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C:\Users\Nacho\Desktop\"/>
    </mc:Choice>
  </mc:AlternateContent>
  <xr:revisionPtr revIDLastSave="0" documentId="8_{B179DCDB-17CD-4865-B41E-F0F221851614}" xr6:coauthVersionLast="47" xr6:coauthVersionMax="47" xr10:uidLastSave="{00000000-0000-0000-0000-000000000000}"/>
  <bookViews>
    <workbookView xWindow="-120" yWindow="-120" windowWidth="29040" windowHeight="16440" tabRatio="488" xr2:uid="{00000000-000D-0000-FFFF-FFFF00000000}"/>
  </bookViews>
  <sheets>
    <sheet name="Alertas Tempranas" sheetId="1" r:id="rId1"/>
    <sheet name="Análisis Cualitativo" sheetId="7" r:id="rId2"/>
    <sheet name="Análisis Cuantitativo" sheetId="6" r:id="rId3"/>
    <sheet name="Referencia" sheetId="8" r:id="rId4"/>
  </sheets>
  <definedNames>
    <definedName name="_xlnm._FilterDatabase" localSheetId="0" hidden="1">'Alertas Tempranas'!$A$4:$T$73</definedName>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5" i="7"/>
  <c r="P7" i="6"/>
  <c r="S10" i="6"/>
  <c r="S6" i="6"/>
  <c r="O60" i="7"/>
  <c r="O64" i="7"/>
  <c r="O63" i="7"/>
  <c r="O62" i="7"/>
  <c r="O61"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1" i="7"/>
  <c r="O10" i="7"/>
  <c r="O9" i="7"/>
  <c r="O8" i="7"/>
  <c r="O7" i="7"/>
  <c r="O6"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J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P7" i="7"/>
  <c r="Q7" i="7"/>
  <c r="P8" i="7"/>
  <c r="Q8" i="7"/>
  <c r="P9" i="7"/>
  <c r="Q9" i="7"/>
  <c r="P10" i="7"/>
  <c r="Q10" i="7"/>
  <c r="P11" i="7"/>
  <c r="Q11" i="7"/>
  <c r="P12" i="7"/>
  <c r="Q12" i="7"/>
  <c r="J8" i="7"/>
  <c r="L8" i="7"/>
  <c r="J9" i="7"/>
  <c r="L9" i="7"/>
  <c r="J10" i="7"/>
  <c r="L10" i="7"/>
  <c r="J11" i="7"/>
  <c r="L11" i="7"/>
  <c r="J12" i="7"/>
  <c r="L12" i="7"/>
  <c r="P6" i="7"/>
  <c r="Q6" i="7"/>
  <c r="Q5" i="7"/>
  <c r="P5" i="7"/>
  <c r="O5" i="7"/>
  <c r="J7" i="7"/>
  <c r="L7" i="7"/>
  <c r="J6" i="7"/>
  <c r="L6" i="7"/>
  <c r="L5" i="7"/>
  <c r="J5" i="7"/>
</calcChain>
</file>

<file path=xl/sharedStrings.xml><?xml version="1.0" encoding="utf-8"?>
<sst xmlns="http://schemas.openxmlformats.org/spreadsheetml/2006/main" count="1568" uniqueCount="363">
  <si>
    <t>RR - ALERTAS TEMPRANAS</t>
  </si>
  <si>
    <t>Nombre Proyecto:</t>
  </si>
  <si>
    <t>eCultivo</t>
  </si>
  <si>
    <t>Nombre 
Área</t>
  </si>
  <si>
    <t>Clave de identificación del Proyecto</t>
  </si>
  <si>
    <t>Director del Proyecto</t>
  </si>
  <si>
    <t>Nombre del Jefe de Proyecto</t>
  </si>
  <si>
    <t>Identificación de Riesgos</t>
  </si>
  <si>
    <t>Calificación del Riesgo</t>
  </si>
  <si>
    <t>Respuesta al Riesgo</t>
  </si>
  <si>
    <t>Estado</t>
  </si>
  <si>
    <t>ID #</t>
  </si>
  <si>
    <t>Tipo</t>
  </si>
  <si>
    <t>Categoría</t>
  </si>
  <si>
    <t>Título</t>
  </si>
  <si>
    <t>Descripción del Riesgo</t>
  </si>
  <si>
    <t>Estado actual/asunciones</t>
  </si>
  <si>
    <t>Prioridad Calificación</t>
  </si>
  <si>
    <t>Justificación de 
la Calificación</t>
  </si>
  <si>
    <t>Estrategia</t>
  </si>
  <si>
    <t>Acciones de Respuesta</t>
  </si>
  <si>
    <t>Propietario del Riesgo</t>
  </si>
  <si>
    <t>Fecha de
actualización</t>
  </si>
  <si>
    <t>Active</t>
  </si>
  <si>
    <t>Opportunity</t>
  </si>
  <si>
    <t>Organizational</t>
  </si>
  <si>
    <t>Muy Alto</t>
  </si>
  <si>
    <t>Evitar</t>
  </si>
  <si>
    <t>Dormant</t>
  </si>
  <si>
    <t>Threat</t>
  </si>
  <si>
    <t>Alto</t>
  </si>
  <si>
    <t>Retired</t>
  </si>
  <si>
    <t>Moderado</t>
  </si>
  <si>
    <t>Bajo</t>
  </si>
  <si>
    <t>Muy Bajo</t>
  </si>
  <si>
    <t>Activo</t>
  </si>
  <si>
    <t>AT9</t>
  </si>
  <si>
    <t>Amenaza</t>
  </si>
  <si>
    <t>Dirección Proyecto</t>
  </si>
  <si>
    <t>Planificación y gestión deficiente del proyecto</t>
  </si>
  <si>
    <t>Ineficaz planificación y/o gestión.</t>
  </si>
  <si>
    <t>No tenemos experiencia en la gestión. Lo más seguro es que salga mal.</t>
  </si>
  <si>
    <t>Eso generará grandes retrasos por falta de coordinación.</t>
  </si>
  <si>
    <t>Mitigar</t>
  </si>
  <si>
    <t>Utilizar metodologias para la planificacion y gestion del proyecto.</t>
  </si>
  <si>
    <t>Andrea Gascó Pau</t>
  </si>
  <si>
    <t>AT11</t>
  </si>
  <si>
    <t>Organizativo</t>
  </si>
  <si>
    <t>Recursos insuficientes</t>
  </si>
  <si>
    <t>Los recursos del proyecto se han asignado a un proyecto de mayor prioridad.</t>
  </si>
  <si>
    <t>No tenemos inversores ni capital inicial. Tendriamos que recaer en gastos financieros o similares.</t>
  </si>
  <si>
    <t>En el peor de los casos el proyecto se quedará sin recursos y deberá de pausarse hasta que se obtengan.</t>
  </si>
  <si>
    <t>Intentar ser mas eficientes con los recursos que tenemos asignados. Dando prioridad a las tareas de mayor importancia.</t>
  </si>
  <si>
    <t>Mireia Pires State</t>
  </si>
  <si>
    <t>AT27</t>
  </si>
  <si>
    <t>Cooperacion Usuarios</t>
  </si>
  <si>
    <t xml:space="preserve">Los usuarios no están dispuestos a cooperar </t>
  </si>
  <si>
    <t>Nuestro target es principalmente rural, poco familiarizado con las nuevas tecnologías.</t>
  </si>
  <si>
    <t>Medio</t>
  </si>
  <si>
    <t>Incentivar a los usuarios a cooperar, con beneficios economicos por ejemplo.</t>
  </si>
  <si>
    <t>AT29</t>
  </si>
  <si>
    <t>Ausencia de Metoología</t>
  </si>
  <si>
    <t xml:space="preserve">No se utiliza ninguna metodología de gestión de proyectos </t>
  </si>
  <si>
    <t>No tenemos experiencia en metodologías de gestión. Puede que la escogida no sea la adecuada.</t>
  </si>
  <si>
    <t>Puede generar problemas de coordinación lo cuales llevarán a retrasos.</t>
  </si>
  <si>
    <t>Informarse de las diferentes metodologías para realizar una decisión correcta en cual aplicar y cómo.</t>
  </si>
  <si>
    <t>AT58</t>
  </si>
  <si>
    <t>Contratación</t>
  </si>
  <si>
    <t>Eficiencia - Dumping</t>
  </si>
  <si>
    <t>Alta competitividad, agresiva, que es capaz de hacer lo mismo de forma más eficiente  y/o dumping</t>
  </si>
  <si>
    <t>Muy probable que si otra empresa con más experiencia y recursos intente algo similar nos supere en cuanto eficiencia.</t>
  </si>
  <si>
    <t>Intentar diferenciarnos de nuestra competencia ya sea en características o en integración con el usuario.</t>
  </si>
  <si>
    <t>Sergio García Gascó</t>
  </si>
  <si>
    <t>AT16</t>
  </si>
  <si>
    <t>Omisión retrasos iniciales</t>
  </si>
  <si>
    <t xml:space="preserve">No se tienen en cuenta los retrasos iniciales del proyecto – y  no se revisa su impacto en la programación general del proyecto </t>
  </si>
  <si>
    <t>Por la falta de experiencia no hemos en cuenta estos factores.</t>
  </si>
  <si>
    <t>En este proyecto se alargara la fecha de entrega y se tendran en cuenta para los proximos proyectos.</t>
  </si>
  <si>
    <t>Iñaki Diez Lambies</t>
  </si>
  <si>
    <t>AT61</t>
  </si>
  <si>
    <t>Falta de personal cualificado</t>
  </si>
  <si>
    <t>No se encuentran perfiles adecuados para las características del proyecto y nuestros recursos ecomicos</t>
  </si>
  <si>
    <t>Puede que no nos alcancen los recursos economicos para la contratacion de personal cualificado.</t>
  </si>
  <si>
    <t>Elegir perfiles que sean acordes tanto a lo que necesita nuestro proyecto como a los perfiles más cotizados en el mercado.</t>
  </si>
  <si>
    <t>AT62</t>
  </si>
  <si>
    <t>Diseño</t>
  </si>
  <si>
    <t>Falta de referencias</t>
  </si>
  <si>
    <t>No se encuentran aplicaciones con catacterísticas ni objetivos similares o de la misma temática.</t>
  </si>
  <si>
    <t>Al ser una aplicación pionera no encontramos referencias de aplicaciones similares.</t>
  </si>
  <si>
    <t>Intentar encontrar aplicaciones que, aunque no tengan la misma finalidad, tienen características funcionales similares.</t>
  </si>
  <si>
    <t>AT63</t>
  </si>
  <si>
    <t>Equipo Humano</t>
  </si>
  <si>
    <t>Discusiones mientras el desarrollo del proyecto</t>
  </si>
  <si>
    <t>Posibles enfrentamientos y discusiones toxicas que lleven a crear un mal ambiente de trabajo y por tanto bajo rendimiento</t>
  </si>
  <si>
    <t>Actualmente los trabajadores son nuevos y comulgan con la cultura y actitud de la empresa</t>
  </si>
  <si>
    <t>AT64</t>
  </si>
  <si>
    <t>Oportunidad</t>
  </si>
  <si>
    <t>Construccion</t>
  </si>
  <si>
    <t>Copia del Proyecto</t>
  </si>
  <si>
    <t>Nuestra competencia lance su proyecto al mercado antes que el nuestro.</t>
  </si>
  <si>
    <t>Actualmente, no hemos encontrado empresas desarrollando un proyecto con las similares caracteristicas</t>
  </si>
  <si>
    <t>Explotar</t>
  </si>
  <si>
    <t>Intentar lanzar el proyecto lo antes posible para obtener mejores resultados al ser los primeros y satisfacer las necesidades de mercado</t>
  </si>
  <si>
    <t>Retirado</t>
  </si>
  <si>
    <t>AT38</t>
  </si>
  <si>
    <t>Retrasos al Inicio del Proyecto</t>
  </si>
  <si>
    <t xml:space="preserve">Se ha detectado retraso en las fechas de los Entregables durante el primer 10 por ciento de la planificación de actividades del proyecto </t>
  </si>
  <si>
    <t>Aceptar</t>
  </si>
  <si>
    <t xml:space="preserve">   </t>
  </si>
  <si>
    <t>Nombre</t>
  </si>
  <si>
    <t>AT1</t>
  </si>
  <si>
    <t>Apoyo de la Alta Dirección de la Organización</t>
  </si>
  <si>
    <t>Falta de apoyo de la alta dirección y/o compromiso con el proyecto.</t>
  </si>
  <si>
    <t>Pepe</t>
  </si>
  <si>
    <t>AT2</t>
  </si>
  <si>
    <t>Liderazgo del Director del Proyecto</t>
  </si>
  <si>
    <t>El director del proyecto no puede efectivamente liderar el equipo ni comunicarse con los interesados.</t>
  </si>
  <si>
    <t>AT3</t>
  </si>
  <si>
    <t>Participación de los Interesados</t>
  </si>
  <si>
    <t>Los interesados no se involucran y / o participan en el proyecto</t>
  </si>
  <si>
    <t>AT4</t>
  </si>
  <si>
    <t>Compromiso del Equipo Proyecto</t>
  </si>
  <si>
    <t>Los miembros del equipo tienen escaso compromiso con el alcance y calendario del proyecto.</t>
  </si>
  <si>
    <t>AT5</t>
  </si>
  <si>
    <t>Falta de conocimientos Equipo del Proyecto</t>
  </si>
  <si>
    <t>Los miembros del equipo no tienen el conocimiento y/o habilidades requeridas para llevar a cabo el proyecto.</t>
  </si>
  <si>
    <t>AT6</t>
  </si>
  <si>
    <t>Dedicación de los Expertos</t>
  </si>
  <si>
    <t>Los expertos en la materia están demasiados ocupado en sus actividades anteriores y no pueden dedicar el tiempo que les requiere el proyecto</t>
  </si>
  <si>
    <t>AT7</t>
  </si>
  <si>
    <t>Requisitos incompletos</t>
  </si>
  <si>
    <t>Omisiones en la documentación de requisitos y/o criterios de éxito.</t>
  </si>
  <si>
    <t>AT8</t>
  </si>
  <si>
    <t>Gestión de Cambios deficiente</t>
  </si>
  <si>
    <t>No existencia del proceso de gestión de cambios.</t>
  </si>
  <si>
    <t>AT10</t>
  </si>
  <si>
    <t>Comunicación deficiente</t>
  </si>
  <si>
    <t>Se producen rupturas de comunicación con los interesados del proyecto.</t>
  </si>
  <si>
    <t>AT12</t>
  </si>
  <si>
    <t>Deficiencias en Casos de Negocio</t>
  </si>
  <si>
    <t>No se han creado casos de negocios para el proyecto</t>
  </si>
  <si>
    <t>AT13</t>
  </si>
  <si>
    <t>Document. Proyecto</t>
  </si>
  <si>
    <t>Deficiencias  documentación del proyecto</t>
  </si>
  <si>
    <t>No se han documentado las entregas correspondientes a los hitos ni las fechas acordadas para las mismas</t>
  </si>
  <si>
    <t>AT14</t>
  </si>
  <si>
    <t>Ausencia control del Avance</t>
  </si>
  <si>
    <t>No hay ningún proceso que permita determinar el estado de avance del proyecto</t>
  </si>
  <si>
    <t>AT15</t>
  </si>
  <si>
    <t>Discordancias planificación</t>
  </si>
  <si>
    <t xml:space="preserve">Los plazos planificados son discordantes con el cronograma del proyecto </t>
  </si>
  <si>
    <t>AT17</t>
  </si>
  <si>
    <t>Deficiencias documentación proyecto</t>
  </si>
  <si>
    <t>No se crea y/o mantiene actualiza la documentación de planificación y de las estimaciones realizadas</t>
  </si>
  <si>
    <t>AT18</t>
  </si>
  <si>
    <t>Incompetencia Jefes Proyecto</t>
  </si>
  <si>
    <t xml:space="preserve">Los directores y/o jefes de proyecto tienen una formación deficiente </t>
  </si>
  <si>
    <t>AT19</t>
  </si>
  <si>
    <t>Incumplimientos de los Interesados</t>
  </si>
  <si>
    <t>Los principales interesados no revisan y firman los entregables según la  forma establecida</t>
  </si>
  <si>
    <t>AT20</t>
  </si>
  <si>
    <t>Diligencia de los Interesados</t>
  </si>
  <si>
    <t>Se producen demoras en las decisiones que han de tomar los interesados que causan que las fechas planificadas puedan perderse</t>
  </si>
  <si>
    <t>AT21</t>
  </si>
  <si>
    <t>Diligencia Equipo Proyecto</t>
  </si>
  <si>
    <t>Falta de diligencia de los miembros del equipo de proyecto.</t>
  </si>
  <si>
    <t>AT22</t>
  </si>
  <si>
    <t>Compromisos no escritos</t>
  </si>
  <si>
    <t xml:space="preserve">Existen compromisos no escritos que son desconocidos por el equipo del proyecto </t>
  </si>
  <si>
    <t>AT23</t>
  </si>
  <si>
    <t>Cambios significativos inicio proyecto</t>
  </si>
  <si>
    <t>Se producen cambios significativos en objetivos, alcance, o requisitos planificados,  inmediatamente después del inicio del proyecto</t>
  </si>
  <si>
    <t>AT24</t>
  </si>
  <si>
    <t>Roles y Responsabilidades no definidos</t>
  </si>
  <si>
    <t xml:space="preserve">Los miembros del equipo no tienen definidos  los roles  y las responsabilidades  </t>
  </si>
  <si>
    <t>AT25</t>
  </si>
  <si>
    <t>Deficiencias plan de Comunicación</t>
  </si>
  <si>
    <t xml:space="preserve">No se ha definido el plan de comunicación y/o recursos dedicados a gestionar y comunicar las expectativas del proyecto </t>
  </si>
  <si>
    <t>AT26</t>
  </si>
  <si>
    <t>Sobrecarga en Equipo del Proyecto</t>
  </si>
  <si>
    <t xml:space="preserve">Los miembros del equipo están demasiado atareados según la planificación realizada </t>
  </si>
  <si>
    <t>AT28</t>
  </si>
  <si>
    <t xml:space="preserve">Desconocimiento de la tecnologia </t>
  </si>
  <si>
    <t>No hay experiencia de los miembros del equipo del proyecto con la tecnología elegida para llevarle a cabo</t>
  </si>
  <si>
    <t>AT30</t>
  </si>
  <si>
    <t>Falta carta de encargo del Proyecto</t>
  </si>
  <si>
    <t xml:space="preserve">No existe el documento o carta de encargo del proyecto en la etapa inicial de inicio del proyecto </t>
  </si>
  <si>
    <t>AT31</t>
  </si>
  <si>
    <t>Documentación Poceso AGR</t>
  </si>
  <si>
    <t>No hay documentación del proceso de análisis de riesgos del proyecto</t>
  </si>
  <si>
    <t>AT32</t>
  </si>
  <si>
    <t>Incumplmiento de reuniones para concretar requisitos</t>
  </si>
  <si>
    <t>No se producen  las reuniones para establecer conjuntamente los requisito de diseño de la aplicación</t>
  </si>
  <si>
    <t>AT33</t>
  </si>
  <si>
    <t>Identificación de nuevos Riesgos</t>
  </si>
  <si>
    <t xml:space="preserve">Se han identificado  nuevos riesgos después del inicio del proyecto </t>
  </si>
  <si>
    <t>AT34</t>
  </si>
  <si>
    <t>Ausencia de Requisitos de Fiabilidad y métricas</t>
  </si>
  <si>
    <t xml:space="preserve">No hay requisitos de rendimiento y fiabilidad de las métricas de seguimiento de los procesos </t>
  </si>
  <si>
    <t>AT35</t>
  </si>
  <si>
    <t>Presupuesto deficiente</t>
  </si>
  <si>
    <t xml:space="preserve">El presupuesto aprobado del proyecto es menor que el presupuesto estimado por el equipo del proyecto </t>
  </si>
  <si>
    <t>AT36</t>
  </si>
  <si>
    <t>Objeticos del Proyecto al margen del Equipo del Proyecto</t>
  </si>
  <si>
    <t xml:space="preserve">Se ha establecido presupuesto, cronograma, alcance y calidad al margen del equipo del proyecto </t>
  </si>
  <si>
    <t>AT37</t>
  </si>
  <si>
    <t>Experiencia del Director del Proyecto</t>
  </si>
  <si>
    <t>El director del proyecto nunca ha realizado un proyecto de esta magnitud</t>
  </si>
  <si>
    <t>AT39</t>
  </si>
  <si>
    <t>Infraestructuras</t>
  </si>
  <si>
    <t>Infraestruturas afectan a la productividad del Equipo del Proyecto</t>
  </si>
  <si>
    <t xml:space="preserve">Problemas en Operaciones de infraestructura de TI y de red tienen un impacto importante en la productividad del equipo de proyecto </t>
  </si>
  <si>
    <t>AT40</t>
  </si>
  <si>
    <t>No se concretan E/S del Proyecto</t>
  </si>
  <si>
    <t xml:space="preserve">Dificultad para la determinación de las entradas y salidas del sistema </t>
  </si>
  <si>
    <t>AT41</t>
  </si>
  <si>
    <t>Conflicto Cultural</t>
  </si>
  <si>
    <t xml:space="preserve">Existe conflicto cultural entre las organizaciones involucradas </t>
  </si>
  <si>
    <t>AT42</t>
  </si>
  <si>
    <t>Ausencia de presupuesto para Riesgos y Cambios</t>
  </si>
  <si>
    <t xml:space="preserve">No hay presupuesto de contingencia para riesgos conocidos ni para la tasa de cambio </t>
  </si>
  <si>
    <t>AT43</t>
  </si>
  <si>
    <t>Circuns. Politicas</t>
  </si>
  <si>
    <t>Cambios significativos en la Oorganización</t>
  </si>
  <si>
    <t xml:space="preserve">Entorno de la organización inestable (por ejemplo, cambios en la alta dirección o reestructuración) </t>
  </si>
  <si>
    <t>AT44</t>
  </si>
  <si>
    <t>Baja moral del Equipo del proyecto</t>
  </si>
  <si>
    <t xml:space="preserve">Miembro (s) del equipo de proyecto (s) tienen la moral baja </t>
  </si>
  <si>
    <t>AT45</t>
  </si>
  <si>
    <t>Pérdida de miembros clave del Equipo del Proyecto</t>
  </si>
  <si>
    <t>Cambios de miembros clave en el equipo del proyecto después de inicio el mismo</t>
  </si>
  <si>
    <t>AT46</t>
  </si>
  <si>
    <t>Gran número de Interfases</t>
  </si>
  <si>
    <t>Se requiere gran número de interfases con otros sistemas</t>
  </si>
  <si>
    <t>AT47</t>
  </si>
  <si>
    <t>Incompresión del sistema por los Usuarios</t>
  </si>
  <si>
    <t>Los usuarios no pueden participar debido a la falta de comprensión de las capacidades del nuevo sistema.</t>
  </si>
  <si>
    <t>AT48</t>
  </si>
  <si>
    <t>Tecnologia</t>
  </si>
  <si>
    <t>Dependencia de actualizaciones Soft / Hard.</t>
  </si>
  <si>
    <t xml:space="preserve">El proyecto implica implementar una versión personalizada o beta de hardware o software </t>
  </si>
  <si>
    <t>Transferir</t>
  </si>
  <si>
    <t>AT49</t>
  </si>
  <si>
    <t>Resistencia al cambio de los Usuarios o Equipo técnico</t>
  </si>
  <si>
    <t xml:space="preserve">Los usuarios o el equipo de apoyo técnico se sienten amenazados por el proyecto que ha de reemplazar su antiguo sistema </t>
  </si>
  <si>
    <t>AT50</t>
  </si>
  <si>
    <t>Ausencia de controles del programa</t>
  </si>
  <si>
    <t xml:space="preserve">No  se dispone de un sistema de valores para controlar el programa </t>
  </si>
  <si>
    <t>AT51</t>
  </si>
  <si>
    <t>Diligencia de los Proveedores</t>
  </si>
  <si>
    <t>Falta de diligencia  de los proveedores del proyecto.</t>
  </si>
  <si>
    <t>AT52</t>
  </si>
  <si>
    <t>Se realizan tareas no necesarias</t>
  </si>
  <si>
    <t>Se realizan tareas adicionales e innecesarias.</t>
  </si>
  <si>
    <t>AT53</t>
  </si>
  <si>
    <t>Componentes externos deficientes</t>
  </si>
  <si>
    <t>Deficiencias en componentes realizados externamente</t>
  </si>
  <si>
    <t>AT54</t>
  </si>
  <si>
    <t>Deficiencias en tareas externas</t>
  </si>
  <si>
    <t>Deficiencias en tareas realizadas externamente</t>
  </si>
  <si>
    <t>AT55</t>
  </si>
  <si>
    <t>Interfaz de usuario deficiente</t>
  </si>
  <si>
    <t>Desarrollo incorrecto de la interfaz de usuario</t>
  </si>
  <si>
    <t>AT56</t>
  </si>
  <si>
    <t>Soncontaratcion de terceros que no se ajustan al proyecto</t>
  </si>
  <si>
    <t>Contratación de terceros inadecuada, que no se ajustan al propósito del proyecto.</t>
  </si>
  <si>
    <t>AT57</t>
  </si>
  <si>
    <t>Legal / Normativo</t>
  </si>
  <si>
    <t>Derechos de Autor</t>
  </si>
  <si>
    <t>Falta de protección de los derechos de autor, que puede hacer que otros se aprovechen del trabajo realizado</t>
  </si>
  <si>
    <t>AT59</t>
  </si>
  <si>
    <t>El producto / servicio objeto del proyecto no se necesitará</t>
  </si>
  <si>
    <t>El producto software, objeto del proyecto,  ya no se va a necesitar, y provoca que se termine el proyecto de forma prematura</t>
  </si>
  <si>
    <t>AT60</t>
  </si>
  <si>
    <t>Rendimiento ineficiente</t>
  </si>
  <si>
    <t>Rendimiento pobre en la producción del sistema.</t>
  </si>
  <si>
    <t>RR - ANÁLISIS CUALITATIVO</t>
  </si>
  <si>
    <t>Nombre concreto del Proyecto para el que se realiza el AGR</t>
  </si>
  <si>
    <t>Nombre
Área</t>
  </si>
  <si>
    <t>Evaluación de Riesgos</t>
  </si>
  <si>
    <t>Probabilidad</t>
  </si>
  <si>
    <t>Impacto 
en Coste</t>
  </si>
  <si>
    <t>Calificación
Coste</t>
  </si>
  <si>
    <t>Impacto 
en Tiempo</t>
  </si>
  <si>
    <t>Calificación
Tiempo</t>
  </si>
  <si>
    <t>Justificación</t>
  </si>
  <si>
    <t>4-Alto</t>
  </si>
  <si>
    <t>2 -Bajo</t>
  </si>
  <si>
    <t>16 -Muy Alto</t>
  </si>
  <si>
    <t>la falta de apoyo de la direccion pueden desencadenar en grandes perdidas tanto economicas como en tiempo.</t>
  </si>
  <si>
    <t>La falta de recursos, no permite el avance del proyecto</t>
  </si>
  <si>
    <t>RR - ANÁLISIS CUANTITATIVO</t>
  </si>
  <si>
    <t>Descripción de Riesgos</t>
  </si>
  <si>
    <t>Impacto en Coste (€)</t>
  </si>
  <si>
    <t>Impacto en Tiempo (días)</t>
  </si>
  <si>
    <t>Baja</t>
  </si>
  <si>
    <t>Alta</t>
  </si>
  <si>
    <t>Optimista</t>
  </si>
  <si>
    <t>Más probable</t>
  </si>
  <si>
    <t>Pesimista</t>
  </si>
  <si>
    <t>Probable</t>
  </si>
  <si>
    <t>Normativa de Proyectos en Ingeniería en Informática</t>
  </si>
  <si>
    <t>Herramienta para facilitar el análisis y gestión de riesgos cualitativos y cuantitativos del proyecto V1.0</t>
  </si>
  <si>
    <t>Evaluación del IMPACTO de un Riesgo</t>
  </si>
  <si>
    <t>Evaluación del Impacto de un Riesgo en los Objetivos fundamentales del Proyecto</t>
  </si>
  <si>
    <t>Lineal</t>
  </si>
  <si>
    <t>VL</t>
  </si>
  <si>
    <t>L</t>
  </si>
  <si>
    <t>M</t>
  </si>
  <si>
    <t>H</t>
  </si>
  <si>
    <t>VH</t>
  </si>
  <si>
    <t>No-Lineal</t>
  </si>
  <si>
    <t>Impacto en
Objetivos del proyecto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</si>
  <si>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</si>
  <si>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</si>
  <si>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</si>
  <si>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</si>
  <si>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</si>
  <si>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</si>
  <si>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</si>
  <si>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</si>
  <si>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</si>
  <si>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</si>
  <si>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</si>
  <si>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</si>
  <si>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</si>
  <si>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Disminución del alcance  imperceptible</t>
  </si>
  <si>
    <t>Cambios en límites o características con incremento  &lt;5% de Coste</t>
  </si>
  <si>
    <t>Cambios en límites o características con incremento  5-10% de Coste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</si>
  <si>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</si>
  <si>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</si>
  <si>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</si>
  <si>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</si>
  <si>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</si>
  <si>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</si>
  <si>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</si>
  <si>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</si>
  <si>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Significado:  C = Calidad, O = Operabilidad, M = Mantenimiento</t>
  </si>
  <si>
    <t>Ranking Probabilidad Riesgo</t>
  </si>
  <si>
    <t>Calificación</t>
  </si>
  <si>
    <t>Ranking</t>
  </si>
  <si>
    <t>-</t>
  </si>
  <si>
    <t>Low</t>
  </si>
  <si>
    <t>60-99%</t>
  </si>
  <si>
    <t>Med</t>
  </si>
  <si>
    <t>40-59%</t>
  </si>
  <si>
    <t>High</t>
  </si>
  <si>
    <t>20-39%</t>
  </si>
  <si>
    <t>NO LINEAL</t>
  </si>
  <si>
    <t>10-19%</t>
  </si>
  <si>
    <t>Impacto</t>
  </si>
  <si>
    <t>1-9%</t>
  </si>
  <si>
    <t>LINEAL</t>
  </si>
  <si>
    <t xml:space="preserve">ESCALA </t>
  </si>
  <si>
    <t>VOVER AL REGISTRO DE RIESGOS</t>
  </si>
  <si>
    <t>Aviso Legal</t>
  </si>
  <si>
    <t xml:space="preserve">Los contenidos de esta hoja de cálculo están sujetos a una licencia de Reconocimiento-NoComercial-SinObraDerivada 2.5 </t>
  </si>
  <si>
    <t>España (CC BY-NC-ND 2.5 ES) de Creative Commons.</t>
  </si>
  <si>
    <r>
      <rPr>
        <sz val="11"/>
        <color theme="1"/>
        <rFont val="Arial"/>
        <family val="2"/>
      </rPr>
      <t>El texto completo de esta licencia está disponible en</t>
    </r>
    <r>
      <rPr>
        <sz val="11"/>
        <color indexed="12"/>
        <rFont val="Arial"/>
        <family val="2"/>
      </rPr>
      <t xml:space="preserve"> http://creativecommons.org/licenses/by-nc-nd/2.5/es/legalcode.es </t>
    </r>
  </si>
  <si>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</si>
  <si>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</si>
  <si>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</si>
  <si>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Resumen en español de esta licencia en</t>
    </r>
    <r>
      <rPr>
        <sz val="11"/>
        <color indexed="12"/>
        <rFont val="Arial"/>
        <family val="2"/>
      </rPr>
      <t xml:space="preserve">  http://creativecommons.org/licenses/by-nc-nd/2.5/es/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</si>
</sst>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3" x14ac:knownFonts="1">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
      <u/>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74">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
      <left style="medium">
        <color auto="1"/>
      </left>
      <right/>
      <top/>
      <bottom style="thin">
        <color auto="1"/>
      </bottom>
      <diagonal/>
    </border>
    <border>
      <left/>
      <right style="thin">
        <color indexed="9"/>
      </right>
      <top/>
      <bottom style="thin">
        <color indexed="9"/>
      </bottom>
      <diagonal/>
    </border>
    <border>
      <left style="thin">
        <color indexed="9"/>
      </left>
      <right/>
      <top/>
      <bottom style="thin">
        <color indexed="9"/>
      </bottom>
      <diagonal/>
    </border>
    <border>
      <left/>
      <right/>
      <top/>
      <bottom style="thin">
        <color indexed="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41">
    <xf numFmtId="0" fontId="0" fillId="0" borderId="0" xfId="0"/>
    <xf numFmtId="0" fontId="0" fillId="0" borderId="0" xfId="0" applyAlignment="1">
      <alignment vertical="center"/>
    </xf>
    <xf numFmtId="0" fontId="3" fillId="0" borderId="9"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center"/>
    </xf>
    <xf numFmtId="0" fontId="0" fillId="0" borderId="0" xfId="0" applyAlignment="1">
      <alignment vertical="center" wrapText="1"/>
    </xf>
    <xf numFmtId="0" fontId="0" fillId="0" borderId="11"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0" xfId="0" applyBorder="1" applyAlignment="1">
      <alignment vertical="center"/>
    </xf>
    <xf numFmtId="0" fontId="0" fillId="0" borderId="18"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vertical="center" wrapText="1"/>
    </xf>
    <xf numFmtId="0" fontId="0" fillId="0" borderId="4" xfId="0" applyBorder="1" applyAlignment="1">
      <alignment vertical="center"/>
    </xf>
    <xf numFmtId="14" fontId="0" fillId="0" borderId="27" xfId="0" applyNumberFormat="1" applyBorder="1" applyAlignment="1">
      <alignment horizontal="center" vertical="center" wrapText="1"/>
    </xf>
    <xf numFmtId="0" fontId="8" fillId="0" borderId="0" xfId="0" applyFont="1" applyAlignment="1">
      <alignment vertical="center"/>
    </xf>
    <xf numFmtId="0" fontId="0" fillId="0" borderId="0" xfId="0" applyAlignment="1">
      <alignment horizontal="center" vertical="center"/>
    </xf>
    <xf numFmtId="0" fontId="1" fillId="0" borderId="16" xfId="0" applyFont="1" applyBorder="1" applyAlignment="1">
      <alignment horizontal="left" vertical="center" wrapText="1"/>
    </xf>
    <xf numFmtId="0" fontId="1" fillId="0" borderId="19" xfId="0" applyFont="1" applyBorder="1" applyAlignment="1">
      <alignment horizontal="left" vertical="top" wrapText="1"/>
    </xf>
    <xf numFmtId="0" fontId="2" fillId="0" borderId="37" xfId="0" applyFont="1" applyBorder="1" applyAlignment="1">
      <alignment horizontal="right" vertical="center" wrapText="1" indent="1"/>
    </xf>
    <xf numFmtId="0" fontId="3" fillId="0" borderId="4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28" xfId="0" applyFont="1" applyBorder="1" applyAlignment="1">
      <alignment horizontal="center" vertical="center" wrapText="1"/>
    </xf>
    <xf numFmtId="0" fontId="9" fillId="0" borderId="30" xfId="0" applyFont="1" applyBorder="1" applyAlignment="1">
      <alignment horizontal="center" vertical="center"/>
    </xf>
    <xf numFmtId="0" fontId="3" fillId="0" borderId="39" xfId="0" applyFont="1" applyBorder="1" applyAlignment="1">
      <alignment horizontal="center" vertical="center" wrapText="1"/>
    </xf>
    <xf numFmtId="0" fontId="0" fillId="0" borderId="19" xfId="0" applyBorder="1" applyAlignment="1">
      <alignment vertical="center" wrapText="1"/>
    </xf>
    <xf numFmtId="0" fontId="2" fillId="2" borderId="40" xfId="0" applyFont="1" applyFill="1" applyBorder="1" applyAlignment="1">
      <alignment vertical="center"/>
    </xf>
    <xf numFmtId="0" fontId="2" fillId="2" borderId="39" xfId="0" applyFont="1" applyFill="1" applyBorder="1" applyAlignment="1">
      <alignment vertical="center"/>
    </xf>
    <xf numFmtId="0" fontId="7" fillId="4" borderId="40" xfId="0" applyFont="1" applyFill="1" applyBorder="1" applyAlignment="1">
      <alignment vertical="center"/>
    </xf>
    <xf numFmtId="0" fontId="7" fillId="4" borderId="39" xfId="0" applyFont="1" applyFill="1" applyBorder="1" applyAlignment="1">
      <alignment vertical="center"/>
    </xf>
    <xf numFmtId="0" fontId="2" fillId="0" borderId="34" xfId="0" applyFont="1" applyBorder="1" applyAlignment="1">
      <alignment horizontal="right" vertical="center" wrapText="1" indent="1"/>
    </xf>
    <xf numFmtId="0" fontId="8" fillId="4" borderId="24" xfId="0" applyFont="1" applyFill="1" applyBorder="1" applyAlignment="1">
      <alignment vertical="center"/>
    </xf>
    <xf numFmtId="0" fontId="8" fillId="4" borderId="40" xfId="0" applyFont="1" applyFill="1" applyBorder="1" applyAlignment="1">
      <alignment vertical="center"/>
    </xf>
    <xf numFmtId="0" fontId="8" fillId="4" borderId="39" xfId="0" applyFont="1" applyFill="1" applyBorder="1" applyAlignment="1">
      <alignment vertical="center"/>
    </xf>
    <xf numFmtId="0" fontId="1" fillId="0" borderId="27" xfId="0" applyFont="1" applyBorder="1" applyAlignment="1">
      <alignment horizontal="center" vertical="center" wrapText="1"/>
    </xf>
    <xf numFmtId="0" fontId="0" fillId="0" borderId="14" xfId="0" applyBorder="1" applyAlignment="1">
      <alignment horizontal="left" vertical="center" wrapText="1"/>
    </xf>
    <xf numFmtId="0" fontId="1" fillId="0" borderId="22" xfId="0" applyFont="1" applyBorder="1" applyAlignment="1">
      <alignment horizontal="center" vertical="center" wrapText="1"/>
    </xf>
    <xf numFmtId="14" fontId="0" fillId="0" borderId="22" xfId="0" applyNumberFormat="1" applyBorder="1" applyAlignment="1">
      <alignment horizontal="center" vertical="center" wrapText="1"/>
    </xf>
    <xf numFmtId="0" fontId="0" fillId="0" borderId="18" xfId="0" applyBorder="1" applyAlignment="1">
      <alignment horizontal="center" vertical="center" wrapText="1"/>
    </xf>
    <xf numFmtId="0" fontId="0" fillId="2" borderId="0" xfId="0" applyFill="1" applyAlignment="1">
      <alignment vertical="center"/>
    </xf>
    <xf numFmtId="0" fontId="2" fillId="2" borderId="6" xfId="0" applyFont="1" applyFill="1" applyBorder="1" applyAlignment="1">
      <alignment vertical="center"/>
    </xf>
    <xf numFmtId="0" fontId="2" fillId="2" borderId="41" xfId="0" applyFont="1" applyFill="1" applyBorder="1" applyAlignment="1">
      <alignment vertical="center"/>
    </xf>
    <xf numFmtId="14" fontId="0" fillId="0" borderId="0" xfId="0" applyNumberFormat="1" applyAlignment="1">
      <alignment vertical="center"/>
    </xf>
    <xf numFmtId="14" fontId="3" fillId="0" borderId="23"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0" xfId="0" applyNumberFormat="1" applyFill="1" applyBorder="1" applyAlignment="1">
      <alignment vertical="center"/>
    </xf>
    <xf numFmtId="14" fontId="2" fillId="2" borderId="41" xfId="0" applyNumberFormat="1" applyFont="1" applyFill="1" applyBorder="1" applyAlignment="1">
      <alignment vertical="center"/>
    </xf>
    <xf numFmtId="0" fontId="0" fillId="0" borderId="15" xfId="0" applyBorder="1" applyAlignment="1">
      <alignment horizontal="left" vertical="center" wrapText="1"/>
    </xf>
    <xf numFmtId="0" fontId="8" fillId="4" borderId="40" xfId="0" applyFont="1" applyFill="1" applyBorder="1" applyAlignment="1">
      <alignment horizontal="center" vertical="center"/>
    </xf>
    <xf numFmtId="0" fontId="0" fillId="2" borderId="0" xfId="0" applyFill="1" applyAlignment="1">
      <alignment horizontal="center" vertical="center"/>
    </xf>
    <xf numFmtId="0" fontId="2" fillId="2" borderId="6" xfId="0" applyFont="1" applyFill="1" applyBorder="1" applyAlignment="1">
      <alignment horizontal="center" vertical="center"/>
    </xf>
    <xf numFmtId="0" fontId="0" fillId="0" borderId="25" xfId="0" applyBorder="1" applyAlignment="1">
      <alignment horizontal="center" vertical="center" wrapText="1"/>
    </xf>
    <xf numFmtId="0" fontId="0" fillId="0" borderId="44" xfId="0" applyBorder="1" applyAlignment="1">
      <alignment horizontal="center" vertical="center" wrapText="1"/>
    </xf>
    <xf numFmtId="0" fontId="3" fillId="2" borderId="2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0" fillId="0" borderId="46" xfId="0" applyBorder="1" applyAlignment="1">
      <alignment vertical="center"/>
    </xf>
    <xf numFmtId="0" fontId="0" fillId="0" borderId="47" xfId="0" applyBorder="1" applyAlignment="1">
      <alignment vertical="center" wrapText="1"/>
    </xf>
    <xf numFmtId="0" fontId="1" fillId="0" borderId="0" xfId="0" applyFont="1" applyAlignment="1">
      <alignment horizontal="left" vertical="center" wrapText="1"/>
    </xf>
    <xf numFmtId="0" fontId="2" fillId="4" borderId="24" xfId="0" applyFont="1" applyFill="1" applyBorder="1" applyAlignment="1">
      <alignment vertical="center"/>
    </xf>
    <xf numFmtId="0" fontId="9" fillId="4" borderId="24" xfId="0" applyFont="1" applyFill="1" applyBorder="1" applyAlignment="1">
      <alignment vertical="center"/>
    </xf>
    <xf numFmtId="0" fontId="0" fillId="0" borderId="48" xfId="0" applyBorder="1"/>
    <xf numFmtId="0" fontId="0" fillId="0" borderId="49" xfId="0" applyBorder="1"/>
    <xf numFmtId="0" fontId="0" fillId="0" borderId="50" xfId="0" applyBorder="1"/>
    <xf numFmtId="0" fontId="0" fillId="0" borderId="54" xfId="0" applyBorder="1"/>
    <xf numFmtId="0" fontId="0" fillId="0" borderId="55" xfId="0" applyBorder="1"/>
    <xf numFmtId="0" fontId="7" fillId="0" borderId="61" xfId="0" applyFont="1" applyBorder="1" applyAlignment="1">
      <alignment horizontal="center" vertical="center"/>
    </xf>
    <xf numFmtId="0" fontId="0" fillId="0" borderId="48" xfId="0" applyBorder="1" applyAlignment="1">
      <alignment horizontal="center" vertical="center"/>
    </xf>
    <xf numFmtId="0" fontId="7" fillId="0" borderId="48" xfId="0" applyFont="1" applyBorder="1" applyAlignment="1">
      <alignment horizontal="center" vertical="center"/>
    </xf>
    <xf numFmtId="0" fontId="7" fillId="0" borderId="62"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3" fillId="0" borderId="68" xfId="0" applyFont="1" applyBorder="1" applyAlignment="1">
      <alignment horizontal="center" vertical="center"/>
    </xf>
    <xf numFmtId="0" fontId="0" fillId="0" borderId="65" xfId="0" applyBorder="1"/>
    <xf numFmtId="0" fontId="0" fillId="0" borderId="68" xfId="0" applyBorder="1" applyAlignment="1">
      <alignment horizontal="center" vertical="center"/>
    </xf>
    <xf numFmtId="0" fontId="0" fillId="0" borderId="85" xfId="0"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12" fillId="0" borderId="70" xfId="0" applyFont="1" applyBorder="1" applyAlignment="1">
      <alignment horizontal="center" vertical="center" wrapText="1"/>
    </xf>
    <xf numFmtId="0" fontId="0" fillId="0" borderId="70" xfId="0" applyBorder="1" applyAlignment="1">
      <alignment horizontal="center" vertical="center" wrapText="1"/>
    </xf>
    <xf numFmtId="0" fontId="0" fillId="0" borderId="54" xfId="0" applyBorder="1" applyAlignment="1">
      <alignment horizontal="center" vertical="center"/>
    </xf>
    <xf numFmtId="0" fontId="0" fillId="0" borderId="88" xfId="0" applyBorder="1" applyAlignment="1">
      <alignment horizontal="center" vertical="center"/>
    </xf>
    <xf numFmtId="0" fontId="13" fillId="0" borderId="55" xfId="0" applyFont="1" applyBorder="1"/>
    <xf numFmtId="0" fontId="11" fillId="0" borderId="69" xfId="0" applyFont="1" applyBorder="1"/>
    <xf numFmtId="0" fontId="11" fillId="0" borderId="70" xfId="0" applyFont="1" applyBorder="1"/>
    <xf numFmtId="0" fontId="0" fillId="0" borderId="70" xfId="0" applyBorder="1"/>
    <xf numFmtId="0" fontId="0" fillId="0" borderId="72" xfId="0" applyBorder="1"/>
    <xf numFmtId="0" fontId="1" fillId="0" borderId="55" xfId="0" applyFont="1" applyBorder="1"/>
    <xf numFmtId="0" fontId="0" fillId="0" borderId="56" xfId="0" applyBorder="1"/>
    <xf numFmtId="0" fontId="0" fillId="0" borderId="62" xfId="0" applyBorder="1" applyAlignment="1">
      <alignment horizontal="center" vertical="center"/>
    </xf>
    <xf numFmtId="0" fontId="0" fillId="0" borderId="63" xfId="0" applyBorder="1" applyAlignment="1">
      <alignment horizontal="center" vertical="center"/>
    </xf>
    <xf numFmtId="0" fontId="0" fillId="0" borderId="63" xfId="0" applyBorder="1" applyAlignment="1">
      <alignment horizontal="center" vertical="center" wrapText="1"/>
    </xf>
    <xf numFmtId="0" fontId="0" fillId="0" borderId="55" xfId="0" applyBorder="1" applyAlignment="1">
      <alignment horizontal="center" vertical="center" wrapText="1"/>
    </xf>
    <xf numFmtId="0" fontId="0" fillId="0" borderId="63" xfId="0" applyBorder="1"/>
    <xf numFmtId="0" fontId="0" fillId="0" borderId="57" xfId="0" applyBorder="1"/>
    <xf numFmtId="0" fontId="3" fillId="0" borderId="91" xfId="0" applyFont="1" applyBorder="1" applyAlignment="1">
      <alignment horizontal="center" vertical="center"/>
    </xf>
    <xf numFmtId="0" fontId="0" fillId="10" borderId="92" xfId="0" applyFill="1" applyBorder="1" applyAlignment="1">
      <alignment horizontal="center" vertical="center"/>
    </xf>
    <xf numFmtId="0" fontId="0" fillId="10" borderId="93" xfId="0" applyFill="1" applyBorder="1" applyAlignment="1">
      <alignment horizontal="center" vertical="center"/>
    </xf>
    <xf numFmtId="0" fontId="0" fillId="0" borderId="94" xfId="0" applyBorder="1"/>
    <xf numFmtId="0" fontId="0" fillId="0" borderId="95" xfId="0" applyBorder="1"/>
    <xf numFmtId="0" fontId="3" fillId="0" borderId="96" xfId="0" applyFont="1" applyBorder="1" applyAlignment="1">
      <alignment horizontal="center" vertical="center"/>
    </xf>
    <xf numFmtId="0" fontId="0" fillId="10" borderId="70" xfId="0" applyFill="1" applyBorder="1" applyAlignment="1">
      <alignment horizontal="center" vertical="center"/>
    </xf>
    <xf numFmtId="0" fontId="0" fillId="10" borderId="97" xfId="0" applyFill="1" applyBorder="1" applyAlignment="1">
      <alignment horizontal="center" vertical="center"/>
    </xf>
    <xf numFmtId="0" fontId="3" fillId="0" borderId="82" xfId="0" applyFont="1" applyBorder="1" applyAlignment="1">
      <alignment horizontal="center" vertical="center"/>
    </xf>
    <xf numFmtId="0" fontId="7" fillId="0" borderId="99" xfId="0" applyFont="1" applyBorder="1"/>
    <xf numFmtId="0" fontId="7" fillId="0" borderId="100" xfId="0" applyFont="1" applyBorder="1" applyAlignment="1">
      <alignment horizontal="center" vertical="center"/>
    </xf>
    <xf numFmtId="0" fontId="7" fillId="0" borderId="101" xfId="0" applyFont="1" applyBorder="1" applyAlignment="1">
      <alignment horizontal="left"/>
    </xf>
    <xf numFmtId="0" fontId="10" fillId="11" borderId="102" xfId="0" applyFont="1" applyFill="1" applyBorder="1" applyAlignment="1">
      <alignment horizontal="center" vertical="center"/>
    </xf>
    <xf numFmtId="0" fontId="3" fillId="0" borderId="69" xfId="0" applyFont="1" applyBorder="1" applyAlignment="1">
      <alignment horizontal="center" vertical="center"/>
    </xf>
    <xf numFmtId="0" fontId="10" fillId="10" borderId="102" xfId="0" applyFont="1" applyFill="1" applyBorder="1" applyAlignment="1">
      <alignment horizontal="center" vertical="center"/>
    </xf>
    <xf numFmtId="0" fontId="7" fillId="0" borderId="103" xfId="0" applyFont="1" applyBorder="1"/>
    <xf numFmtId="0" fontId="7" fillId="0" borderId="104" xfId="0" applyFont="1" applyBorder="1" applyAlignment="1">
      <alignment horizontal="center" vertical="center"/>
    </xf>
    <xf numFmtId="0" fontId="7" fillId="0" borderId="105" xfId="0" applyFont="1" applyBorder="1" applyAlignment="1">
      <alignment horizontal="left"/>
    </xf>
    <xf numFmtId="0" fontId="10" fillId="12" borderId="106" xfId="0" applyFont="1" applyFill="1" applyBorder="1" applyAlignment="1">
      <alignment horizontal="center" vertical="center"/>
    </xf>
    <xf numFmtId="0" fontId="15" fillId="13" borderId="107" xfId="0" applyFont="1" applyFill="1" applyBorder="1" applyAlignment="1">
      <alignment horizontal="center" vertical="center"/>
    </xf>
    <xf numFmtId="0" fontId="16" fillId="13" borderId="75" xfId="0" applyFont="1" applyFill="1" applyBorder="1" applyAlignment="1">
      <alignment horizontal="center" vertical="center"/>
    </xf>
    <xf numFmtId="0" fontId="16" fillId="13" borderId="108" xfId="0" applyFont="1" applyFill="1" applyBorder="1" applyAlignment="1">
      <alignment horizontal="center" vertical="center"/>
    </xf>
    <xf numFmtId="0" fontId="0" fillId="0" borderId="48" xfId="0" applyBorder="1" applyAlignment="1">
      <alignment horizontal="center"/>
    </xf>
    <xf numFmtId="0" fontId="3" fillId="0" borderId="89" xfId="0" applyFont="1" applyBorder="1" applyAlignment="1">
      <alignment horizontal="center" vertical="center"/>
    </xf>
    <xf numFmtId="0" fontId="0" fillId="0" borderId="55" xfId="0" applyBorder="1" applyAlignment="1">
      <alignment horizontal="center"/>
    </xf>
    <xf numFmtId="0" fontId="3" fillId="0" borderId="55" xfId="0" applyFont="1" applyBorder="1" applyAlignment="1">
      <alignment horizontal="center"/>
    </xf>
    <xf numFmtId="0" fontId="3" fillId="0" borderId="48" xfId="0" applyFont="1" applyBorder="1" applyAlignment="1">
      <alignment horizontal="center" vertical="center"/>
    </xf>
    <xf numFmtId="0" fontId="16" fillId="13" borderId="55" xfId="0" applyFont="1" applyFill="1" applyBorder="1" applyAlignment="1">
      <alignment horizontal="center" vertical="center"/>
    </xf>
    <xf numFmtId="0" fontId="16" fillId="13" borderId="55" xfId="0" applyFont="1" applyFill="1" applyBorder="1" applyAlignment="1">
      <alignment horizontal="right" vertical="center" wrapText="1" indent="1"/>
    </xf>
    <xf numFmtId="0" fontId="16" fillId="13" borderId="55" xfId="0" applyFont="1" applyFill="1" applyBorder="1" applyAlignment="1">
      <alignment horizontal="left" vertical="center" wrapText="1"/>
    </xf>
    <xf numFmtId="0" fontId="0" fillId="0" borderId="109" xfId="0" applyBorder="1"/>
    <xf numFmtId="0" fontId="3" fillId="14" borderId="63" xfId="0" applyFont="1" applyFill="1" applyBorder="1" applyAlignment="1">
      <alignment horizontal="center" vertical="center"/>
    </xf>
    <xf numFmtId="0" fontId="3" fillId="14" borderId="63" xfId="0" applyFont="1" applyFill="1" applyBorder="1" applyAlignment="1">
      <alignment horizontal="right" vertical="center" wrapText="1" indent="1"/>
    </xf>
    <xf numFmtId="0" fontId="3" fillId="14" borderId="63" xfId="0" applyFont="1" applyFill="1" applyBorder="1" applyAlignment="1">
      <alignment horizontal="left" vertical="center" wrapText="1"/>
    </xf>
    <xf numFmtId="0" fontId="0" fillId="0" borderId="64" xfId="0" applyBorder="1"/>
    <xf numFmtId="0" fontId="3" fillId="9" borderId="76" xfId="0" applyFont="1" applyFill="1" applyBorder="1" applyAlignment="1">
      <alignment horizontal="right" vertical="center" wrapText="1"/>
    </xf>
    <xf numFmtId="0" fontId="2" fillId="9" borderId="77" xfId="0" applyFont="1" applyFill="1" applyBorder="1" applyAlignment="1">
      <alignment horizontal="left" vertical="center" wrapText="1"/>
    </xf>
    <xf numFmtId="0" fontId="2" fillId="9" borderId="81" xfId="0" applyFont="1" applyFill="1" applyBorder="1" applyAlignment="1">
      <alignment horizontal="left" vertical="center" wrapText="1"/>
    </xf>
    <xf numFmtId="0" fontId="2" fillId="16" borderId="66" xfId="0" applyFont="1" applyFill="1" applyBorder="1" applyAlignment="1">
      <alignment horizontal="left" vertical="center" wrapText="1"/>
    </xf>
    <xf numFmtId="0" fontId="2" fillId="16" borderId="71" xfId="0" applyFont="1" applyFill="1" applyBorder="1" applyAlignment="1">
      <alignment horizontal="left" vertical="center" wrapText="1"/>
    </xf>
    <xf numFmtId="0" fontId="2" fillId="16" borderId="73" xfId="0" applyFont="1" applyFill="1" applyBorder="1" applyAlignment="1">
      <alignment horizontal="left" vertical="center" wrapText="1"/>
    </xf>
    <xf numFmtId="0" fontId="2" fillId="16" borderId="110" xfId="0" applyFont="1" applyFill="1" applyBorder="1" applyAlignment="1">
      <alignment horizontal="right" vertical="center" wrapText="1"/>
    </xf>
    <xf numFmtId="0" fontId="2" fillId="16" borderId="114" xfId="0" applyFont="1" applyFill="1" applyBorder="1" applyAlignment="1">
      <alignment horizontal="right" vertical="center" wrapText="1"/>
    </xf>
    <xf numFmtId="0" fontId="0" fillId="0" borderId="115" xfId="0" applyBorder="1"/>
    <xf numFmtId="0" fontId="0" fillId="0" borderId="116" xfId="0" applyBorder="1"/>
    <xf numFmtId="0" fontId="3" fillId="2" borderId="9" xfId="0" applyFont="1" applyFill="1" applyBorder="1" applyAlignment="1">
      <alignment horizontal="center" vertical="center" wrapText="1"/>
    </xf>
    <xf numFmtId="0" fontId="1" fillId="0" borderId="117" xfId="0" applyFont="1" applyBorder="1" applyAlignment="1">
      <alignment horizontal="left" vertical="center" wrapText="1"/>
    </xf>
    <xf numFmtId="0" fontId="1" fillId="0" borderId="118" xfId="0" applyFont="1" applyBorder="1" applyAlignment="1">
      <alignment horizontal="left" vertical="center" wrapText="1"/>
    </xf>
    <xf numFmtId="0" fontId="1" fillId="0" borderId="119" xfId="0" applyFont="1" applyBorder="1" applyAlignment="1">
      <alignment horizontal="left" vertical="center" wrapText="1"/>
    </xf>
    <xf numFmtId="0" fontId="1" fillId="0" borderId="120" xfId="0" applyFont="1" applyBorder="1" applyAlignment="1">
      <alignment horizontal="left" vertical="center" wrapText="1"/>
    </xf>
    <xf numFmtId="0" fontId="0" fillId="0" borderId="46" xfId="0" applyBorder="1" applyAlignment="1">
      <alignment horizontal="left" vertical="center" wrapText="1"/>
    </xf>
    <xf numFmtId="0" fontId="1" fillId="0" borderId="121" xfId="0" applyFont="1" applyBorder="1" applyAlignment="1">
      <alignment horizontal="left" vertical="center" wrapText="1"/>
    </xf>
    <xf numFmtId="0" fontId="1" fillId="0" borderId="8" xfId="0" applyFont="1" applyBorder="1" applyAlignment="1">
      <alignment horizontal="left" vertical="center" wrapText="1"/>
    </xf>
    <xf numFmtId="0" fontId="3" fillId="2" borderId="20" xfId="0" applyFont="1" applyFill="1" applyBorder="1" applyAlignment="1">
      <alignment horizontal="center" vertical="center" wrapText="1"/>
    </xf>
    <xf numFmtId="0" fontId="3" fillId="0" borderId="30" xfId="0" applyFont="1" applyBorder="1" applyAlignment="1">
      <alignment horizontal="center" vertical="center" wrapText="1"/>
    </xf>
    <xf numFmtId="14" fontId="0" fillId="0" borderId="21" xfId="0" applyNumberFormat="1" applyBorder="1" applyAlignment="1">
      <alignment horizontal="center" vertical="center" wrapText="1"/>
    </xf>
    <xf numFmtId="0" fontId="0" fillId="0" borderId="122" xfId="0" applyBorder="1" applyAlignment="1">
      <alignment horizontal="center" vertical="center" wrapText="1"/>
    </xf>
    <xf numFmtId="0" fontId="1" fillId="0" borderId="18" xfId="0" applyFont="1" applyBorder="1" applyAlignment="1">
      <alignment horizontal="center" vertical="center" wrapText="1"/>
    </xf>
    <xf numFmtId="0" fontId="1" fillId="0" borderId="122" xfId="0" applyFont="1" applyBorder="1" applyAlignment="1">
      <alignment horizontal="center" vertical="center" wrapText="1"/>
    </xf>
    <xf numFmtId="0" fontId="1" fillId="0" borderId="123" xfId="0" applyFont="1" applyBorder="1" applyAlignment="1">
      <alignment horizontal="left" vertical="center" wrapText="1"/>
    </xf>
    <xf numFmtId="0" fontId="1" fillId="0" borderId="124" xfId="0" applyFont="1" applyBorder="1" applyAlignment="1">
      <alignment horizontal="left" vertical="center" wrapText="1"/>
    </xf>
    <xf numFmtId="0" fontId="0" fillId="0" borderId="125" xfId="0" applyBorder="1" applyAlignment="1">
      <alignment horizontal="left" vertical="center" wrapText="1"/>
    </xf>
    <xf numFmtId="0" fontId="0" fillId="0" borderId="127" xfId="0" applyBorder="1" applyAlignment="1">
      <alignment horizontal="center" vertical="center" wrapText="1"/>
    </xf>
    <xf numFmtId="0" fontId="0" fillId="0" borderId="126" xfId="0" applyBorder="1" applyAlignment="1">
      <alignment horizontal="center" vertical="center" wrapText="1"/>
    </xf>
    <xf numFmtId="0" fontId="2" fillId="0" borderId="128" xfId="0" applyFont="1" applyBorder="1" applyAlignment="1">
      <alignment horizontal="right" vertical="center" wrapText="1" indent="1"/>
    </xf>
    <xf numFmtId="0" fontId="1" fillId="0" borderId="47" xfId="0" applyFont="1" applyBorder="1" applyAlignment="1">
      <alignment horizontal="left" vertical="top" wrapText="1"/>
    </xf>
    <xf numFmtId="0" fontId="1" fillId="0" borderId="126" xfId="0" applyFont="1" applyBorder="1" applyAlignment="1">
      <alignment horizontal="left" vertical="top" wrapText="1"/>
    </xf>
    <xf numFmtId="0" fontId="1" fillId="0" borderId="0" xfId="0" applyFont="1" applyAlignment="1">
      <alignment horizontal="right" vertical="center"/>
    </xf>
    <xf numFmtId="0" fontId="1" fillId="0" borderId="8" xfId="0" applyFont="1" applyBorder="1" applyAlignment="1">
      <alignment vertical="center"/>
    </xf>
    <xf numFmtId="0" fontId="1" fillId="0" borderId="42" xfId="0" applyFont="1" applyBorder="1" applyAlignment="1">
      <alignment vertical="center"/>
    </xf>
    <xf numFmtId="0" fontId="3" fillId="0" borderId="131" xfId="0" applyFont="1" applyBorder="1" applyAlignment="1">
      <alignment horizontal="center" vertical="center" wrapText="1"/>
    </xf>
    <xf numFmtId="0" fontId="1" fillId="0" borderId="1" xfId="0" applyFont="1" applyBorder="1" applyAlignment="1">
      <alignment horizontal="left" vertical="center" wrapText="1"/>
    </xf>
    <xf numFmtId="0" fontId="1" fillId="0" borderId="132" xfId="0" applyFont="1" applyBorder="1" applyAlignment="1">
      <alignment horizontal="center" vertical="center" wrapText="1"/>
    </xf>
    <xf numFmtId="0" fontId="1" fillId="0" borderId="133" xfId="0" applyFont="1" applyBorder="1" applyAlignment="1">
      <alignment horizontal="left" vertical="center" wrapText="1"/>
    </xf>
    <xf numFmtId="0" fontId="0" fillId="0" borderId="132" xfId="0" applyBorder="1" applyAlignment="1">
      <alignment horizontal="center" vertical="center" wrapText="1"/>
    </xf>
    <xf numFmtId="0" fontId="1" fillId="0" borderId="135"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22" xfId="0" applyFont="1" applyBorder="1" applyAlignment="1">
      <alignment horizontal="center" vertical="center" wrapText="1"/>
    </xf>
    <xf numFmtId="0" fontId="1" fillId="0" borderId="4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7" xfId="0" applyFont="1" applyBorder="1" applyAlignment="1">
      <alignment horizontal="left" vertical="center" wrapText="1"/>
    </xf>
    <xf numFmtId="0" fontId="0" fillId="0" borderId="31" xfId="0" applyBorder="1" applyAlignment="1">
      <alignment horizontal="left" vertical="center" wrapText="1"/>
    </xf>
    <xf numFmtId="0" fontId="0" fillId="0" borderId="45" xfId="0" applyBorder="1" applyAlignment="1">
      <alignment horizontal="center" vertical="center" wrapText="1"/>
    </xf>
    <xf numFmtId="0" fontId="1" fillId="0" borderId="45" xfId="0" applyFont="1" applyBorder="1" applyAlignment="1">
      <alignment horizontal="left" vertical="top" wrapText="1"/>
    </xf>
    <xf numFmtId="0" fontId="1" fillId="0" borderId="136" xfId="0" applyFont="1" applyBorder="1" applyAlignment="1">
      <alignment horizontal="center" vertical="center" wrapText="1"/>
    </xf>
    <xf numFmtId="14" fontId="0" fillId="0" borderId="136" xfId="0" applyNumberFormat="1" applyBorder="1" applyAlignment="1">
      <alignment horizontal="center" vertical="center" wrapText="1"/>
    </xf>
    <xf numFmtId="0" fontId="1" fillId="0" borderId="137" xfId="0" applyFont="1" applyBorder="1" applyAlignment="1">
      <alignment horizontal="center" vertical="center" wrapText="1"/>
    </xf>
    <xf numFmtId="14" fontId="0" fillId="0" borderId="137" xfId="0" applyNumberFormat="1" applyBorder="1" applyAlignment="1">
      <alignment horizontal="center" vertical="center" wrapText="1"/>
    </xf>
    <xf numFmtId="0" fontId="0" fillId="0" borderId="130" xfId="0" applyBorder="1" applyAlignment="1">
      <alignment horizontal="left" vertical="center" wrapText="1"/>
    </xf>
    <xf numFmtId="14" fontId="0" fillId="0" borderId="135" xfId="0" applyNumberFormat="1" applyBorder="1" applyAlignment="1">
      <alignment horizontal="center" vertical="center" wrapText="1"/>
    </xf>
    <xf numFmtId="1" fontId="0" fillId="0" borderId="45" xfId="0" applyNumberFormat="1" applyBorder="1" applyAlignment="1">
      <alignment horizontal="center" vertical="center" wrapText="1"/>
    </xf>
    <xf numFmtId="1" fontId="0" fillId="0" borderId="31" xfId="0" applyNumberFormat="1" applyBorder="1" applyAlignment="1">
      <alignment horizontal="center" vertical="center" wrapText="1"/>
    </xf>
    <xf numFmtId="0" fontId="0" fillId="0" borderId="139" xfId="0" applyBorder="1" applyAlignment="1">
      <alignment horizontal="center" vertical="center" wrapText="1"/>
    </xf>
    <xf numFmtId="1" fontId="0" fillId="0" borderId="127" xfId="0" applyNumberFormat="1" applyBorder="1" applyAlignment="1">
      <alignment horizontal="center" vertical="center" wrapText="1"/>
    </xf>
    <xf numFmtId="1" fontId="0" fillId="0" borderId="129" xfId="0" applyNumberFormat="1" applyBorder="1" applyAlignment="1">
      <alignment horizontal="center" vertical="center" wrapText="1"/>
    </xf>
    <xf numFmtId="1" fontId="0" fillId="0" borderId="126" xfId="0" applyNumberFormat="1" applyBorder="1" applyAlignment="1">
      <alignment horizontal="center" vertical="center" wrapText="1"/>
    </xf>
    <xf numFmtId="1" fontId="0" fillId="0" borderId="130" xfId="0" applyNumberFormat="1" applyBorder="1" applyAlignment="1">
      <alignment horizontal="center" vertical="center" wrapText="1"/>
    </xf>
    <xf numFmtId="0" fontId="1" fillId="0" borderId="135" xfId="0" applyFont="1" applyBorder="1" applyAlignment="1">
      <alignment horizontal="left" vertical="top" wrapText="1"/>
    </xf>
    <xf numFmtId="0" fontId="0" fillId="0" borderId="42" xfId="0" applyBorder="1" applyAlignment="1">
      <alignment horizontal="center" vertical="center" wrapText="1"/>
    </xf>
    <xf numFmtId="0" fontId="0" fillId="0" borderId="134" xfId="0"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14" fontId="1" fillId="0" borderId="141" xfId="0" applyNumberFormat="1" applyFont="1" applyBorder="1" applyAlignment="1">
      <alignment horizontal="center" vertical="center" wrapText="1"/>
    </xf>
    <xf numFmtId="0" fontId="1" fillId="0" borderId="31" xfId="0" applyFont="1" applyBorder="1" applyAlignment="1">
      <alignment horizontal="left" vertical="center" wrapText="1"/>
    </xf>
    <xf numFmtId="0" fontId="1" fillId="0" borderId="139" xfId="0" applyFont="1" applyBorder="1" applyAlignment="1">
      <alignment horizontal="center" vertical="center" wrapText="1"/>
    </xf>
    <xf numFmtId="0" fontId="0" fillId="0" borderId="142" xfId="0" applyBorder="1"/>
    <xf numFmtId="0" fontId="0" fillId="0" borderId="148" xfId="0" applyBorder="1"/>
    <xf numFmtId="0" fontId="0" fillId="0" borderId="149" xfId="0" applyBorder="1"/>
    <xf numFmtId="0" fontId="0" fillId="0" borderId="143" xfId="0" applyBorder="1"/>
    <xf numFmtId="0" fontId="0" fillId="0" borderId="150" xfId="0" applyBorder="1"/>
    <xf numFmtId="0" fontId="0" fillId="0" borderId="160" xfId="0" applyBorder="1"/>
    <xf numFmtId="0" fontId="0" fillId="0" borderId="161" xfId="0" applyBorder="1"/>
    <xf numFmtId="0" fontId="0" fillId="0" borderId="162" xfId="0" applyBorder="1"/>
    <xf numFmtId="0" fontId="0" fillId="0" borderId="163" xfId="0" applyBorder="1"/>
    <xf numFmtId="0" fontId="0" fillId="0" borderId="164" xfId="0" applyBorder="1"/>
    <xf numFmtId="0" fontId="0" fillId="0" borderId="165" xfId="0" applyBorder="1"/>
    <xf numFmtId="0" fontId="0" fillId="0" borderId="166" xfId="0" applyBorder="1"/>
    <xf numFmtId="0" fontId="22" fillId="0" borderId="130" xfId="0" applyFont="1" applyBorder="1" applyAlignment="1">
      <alignment horizontal="left" vertical="center" wrapText="1"/>
    </xf>
    <xf numFmtId="0" fontId="1" fillId="0" borderId="0" xfId="0" applyFont="1" applyAlignment="1">
      <alignment horizontal="center" vertical="center" wrapText="1"/>
    </xf>
    <xf numFmtId="0" fontId="0" fillId="0" borderId="83" xfId="0" applyBorder="1" applyAlignment="1">
      <alignment horizontal="center" vertical="center" wrapText="1"/>
    </xf>
    <xf numFmtId="0" fontId="1" fillId="0" borderId="82" xfId="0" applyFont="1" applyBorder="1" applyAlignment="1">
      <alignment horizontal="center" vertical="center" wrapText="1"/>
    </xf>
    <xf numFmtId="0" fontId="3" fillId="0" borderId="83" xfId="0" applyFont="1" applyBorder="1" applyAlignment="1">
      <alignment horizontal="center" vertical="center" wrapText="1"/>
    </xf>
    <xf numFmtId="0" fontId="1" fillId="0" borderId="83" xfId="0" applyFont="1" applyBorder="1" applyAlignment="1">
      <alignment horizontal="center" vertical="center" wrapText="1"/>
    </xf>
    <xf numFmtId="0" fontId="1" fillId="0" borderId="167" xfId="0" applyFont="1" applyBorder="1" applyAlignment="1">
      <alignment horizontal="center" vertical="center" wrapText="1"/>
    </xf>
    <xf numFmtId="0" fontId="1" fillId="0" borderId="98" xfId="0" applyFont="1" applyBorder="1" applyAlignment="1">
      <alignment horizontal="left" vertical="center" wrapText="1"/>
    </xf>
    <xf numFmtId="0" fontId="1" fillId="0" borderId="82" xfId="1" applyNumberFormat="1" applyFont="1" applyFill="1" applyBorder="1" applyAlignment="1">
      <alignment horizontal="center" vertical="center" wrapText="1"/>
    </xf>
    <xf numFmtId="0" fontId="1" fillId="0" borderId="0" xfId="0" applyFont="1" applyAlignment="1">
      <alignment vertical="center"/>
    </xf>
    <xf numFmtId="0" fontId="1" fillId="0" borderId="12" xfId="0" applyFont="1" applyBorder="1" applyAlignment="1">
      <alignment horizontal="center" vertical="center"/>
    </xf>
    <xf numFmtId="0" fontId="0" fillId="0" borderId="98" xfId="0" applyBorder="1" applyAlignment="1">
      <alignment vertical="center"/>
    </xf>
    <xf numFmtId="0" fontId="0" fillId="0" borderId="82" xfId="0" applyBorder="1" applyAlignment="1">
      <alignment vertical="center" wrapText="1"/>
    </xf>
    <xf numFmtId="0" fontId="1" fillId="0" borderId="4" xfId="0" applyFont="1" applyBorder="1" applyAlignment="1">
      <alignment horizontal="center" vertical="center"/>
    </xf>
    <xf numFmtId="0" fontId="1" fillId="0" borderId="124" xfId="0" applyFont="1" applyBorder="1" applyAlignment="1">
      <alignment vertical="center"/>
    </xf>
    <xf numFmtId="0" fontId="0" fillId="0" borderId="125" xfId="0" applyBorder="1" applyAlignment="1">
      <alignment vertical="center"/>
    </xf>
    <xf numFmtId="0" fontId="0" fillId="0" borderId="82" xfId="0" applyBorder="1" applyAlignment="1">
      <alignment horizontal="center" vertical="center" wrapText="1"/>
    </xf>
    <xf numFmtId="0" fontId="1" fillId="0" borderId="83" xfId="0" applyFont="1" applyBorder="1" applyAlignment="1">
      <alignment horizontal="left" vertical="center" wrapText="1"/>
    </xf>
    <xf numFmtId="0" fontId="0" fillId="0" borderId="167" xfId="0" applyBorder="1" applyAlignment="1">
      <alignment horizontal="center" vertical="center" wrapText="1"/>
    </xf>
    <xf numFmtId="0" fontId="1" fillId="0" borderId="125" xfId="0" applyFont="1" applyBorder="1" applyAlignment="1">
      <alignment horizontal="left" vertical="center" wrapText="1"/>
    </xf>
    <xf numFmtId="0" fontId="1" fillId="0" borderId="127" xfId="1" applyNumberFormat="1" applyFont="1" applyFill="1" applyBorder="1" applyAlignment="1">
      <alignment horizontal="center" vertical="center" wrapText="1"/>
    </xf>
    <xf numFmtId="0" fontId="1" fillId="0" borderId="126" xfId="1" applyNumberFormat="1" applyFont="1" applyFill="1" applyBorder="1" applyAlignment="1">
      <alignment horizontal="center" vertical="center" wrapText="1"/>
    </xf>
    <xf numFmtId="0" fontId="1" fillId="0" borderId="45" xfId="1" applyNumberFormat="1" applyFont="1" applyFill="1" applyBorder="1" applyAlignment="1">
      <alignment horizontal="center" vertical="center" wrapText="1"/>
    </xf>
    <xf numFmtId="0" fontId="0" fillId="0" borderId="98" xfId="0" applyBorder="1" applyAlignment="1">
      <alignment horizontal="left" vertical="center" wrapText="1"/>
    </xf>
    <xf numFmtId="165" fontId="1" fillId="0" borderId="82" xfId="1" applyNumberFormat="1" applyFont="1" applyFill="1" applyBorder="1" applyAlignment="1">
      <alignment horizontal="center" vertical="center" wrapText="1"/>
    </xf>
    <xf numFmtId="37" fontId="1" fillId="0" borderId="83" xfId="1" applyNumberFormat="1" applyFont="1" applyFill="1" applyBorder="1" applyAlignment="1">
      <alignment horizontal="center" vertical="center" wrapText="1"/>
    </xf>
    <xf numFmtId="37" fontId="1" fillId="0" borderId="98" xfId="1" applyNumberFormat="1" applyFont="1" applyFill="1" applyBorder="1" applyAlignment="1">
      <alignment horizontal="center" vertical="center" wrapText="1"/>
    </xf>
    <xf numFmtId="165" fontId="1" fillId="0" borderId="127" xfId="1" applyNumberFormat="1" applyFont="1" applyFill="1" applyBorder="1" applyAlignment="1">
      <alignment horizontal="center" vertical="center" wrapText="1"/>
    </xf>
    <xf numFmtId="37" fontId="1" fillId="0" borderId="18" xfId="1" applyNumberFormat="1" applyFont="1" applyFill="1" applyBorder="1" applyAlignment="1">
      <alignment horizontal="center" vertical="center" wrapText="1"/>
    </xf>
    <xf numFmtId="37" fontId="1" fillId="0" borderId="129" xfId="1" applyNumberFormat="1" applyFont="1" applyFill="1" applyBorder="1" applyAlignment="1">
      <alignment horizontal="center" vertical="center" wrapText="1"/>
    </xf>
    <xf numFmtId="165" fontId="1" fillId="0" borderId="126" xfId="1" applyNumberFormat="1" applyFont="1" applyFill="1" applyBorder="1" applyAlignment="1">
      <alignment horizontal="center" vertical="center" wrapText="1"/>
    </xf>
    <xf numFmtId="37" fontId="1" fillId="0" borderId="122" xfId="1" applyNumberFormat="1" applyFont="1" applyFill="1" applyBorder="1" applyAlignment="1">
      <alignment horizontal="center" vertical="center" wrapText="1"/>
    </xf>
    <xf numFmtId="37" fontId="1" fillId="0" borderId="130" xfId="1" applyNumberFormat="1" applyFont="1" applyFill="1" applyBorder="1" applyAlignment="1">
      <alignment horizontal="center" vertical="center" wrapText="1"/>
    </xf>
    <xf numFmtId="165" fontId="1" fillId="0" borderId="45" xfId="1" applyNumberFormat="1" applyFont="1" applyFill="1" applyBorder="1" applyAlignment="1">
      <alignment horizontal="center" vertical="center" wrapText="1"/>
    </xf>
    <xf numFmtId="37" fontId="1" fillId="0" borderId="31" xfId="1" applyNumberFormat="1" applyFont="1" applyFill="1" applyBorder="1" applyAlignment="1">
      <alignment horizontal="center" vertical="center" wrapText="1"/>
    </xf>
    <xf numFmtId="0" fontId="2" fillId="0" borderId="40" xfId="0" applyFont="1" applyBorder="1" applyAlignment="1">
      <alignment horizontal="center" vertical="center"/>
    </xf>
    <xf numFmtId="1" fontId="0" fillId="0" borderId="82" xfId="0" applyNumberFormat="1" applyBorder="1" applyAlignment="1">
      <alignment horizontal="center" vertical="center" wrapText="1"/>
    </xf>
    <xf numFmtId="1" fontId="0" fillId="0" borderId="98" xfId="0" applyNumberFormat="1" applyBorder="1" applyAlignment="1">
      <alignment horizontal="center" vertical="center" wrapText="1"/>
    </xf>
    <xf numFmtId="167" fontId="1" fillId="0" borderId="82" xfId="1" applyNumberFormat="1" applyFont="1" applyFill="1" applyBorder="1" applyAlignment="1">
      <alignment horizontal="center" vertical="center" wrapText="1"/>
    </xf>
    <xf numFmtId="166" fontId="1" fillId="0" borderId="83" xfId="1" applyNumberFormat="1" applyFont="1" applyFill="1" applyBorder="1" applyAlignment="1">
      <alignment horizontal="center" vertical="center" wrapText="1"/>
    </xf>
    <xf numFmtId="167" fontId="1" fillId="0" borderId="83" xfId="1" applyNumberFormat="1" applyFont="1" applyFill="1" applyBorder="1" applyAlignment="1">
      <alignment horizontal="center" vertical="center" wrapText="1"/>
    </xf>
    <xf numFmtId="167" fontId="1" fillId="0" borderId="33" xfId="1" applyNumberFormat="1" applyFont="1" applyFill="1" applyBorder="1" applyAlignment="1">
      <alignment horizontal="center" vertical="center" wrapText="1"/>
    </xf>
    <xf numFmtId="37" fontId="1" fillId="0" borderId="82" xfId="1" applyNumberFormat="1" applyFont="1" applyFill="1" applyBorder="1" applyAlignment="1">
      <alignment horizontal="center" vertical="center" wrapText="1"/>
    </xf>
    <xf numFmtId="37" fontId="1" fillId="0" borderId="8" xfId="1" applyNumberFormat="1" applyFont="1" applyFill="1" applyBorder="1" applyAlignment="1">
      <alignment horizontal="center" vertical="center" wrapText="1"/>
    </xf>
    <xf numFmtId="37" fontId="1" fillId="0" borderId="35" xfId="1" applyNumberFormat="1" applyFont="1" applyFill="1" applyBorder="1" applyAlignment="1">
      <alignment horizontal="center" vertical="center" wrapText="1"/>
    </xf>
    <xf numFmtId="1" fontId="1" fillId="0" borderId="82" xfId="1" applyNumberFormat="1" applyFont="1" applyFill="1" applyBorder="1" applyAlignment="1">
      <alignment horizontal="center" vertical="center" wrapText="1"/>
    </xf>
    <xf numFmtId="1" fontId="1" fillId="0" borderId="83" xfId="1" applyNumberFormat="1" applyFont="1" applyFill="1" applyBorder="1" applyAlignment="1">
      <alignment horizontal="center" vertical="center" wrapText="1"/>
    </xf>
    <xf numFmtId="1" fontId="1" fillId="0" borderId="8" xfId="1" applyNumberFormat="1" applyFont="1" applyFill="1" applyBorder="1" applyAlignment="1">
      <alignment horizontal="center" vertical="center" wrapText="1"/>
    </xf>
    <xf numFmtId="1" fontId="1" fillId="0" borderId="125" xfId="1" applyNumberFormat="1" applyFont="1" applyFill="1" applyBorder="1" applyAlignment="1">
      <alignment horizontal="center" vertical="center" wrapText="1"/>
    </xf>
    <xf numFmtId="168" fontId="1" fillId="0" borderId="82" xfId="1" applyNumberFormat="1" applyFont="1" applyFill="1" applyBorder="1" applyAlignment="1">
      <alignment horizontal="center" vertical="center" wrapText="1"/>
    </xf>
    <xf numFmtId="37" fontId="1" fillId="0" borderId="125" xfId="1" applyNumberFormat="1" applyFont="1" applyFill="1" applyBorder="1" applyAlignment="1">
      <alignment horizontal="center" vertical="center" wrapText="1"/>
    </xf>
    <xf numFmtId="167" fontId="1" fillId="0" borderId="127" xfId="1" applyNumberFormat="1" applyFont="1" applyFill="1" applyBorder="1" applyAlignment="1">
      <alignment horizontal="center" vertical="center" wrapText="1"/>
    </xf>
    <xf numFmtId="166" fontId="1" fillId="0" borderId="18" xfId="1" applyNumberFormat="1" applyFont="1" applyFill="1" applyBorder="1" applyAlignment="1">
      <alignment horizontal="center" vertical="center" wrapText="1"/>
    </xf>
    <xf numFmtId="167" fontId="1" fillId="0" borderId="18" xfId="1" applyNumberFormat="1" applyFont="1" applyFill="1" applyBorder="1" applyAlignment="1">
      <alignment horizontal="center" vertical="center" wrapText="1"/>
    </xf>
    <xf numFmtId="167" fontId="1" fillId="0" borderId="4" xfId="1" applyNumberFormat="1" applyFont="1" applyFill="1" applyBorder="1" applyAlignment="1">
      <alignment horizontal="center" vertical="center" wrapText="1"/>
    </xf>
    <xf numFmtId="37" fontId="1" fillId="0" borderId="127" xfId="1" applyNumberFormat="1" applyFont="1" applyFill="1" applyBorder="1" applyAlignment="1">
      <alignment horizontal="center" vertical="center" wrapText="1"/>
    </xf>
    <xf numFmtId="37" fontId="1" fillId="0" borderId="1" xfId="1" applyNumberFormat="1" applyFont="1" applyFill="1" applyBorder="1" applyAlignment="1">
      <alignment horizontal="center" vertical="center" wrapText="1"/>
    </xf>
    <xf numFmtId="37" fontId="1" fillId="0" borderId="46" xfId="1" applyNumberFormat="1" applyFont="1" applyFill="1" applyBorder="1" applyAlignment="1">
      <alignment horizontal="center" vertical="center" wrapText="1"/>
    </xf>
    <xf numFmtId="167" fontId="1" fillId="0" borderId="126" xfId="1" applyNumberFormat="1" applyFont="1" applyFill="1" applyBorder="1" applyAlignment="1">
      <alignment horizontal="center" vertical="center" wrapText="1"/>
    </xf>
    <xf numFmtId="166" fontId="1" fillId="0" borderId="122" xfId="1" applyNumberFormat="1" applyFont="1" applyFill="1" applyBorder="1" applyAlignment="1">
      <alignment horizontal="center" vertical="center" wrapText="1"/>
    </xf>
    <xf numFmtId="167" fontId="1" fillId="0" borderId="122" xfId="1" applyNumberFormat="1" applyFont="1" applyFill="1" applyBorder="1" applyAlignment="1">
      <alignment horizontal="center" vertical="center" wrapText="1"/>
    </xf>
    <xf numFmtId="167" fontId="1" fillId="0" borderId="140" xfId="1" applyNumberFormat="1" applyFont="1" applyFill="1" applyBorder="1" applyAlignment="1">
      <alignment horizontal="center" vertical="center" wrapText="1"/>
    </xf>
    <xf numFmtId="37" fontId="1" fillId="0" borderId="126" xfId="1" applyNumberFormat="1" applyFont="1" applyFill="1" applyBorder="1" applyAlignment="1">
      <alignment horizontal="center" vertical="center" wrapText="1"/>
    </xf>
    <xf numFmtId="37" fontId="1" fillId="0" borderId="133" xfId="1" applyNumberFormat="1" applyFont="1" applyFill="1" applyBorder="1" applyAlignment="1">
      <alignment horizontal="center" vertical="center" wrapText="1"/>
    </xf>
    <xf numFmtId="166" fontId="1" fillId="0" borderId="82" xfId="1" applyNumberFormat="1" applyFont="1" applyFill="1" applyBorder="1" applyAlignment="1">
      <alignment horizontal="center" vertical="center" wrapText="1"/>
    </xf>
    <xf numFmtId="167" fontId="1" fillId="0" borderId="45" xfId="1" applyNumberFormat="1" applyFont="1" applyFill="1" applyBorder="1" applyAlignment="1">
      <alignment horizontal="center" vertical="center" wrapText="1"/>
    </xf>
    <xf numFmtId="166" fontId="1" fillId="0" borderId="3" xfId="1" applyNumberFormat="1" applyFont="1" applyFill="1" applyBorder="1" applyAlignment="1">
      <alignment horizontal="center" vertical="center" wrapText="1"/>
    </xf>
    <xf numFmtId="167" fontId="1" fillId="0" borderId="3" xfId="1" applyNumberFormat="1" applyFont="1" applyFill="1" applyBorder="1" applyAlignment="1">
      <alignment horizontal="center" vertical="center" wrapText="1"/>
    </xf>
    <xf numFmtId="167" fontId="1" fillId="0" borderId="138" xfId="1" applyNumberFormat="1" applyFont="1" applyFill="1" applyBorder="1" applyAlignment="1">
      <alignment horizontal="center" vertical="center" wrapText="1"/>
    </xf>
    <xf numFmtId="37" fontId="1" fillId="0" borderId="45" xfId="1" applyNumberFormat="1" applyFont="1" applyFill="1" applyBorder="1" applyAlignment="1">
      <alignment horizontal="center" vertical="center" wrapText="1"/>
    </xf>
    <xf numFmtId="37" fontId="1" fillId="0" borderId="3" xfId="1" applyNumberFormat="1" applyFont="1" applyFill="1" applyBorder="1" applyAlignment="1">
      <alignment horizontal="center" vertical="center" wrapText="1"/>
    </xf>
    <xf numFmtId="37" fontId="1" fillId="0" borderId="7" xfId="1" applyNumberFormat="1" applyFont="1" applyFill="1" applyBorder="1" applyAlignment="1">
      <alignment horizontal="center" vertical="center" wrapText="1"/>
    </xf>
    <xf numFmtId="166" fontId="1" fillId="0" borderId="0" xfId="0" applyNumberFormat="1" applyFont="1" applyAlignment="1">
      <alignment vertical="center"/>
    </xf>
    <xf numFmtId="0" fontId="0" fillId="0" borderId="168" xfId="0" applyBorder="1"/>
    <xf numFmtId="0" fontId="0" fillId="0" borderId="169" xfId="0" applyBorder="1"/>
    <xf numFmtId="0" fontId="2" fillId="16" borderId="111" xfId="0" applyFont="1" applyFill="1" applyBorder="1" applyAlignment="1">
      <alignment horizontal="left"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2" fillId="4" borderId="4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2" fillId="3" borderId="25" xfId="0" applyFont="1" applyFill="1" applyBorder="1" applyAlignment="1">
      <alignment horizontal="center" vertical="center"/>
    </xf>
    <xf numFmtId="0" fontId="2" fillId="3" borderId="111" xfId="0" applyFont="1" applyFill="1" applyBorder="1" applyAlignment="1">
      <alignment horizontal="center" vertical="center"/>
    </xf>
    <xf numFmtId="0" fontId="2" fillId="3" borderId="17"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40" xfId="0" applyFont="1" applyFill="1" applyBorder="1" applyAlignment="1">
      <alignment horizontal="center" vertical="center"/>
    </xf>
    <xf numFmtId="0" fontId="2" fillId="5" borderId="39" xfId="0" applyFont="1" applyFill="1" applyBorder="1" applyAlignment="1">
      <alignment horizontal="center" vertical="center"/>
    </xf>
    <xf numFmtId="0" fontId="3" fillId="0" borderId="40" xfId="0" applyFont="1" applyBorder="1" applyAlignment="1">
      <alignment horizontal="center" vertical="center" wrapText="1"/>
    </xf>
    <xf numFmtId="0" fontId="9" fillId="0" borderId="34" xfId="0" applyFont="1" applyBorder="1" applyAlignment="1">
      <alignment horizontal="center" vertical="center"/>
    </xf>
    <xf numFmtId="0" fontId="9" fillId="0" borderId="40" xfId="0" applyFont="1" applyBorder="1" applyAlignment="1">
      <alignment horizontal="center" vertical="center"/>
    </xf>
    <xf numFmtId="0" fontId="9" fillId="0" borderId="39" xfId="0" applyFont="1" applyBorder="1" applyAlignment="1">
      <alignment horizontal="center" vertical="center"/>
    </xf>
    <xf numFmtId="0" fontId="3" fillId="6" borderId="16"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3" fillId="8" borderId="39" xfId="0" applyFont="1" applyFill="1" applyBorder="1" applyAlignment="1">
      <alignment horizontal="center" vertical="center" wrapText="1"/>
    </xf>
    <xf numFmtId="0" fontId="3" fillId="0" borderId="24" xfId="0" applyFont="1" applyBorder="1" applyAlignment="1">
      <alignment horizontal="center" vertical="center" wrapText="1"/>
    </xf>
    <xf numFmtId="0" fontId="2" fillId="0" borderId="24" xfId="0" applyFont="1" applyBorder="1" applyAlignment="1">
      <alignment horizontal="center" vertical="center"/>
    </xf>
    <xf numFmtId="0" fontId="2" fillId="0" borderId="40" xfId="0" applyFont="1" applyBorder="1" applyAlignment="1">
      <alignment horizontal="center" vertical="center"/>
    </xf>
    <xf numFmtId="0" fontId="2" fillId="0" borderId="39" xfId="0" applyFont="1" applyBorder="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7" borderId="24" xfId="0" applyFont="1" applyFill="1" applyBorder="1" applyAlignment="1">
      <alignment horizontal="center" vertical="center"/>
    </xf>
    <xf numFmtId="0" fontId="2" fillId="7" borderId="40" xfId="0" applyFont="1" applyFill="1" applyBorder="1" applyAlignment="1">
      <alignment horizontal="center" vertical="center"/>
    </xf>
    <xf numFmtId="0" fontId="2" fillId="7" borderId="39" xfId="0" applyFont="1" applyFill="1" applyBorder="1" applyAlignment="1">
      <alignment horizontal="center" vertical="center"/>
    </xf>
    <xf numFmtId="0" fontId="3" fillId="0" borderId="34" xfId="0" applyFont="1" applyBorder="1" applyAlignment="1">
      <alignment horizontal="center" vertical="center" wrapText="1"/>
    </xf>
    <xf numFmtId="0" fontId="11" fillId="0" borderId="157" xfId="0" applyFont="1" applyBorder="1" applyAlignment="1">
      <alignment horizontal="center" vertical="top"/>
    </xf>
    <xf numFmtId="0" fontId="11" fillId="0" borderId="158" xfId="0" applyFont="1" applyBorder="1" applyAlignment="1">
      <alignment horizontal="center" vertical="top"/>
    </xf>
    <xf numFmtId="0" fontId="11" fillId="0" borderId="159" xfId="0" applyFont="1" applyBorder="1" applyAlignment="1">
      <alignment horizontal="center" vertical="top"/>
    </xf>
    <xf numFmtId="0" fontId="1" fillId="0" borderId="143" xfId="0" applyFont="1" applyBorder="1" applyAlignment="1">
      <alignment horizontal="center" vertical="top" wrapText="1"/>
    </xf>
    <xf numFmtId="0" fontId="0" fillId="0" borderId="144" xfId="0" applyBorder="1" applyAlignment="1">
      <alignment horizontal="center" vertical="top"/>
    </xf>
    <xf numFmtId="0" fontId="0" fillId="0" borderId="145" xfId="0" applyBorder="1" applyAlignment="1">
      <alignment horizontal="center" vertical="top"/>
    </xf>
    <xf numFmtId="0" fontId="0" fillId="0" borderId="146" xfId="0" applyBorder="1" applyAlignment="1">
      <alignment horizontal="center" vertical="top"/>
    </xf>
    <xf numFmtId="0" fontId="0" fillId="0" borderId="0" xfId="0" applyAlignment="1">
      <alignment horizontal="center" vertical="top"/>
    </xf>
    <xf numFmtId="0" fontId="0" fillId="0" borderId="147" xfId="0" applyBorder="1" applyAlignment="1">
      <alignment horizontal="center" vertical="top"/>
    </xf>
    <xf numFmtId="0" fontId="0" fillId="0" borderId="169" xfId="0" applyBorder="1" applyAlignment="1">
      <alignment horizontal="center" vertical="top"/>
    </xf>
    <xf numFmtId="0" fontId="0" fillId="0" borderId="170" xfId="0" applyBorder="1" applyAlignment="1">
      <alignment horizontal="center" vertical="top"/>
    </xf>
    <xf numFmtId="0" fontId="0" fillId="0" borderId="168" xfId="0" applyBorder="1" applyAlignment="1">
      <alignment horizontal="center" vertical="top"/>
    </xf>
    <xf numFmtId="0" fontId="7" fillId="0" borderId="151" xfId="0" applyFont="1" applyBorder="1" applyAlignment="1">
      <alignment horizontal="center"/>
    </xf>
    <xf numFmtId="0" fontId="3" fillId="0" borderId="152" xfId="0" applyFont="1" applyBorder="1" applyAlignment="1">
      <alignment horizontal="center"/>
    </xf>
    <xf numFmtId="0" fontId="3" fillId="0" borderId="153" xfId="0" applyFont="1" applyBorder="1" applyAlignment="1">
      <alignment horizontal="center"/>
    </xf>
    <xf numFmtId="0" fontId="11" fillId="0" borderId="154" xfId="0" applyFont="1" applyBorder="1" applyAlignment="1">
      <alignment horizontal="center" vertical="center"/>
    </xf>
    <xf numFmtId="0" fontId="0" fillId="0" borderId="155" xfId="0" applyBorder="1" applyAlignment="1">
      <alignment horizontal="center" vertical="center"/>
    </xf>
    <xf numFmtId="0" fontId="0" fillId="0" borderId="156" xfId="0" applyBorder="1" applyAlignment="1">
      <alignment horizontal="center" vertical="center"/>
    </xf>
    <xf numFmtId="0" fontId="12" fillId="0" borderId="90" xfId="0" applyFont="1" applyBorder="1" applyAlignment="1">
      <alignment horizontal="center" vertical="center" wrapText="1"/>
    </xf>
    <xf numFmtId="0" fontId="7" fillId="17" borderId="51" xfId="0" applyFont="1" applyFill="1" applyBorder="1" applyAlignment="1">
      <alignment horizontal="center" vertical="center"/>
    </xf>
    <xf numFmtId="0" fontId="7" fillId="17" borderId="52" xfId="0" applyFont="1" applyFill="1" applyBorder="1" applyAlignment="1">
      <alignment horizontal="center" vertical="center"/>
    </xf>
    <xf numFmtId="0" fontId="7" fillId="17" borderId="53" xfId="0" applyFont="1" applyFill="1" applyBorder="1" applyAlignment="1">
      <alignment horizontal="center" vertical="center"/>
    </xf>
    <xf numFmtId="0" fontId="7" fillId="17" borderId="56" xfId="0" applyFont="1" applyFill="1" applyBorder="1" applyAlignment="1">
      <alignment horizontal="center" vertical="center"/>
    </xf>
    <xf numFmtId="0" fontId="7" fillId="17" borderId="55" xfId="0" applyFont="1" applyFill="1" applyBorder="1" applyAlignment="1">
      <alignment horizontal="center" vertical="center"/>
    </xf>
    <xf numFmtId="0" fontId="7" fillId="17" borderId="57" xfId="0" applyFont="1" applyFill="1" applyBorder="1" applyAlignment="1">
      <alignment horizontal="center" vertical="center"/>
    </xf>
    <xf numFmtId="0" fontId="7" fillId="17" borderId="58" xfId="0" applyFont="1" applyFill="1" applyBorder="1" applyAlignment="1">
      <alignment horizontal="center" vertical="center"/>
    </xf>
    <xf numFmtId="0" fontId="7" fillId="17" borderId="59" xfId="0" applyFont="1" applyFill="1" applyBorder="1" applyAlignment="1">
      <alignment horizontal="center" vertical="center"/>
    </xf>
    <xf numFmtId="0" fontId="7" fillId="17" borderId="60" xfId="0" applyFont="1" applyFill="1" applyBorder="1" applyAlignment="1">
      <alignment horizontal="center" vertical="center"/>
    </xf>
    <xf numFmtId="0" fontId="10" fillId="0" borderId="55" xfId="0" applyFont="1" applyBorder="1" applyAlignment="1">
      <alignment horizontal="center" vertical="center"/>
    </xf>
    <xf numFmtId="0" fontId="0" fillId="0" borderId="55" xfId="0" applyBorder="1" applyAlignment="1">
      <alignment horizontal="center" vertical="center"/>
    </xf>
    <xf numFmtId="0" fontId="0" fillId="0" borderId="63" xfId="0" applyBorder="1" applyAlignment="1">
      <alignment horizontal="center" vertical="center"/>
    </xf>
    <xf numFmtId="0" fontId="2" fillId="16" borderId="16" xfId="0" applyFont="1" applyFill="1" applyBorder="1" applyAlignment="1">
      <alignment horizontal="center" vertical="center"/>
    </xf>
    <xf numFmtId="0" fontId="11" fillId="16" borderId="5" xfId="0" applyFont="1" applyFill="1" applyBorder="1" applyAlignment="1">
      <alignment horizontal="center" vertical="center"/>
    </xf>
    <xf numFmtId="0" fontId="2" fillId="16" borderId="67" xfId="0" applyFont="1" applyFill="1" applyBorder="1" applyAlignment="1">
      <alignment horizontal="right" vertical="center" wrapText="1"/>
    </xf>
    <xf numFmtId="0" fontId="3" fillId="16" borderId="111" xfId="0" applyFont="1" applyFill="1" applyBorder="1" applyAlignment="1">
      <alignment vertical="center" wrapText="1"/>
    </xf>
    <xf numFmtId="0" fontId="3" fillId="16" borderId="112" xfId="0" applyFont="1" applyFill="1" applyBorder="1" applyAlignment="1">
      <alignment vertical="center" wrapText="1"/>
    </xf>
    <xf numFmtId="0" fontId="12" fillId="0" borderId="70" xfId="0" applyFont="1" applyBorder="1" applyAlignment="1">
      <alignment horizontal="center" vertical="center" wrapText="1"/>
    </xf>
    <xf numFmtId="0" fontId="0" fillId="0" borderId="70" xfId="0" applyBorder="1" applyAlignment="1">
      <alignment horizontal="center" vertical="center" wrapText="1"/>
    </xf>
    <xf numFmtId="0" fontId="2" fillId="16" borderId="69" xfId="0" applyFont="1" applyFill="1" applyBorder="1" applyAlignment="1">
      <alignment horizontal="center" vertical="center"/>
    </xf>
    <xf numFmtId="0" fontId="11" fillId="16" borderId="70" xfId="0" applyFont="1" applyFill="1" applyBorder="1" applyAlignment="1">
      <alignment horizontal="center" vertical="center"/>
    </xf>
    <xf numFmtId="0" fontId="2" fillId="16" borderId="72" xfId="0" applyFont="1" applyFill="1" applyBorder="1" applyAlignment="1">
      <alignment horizontal="right" vertical="center" wrapText="1"/>
    </xf>
    <xf numFmtId="0" fontId="3" fillId="16" borderId="73" xfId="0" applyFont="1" applyFill="1" applyBorder="1" applyAlignment="1">
      <alignment vertical="center" wrapText="1"/>
    </xf>
    <xf numFmtId="0" fontId="3" fillId="16" borderId="113" xfId="0" applyFont="1" applyFill="1" applyBorder="1" applyAlignment="1">
      <alignment vertical="center" wrapText="1"/>
    </xf>
    <xf numFmtId="0" fontId="2" fillId="9" borderId="74" xfId="0" applyFont="1" applyFill="1" applyBorder="1" applyAlignment="1">
      <alignment horizontal="center" vertical="center" wrapText="1"/>
    </xf>
    <xf numFmtId="0" fontId="11" fillId="9" borderId="75" xfId="0" applyFont="1" applyFill="1" applyBorder="1" applyAlignment="1">
      <alignment horizontal="center" vertical="center"/>
    </xf>
    <xf numFmtId="0" fontId="3" fillId="9" borderId="78" xfId="0" applyFont="1" applyFill="1" applyBorder="1" applyAlignment="1">
      <alignment horizontal="right" vertical="center" wrapText="1"/>
    </xf>
    <xf numFmtId="0" fontId="3" fillId="9" borderId="79" xfId="0" applyFont="1" applyFill="1" applyBorder="1" applyAlignment="1">
      <alignment vertical="center" wrapText="1"/>
    </xf>
    <xf numFmtId="0" fontId="3" fillId="9" borderId="80" xfId="0" applyFont="1" applyFill="1" applyBorder="1" applyAlignment="1">
      <alignment vertical="center" wrapText="1"/>
    </xf>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11" fillId="0" borderId="83" xfId="0" applyFont="1"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11" fillId="0" borderId="70" xfId="0" applyFont="1" applyBorder="1" applyAlignment="1">
      <alignment horizontal="center" vertical="center"/>
    </xf>
    <xf numFmtId="0" fontId="12" fillId="0" borderId="83" xfId="0" applyFont="1" applyBorder="1" applyAlignment="1">
      <alignment horizontal="center" vertical="center" wrapText="1"/>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0" fillId="0" borderId="72" xfId="0" applyBorder="1" applyAlignment="1">
      <alignment horizontal="center" vertical="center" wrapText="1"/>
    </xf>
    <xf numFmtId="0" fontId="12" fillId="0" borderId="86" xfId="0" applyFont="1" applyBorder="1" applyAlignment="1">
      <alignment horizontal="center" vertical="center" wrapText="1"/>
    </xf>
    <xf numFmtId="0" fontId="12" fillId="0" borderId="87"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72" xfId="0" applyFont="1" applyBorder="1" applyAlignment="1">
      <alignment horizontal="center" vertical="center" wrapText="1"/>
    </xf>
    <xf numFmtId="0" fontId="3" fillId="0" borderId="70" xfId="0" applyFont="1" applyBorder="1" applyAlignment="1">
      <alignment horizontal="center" vertical="center"/>
    </xf>
    <xf numFmtId="0" fontId="0" fillId="0" borderId="102" xfId="0" applyBorder="1" applyAlignment="1"/>
    <xf numFmtId="0" fontId="3" fillId="0" borderId="48" xfId="0" applyFont="1" applyBorder="1" applyAlignment="1">
      <alignment horizontal="center" vertical="center"/>
    </xf>
    <xf numFmtId="0" fontId="3" fillId="0" borderId="90" xfId="0" applyFont="1" applyBorder="1" applyAlignment="1">
      <alignment horizontal="center" vertical="center"/>
    </xf>
    <xf numFmtId="0" fontId="0" fillId="0" borderId="106" xfId="0" applyBorder="1" applyAlignment="1"/>
    <xf numFmtId="0" fontId="18" fillId="15" borderId="51" xfId="2" applyFont="1" applyFill="1" applyBorder="1" applyAlignment="1" applyProtection="1">
      <alignment horizontal="center" vertical="center" wrapText="1"/>
      <protection locked="0"/>
    </xf>
    <xf numFmtId="0" fontId="18" fillId="15" borderId="52" xfId="2" applyFont="1" applyFill="1" applyBorder="1" applyAlignment="1" applyProtection="1">
      <alignment horizontal="center" vertical="center" wrapText="1"/>
      <protection locked="0"/>
    </xf>
    <xf numFmtId="0" fontId="18" fillId="15" borderId="53" xfId="2" applyFont="1" applyFill="1" applyBorder="1" applyAlignment="1" applyProtection="1">
      <alignment horizontal="center" vertical="center" wrapText="1"/>
      <protection locked="0"/>
    </xf>
    <xf numFmtId="0" fontId="18" fillId="15" borderId="56" xfId="2" applyFont="1" applyFill="1" applyBorder="1" applyAlignment="1" applyProtection="1">
      <alignment horizontal="center" vertical="center" wrapText="1"/>
      <protection locked="0"/>
    </xf>
    <xf numFmtId="0" fontId="18" fillId="15" borderId="55" xfId="2" applyFont="1" applyFill="1" applyBorder="1" applyAlignment="1" applyProtection="1">
      <alignment horizontal="center" vertical="center" wrapText="1"/>
      <protection locked="0"/>
    </xf>
    <xf numFmtId="0" fontId="18" fillId="15" borderId="57" xfId="2" applyFont="1" applyFill="1" applyBorder="1" applyAlignment="1" applyProtection="1">
      <alignment horizontal="center" vertical="center" wrapText="1"/>
      <protection locked="0"/>
    </xf>
    <xf numFmtId="0" fontId="18" fillId="15" borderId="58" xfId="2" applyFont="1" applyFill="1" applyBorder="1" applyAlignment="1" applyProtection="1">
      <alignment horizontal="center" vertical="center" wrapText="1"/>
      <protection locked="0"/>
    </xf>
    <xf numFmtId="0" fontId="18" fillId="15" borderId="59" xfId="2" applyFont="1" applyFill="1" applyBorder="1" applyAlignment="1" applyProtection="1">
      <alignment horizontal="center" vertical="center" wrapText="1"/>
      <protection locked="0"/>
    </xf>
    <xf numFmtId="0" fontId="18" fillId="15" borderId="60" xfId="2" applyFont="1" applyFill="1" applyBorder="1" applyAlignment="1" applyProtection="1">
      <alignment horizontal="center" vertical="center" wrapText="1"/>
      <protection locked="0"/>
    </xf>
    <xf numFmtId="0" fontId="1" fillId="0" borderId="90" xfId="0" applyFont="1" applyBorder="1" applyAlignment="1">
      <alignment horizontal="center" vertical="center" wrapText="1"/>
    </xf>
    <xf numFmtId="0" fontId="1" fillId="0" borderId="106" xfId="0" applyFont="1" applyBorder="1" applyAlignment="1">
      <alignment horizontal="center" vertical="center" wrapText="1"/>
    </xf>
    <xf numFmtId="0" fontId="2" fillId="0" borderId="48" xfId="0" applyFont="1" applyBorder="1" applyAlignment="1">
      <alignment horizontal="center" vertical="center"/>
    </xf>
    <xf numFmtId="0" fontId="11" fillId="0" borderId="48" xfId="0" applyFont="1" applyBorder="1" applyAlignment="1">
      <alignment vertical="center"/>
    </xf>
    <xf numFmtId="0" fontId="3" fillId="0" borderId="115" xfId="0" applyFont="1" applyBorder="1" applyAlignment="1">
      <alignment horizontal="center" vertical="center" textRotation="90"/>
    </xf>
    <xf numFmtId="0" fontId="0" fillId="0" borderId="40" xfId="0" applyBorder="1" applyAlignment="1">
      <alignment horizontal="center" vertical="center"/>
    </xf>
    <xf numFmtId="0" fontId="0" fillId="0" borderId="39" xfId="0" applyBorder="1" applyAlignment="1">
      <alignment horizontal="center" vertical="center"/>
    </xf>
    <xf numFmtId="0" fontId="10" fillId="0" borderId="171" xfId="0" applyFont="1" applyBorder="1" applyAlignment="1">
      <alignment horizontal="center" vertical="center"/>
    </xf>
    <xf numFmtId="0" fontId="14" fillId="0" borderId="172" xfId="0" applyFont="1" applyBorder="1" applyAlignment="1"/>
    <xf numFmtId="0" fontId="14" fillId="0" borderId="173" xfId="0" applyFont="1" applyBorder="1" applyAlignment="1"/>
    <xf numFmtId="0" fontId="3" fillId="0" borderId="83" xfId="0" applyFont="1" applyBorder="1" applyAlignment="1">
      <alignment horizontal="center" vertical="center"/>
    </xf>
    <xf numFmtId="0" fontId="0" fillId="0" borderId="98" xfId="0" applyBorder="1" applyAlignment="1"/>
    <xf numFmtId="0" fontId="2" fillId="0" borderId="89" xfId="0" applyFont="1" applyBorder="1" applyAlignment="1">
      <alignment horizontal="center" vertical="center"/>
    </xf>
    <xf numFmtId="0" fontId="2" fillId="0" borderId="90" xfId="0" applyFont="1" applyBorder="1" applyAlignment="1">
      <alignment horizontal="center" vertical="center"/>
    </xf>
    <xf numFmtId="0" fontId="11" fillId="0" borderId="90" xfId="0" applyFont="1" applyBorder="1" applyAlignment="1">
      <alignment horizontal="center" vertical="center"/>
    </xf>
    <xf numFmtId="0" fontId="11" fillId="0" borderId="154" xfId="0" applyFont="1" applyBorder="1" applyAlignment="1">
      <alignment horizontal="left" vertical="center"/>
    </xf>
    <xf numFmtId="0" fontId="0" fillId="0" borderId="155"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54" xfId="0" applyFont="1" applyBorder="1" applyAlignment="1">
      <alignment horizontal="left" vertical="center"/>
    </xf>
    <xf numFmtId="0" fontId="3" fillId="0" borderId="155" xfId="0" applyFont="1" applyBorder="1" applyAlignment="1">
      <alignment horizontal="left" vertical="center"/>
    </xf>
    <xf numFmtId="0" fontId="12" fillId="0" borderId="154" xfId="0" applyFont="1" applyBorder="1" applyAlignment="1">
      <alignment horizontal="left" vertical="center"/>
    </xf>
    <xf numFmtId="0" fontId="12" fillId="0" borderId="155" xfId="0" applyFont="1" applyBorder="1" applyAlignment="1">
      <alignment horizontal="left" vertical="center"/>
    </xf>
    <xf numFmtId="0" fontId="19" fillId="0" borderId="154" xfId="2" applyFont="1" applyBorder="1" applyAlignment="1" applyProtection="1">
      <alignment horizontal="left" vertical="center"/>
    </xf>
    <xf numFmtId="0" fontId="21" fillId="0" borderId="155" xfId="2" applyFont="1" applyBorder="1" applyAlignment="1" applyProtection="1">
      <alignment horizontal="left" vertical="center"/>
    </xf>
  </cellXfs>
  <cellStyles count="3">
    <cellStyle name="Enllaç" xfId="2" builtinId="8"/>
    <cellStyle name="Moneda" xfId="1" builtinId="4"/>
    <cellStyle name="Normal" xfId="0" builtinId="0"/>
  </cellStyles>
  <dxfs count="27">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70"/>
  <sheetViews>
    <sheetView tabSelected="1" zoomScale="115" zoomScaleNormal="115" zoomScaleSheetLayoutView="75" workbookViewId="0">
      <selection activeCell="F18" sqref="F18"/>
    </sheetView>
  </sheetViews>
  <sheetFormatPr defaultColWidth="8.7109375" defaultRowHeight="12.75" x14ac:dyDescent="0.2"/>
  <cols>
    <col min="1" max="1" width="8.7109375" style="1" customWidth="1"/>
    <col min="2" max="2" width="5.7109375" style="1" customWidth="1"/>
    <col min="3" max="3" width="11.42578125" style="1" customWidth="1"/>
    <col min="4" max="4" width="14.140625" style="1" customWidth="1"/>
    <col min="5" max="5" width="24.7109375" style="1" customWidth="1"/>
    <col min="6" max="6" width="32.7109375" style="1" customWidth="1"/>
    <col min="7" max="7" width="30.7109375" style="1" customWidth="1"/>
    <col min="8" max="8" width="12.7109375" style="1" customWidth="1"/>
    <col min="9" max="9" width="24.7109375" style="1" customWidth="1"/>
    <col min="10" max="10" width="14.42578125" style="4" customWidth="1"/>
    <col min="11" max="11" width="34.7109375" style="1" customWidth="1"/>
    <col min="12" max="12" width="15.7109375" style="13" customWidth="1"/>
    <col min="13" max="13" width="13.7109375" style="1" customWidth="1"/>
    <col min="14" max="14" width="8.7109375" style="11"/>
    <col min="15" max="16384" width="8.7109375" style="1"/>
  </cols>
  <sheetData>
    <row r="1" spans="1:20" ht="9.75" customHeight="1" thickBot="1" x14ac:dyDescent="0.25">
      <c r="J1" s="239"/>
      <c r="L1" s="5"/>
      <c r="N1" s="1"/>
    </row>
    <row r="2" spans="1:20" s="16" customFormat="1" ht="31.5" customHeight="1" thickBot="1" x14ac:dyDescent="0.25">
      <c r="A2" s="72" t="s">
        <v>0</v>
      </c>
      <c r="B2" s="32"/>
      <c r="C2" s="32"/>
      <c r="D2" s="33"/>
      <c r="E2" s="20" t="s">
        <v>1</v>
      </c>
      <c r="F2" s="306" t="s">
        <v>2</v>
      </c>
      <c r="G2" s="307"/>
      <c r="H2" s="26" t="s">
        <v>3</v>
      </c>
      <c r="I2" s="28" t="s">
        <v>4</v>
      </c>
      <c r="J2" s="26" t="s">
        <v>5</v>
      </c>
      <c r="K2" s="27" t="s">
        <v>6</v>
      </c>
      <c r="L2" s="308"/>
      <c r="M2" s="309"/>
    </row>
    <row r="3" spans="1:20" ht="24.75" customHeight="1" thickBot="1" x14ac:dyDescent="0.25">
      <c r="A3" s="314" t="s">
        <v>7</v>
      </c>
      <c r="B3" s="315"/>
      <c r="C3" s="315"/>
      <c r="D3" s="315"/>
      <c r="E3" s="315"/>
      <c r="F3" s="315"/>
      <c r="G3" s="316"/>
      <c r="H3" s="310" t="s">
        <v>8</v>
      </c>
      <c r="I3" s="311"/>
      <c r="J3" s="312" t="s">
        <v>9</v>
      </c>
      <c r="K3" s="313"/>
      <c r="L3" s="30"/>
      <c r="M3" s="31"/>
      <c r="N3" s="1"/>
    </row>
    <row r="4" spans="1:20" s="3" customFormat="1" ht="36.75" customHeight="1" thickBot="1" x14ac:dyDescent="0.25">
      <c r="A4" s="22" t="s">
        <v>10</v>
      </c>
      <c r="B4" s="23" t="s">
        <v>11</v>
      </c>
      <c r="C4" s="23" t="s">
        <v>12</v>
      </c>
      <c r="D4" s="23" t="s">
        <v>13</v>
      </c>
      <c r="E4" s="23" t="s">
        <v>14</v>
      </c>
      <c r="F4" s="24" t="s">
        <v>15</v>
      </c>
      <c r="G4" s="25" t="s">
        <v>16</v>
      </c>
      <c r="H4" s="64" t="s">
        <v>17</v>
      </c>
      <c r="I4" s="155" t="s">
        <v>18</v>
      </c>
      <c r="J4" s="22" t="s">
        <v>19</v>
      </c>
      <c r="K4" s="68" t="s">
        <v>20</v>
      </c>
      <c r="L4" s="180" t="s">
        <v>21</v>
      </c>
      <c r="M4" s="28" t="s">
        <v>22</v>
      </c>
      <c r="N4" s="231"/>
      <c r="O4" s="231"/>
      <c r="P4" s="231"/>
      <c r="Q4" s="231"/>
      <c r="R4" s="231"/>
      <c r="S4" s="231"/>
      <c r="T4" s="231"/>
    </row>
    <row r="5" spans="1:20" ht="13.5" hidden="1" customHeight="1" x14ac:dyDescent="0.2">
      <c r="A5" s="240" t="s">
        <v>23</v>
      </c>
      <c r="B5" s="7"/>
      <c r="C5" s="232" t="s">
        <v>24</v>
      </c>
      <c r="D5" s="232" t="s">
        <v>25</v>
      </c>
      <c r="E5" s="8"/>
      <c r="F5" s="8"/>
      <c r="G5" s="9"/>
      <c r="H5" s="178" t="s">
        <v>26</v>
      </c>
      <c r="I5" s="241"/>
      <c r="J5" s="238" t="s">
        <v>27</v>
      </c>
      <c r="K5" s="11"/>
      <c r="L5" s="242"/>
      <c r="M5" s="6"/>
      <c r="N5" s="1"/>
    </row>
    <row r="6" spans="1:20" ht="13.5" hidden="1" customHeight="1" x14ac:dyDescent="0.2">
      <c r="A6" s="243" t="s">
        <v>28</v>
      </c>
      <c r="B6" s="10"/>
      <c r="C6" s="232" t="s">
        <v>29</v>
      </c>
      <c r="D6" s="232" t="s">
        <v>25</v>
      </c>
      <c r="E6" s="11"/>
      <c r="F6" s="11"/>
      <c r="G6" s="6"/>
      <c r="H6" s="244" t="s">
        <v>30</v>
      </c>
      <c r="I6" s="245"/>
      <c r="J6" s="238" t="s">
        <v>27</v>
      </c>
      <c r="K6" s="11"/>
      <c r="L6" s="29"/>
      <c r="M6" s="6"/>
      <c r="N6" s="1"/>
    </row>
    <row r="7" spans="1:20" ht="13.5" hidden="1" customHeight="1" x14ac:dyDescent="0.2">
      <c r="A7" s="243" t="s">
        <v>31</v>
      </c>
      <c r="B7" s="10"/>
      <c r="C7" s="232" t="s">
        <v>29</v>
      </c>
      <c r="D7" s="232" t="s">
        <v>25</v>
      </c>
      <c r="E7" s="11"/>
      <c r="F7" s="11"/>
      <c r="G7" s="6"/>
      <c r="H7" s="178" t="s">
        <v>32</v>
      </c>
      <c r="I7" s="245"/>
      <c r="J7" s="238" t="s">
        <v>27</v>
      </c>
      <c r="K7" s="11"/>
      <c r="L7" s="29"/>
      <c r="M7" s="6"/>
      <c r="N7" s="1"/>
    </row>
    <row r="8" spans="1:20" ht="13.5" hidden="1" customHeight="1" x14ac:dyDescent="0.2">
      <c r="A8" s="243"/>
      <c r="B8" s="10"/>
      <c r="E8" s="11"/>
      <c r="F8" s="11"/>
      <c r="G8" s="6"/>
      <c r="H8" s="178" t="s">
        <v>33</v>
      </c>
      <c r="I8" s="245"/>
      <c r="J8" s="239"/>
      <c r="K8" s="11"/>
      <c r="L8" s="29"/>
      <c r="M8" s="6"/>
      <c r="N8" s="1"/>
    </row>
    <row r="9" spans="1:20" ht="18" hidden="1" customHeight="1" x14ac:dyDescent="0.2">
      <c r="A9" s="243"/>
      <c r="B9" s="10"/>
      <c r="E9" s="11"/>
      <c r="F9" s="11"/>
      <c r="G9" s="14"/>
      <c r="H9" s="179" t="s">
        <v>34</v>
      </c>
      <c r="I9" s="69"/>
      <c r="J9" s="239"/>
      <c r="K9" s="11"/>
      <c r="L9" s="70"/>
      <c r="M9" s="6"/>
      <c r="N9" s="1"/>
    </row>
    <row r="10" spans="1:20" s="12" customFormat="1" ht="36" customHeight="1" x14ac:dyDescent="0.2">
      <c r="A10" s="246" t="s">
        <v>35</v>
      </c>
      <c r="B10" s="234" t="s">
        <v>36</v>
      </c>
      <c r="C10" s="232" t="s">
        <v>37</v>
      </c>
      <c r="D10" s="235" t="s">
        <v>38</v>
      </c>
      <c r="E10" s="247" t="s">
        <v>39</v>
      </c>
      <c r="F10" s="71" t="s">
        <v>40</v>
      </c>
      <c r="G10" s="237" t="s">
        <v>41</v>
      </c>
      <c r="H10" s="248" t="s">
        <v>30</v>
      </c>
      <c r="I10" s="237" t="s">
        <v>42</v>
      </c>
      <c r="J10" s="238" t="s">
        <v>43</v>
      </c>
      <c r="K10" s="162" t="s">
        <v>44</v>
      </c>
      <c r="L10" s="236" t="s">
        <v>45</v>
      </c>
      <c r="M10" s="215">
        <v>44697</v>
      </c>
    </row>
    <row r="11" spans="1:20" s="12" customFormat="1" ht="63.75" x14ac:dyDescent="0.2">
      <c r="A11" s="246" t="s">
        <v>35</v>
      </c>
      <c r="B11" s="234" t="s">
        <v>46</v>
      </c>
      <c r="C11" s="232" t="s">
        <v>37</v>
      </c>
      <c r="D11" s="235" t="s">
        <v>47</v>
      </c>
      <c r="E11" s="169" t="s">
        <v>48</v>
      </c>
      <c r="F11" s="170" t="s">
        <v>49</v>
      </c>
      <c r="G11" s="249" t="s">
        <v>50</v>
      </c>
      <c r="H11" s="248" t="s">
        <v>30</v>
      </c>
      <c r="I11" s="237" t="s">
        <v>51</v>
      </c>
      <c r="J11" s="238" t="s">
        <v>43</v>
      </c>
      <c r="K11" s="162" t="s">
        <v>52</v>
      </c>
      <c r="L11" s="236" t="s">
        <v>53</v>
      </c>
      <c r="M11" s="215">
        <v>44697</v>
      </c>
    </row>
    <row r="12" spans="1:20" s="12" customFormat="1" ht="38.25" x14ac:dyDescent="0.2">
      <c r="A12" s="233" t="s">
        <v>35</v>
      </c>
      <c r="B12" s="234" t="s">
        <v>54</v>
      </c>
      <c r="C12" s="232" t="s">
        <v>37</v>
      </c>
      <c r="D12" s="235" t="s">
        <v>47</v>
      </c>
      <c r="E12" s="169" t="s">
        <v>55</v>
      </c>
      <c r="F12" s="170" t="s">
        <v>56</v>
      </c>
      <c r="G12" s="249" t="s">
        <v>57</v>
      </c>
      <c r="H12" s="248" t="s">
        <v>58</v>
      </c>
      <c r="I12" s="237"/>
      <c r="J12" s="238" t="s">
        <v>43</v>
      </c>
      <c r="K12" s="162" t="s">
        <v>59</v>
      </c>
      <c r="L12" s="236" t="s">
        <v>53</v>
      </c>
      <c r="M12" s="215">
        <v>44697</v>
      </c>
    </row>
    <row r="13" spans="1:20" s="12" customFormat="1" ht="51" x14ac:dyDescent="0.2">
      <c r="A13" s="233" t="s">
        <v>35</v>
      </c>
      <c r="B13" s="234" t="s">
        <v>60</v>
      </c>
      <c r="C13" s="232" t="s">
        <v>37</v>
      </c>
      <c r="D13" s="235" t="s">
        <v>38</v>
      </c>
      <c r="E13" s="169" t="s">
        <v>61</v>
      </c>
      <c r="F13" s="170" t="s">
        <v>62</v>
      </c>
      <c r="G13" s="249" t="s">
        <v>63</v>
      </c>
      <c r="H13" s="248" t="s">
        <v>30</v>
      </c>
      <c r="I13" s="237" t="s">
        <v>64</v>
      </c>
      <c r="J13" s="238" t="s">
        <v>27</v>
      </c>
      <c r="K13" s="162" t="s">
        <v>65</v>
      </c>
      <c r="L13" s="236" t="s">
        <v>45</v>
      </c>
      <c r="M13" s="215">
        <v>44697</v>
      </c>
    </row>
    <row r="14" spans="1:20" s="12" customFormat="1" ht="51" x14ac:dyDescent="0.2">
      <c r="A14" s="233" t="s">
        <v>35</v>
      </c>
      <c r="B14" s="234" t="s">
        <v>66</v>
      </c>
      <c r="C14" s="232" t="s">
        <v>37</v>
      </c>
      <c r="D14" s="235" t="s">
        <v>67</v>
      </c>
      <c r="E14" s="169" t="s">
        <v>68</v>
      </c>
      <c r="F14" s="170" t="s">
        <v>69</v>
      </c>
      <c r="G14" s="249" t="s">
        <v>70</v>
      </c>
      <c r="H14" s="248" t="s">
        <v>58</v>
      </c>
      <c r="I14" s="237"/>
      <c r="J14" s="238" t="s">
        <v>43</v>
      </c>
      <c r="K14" s="162" t="s">
        <v>71</v>
      </c>
      <c r="L14" s="236" t="s">
        <v>72</v>
      </c>
      <c r="M14" s="215">
        <v>44697</v>
      </c>
    </row>
    <row r="15" spans="1:20" s="12" customFormat="1" ht="51" x14ac:dyDescent="0.2">
      <c r="A15" s="246" t="s">
        <v>35</v>
      </c>
      <c r="B15" s="234" t="s">
        <v>73</v>
      </c>
      <c r="C15" s="232" t="s">
        <v>37</v>
      </c>
      <c r="D15" s="235" t="s">
        <v>38</v>
      </c>
      <c r="E15" s="169" t="s">
        <v>74</v>
      </c>
      <c r="F15" s="170" t="s">
        <v>75</v>
      </c>
      <c r="G15" s="249" t="s">
        <v>76</v>
      </c>
      <c r="H15" s="248" t="s">
        <v>58</v>
      </c>
      <c r="I15" s="237"/>
      <c r="J15" s="238" t="s">
        <v>43</v>
      </c>
      <c r="K15" s="162" t="s">
        <v>77</v>
      </c>
      <c r="L15" s="236" t="s">
        <v>78</v>
      </c>
      <c r="M15" s="215">
        <v>44697</v>
      </c>
    </row>
    <row r="16" spans="1:20" s="12" customFormat="1" ht="51" x14ac:dyDescent="0.2">
      <c r="A16" s="233" t="s">
        <v>35</v>
      </c>
      <c r="B16" s="234" t="s">
        <v>79</v>
      </c>
      <c r="C16" s="235" t="s">
        <v>37</v>
      </c>
      <c r="D16" s="235" t="s">
        <v>67</v>
      </c>
      <c r="E16" s="169" t="s">
        <v>80</v>
      </c>
      <c r="F16" s="170" t="s">
        <v>81</v>
      </c>
      <c r="G16" s="249" t="s">
        <v>82</v>
      </c>
      <c r="H16" s="236" t="s">
        <v>58</v>
      </c>
      <c r="I16" s="237"/>
      <c r="J16" s="238" t="s">
        <v>27</v>
      </c>
      <c r="K16" s="162" t="s">
        <v>83</v>
      </c>
      <c r="L16" s="236" t="s">
        <v>45</v>
      </c>
      <c r="M16" s="215">
        <v>44697</v>
      </c>
    </row>
    <row r="17" spans="1:13" s="12" customFormat="1" ht="51" x14ac:dyDescent="0.2">
      <c r="A17" s="233" t="s">
        <v>35</v>
      </c>
      <c r="B17" s="234" t="s">
        <v>84</v>
      </c>
      <c r="C17" s="232" t="s">
        <v>37</v>
      </c>
      <c r="D17" s="235" t="s">
        <v>85</v>
      </c>
      <c r="E17" s="169" t="s">
        <v>86</v>
      </c>
      <c r="F17" s="231" t="s">
        <v>87</v>
      </c>
      <c r="G17" s="170" t="s">
        <v>88</v>
      </c>
      <c r="H17" s="236" t="s">
        <v>33</v>
      </c>
      <c r="I17" s="237"/>
      <c r="J17" s="238" t="s">
        <v>43</v>
      </c>
      <c r="K17" s="162" t="s">
        <v>89</v>
      </c>
      <c r="L17" s="236" t="s">
        <v>53</v>
      </c>
      <c r="M17" s="215">
        <v>44697</v>
      </c>
    </row>
    <row r="18" spans="1:13" s="12" customFormat="1" ht="51" x14ac:dyDescent="0.2">
      <c r="A18" s="233" t="s">
        <v>35</v>
      </c>
      <c r="B18" s="234" t="s">
        <v>90</v>
      </c>
      <c r="C18" s="232" t="s">
        <v>37</v>
      </c>
      <c r="D18" s="235" t="s">
        <v>91</v>
      </c>
      <c r="E18" s="169" t="s">
        <v>92</v>
      </c>
      <c r="F18" s="231" t="s">
        <v>93</v>
      </c>
      <c r="G18" s="170" t="s">
        <v>94</v>
      </c>
      <c r="H18" s="236" t="s">
        <v>58</v>
      </c>
      <c r="I18" s="237"/>
      <c r="J18" s="238" t="s">
        <v>43</v>
      </c>
      <c r="K18" s="162" t="s">
        <v>89</v>
      </c>
      <c r="L18" s="236" t="s">
        <v>72</v>
      </c>
      <c r="M18" s="215">
        <v>44697</v>
      </c>
    </row>
    <row r="19" spans="1:13" s="12" customFormat="1" ht="51" x14ac:dyDescent="0.2">
      <c r="A19" s="233" t="s">
        <v>35</v>
      </c>
      <c r="B19" s="234" t="s">
        <v>95</v>
      </c>
      <c r="C19" s="232" t="s">
        <v>96</v>
      </c>
      <c r="D19" s="235" t="s">
        <v>97</v>
      </c>
      <c r="E19" s="169" t="s">
        <v>98</v>
      </c>
      <c r="F19" s="231" t="s">
        <v>99</v>
      </c>
      <c r="G19" s="170" t="s">
        <v>100</v>
      </c>
      <c r="H19" s="236" t="s">
        <v>33</v>
      </c>
      <c r="I19" s="237"/>
      <c r="J19" s="238" t="s">
        <v>101</v>
      </c>
      <c r="K19" s="162" t="s">
        <v>102</v>
      </c>
      <c r="L19" s="236" t="s">
        <v>72</v>
      </c>
      <c r="M19" s="215">
        <v>44697</v>
      </c>
    </row>
    <row r="20" spans="1:13" s="12" customFormat="1" ht="31.5" customHeight="1" x14ac:dyDescent="0.2">
      <c r="A20" s="233" t="s">
        <v>103</v>
      </c>
      <c r="B20" s="234" t="s">
        <v>104</v>
      </c>
      <c r="C20" s="232" t="s">
        <v>37</v>
      </c>
      <c r="D20" s="235" t="s">
        <v>38</v>
      </c>
      <c r="E20" s="169" t="s">
        <v>105</v>
      </c>
      <c r="F20" s="170" t="s">
        <v>106</v>
      </c>
      <c r="G20" s="171"/>
      <c r="H20" s="248" t="s">
        <v>33</v>
      </c>
      <c r="I20" s="237"/>
      <c r="J20" s="238" t="s">
        <v>107</v>
      </c>
      <c r="K20" s="162" t="s">
        <v>108</v>
      </c>
      <c r="L20" s="236" t="s">
        <v>109</v>
      </c>
      <c r="M20" s="215">
        <v>41739</v>
      </c>
    </row>
    <row r="21" spans="1:13" s="12" customFormat="1" ht="30" customHeight="1" x14ac:dyDescent="0.2">
      <c r="A21" s="246" t="s">
        <v>103</v>
      </c>
      <c r="B21" s="234" t="s">
        <v>110</v>
      </c>
      <c r="C21" s="232" t="s">
        <v>37</v>
      </c>
      <c r="D21" s="235" t="s">
        <v>47</v>
      </c>
      <c r="E21" s="169" t="s">
        <v>111</v>
      </c>
      <c r="F21" s="170" t="s">
        <v>112</v>
      </c>
      <c r="G21" s="249"/>
      <c r="H21" s="248" t="s">
        <v>30</v>
      </c>
      <c r="I21" s="237"/>
      <c r="J21" s="238" t="s">
        <v>27</v>
      </c>
      <c r="K21" s="162"/>
      <c r="L21" s="236" t="s">
        <v>113</v>
      </c>
      <c r="M21" s="215">
        <v>41739</v>
      </c>
    </row>
    <row r="22" spans="1:13" s="12" customFormat="1" ht="30.75" customHeight="1" x14ac:dyDescent="0.2">
      <c r="A22" s="246" t="s">
        <v>103</v>
      </c>
      <c r="B22" s="234" t="s">
        <v>114</v>
      </c>
      <c r="C22" s="232" t="s">
        <v>37</v>
      </c>
      <c r="D22" s="235" t="s">
        <v>38</v>
      </c>
      <c r="E22" s="169" t="s">
        <v>115</v>
      </c>
      <c r="F22" s="170" t="s">
        <v>116</v>
      </c>
      <c r="G22" s="171"/>
      <c r="H22" s="248" t="s">
        <v>30</v>
      </c>
      <c r="I22" s="237"/>
      <c r="J22" s="238" t="s">
        <v>27</v>
      </c>
      <c r="K22" s="162" t="s">
        <v>108</v>
      </c>
      <c r="L22" s="236" t="s">
        <v>109</v>
      </c>
      <c r="M22" s="215">
        <v>41739</v>
      </c>
    </row>
    <row r="23" spans="1:13" s="12" customFormat="1" ht="25.5" x14ac:dyDescent="0.2">
      <c r="A23" s="246" t="s">
        <v>103</v>
      </c>
      <c r="B23" s="234" t="s">
        <v>117</v>
      </c>
      <c r="C23" s="232" t="s">
        <v>37</v>
      </c>
      <c r="D23" s="235" t="s">
        <v>47</v>
      </c>
      <c r="E23" s="169" t="s">
        <v>118</v>
      </c>
      <c r="F23" s="170" t="s">
        <v>119</v>
      </c>
      <c r="G23" s="171"/>
      <c r="H23" s="248" t="s">
        <v>30</v>
      </c>
      <c r="I23" s="237"/>
      <c r="J23" s="238" t="s">
        <v>43</v>
      </c>
      <c r="K23" s="162" t="s">
        <v>108</v>
      </c>
      <c r="L23" s="236" t="s">
        <v>109</v>
      </c>
      <c r="M23" s="215">
        <v>41739</v>
      </c>
    </row>
    <row r="24" spans="1:13" s="12" customFormat="1" ht="38.25" x14ac:dyDescent="0.2">
      <c r="A24" s="246" t="s">
        <v>103</v>
      </c>
      <c r="B24" s="234" t="s">
        <v>120</v>
      </c>
      <c r="C24" s="232" t="s">
        <v>37</v>
      </c>
      <c r="D24" s="235" t="s">
        <v>38</v>
      </c>
      <c r="E24" s="169" t="s">
        <v>121</v>
      </c>
      <c r="F24" s="170" t="s">
        <v>122</v>
      </c>
      <c r="G24" s="171"/>
      <c r="H24" s="248" t="s">
        <v>30</v>
      </c>
      <c r="I24" s="237"/>
      <c r="J24" s="238" t="s">
        <v>43</v>
      </c>
      <c r="K24" s="162" t="s">
        <v>108</v>
      </c>
      <c r="L24" s="236" t="s">
        <v>109</v>
      </c>
      <c r="M24" s="215">
        <v>41739</v>
      </c>
    </row>
    <row r="25" spans="1:13" s="12" customFormat="1" ht="32.25" customHeight="1" thickBot="1" x14ac:dyDescent="0.25">
      <c r="A25" s="172" t="s">
        <v>103</v>
      </c>
      <c r="B25" s="186" t="s">
        <v>123</v>
      </c>
      <c r="C25" s="42" t="s">
        <v>37</v>
      </c>
      <c r="D25" s="235" t="s">
        <v>91</v>
      </c>
      <c r="E25" s="156" t="s">
        <v>124</v>
      </c>
      <c r="F25" s="157" t="s">
        <v>125</v>
      </c>
      <c r="G25" s="160"/>
      <c r="H25" s="184" t="s">
        <v>30</v>
      </c>
      <c r="I25" s="213"/>
      <c r="J25" s="250" t="s">
        <v>27</v>
      </c>
      <c r="K25" s="181" t="s">
        <v>108</v>
      </c>
      <c r="L25" s="182" t="s">
        <v>109</v>
      </c>
      <c r="M25" s="215">
        <v>41739</v>
      </c>
    </row>
    <row r="26" spans="1:13" s="12" customFormat="1" ht="43.5" customHeight="1" thickTop="1" x14ac:dyDescent="0.2">
      <c r="A26" s="173" t="s">
        <v>103</v>
      </c>
      <c r="B26" s="187" t="s">
        <v>126</v>
      </c>
      <c r="C26" s="166" t="s">
        <v>37</v>
      </c>
      <c r="D26" s="235" t="s">
        <v>47</v>
      </c>
      <c r="E26" s="247" t="s">
        <v>127</v>
      </c>
      <c r="F26" s="71" t="s">
        <v>128</v>
      </c>
      <c r="G26" s="230"/>
      <c r="H26" s="173" t="s">
        <v>30</v>
      </c>
      <c r="I26" s="214"/>
      <c r="J26" s="251" t="s">
        <v>27</v>
      </c>
      <c r="K26" s="183" t="s">
        <v>108</v>
      </c>
      <c r="L26" s="185" t="s">
        <v>109</v>
      </c>
      <c r="M26" s="215">
        <v>41739</v>
      </c>
    </row>
    <row r="27" spans="1:13" s="12" customFormat="1" ht="25.5" x14ac:dyDescent="0.2">
      <c r="A27" s="246" t="s">
        <v>103</v>
      </c>
      <c r="B27" s="234" t="s">
        <v>129</v>
      </c>
      <c r="C27" s="232" t="s">
        <v>37</v>
      </c>
      <c r="D27" s="235" t="s">
        <v>85</v>
      </c>
      <c r="E27" s="169" t="s">
        <v>130</v>
      </c>
      <c r="F27" s="170" t="s">
        <v>131</v>
      </c>
      <c r="G27" s="171"/>
      <c r="H27" s="248" t="s">
        <v>30</v>
      </c>
      <c r="I27" s="237"/>
      <c r="J27" s="238" t="s">
        <v>27</v>
      </c>
      <c r="K27" s="162" t="s">
        <v>108</v>
      </c>
      <c r="L27" s="236" t="s">
        <v>109</v>
      </c>
      <c r="M27" s="215">
        <v>41739</v>
      </c>
    </row>
    <row r="28" spans="1:13" s="12" customFormat="1" ht="25.5" x14ac:dyDescent="0.2">
      <c r="A28" s="246" t="s">
        <v>103</v>
      </c>
      <c r="B28" s="234" t="s">
        <v>132</v>
      </c>
      <c r="C28" s="232" t="s">
        <v>37</v>
      </c>
      <c r="D28" s="235" t="s">
        <v>38</v>
      </c>
      <c r="E28" s="169" t="s">
        <v>133</v>
      </c>
      <c r="F28" s="170" t="s">
        <v>134</v>
      </c>
      <c r="G28" s="171"/>
      <c r="H28" s="248" t="s">
        <v>30</v>
      </c>
      <c r="I28" s="237"/>
      <c r="J28" s="238" t="s">
        <v>27</v>
      </c>
      <c r="K28" s="162" t="s">
        <v>108</v>
      </c>
      <c r="L28" s="236" t="s">
        <v>109</v>
      </c>
      <c r="M28" s="215">
        <v>41739</v>
      </c>
    </row>
    <row r="29" spans="1:13" s="12" customFormat="1" ht="38.25" x14ac:dyDescent="0.2">
      <c r="A29" s="233" t="s">
        <v>103</v>
      </c>
      <c r="B29" s="234" t="s">
        <v>135</v>
      </c>
      <c r="C29" s="232" t="s">
        <v>37</v>
      </c>
      <c r="D29" s="235" t="s">
        <v>38</v>
      </c>
      <c r="E29" s="169" t="s">
        <v>136</v>
      </c>
      <c r="F29" s="170" t="s">
        <v>137</v>
      </c>
      <c r="G29" s="171"/>
      <c r="H29" s="248" t="s">
        <v>30</v>
      </c>
      <c r="I29" s="237"/>
      <c r="J29" s="238" t="s">
        <v>27</v>
      </c>
      <c r="K29" s="162" t="s">
        <v>108</v>
      </c>
      <c r="L29" s="236" t="s">
        <v>109</v>
      </c>
      <c r="M29" s="215">
        <v>41739</v>
      </c>
    </row>
    <row r="30" spans="1:13" s="12" customFormat="1" ht="25.5" x14ac:dyDescent="0.2">
      <c r="A30" s="246" t="s">
        <v>103</v>
      </c>
      <c r="B30" s="234" t="s">
        <v>138</v>
      </c>
      <c r="C30" s="232" t="s">
        <v>37</v>
      </c>
      <c r="D30" s="235" t="s">
        <v>85</v>
      </c>
      <c r="E30" s="169" t="s">
        <v>139</v>
      </c>
      <c r="F30" s="170" t="s">
        <v>140</v>
      </c>
      <c r="G30" s="171"/>
      <c r="H30" s="248" t="s">
        <v>30</v>
      </c>
      <c r="I30" s="237"/>
      <c r="J30" s="238" t="s">
        <v>27</v>
      </c>
      <c r="K30" s="162" t="s">
        <v>108</v>
      </c>
      <c r="L30" s="236" t="s">
        <v>109</v>
      </c>
      <c r="M30" s="215">
        <v>41739</v>
      </c>
    </row>
    <row r="31" spans="1:13" s="12" customFormat="1" ht="38.25" x14ac:dyDescent="0.2">
      <c r="A31" s="246" t="s">
        <v>103</v>
      </c>
      <c r="B31" s="234" t="s">
        <v>141</v>
      </c>
      <c r="C31" s="232" t="s">
        <v>37</v>
      </c>
      <c r="D31" s="235" t="s">
        <v>142</v>
      </c>
      <c r="E31" s="169" t="s">
        <v>143</v>
      </c>
      <c r="F31" s="170" t="s">
        <v>144</v>
      </c>
      <c r="G31" s="171"/>
      <c r="H31" s="236" t="s">
        <v>58</v>
      </c>
      <c r="I31" s="237"/>
      <c r="J31" s="238" t="s">
        <v>27</v>
      </c>
      <c r="K31" s="162" t="s">
        <v>108</v>
      </c>
      <c r="L31" s="236" t="s">
        <v>109</v>
      </c>
      <c r="M31" s="215">
        <v>41739</v>
      </c>
    </row>
    <row r="32" spans="1:13" s="12" customFormat="1" ht="40.5" customHeight="1" x14ac:dyDescent="0.2">
      <c r="A32" s="246" t="s">
        <v>103</v>
      </c>
      <c r="B32" s="234" t="s">
        <v>145</v>
      </c>
      <c r="C32" s="232" t="s">
        <v>37</v>
      </c>
      <c r="D32" s="235" t="s">
        <v>38</v>
      </c>
      <c r="E32" s="169" t="s">
        <v>146</v>
      </c>
      <c r="F32" s="170" t="s">
        <v>147</v>
      </c>
      <c r="G32" s="171"/>
      <c r="H32" s="248" t="s">
        <v>58</v>
      </c>
      <c r="I32" s="237"/>
      <c r="J32" s="238" t="s">
        <v>43</v>
      </c>
      <c r="K32" s="162" t="s">
        <v>108</v>
      </c>
      <c r="L32" s="236" t="s">
        <v>109</v>
      </c>
      <c r="M32" s="215">
        <v>41739</v>
      </c>
    </row>
    <row r="33" spans="1:13" s="12" customFormat="1" ht="38.25" x14ac:dyDescent="0.2">
      <c r="A33" s="246" t="s">
        <v>103</v>
      </c>
      <c r="B33" s="234" t="s">
        <v>148</v>
      </c>
      <c r="C33" s="232" t="s">
        <v>37</v>
      </c>
      <c r="D33" s="235" t="s">
        <v>38</v>
      </c>
      <c r="E33" s="169" t="s">
        <v>149</v>
      </c>
      <c r="F33" s="170" t="s">
        <v>150</v>
      </c>
      <c r="G33" s="171"/>
      <c r="H33" s="248" t="s">
        <v>58</v>
      </c>
      <c r="I33" s="237"/>
      <c r="J33" s="238" t="s">
        <v>43</v>
      </c>
      <c r="K33" s="162" t="s">
        <v>108</v>
      </c>
      <c r="L33" s="236" t="s">
        <v>109</v>
      </c>
      <c r="M33" s="215">
        <v>41739</v>
      </c>
    </row>
    <row r="34" spans="1:13" s="12" customFormat="1" ht="38.25" x14ac:dyDescent="0.2">
      <c r="A34" s="246" t="s">
        <v>103</v>
      </c>
      <c r="B34" s="234" t="s">
        <v>151</v>
      </c>
      <c r="C34" s="232" t="s">
        <v>37</v>
      </c>
      <c r="D34" s="235" t="s">
        <v>142</v>
      </c>
      <c r="E34" s="169" t="s">
        <v>152</v>
      </c>
      <c r="F34" s="170" t="s">
        <v>153</v>
      </c>
      <c r="G34" s="171"/>
      <c r="H34" s="248" t="s">
        <v>58</v>
      </c>
      <c r="I34" s="237"/>
      <c r="J34" s="238" t="s">
        <v>43</v>
      </c>
      <c r="K34" s="162" t="s">
        <v>108</v>
      </c>
      <c r="L34" s="236" t="s">
        <v>109</v>
      </c>
      <c r="M34" s="215">
        <v>41739</v>
      </c>
    </row>
    <row r="35" spans="1:13" s="12" customFormat="1" ht="25.5" x14ac:dyDescent="0.2">
      <c r="A35" s="246" t="s">
        <v>103</v>
      </c>
      <c r="B35" s="234" t="s">
        <v>154</v>
      </c>
      <c r="C35" s="232" t="s">
        <v>37</v>
      </c>
      <c r="D35" s="235" t="s">
        <v>91</v>
      </c>
      <c r="E35" s="169" t="s">
        <v>155</v>
      </c>
      <c r="F35" s="170" t="s">
        <v>156</v>
      </c>
      <c r="G35" s="171"/>
      <c r="H35" s="248" t="s">
        <v>30</v>
      </c>
      <c r="I35" s="237"/>
      <c r="J35" s="238" t="s">
        <v>43</v>
      </c>
      <c r="K35" s="162" t="s">
        <v>108</v>
      </c>
      <c r="L35" s="236" t="s">
        <v>109</v>
      </c>
      <c r="M35" s="215">
        <v>41739</v>
      </c>
    </row>
    <row r="36" spans="1:13" s="12" customFormat="1" ht="38.25" x14ac:dyDescent="0.2">
      <c r="A36" s="246" t="s">
        <v>103</v>
      </c>
      <c r="B36" s="234" t="s">
        <v>157</v>
      </c>
      <c r="C36" s="232" t="s">
        <v>37</v>
      </c>
      <c r="D36" s="235" t="s">
        <v>47</v>
      </c>
      <c r="E36" s="158" t="s">
        <v>158</v>
      </c>
      <c r="F36" s="159" t="s">
        <v>159</v>
      </c>
      <c r="G36" s="160"/>
      <c r="H36" s="248" t="s">
        <v>58</v>
      </c>
      <c r="I36" s="237"/>
      <c r="J36" s="238" t="s">
        <v>43</v>
      </c>
      <c r="K36" s="162" t="s">
        <v>108</v>
      </c>
      <c r="L36" s="236" t="s">
        <v>109</v>
      </c>
      <c r="M36" s="215">
        <v>41739</v>
      </c>
    </row>
    <row r="37" spans="1:13" s="12" customFormat="1" ht="51" x14ac:dyDescent="0.2">
      <c r="A37" s="246" t="s">
        <v>103</v>
      </c>
      <c r="B37" s="234" t="s">
        <v>160</v>
      </c>
      <c r="C37" s="232" t="s">
        <v>37</v>
      </c>
      <c r="D37" s="235" t="s">
        <v>47</v>
      </c>
      <c r="E37" s="158" t="s">
        <v>161</v>
      </c>
      <c r="F37" s="159" t="s">
        <v>162</v>
      </c>
      <c r="G37" s="160"/>
      <c r="H37" s="248" t="s">
        <v>58</v>
      </c>
      <c r="I37" s="237"/>
      <c r="J37" s="238" t="s">
        <v>43</v>
      </c>
      <c r="K37" s="162" t="s">
        <v>108</v>
      </c>
      <c r="L37" s="236" t="s">
        <v>109</v>
      </c>
      <c r="M37" s="215">
        <v>41739</v>
      </c>
    </row>
    <row r="38" spans="1:13" s="12" customFormat="1" ht="59.25" customHeight="1" x14ac:dyDescent="0.2">
      <c r="A38" s="246" t="s">
        <v>103</v>
      </c>
      <c r="B38" s="234" t="s">
        <v>163</v>
      </c>
      <c r="C38" s="232" t="s">
        <v>37</v>
      </c>
      <c r="D38" s="235" t="s">
        <v>91</v>
      </c>
      <c r="E38" s="169" t="s">
        <v>164</v>
      </c>
      <c r="F38" s="161" t="s">
        <v>165</v>
      </c>
      <c r="G38" s="171"/>
      <c r="H38" s="248" t="s">
        <v>30</v>
      </c>
      <c r="I38" s="237"/>
      <c r="J38" s="238" t="s">
        <v>27</v>
      </c>
      <c r="K38" s="162" t="s">
        <v>108</v>
      </c>
      <c r="L38" s="236" t="s">
        <v>109</v>
      </c>
      <c r="M38" s="215">
        <v>41739</v>
      </c>
    </row>
    <row r="39" spans="1:13" s="12" customFormat="1" ht="38.25" x14ac:dyDescent="0.2">
      <c r="A39" s="246" t="s">
        <v>103</v>
      </c>
      <c r="B39" s="234" t="s">
        <v>166</v>
      </c>
      <c r="C39" s="232" t="s">
        <v>37</v>
      </c>
      <c r="D39" s="235" t="s">
        <v>67</v>
      </c>
      <c r="E39" s="169" t="s">
        <v>167</v>
      </c>
      <c r="F39" s="170" t="s">
        <v>168</v>
      </c>
      <c r="G39" s="171"/>
      <c r="H39" s="248" t="s">
        <v>58</v>
      </c>
      <c r="I39" s="237"/>
      <c r="J39" s="238" t="s">
        <v>107</v>
      </c>
      <c r="K39" s="162" t="s">
        <v>108</v>
      </c>
      <c r="L39" s="236" t="s">
        <v>109</v>
      </c>
      <c r="M39" s="215">
        <v>41739</v>
      </c>
    </row>
    <row r="40" spans="1:13" s="12" customFormat="1" ht="51" x14ac:dyDescent="0.2">
      <c r="A40" s="246" t="s">
        <v>103</v>
      </c>
      <c r="B40" s="234" t="s">
        <v>169</v>
      </c>
      <c r="C40" s="232" t="s">
        <v>37</v>
      </c>
      <c r="D40" s="235" t="s">
        <v>67</v>
      </c>
      <c r="E40" s="169" t="s">
        <v>170</v>
      </c>
      <c r="F40" s="170" t="s">
        <v>171</v>
      </c>
      <c r="G40" s="171"/>
      <c r="H40" s="248" t="s">
        <v>58</v>
      </c>
      <c r="I40" s="237"/>
      <c r="J40" s="238" t="s">
        <v>43</v>
      </c>
      <c r="K40" s="162" t="s">
        <v>108</v>
      </c>
      <c r="L40" s="236" t="s">
        <v>109</v>
      </c>
      <c r="M40" s="215">
        <v>41739</v>
      </c>
    </row>
    <row r="41" spans="1:13" s="12" customFormat="1" ht="47.25" customHeight="1" x14ac:dyDescent="0.2">
      <c r="A41" s="246" t="s">
        <v>103</v>
      </c>
      <c r="B41" s="234" t="s">
        <v>172</v>
      </c>
      <c r="C41" s="232" t="s">
        <v>37</v>
      </c>
      <c r="D41" s="235" t="s">
        <v>38</v>
      </c>
      <c r="E41" s="169" t="s">
        <v>173</v>
      </c>
      <c r="F41" s="170" t="s">
        <v>174</v>
      </c>
      <c r="G41" s="171"/>
      <c r="H41" s="248" t="s">
        <v>30</v>
      </c>
      <c r="I41" s="237"/>
      <c r="J41" s="238" t="s">
        <v>27</v>
      </c>
      <c r="K41" s="162" t="s">
        <v>108</v>
      </c>
      <c r="L41" s="236" t="s">
        <v>109</v>
      </c>
      <c r="M41" s="215">
        <v>41739</v>
      </c>
    </row>
    <row r="42" spans="1:13" s="12" customFormat="1" ht="30" customHeight="1" x14ac:dyDescent="0.2">
      <c r="A42" s="246" t="s">
        <v>103</v>
      </c>
      <c r="B42" s="234" t="s">
        <v>175</v>
      </c>
      <c r="C42" s="232" t="s">
        <v>37</v>
      </c>
      <c r="D42" s="235" t="s">
        <v>38</v>
      </c>
      <c r="E42" s="169" t="s">
        <v>176</v>
      </c>
      <c r="F42" s="170" t="s">
        <v>177</v>
      </c>
      <c r="G42" s="171"/>
      <c r="H42" s="248" t="s">
        <v>30</v>
      </c>
      <c r="I42" s="237"/>
      <c r="J42" s="238" t="s">
        <v>43</v>
      </c>
      <c r="K42" s="162" t="s">
        <v>108</v>
      </c>
      <c r="L42" s="236" t="s">
        <v>109</v>
      </c>
      <c r="M42" s="215">
        <v>41739</v>
      </c>
    </row>
    <row r="43" spans="1:13" s="12" customFormat="1" ht="38.25" x14ac:dyDescent="0.2">
      <c r="A43" s="246" t="s">
        <v>103</v>
      </c>
      <c r="B43" s="234" t="s">
        <v>178</v>
      </c>
      <c r="C43" s="232" t="s">
        <v>37</v>
      </c>
      <c r="D43" s="235" t="s">
        <v>38</v>
      </c>
      <c r="E43" s="169" t="s">
        <v>179</v>
      </c>
      <c r="F43" s="170" t="s">
        <v>180</v>
      </c>
      <c r="G43" s="171"/>
      <c r="H43" s="248" t="s">
        <v>33</v>
      </c>
      <c r="I43" s="237"/>
      <c r="J43" s="238" t="s">
        <v>43</v>
      </c>
      <c r="K43" s="162" t="s">
        <v>108</v>
      </c>
      <c r="L43" s="236" t="s">
        <v>109</v>
      </c>
      <c r="M43" s="215">
        <v>41739</v>
      </c>
    </row>
    <row r="44" spans="1:13" s="12" customFormat="1" ht="31.5" customHeight="1" x14ac:dyDescent="0.2">
      <c r="A44" s="246" t="s">
        <v>103</v>
      </c>
      <c r="B44" s="234" t="s">
        <v>181</v>
      </c>
      <c r="C44" s="232" t="s">
        <v>37</v>
      </c>
      <c r="D44" s="235" t="s">
        <v>91</v>
      </c>
      <c r="E44" s="169" t="s">
        <v>182</v>
      </c>
      <c r="F44" s="170" t="s">
        <v>183</v>
      </c>
      <c r="G44" s="171"/>
      <c r="H44" s="248" t="s">
        <v>30</v>
      </c>
      <c r="I44" s="237"/>
      <c r="J44" s="238" t="s">
        <v>43</v>
      </c>
      <c r="K44" s="162" t="s">
        <v>108</v>
      </c>
      <c r="L44" s="236" t="s">
        <v>109</v>
      </c>
      <c r="M44" s="215">
        <v>41739</v>
      </c>
    </row>
    <row r="45" spans="1:13" s="12" customFormat="1" ht="38.25" x14ac:dyDescent="0.2">
      <c r="A45" s="246" t="s">
        <v>103</v>
      </c>
      <c r="B45" s="234" t="s">
        <v>184</v>
      </c>
      <c r="C45" s="232" t="s">
        <v>37</v>
      </c>
      <c r="D45" s="235" t="s">
        <v>67</v>
      </c>
      <c r="E45" s="169" t="s">
        <v>185</v>
      </c>
      <c r="F45" s="170" t="s">
        <v>186</v>
      </c>
      <c r="G45" s="171"/>
      <c r="H45" s="248" t="s">
        <v>30</v>
      </c>
      <c r="I45" s="237"/>
      <c r="J45" s="238" t="s">
        <v>27</v>
      </c>
      <c r="K45" s="162" t="s">
        <v>108</v>
      </c>
      <c r="L45" s="236" t="s">
        <v>109</v>
      </c>
      <c r="M45" s="215">
        <v>41739</v>
      </c>
    </row>
    <row r="46" spans="1:13" s="12" customFormat="1" ht="25.5" x14ac:dyDescent="0.2">
      <c r="A46" s="246" t="s">
        <v>103</v>
      </c>
      <c r="B46" s="234" t="s">
        <v>187</v>
      </c>
      <c r="C46" s="232" t="s">
        <v>37</v>
      </c>
      <c r="D46" s="235" t="s">
        <v>142</v>
      </c>
      <c r="E46" s="169" t="s">
        <v>188</v>
      </c>
      <c r="F46" s="170" t="s">
        <v>189</v>
      </c>
      <c r="G46" s="171"/>
      <c r="H46" s="248" t="s">
        <v>30</v>
      </c>
      <c r="I46" s="237"/>
      <c r="J46" s="238" t="s">
        <v>27</v>
      </c>
      <c r="K46" s="162" t="s">
        <v>108</v>
      </c>
      <c r="L46" s="236" t="s">
        <v>109</v>
      </c>
      <c r="M46" s="215">
        <v>41739</v>
      </c>
    </row>
    <row r="47" spans="1:13" s="12" customFormat="1" ht="38.25" x14ac:dyDescent="0.2">
      <c r="A47" s="246" t="s">
        <v>103</v>
      </c>
      <c r="B47" s="234" t="s">
        <v>190</v>
      </c>
      <c r="C47" s="232" t="s">
        <v>37</v>
      </c>
      <c r="D47" s="235" t="s">
        <v>38</v>
      </c>
      <c r="E47" s="169" t="s">
        <v>191</v>
      </c>
      <c r="F47" s="170" t="s">
        <v>192</v>
      </c>
      <c r="G47" s="171"/>
      <c r="H47" s="248" t="s">
        <v>30</v>
      </c>
      <c r="I47" s="237"/>
      <c r="J47" s="238" t="s">
        <v>43</v>
      </c>
      <c r="K47" s="162" t="s">
        <v>108</v>
      </c>
      <c r="L47" s="236" t="s">
        <v>109</v>
      </c>
      <c r="M47" s="215">
        <v>41739</v>
      </c>
    </row>
    <row r="48" spans="1:13" s="12" customFormat="1" ht="42" customHeight="1" x14ac:dyDescent="0.2">
      <c r="A48" s="246" t="s">
        <v>103</v>
      </c>
      <c r="B48" s="234" t="s">
        <v>193</v>
      </c>
      <c r="C48" s="232" t="s">
        <v>37</v>
      </c>
      <c r="D48" s="235" t="s">
        <v>38</v>
      </c>
      <c r="E48" s="169" t="s">
        <v>194</v>
      </c>
      <c r="F48" s="170" t="s">
        <v>195</v>
      </c>
      <c r="G48" s="171"/>
      <c r="H48" s="248" t="s">
        <v>58</v>
      </c>
      <c r="I48" s="237"/>
      <c r="J48" s="238" t="s">
        <v>43</v>
      </c>
      <c r="K48" s="162" t="s">
        <v>108</v>
      </c>
      <c r="L48" s="236" t="s">
        <v>109</v>
      </c>
      <c r="M48" s="215">
        <v>41739</v>
      </c>
    </row>
    <row r="49" spans="1:13" s="12" customFormat="1" ht="38.25" x14ac:dyDescent="0.2">
      <c r="A49" s="246" t="s">
        <v>103</v>
      </c>
      <c r="B49" s="234" t="s">
        <v>196</v>
      </c>
      <c r="C49" s="232" t="s">
        <v>37</v>
      </c>
      <c r="D49" s="235" t="s">
        <v>85</v>
      </c>
      <c r="E49" s="158" t="s">
        <v>197</v>
      </c>
      <c r="F49" s="159" t="s">
        <v>198</v>
      </c>
      <c r="G49" s="160"/>
      <c r="H49" s="248" t="s">
        <v>58</v>
      </c>
      <c r="I49" s="237"/>
      <c r="J49" s="238" t="s">
        <v>43</v>
      </c>
      <c r="K49" s="162" t="s">
        <v>108</v>
      </c>
      <c r="L49" s="236" t="s">
        <v>109</v>
      </c>
      <c r="M49" s="215">
        <v>41739</v>
      </c>
    </row>
    <row r="50" spans="1:13" s="12" customFormat="1" ht="44.25" customHeight="1" x14ac:dyDescent="0.2">
      <c r="A50" s="246" t="s">
        <v>103</v>
      </c>
      <c r="B50" s="234" t="s">
        <v>199</v>
      </c>
      <c r="C50" s="232" t="s">
        <v>37</v>
      </c>
      <c r="D50" s="235" t="s">
        <v>67</v>
      </c>
      <c r="E50" s="169" t="s">
        <v>200</v>
      </c>
      <c r="F50" s="161" t="s">
        <v>201</v>
      </c>
      <c r="G50" s="171"/>
      <c r="H50" s="248" t="s">
        <v>58</v>
      </c>
      <c r="I50" s="237"/>
      <c r="J50" s="238" t="s">
        <v>43</v>
      </c>
      <c r="K50" s="162" t="s">
        <v>108</v>
      </c>
      <c r="L50" s="236" t="s">
        <v>109</v>
      </c>
      <c r="M50" s="215">
        <v>41739</v>
      </c>
    </row>
    <row r="51" spans="1:13" s="12" customFormat="1" ht="56.25" customHeight="1" x14ac:dyDescent="0.2">
      <c r="A51" s="246" t="s">
        <v>103</v>
      </c>
      <c r="B51" s="234" t="s">
        <v>202</v>
      </c>
      <c r="C51" s="232" t="s">
        <v>37</v>
      </c>
      <c r="D51" s="235" t="s">
        <v>47</v>
      </c>
      <c r="E51" s="169" t="s">
        <v>203</v>
      </c>
      <c r="F51" s="170" t="s">
        <v>204</v>
      </c>
      <c r="G51" s="171"/>
      <c r="H51" s="248" t="s">
        <v>58</v>
      </c>
      <c r="I51" s="237"/>
      <c r="J51" s="238" t="s">
        <v>107</v>
      </c>
      <c r="K51" s="162" t="s">
        <v>108</v>
      </c>
      <c r="L51" s="236" t="s">
        <v>109</v>
      </c>
      <c r="M51" s="215">
        <v>41739</v>
      </c>
    </row>
    <row r="52" spans="1:13" s="12" customFormat="1" ht="38.25" x14ac:dyDescent="0.2">
      <c r="A52" s="246" t="s">
        <v>103</v>
      </c>
      <c r="B52" s="234" t="s">
        <v>205</v>
      </c>
      <c r="C52" s="232" t="s">
        <v>37</v>
      </c>
      <c r="D52" s="235" t="s">
        <v>91</v>
      </c>
      <c r="E52" s="169" t="s">
        <v>206</v>
      </c>
      <c r="F52" s="170" t="s">
        <v>207</v>
      </c>
      <c r="G52" s="171"/>
      <c r="H52" s="248" t="s">
        <v>58</v>
      </c>
      <c r="I52" s="237"/>
      <c r="J52" s="238" t="s">
        <v>43</v>
      </c>
      <c r="K52" s="162" t="s">
        <v>108</v>
      </c>
      <c r="L52" s="236" t="s">
        <v>109</v>
      </c>
      <c r="M52" s="215">
        <v>41739</v>
      </c>
    </row>
    <row r="53" spans="1:13" s="12" customFormat="1" ht="51" x14ac:dyDescent="0.2">
      <c r="A53" s="246" t="s">
        <v>103</v>
      </c>
      <c r="B53" s="234" t="s">
        <v>208</v>
      </c>
      <c r="C53" s="232" t="s">
        <v>37</v>
      </c>
      <c r="D53" s="235" t="s">
        <v>209</v>
      </c>
      <c r="E53" s="169" t="s">
        <v>210</v>
      </c>
      <c r="F53" s="170" t="s">
        <v>211</v>
      </c>
      <c r="G53" s="171"/>
      <c r="H53" s="248" t="s">
        <v>58</v>
      </c>
      <c r="I53" s="237"/>
      <c r="J53" s="238" t="s">
        <v>43</v>
      </c>
      <c r="K53" s="162" t="s">
        <v>108</v>
      </c>
      <c r="L53" s="236" t="s">
        <v>109</v>
      </c>
      <c r="M53" s="215">
        <v>41739</v>
      </c>
    </row>
    <row r="54" spans="1:13" s="12" customFormat="1" ht="25.5" x14ac:dyDescent="0.2">
      <c r="A54" s="246" t="s">
        <v>103</v>
      </c>
      <c r="B54" s="234" t="s">
        <v>212</v>
      </c>
      <c r="C54" s="232" t="s">
        <v>37</v>
      </c>
      <c r="D54" s="235" t="s">
        <v>85</v>
      </c>
      <c r="E54" s="169" t="s">
        <v>213</v>
      </c>
      <c r="F54" s="170" t="s">
        <v>214</v>
      </c>
      <c r="G54" s="171"/>
      <c r="H54" s="248" t="s">
        <v>58</v>
      </c>
      <c r="I54" s="237"/>
      <c r="J54" s="238" t="s">
        <v>43</v>
      </c>
      <c r="K54" s="162" t="s">
        <v>108</v>
      </c>
      <c r="L54" s="236" t="s">
        <v>109</v>
      </c>
      <c r="M54" s="215">
        <v>41739</v>
      </c>
    </row>
    <row r="55" spans="1:13" s="12" customFormat="1" ht="25.5" x14ac:dyDescent="0.2">
      <c r="A55" s="246" t="s">
        <v>103</v>
      </c>
      <c r="B55" s="234" t="s">
        <v>215</v>
      </c>
      <c r="C55" s="232" t="s">
        <v>37</v>
      </c>
      <c r="D55" s="235" t="s">
        <v>47</v>
      </c>
      <c r="E55" s="169" t="s">
        <v>216</v>
      </c>
      <c r="F55" s="170" t="s">
        <v>217</v>
      </c>
      <c r="G55" s="171"/>
      <c r="H55" s="248" t="s">
        <v>58</v>
      </c>
      <c r="I55" s="237"/>
      <c r="J55" s="238" t="s">
        <v>43</v>
      </c>
      <c r="K55" s="162" t="s">
        <v>108</v>
      </c>
      <c r="L55" s="236" t="s">
        <v>109</v>
      </c>
      <c r="M55" s="215">
        <v>41739</v>
      </c>
    </row>
    <row r="56" spans="1:13" s="12" customFormat="1" ht="44.25" customHeight="1" x14ac:dyDescent="0.2">
      <c r="A56" s="246" t="s">
        <v>103</v>
      </c>
      <c r="B56" s="234" t="s">
        <v>218</v>
      </c>
      <c r="C56" s="232" t="s">
        <v>37</v>
      </c>
      <c r="D56" s="235" t="s">
        <v>38</v>
      </c>
      <c r="E56" s="169" t="s">
        <v>219</v>
      </c>
      <c r="F56" s="170" t="s">
        <v>220</v>
      </c>
      <c r="G56" s="171"/>
      <c r="H56" s="248" t="s">
        <v>30</v>
      </c>
      <c r="I56" s="237"/>
      <c r="J56" s="238" t="s">
        <v>43</v>
      </c>
      <c r="K56" s="162" t="s">
        <v>108</v>
      </c>
      <c r="L56" s="236" t="s">
        <v>109</v>
      </c>
      <c r="M56" s="215">
        <v>41739</v>
      </c>
    </row>
    <row r="57" spans="1:13" s="12" customFormat="1" ht="38.25" x14ac:dyDescent="0.2">
      <c r="A57" s="246" t="s">
        <v>103</v>
      </c>
      <c r="B57" s="234" t="s">
        <v>221</v>
      </c>
      <c r="C57" s="232" t="s">
        <v>37</v>
      </c>
      <c r="D57" s="235" t="s">
        <v>222</v>
      </c>
      <c r="E57" s="169" t="s">
        <v>223</v>
      </c>
      <c r="F57" s="170" t="s">
        <v>224</v>
      </c>
      <c r="G57" s="171"/>
      <c r="H57" s="248" t="s">
        <v>58</v>
      </c>
      <c r="I57" s="237"/>
      <c r="J57" s="238" t="s">
        <v>107</v>
      </c>
      <c r="K57" s="162" t="s">
        <v>108</v>
      </c>
      <c r="L57" s="236" t="s">
        <v>109</v>
      </c>
      <c r="M57" s="215">
        <v>41739</v>
      </c>
    </row>
    <row r="58" spans="1:13" s="12" customFormat="1" ht="25.5" x14ac:dyDescent="0.2">
      <c r="A58" s="246" t="s">
        <v>103</v>
      </c>
      <c r="B58" s="234" t="s">
        <v>225</v>
      </c>
      <c r="C58" s="232" t="s">
        <v>37</v>
      </c>
      <c r="D58" s="235" t="s">
        <v>91</v>
      </c>
      <c r="E58" s="169" t="s">
        <v>226</v>
      </c>
      <c r="F58" s="170" t="s">
        <v>227</v>
      </c>
      <c r="G58" s="171"/>
      <c r="H58" s="248" t="s">
        <v>58</v>
      </c>
      <c r="I58" s="237"/>
      <c r="J58" s="238" t="s">
        <v>43</v>
      </c>
      <c r="K58" s="162" t="s">
        <v>108</v>
      </c>
      <c r="L58" s="236" t="s">
        <v>109</v>
      </c>
      <c r="M58" s="215">
        <v>41739</v>
      </c>
    </row>
    <row r="59" spans="1:13" s="12" customFormat="1" ht="38.25" x14ac:dyDescent="0.2">
      <c r="A59" s="246" t="s">
        <v>103</v>
      </c>
      <c r="B59" s="234" t="s">
        <v>228</v>
      </c>
      <c r="C59" s="232" t="s">
        <v>37</v>
      </c>
      <c r="D59" s="235" t="s">
        <v>47</v>
      </c>
      <c r="E59" s="169" t="s">
        <v>229</v>
      </c>
      <c r="F59" s="170" t="s">
        <v>230</v>
      </c>
      <c r="G59" s="171"/>
      <c r="H59" s="248" t="s">
        <v>58</v>
      </c>
      <c r="I59" s="237"/>
      <c r="J59" s="238" t="s">
        <v>43</v>
      </c>
      <c r="K59" s="162" t="s">
        <v>108</v>
      </c>
      <c r="L59" s="236" t="s">
        <v>109</v>
      </c>
      <c r="M59" s="215">
        <v>41739</v>
      </c>
    </row>
    <row r="60" spans="1:13" s="12" customFormat="1" ht="25.5" x14ac:dyDescent="0.2">
      <c r="A60" s="246" t="s">
        <v>103</v>
      </c>
      <c r="B60" s="234" t="s">
        <v>231</v>
      </c>
      <c r="C60" s="232" t="s">
        <v>37</v>
      </c>
      <c r="D60" s="235" t="s">
        <v>85</v>
      </c>
      <c r="E60" s="169" t="s">
        <v>232</v>
      </c>
      <c r="F60" s="170" t="s">
        <v>233</v>
      </c>
      <c r="G60" s="171"/>
      <c r="H60" s="248" t="s">
        <v>58</v>
      </c>
      <c r="I60" s="237"/>
      <c r="J60" s="238" t="s">
        <v>107</v>
      </c>
      <c r="K60" s="162" t="s">
        <v>108</v>
      </c>
      <c r="L60" s="236" t="s">
        <v>109</v>
      </c>
      <c r="M60" s="215">
        <v>41739</v>
      </c>
    </row>
    <row r="61" spans="1:13" s="12" customFormat="1" ht="38.25" x14ac:dyDescent="0.2">
      <c r="A61" s="246" t="s">
        <v>103</v>
      </c>
      <c r="B61" s="234" t="s">
        <v>234</v>
      </c>
      <c r="C61" s="232" t="s">
        <v>37</v>
      </c>
      <c r="D61" s="235" t="s">
        <v>91</v>
      </c>
      <c r="E61" s="158" t="s">
        <v>235</v>
      </c>
      <c r="F61" s="159" t="s">
        <v>236</v>
      </c>
      <c r="G61" s="160"/>
      <c r="H61" s="248" t="s">
        <v>58</v>
      </c>
      <c r="I61" s="237"/>
      <c r="J61" s="238" t="s">
        <v>43</v>
      </c>
      <c r="K61" s="162" t="s">
        <v>108</v>
      </c>
      <c r="L61" s="236" t="s">
        <v>109</v>
      </c>
      <c r="M61" s="215">
        <v>41739</v>
      </c>
    </row>
    <row r="62" spans="1:13" s="12" customFormat="1" ht="38.25" x14ac:dyDescent="0.2">
      <c r="A62" s="246" t="s">
        <v>103</v>
      </c>
      <c r="B62" s="234" t="s">
        <v>237</v>
      </c>
      <c r="C62" s="232" t="s">
        <v>37</v>
      </c>
      <c r="D62" s="235" t="s">
        <v>238</v>
      </c>
      <c r="E62" s="169" t="s">
        <v>239</v>
      </c>
      <c r="F62" s="170" t="s">
        <v>240</v>
      </c>
      <c r="G62" s="171"/>
      <c r="H62" s="248" t="s">
        <v>58</v>
      </c>
      <c r="I62" s="237"/>
      <c r="J62" s="238" t="s">
        <v>241</v>
      </c>
      <c r="K62" s="162" t="s">
        <v>108</v>
      </c>
      <c r="L62" s="236" t="s">
        <v>109</v>
      </c>
      <c r="M62" s="215">
        <v>41739</v>
      </c>
    </row>
    <row r="63" spans="1:13" s="12" customFormat="1" ht="51" x14ac:dyDescent="0.2">
      <c r="A63" s="246" t="s">
        <v>103</v>
      </c>
      <c r="B63" s="234" t="s">
        <v>242</v>
      </c>
      <c r="C63" s="232" t="s">
        <v>37</v>
      </c>
      <c r="D63" s="235" t="s">
        <v>91</v>
      </c>
      <c r="E63" s="169" t="s">
        <v>243</v>
      </c>
      <c r="F63" s="170" t="s">
        <v>244</v>
      </c>
      <c r="G63" s="171"/>
      <c r="H63" s="248" t="s">
        <v>58</v>
      </c>
      <c r="I63" s="237"/>
      <c r="J63" s="238" t="s">
        <v>43</v>
      </c>
      <c r="K63" s="162" t="s">
        <v>108</v>
      </c>
      <c r="L63" s="236" t="s">
        <v>109</v>
      </c>
      <c r="M63" s="215">
        <v>41739</v>
      </c>
    </row>
    <row r="64" spans="1:13" s="12" customFormat="1" ht="25.5" customHeight="1" x14ac:dyDescent="0.2">
      <c r="A64" s="246" t="s">
        <v>103</v>
      </c>
      <c r="B64" s="234" t="s">
        <v>245</v>
      </c>
      <c r="C64" s="232" t="s">
        <v>37</v>
      </c>
      <c r="D64" s="235" t="s">
        <v>38</v>
      </c>
      <c r="E64" s="169" t="s">
        <v>246</v>
      </c>
      <c r="F64" s="170" t="s">
        <v>247</v>
      </c>
      <c r="G64" s="171"/>
      <c r="H64" s="248" t="s">
        <v>58</v>
      </c>
      <c r="I64" s="237"/>
      <c r="J64" s="238" t="s">
        <v>27</v>
      </c>
      <c r="K64" s="162" t="s">
        <v>108</v>
      </c>
      <c r="L64" s="236" t="s">
        <v>109</v>
      </c>
      <c r="M64" s="215">
        <v>41739</v>
      </c>
    </row>
    <row r="65" spans="1:14" s="12" customFormat="1" ht="31.5" customHeight="1" x14ac:dyDescent="0.2">
      <c r="A65" s="246" t="s">
        <v>103</v>
      </c>
      <c r="B65" s="234" t="s">
        <v>248</v>
      </c>
      <c r="C65" s="232" t="s">
        <v>37</v>
      </c>
      <c r="D65" s="235" t="s">
        <v>67</v>
      </c>
      <c r="E65" s="169" t="s">
        <v>249</v>
      </c>
      <c r="F65" s="170" t="s">
        <v>250</v>
      </c>
      <c r="G65" s="171"/>
      <c r="H65" s="248" t="s">
        <v>58</v>
      </c>
      <c r="I65" s="237"/>
      <c r="J65" s="238" t="s">
        <v>241</v>
      </c>
      <c r="K65" s="162" t="s">
        <v>108</v>
      </c>
      <c r="L65" s="236" t="s">
        <v>109</v>
      </c>
      <c r="M65" s="215">
        <v>41739</v>
      </c>
    </row>
    <row r="66" spans="1:14" s="12" customFormat="1" ht="33" customHeight="1" x14ac:dyDescent="0.2">
      <c r="A66" s="246" t="s">
        <v>103</v>
      </c>
      <c r="B66" s="234" t="s">
        <v>251</v>
      </c>
      <c r="C66" s="232" t="s">
        <v>37</v>
      </c>
      <c r="D66" s="235" t="s">
        <v>38</v>
      </c>
      <c r="E66" s="169" t="s">
        <v>252</v>
      </c>
      <c r="F66" s="170" t="s">
        <v>253</v>
      </c>
      <c r="G66" s="171"/>
      <c r="H66" s="248" t="s">
        <v>33</v>
      </c>
      <c r="I66" s="237"/>
      <c r="J66" s="238" t="s">
        <v>43</v>
      </c>
      <c r="K66" s="162" t="s">
        <v>108</v>
      </c>
      <c r="L66" s="236" t="s">
        <v>109</v>
      </c>
      <c r="M66" s="215">
        <v>41739</v>
      </c>
    </row>
    <row r="67" spans="1:14" s="12" customFormat="1" ht="31.5" customHeight="1" x14ac:dyDescent="0.2">
      <c r="A67" s="246" t="s">
        <v>103</v>
      </c>
      <c r="B67" s="234" t="s">
        <v>254</v>
      </c>
      <c r="C67" s="232" t="s">
        <v>37</v>
      </c>
      <c r="D67" s="235" t="s">
        <v>67</v>
      </c>
      <c r="E67" s="169" t="s">
        <v>255</v>
      </c>
      <c r="F67" s="170" t="s">
        <v>256</v>
      </c>
      <c r="G67" s="171"/>
      <c r="H67" s="248" t="s">
        <v>58</v>
      </c>
      <c r="I67" s="237"/>
      <c r="J67" s="238" t="s">
        <v>43</v>
      </c>
      <c r="K67" s="162" t="s">
        <v>108</v>
      </c>
      <c r="L67" s="236" t="s">
        <v>109</v>
      </c>
      <c r="M67" s="215">
        <v>41739</v>
      </c>
    </row>
    <row r="68" spans="1:14" s="12" customFormat="1" ht="34.5" customHeight="1" x14ac:dyDescent="0.2">
      <c r="A68" s="246" t="s">
        <v>103</v>
      </c>
      <c r="B68" s="234" t="s">
        <v>257</v>
      </c>
      <c r="C68" s="232" t="s">
        <v>37</v>
      </c>
      <c r="D68" s="235" t="s">
        <v>67</v>
      </c>
      <c r="E68" s="169" t="s">
        <v>258</v>
      </c>
      <c r="F68" s="170" t="s">
        <v>259</v>
      </c>
      <c r="G68" s="171"/>
      <c r="H68" s="248" t="s">
        <v>58</v>
      </c>
      <c r="I68" s="237"/>
      <c r="J68" s="238" t="s">
        <v>43</v>
      </c>
      <c r="K68" s="162" t="s">
        <v>108</v>
      </c>
      <c r="L68" s="236" t="s">
        <v>109</v>
      </c>
      <c r="M68" s="215">
        <v>41739</v>
      </c>
    </row>
    <row r="69" spans="1:14" s="12" customFormat="1" ht="42.75" customHeight="1" x14ac:dyDescent="0.2">
      <c r="A69" s="246" t="s">
        <v>103</v>
      </c>
      <c r="B69" s="234" t="s">
        <v>260</v>
      </c>
      <c r="C69" s="232" t="s">
        <v>37</v>
      </c>
      <c r="D69" s="235" t="s">
        <v>85</v>
      </c>
      <c r="E69" s="169" t="s">
        <v>261</v>
      </c>
      <c r="F69" s="170" t="s">
        <v>262</v>
      </c>
      <c r="G69" s="171"/>
      <c r="H69" s="248" t="s">
        <v>58</v>
      </c>
      <c r="I69" s="237"/>
      <c r="J69" s="238" t="s">
        <v>43</v>
      </c>
      <c r="K69" s="162" t="s">
        <v>108</v>
      </c>
      <c r="L69" s="236" t="s">
        <v>109</v>
      </c>
      <c r="M69" s="215">
        <v>41739</v>
      </c>
    </row>
    <row r="70" spans="1:14" s="12" customFormat="1" ht="48" customHeight="1" x14ac:dyDescent="0.2">
      <c r="A70" s="246" t="s">
        <v>103</v>
      </c>
      <c r="B70" s="234" t="s">
        <v>263</v>
      </c>
      <c r="C70" s="232" t="s">
        <v>37</v>
      </c>
      <c r="D70" s="235" t="s">
        <v>38</v>
      </c>
      <c r="E70" s="169" t="s">
        <v>264</v>
      </c>
      <c r="F70" s="170" t="s">
        <v>265</v>
      </c>
      <c r="G70" s="171"/>
      <c r="H70" s="248" t="s">
        <v>33</v>
      </c>
      <c r="I70" s="237"/>
      <c r="J70" s="238" t="s">
        <v>27</v>
      </c>
      <c r="K70" s="162" t="s">
        <v>108</v>
      </c>
      <c r="L70" s="236" t="s">
        <v>109</v>
      </c>
      <c r="M70" s="215">
        <v>41739</v>
      </c>
    </row>
    <row r="71" spans="1:14" s="12" customFormat="1" ht="39.75" customHeight="1" x14ac:dyDescent="0.2">
      <c r="A71" s="246" t="s">
        <v>103</v>
      </c>
      <c r="B71" s="234" t="s">
        <v>266</v>
      </c>
      <c r="C71" s="232" t="s">
        <v>37</v>
      </c>
      <c r="D71" s="235" t="s">
        <v>267</v>
      </c>
      <c r="E71" s="169" t="s">
        <v>268</v>
      </c>
      <c r="F71" s="170" t="s">
        <v>269</v>
      </c>
      <c r="G71" s="171"/>
      <c r="H71" s="248" t="s">
        <v>30</v>
      </c>
      <c r="I71" s="237"/>
      <c r="J71" s="238" t="s">
        <v>27</v>
      </c>
      <c r="K71" s="162" t="s">
        <v>108</v>
      </c>
      <c r="L71" s="236" t="s">
        <v>109</v>
      </c>
      <c r="M71" s="215">
        <v>41739</v>
      </c>
    </row>
    <row r="72" spans="1:14" s="12" customFormat="1" ht="58.5" customHeight="1" x14ac:dyDescent="0.2">
      <c r="A72" s="246" t="s">
        <v>103</v>
      </c>
      <c r="B72" s="234" t="s">
        <v>270</v>
      </c>
      <c r="C72" s="232" t="s">
        <v>37</v>
      </c>
      <c r="D72" s="235" t="s">
        <v>67</v>
      </c>
      <c r="E72" s="169" t="s">
        <v>271</v>
      </c>
      <c r="F72" s="170" t="s">
        <v>272</v>
      </c>
      <c r="G72" s="171"/>
      <c r="H72" s="248" t="s">
        <v>33</v>
      </c>
      <c r="I72" s="237"/>
      <c r="J72" s="238" t="s">
        <v>107</v>
      </c>
      <c r="K72" s="162" t="s">
        <v>108</v>
      </c>
      <c r="L72" s="236" t="s">
        <v>109</v>
      </c>
      <c r="M72" s="215">
        <v>41739</v>
      </c>
    </row>
    <row r="73" spans="1:14" s="12" customFormat="1" ht="36.75" customHeight="1" thickBot="1" x14ac:dyDescent="0.25">
      <c r="A73" s="195" t="s">
        <v>103</v>
      </c>
      <c r="B73" s="189" t="s">
        <v>273</v>
      </c>
      <c r="C73" s="190" t="s">
        <v>37</v>
      </c>
      <c r="D73" s="191" t="s">
        <v>209</v>
      </c>
      <c r="E73" s="192" t="s">
        <v>274</v>
      </c>
      <c r="F73" s="193" t="s">
        <v>275</v>
      </c>
      <c r="G73" s="194"/>
      <c r="H73" s="205" t="s">
        <v>33</v>
      </c>
      <c r="I73" s="216"/>
      <c r="J73" s="252" t="s">
        <v>43</v>
      </c>
      <c r="K73" s="193" t="s">
        <v>108</v>
      </c>
      <c r="L73" s="217" t="s">
        <v>109</v>
      </c>
      <c r="M73" s="215">
        <v>41739</v>
      </c>
    </row>
    <row r="74" spans="1:14" x14ac:dyDescent="0.2">
      <c r="J74" s="239"/>
      <c r="L74" s="5"/>
      <c r="N74" s="1"/>
    </row>
    <row r="75" spans="1:14" x14ac:dyDescent="0.2">
      <c r="J75" s="239"/>
      <c r="L75" s="5"/>
      <c r="N75" s="1"/>
    </row>
    <row r="76" spans="1:14" x14ac:dyDescent="0.2">
      <c r="J76" s="239"/>
      <c r="L76" s="5"/>
      <c r="N76" s="1"/>
    </row>
    <row r="77" spans="1:14" x14ac:dyDescent="0.2">
      <c r="J77" s="239"/>
      <c r="L77" s="5"/>
      <c r="N77" s="1"/>
    </row>
    <row r="78" spans="1:14" x14ac:dyDescent="0.2">
      <c r="J78" s="239"/>
      <c r="L78" s="5"/>
      <c r="N78" s="1"/>
    </row>
    <row r="79" spans="1:14" x14ac:dyDescent="0.2">
      <c r="J79" s="239"/>
      <c r="L79" s="5"/>
      <c r="N79" s="1"/>
    </row>
    <row r="80" spans="1:14" x14ac:dyDescent="0.2">
      <c r="J80" s="239"/>
      <c r="L80" s="5"/>
      <c r="N80" s="1"/>
    </row>
    <row r="81" spans="10:14" x14ac:dyDescent="0.2">
      <c r="J81" s="239"/>
      <c r="L81" s="5"/>
      <c r="N81" s="1"/>
    </row>
    <row r="82" spans="10:14" x14ac:dyDescent="0.2">
      <c r="J82" s="239"/>
      <c r="L82" s="5"/>
      <c r="N82" s="1"/>
    </row>
    <row r="83" spans="10:14" x14ac:dyDescent="0.2">
      <c r="J83" s="239"/>
      <c r="L83" s="5"/>
      <c r="N83" s="1"/>
    </row>
    <row r="84" spans="10:14" x14ac:dyDescent="0.2">
      <c r="J84" s="239"/>
      <c r="L84" s="5"/>
      <c r="N84" s="1"/>
    </row>
    <row r="85" spans="10:14" x14ac:dyDescent="0.2">
      <c r="J85" s="239"/>
      <c r="L85" s="5"/>
      <c r="N85" s="1"/>
    </row>
    <row r="86" spans="10:14" x14ac:dyDescent="0.2">
      <c r="J86" s="239"/>
      <c r="L86" s="5"/>
      <c r="N86" s="1"/>
    </row>
    <row r="87" spans="10:14" x14ac:dyDescent="0.2">
      <c r="J87" s="239"/>
      <c r="L87" s="5"/>
      <c r="N87" s="1"/>
    </row>
    <row r="88" spans="10:14" x14ac:dyDescent="0.2">
      <c r="J88" s="239"/>
      <c r="L88" s="5"/>
      <c r="N88" s="1"/>
    </row>
    <row r="89" spans="10:14" x14ac:dyDescent="0.2">
      <c r="J89" s="239"/>
      <c r="L89" s="5"/>
      <c r="N89" s="1"/>
    </row>
    <row r="90" spans="10:14" x14ac:dyDescent="0.2">
      <c r="J90" s="239"/>
      <c r="L90" s="5"/>
      <c r="N90" s="1"/>
    </row>
    <row r="91" spans="10:14" x14ac:dyDescent="0.2">
      <c r="J91" s="239"/>
      <c r="L91" s="5"/>
      <c r="N91" s="1"/>
    </row>
    <row r="92" spans="10:14" x14ac:dyDescent="0.2">
      <c r="J92" s="239"/>
      <c r="L92" s="5"/>
      <c r="N92" s="1"/>
    </row>
    <row r="93" spans="10:14" x14ac:dyDescent="0.2">
      <c r="J93" s="239"/>
      <c r="L93" s="5"/>
      <c r="N93" s="1"/>
    </row>
    <row r="94" spans="10:14" x14ac:dyDescent="0.2">
      <c r="J94" s="239"/>
      <c r="L94" s="5"/>
      <c r="N94" s="1"/>
    </row>
    <row r="95" spans="10:14" x14ac:dyDescent="0.2">
      <c r="J95" s="239"/>
      <c r="L95" s="5"/>
      <c r="N95" s="1"/>
    </row>
    <row r="96" spans="10:14" x14ac:dyDescent="0.2">
      <c r="J96" s="239"/>
      <c r="L96" s="5"/>
      <c r="N96" s="1"/>
    </row>
    <row r="97" spans="10:14" x14ac:dyDescent="0.2">
      <c r="J97" s="239"/>
      <c r="L97" s="5"/>
      <c r="N97" s="1"/>
    </row>
    <row r="98" spans="10:14" x14ac:dyDescent="0.2">
      <c r="J98" s="239"/>
      <c r="L98" s="5"/>
      <c r="N98" s="1"/>
    </row>
    <row r="99" spans="10:14" x14ac:dyDescent="0.2">
      <c r="J99" s="239"/>
      <c r="L99" s="5"/>
      <c r="N99" s="1"/>
    </row>
    <row r="100" spans="10:14" x14ac:dyDescent="0.2">
      <c r="J100" s="239"/>
      <c r="L100" s="5"/>
      <c r="N100" s="1"/>
    </row>
    <row r="101" spans="10:14" x14ac:dyDescent="0.2">
      <c r="J101" s="239"/>
      <c r="L101" s="5"/>
      <c r="N101" s="1"/>
    </row>
    <row r="102" spans="10:14" x14ac:dyDescent="0.2">
      <c r="J102" s="239"/>
      <c r="L102" s="5"/>
      <c r="N102" s="1"/>
    </row>
    <row r="103" spans="10:14" x14ac:dyDescent="0.2">
      <c r="J103" s="239"/>
      <c r="L103" s="5"/>
      <c r="N103" s="1"/>
    </row>
    <row r="104" spans="10:14" x14ac:dyDescent="0.2">
      <c r="J104" s="239"/>
      <c r="L104" s="5"/>
      <c r="N104" s="1"/>
    </row>
    <row r="105" spans="10:14" x14ac:dyDescent="0.2">
      <c r="J105" s="239"/>
      <c r="L105" s="5"/>
      <c r="N105" s="1"/>
    </row>
    <row r="106" spans="10:14" x14ac:dyDescent="0.2">
      <c r="J106" s="239"/>
      <c r="L106" s="5"/>
      <c r="N106" s="1"/>
    </row>
    <row r="107" spans="10:14" x14ac:dyDescent="0.2">
      <c r="J107" s="239"/>
      <c r="L107" s="5"/>
      <c r="N107" s="1"/>
    </row>
    <row r="108" spans="10:14" x14ac:dyDescent="0.2">
      <c r="J108" s="239"/>
      <c r="L108" s="5"/>
      <c r="N108" s="1"/>
    </row>
    <row r="109" spans="10:14" x14ac:dyDescent="0.2">
      <c r="J109" s="239"/>
      <c r="L109" s="5"/>
      <c r="N109" s="1"/>
    </row>
    <row r="110" spans="10:14" x14ac:dyDescent="0.2">
      <c r="J110" s="239"/>
      <c r="L110" s="5"/>
      <c r="N110" s="1"/>
    </row>
    <row r="111" spans="10:14" x14ac:dyDescent="0.2">
      <c r="J111" s="239"/>
      <c r="L111" s="5"/>
      <c r="N111" s="1"/>
    </row>
    <row r="112" spans="10:14" x14ac:dyDescent="0.2">
      <c r="J112" s="239"/>
      <c r="L112" s="5"/>
      <c r="N112" s="1"/>
    </row>
    <row r="113" spans="10:14" x14ac:dyDescent="0.2">
      <c r="J113" s="239"/>
      <c r="L113" s="5"/>
      <c r="N113" s="1"/>
    </row>
    <row r="114" spans="10:14" x14ac:dyDescent="0.2">
      <c r="J114" s="239"/>
      <c r="L114" s="5"/>
      <c r="N114" s="1"/>
    </row>
    <row r="115" spans="10:14" x14ac:dyDescent="0.2">
      <c r="J115" s="239"/>
      <c r="L115" s="5"/>
      <c r="N115" s="1"/>
    </row>
    <row r="116" spans="10:14" x14ac:dyDescent="0.2">
      <c r="J116" s="239"/>
      <c r="L116" s="5"/>
      <c r="N116" s="1"/>
    </row>
    <row r="117" spans="10:14" x14ac:dyDescent="0.2">
      <c r="J117" s="239"/>
      <c r="L117" s="5"/>
      <c r="N117" s="1"/>
    </row>
    <row r="118" spans="10:14" x14ac:dyDescent="0.2">
      <c r="J118" s="239"/>
      <c r="L118" s="5"/>
      <c r="N118" s="1"/>
    </row>
    <row r="119" spans="10:14" x14ac:dyDescent="0.2">
      <c r="J119" s="239"/>
      <c r="L119" s="5"/>
      <c r="N119" s="1"/>
    </row>
    <row r="120" spans="10:14" x14ac:dyDescent="0.2">
      <c r="J120" s="239"/>
      <c r="L120" s="5"/>
      <c r="N120" s="1"/>
    </row>
    <row r="121" spans="10:14" x14ac:dyDescent="0.2">
      <c r="J121" s="239"/>
      <c r="L121" s="5"/>
      <c r="N121" s="1"/>
    </row>
    <row r="122" spans="10:14" x14ac:dyDescent="0.2">
      <c r="J122" s="239"/>
      <c r="L122" s="5"/>
      <c r="N122" s="1"/>
    </row>
    <row r="123" spans="10:14" x14ac:dyDescent="0.2">
      <c r="J123" s="239"/>
      <c r="L123" s="5"/>
      <c r="N123" s="1"/>
    </row>
    <row r="124" spans="10:14" x14ac:dyDescent="0.2">
      <c r="J124" s="239"/>
      <c r="L124" s="5"/>
      <c r="N124" s="1"/>
    </row>
    <row r="125" spans="10:14" x14ac:dyDescent="0.2">
      <c r="J125" s="239"/>
      <c r="L125" s="5"/>
      <c r="N125" s="1"/>
    </row>
    <row r="126" spans="10:14" x14ac:dyDescent="0.2">
      <c r="J126" s="239"/>
      <c r="L126" s="5"/>
      <c r="N126" s="1"/>
    </row>
    <row r="127" spans="10:14" x14ac:dyDescent="0.2">
      <c r="J127" s="239"/>
      <c r="L127" s="5"/>
      <c r="N127" s="1"/>
    </row>
    <row r="128" spans="10:14" x14ac:dyDescent="0.2">
      <c r="J128" s="239"/>
      <c r="L128" s="5"/>
      <c r="N128" s="1"/>
    </row>
    <row r="129" spans="10:14" x14ac:dyDescent="0.2">
      <c r="J129" s="239"/>
      <c r="L129" s="5"/>
      <c r="N129" s="1"/>
    </row>
    <row r="130" spans="10:14" x14ac:dyDescent="0.2">
      <c r="J130" s="239"/>
      <c r="L130" s="5"/>
      <c r="N130" s="1"/>
    </row>
    <row r="131" spans="10:14" x14ac:dyDescent="0.2">
      <c r="J131" s="239"/>
      <c r="L131" s="5"/>
      <c r="N131" s="1"/>
    </row>
    <row r="132" spans="10:14" x14ac:dyDescent="0.2">
      <c r="J132" s="239"/>
      <c r="L132" s="5"/>
      <c r="N132" s="1"/>
    </row>
    <row r="133" spans="10:14" x14ac:dyDescent="0.2">
      <c r="J133" s="239"/>
      <c r="L133" s="5"/>
      <c r="N133" s="1"/>
    </row>
    <row r="134" spans="10:14" x14ac:dyDescent="0.2">
      <c r="J134" s="239"/>
      <c r="L134" s="5"/>
      <c r="N134" s="1"/>
    </row>
    <row r="135" spans="10:14" x14ac:dyDescent="0.2">
      <c r="J135" s="239"/>
      <c r="L135" s="5"/>
      <c r="N135" s="1"/>
    </row>
    <row r="136" spans="10:14" x14ac:dyDescent="0.2">
      <c r="J136" s="239"/>
      <c r="L136" s="5"/>
      <c r="N136" s="1"/>
    </row>
    <row r="137" spans="10:14" x14ac:dyDescent="0.2">
      <c r="J137" s="239"/>
      <c r="L137" s="5"/>
      <c r="N137" s="1"/>
    </row>
    <row r="138" spans="10:14" x14ac:dyDescent="0.2">
      <c r="J138" s="239"/>
      <c r="L138" s="5"/>
      <c r="N138" s="1"/>
    </row>
    <row r="139" spans="10:14" x14ac:dyDescent="0.2">
      <c r="J139" s="239"/>
      <c r="L139" s="5"/>
      <c r="N139" s="1"/>
    </row>
    <row r="140" spans="10:14" x14ac:dyDescent="0.2">
      <c r="J140" s="239"/>
      <c r="L140" s="5"/>
      <c r="N140" s="1"/>
    </row>
    <row r="141" spans="10:14" x14ac:dyDescent="0.2">
      <c r="J141" s="239"/>
      <c r="L141" s="5"/>
      <c r="N141" s="1"/>
    </row>
    <row r="142" spans="10:14" x14ac:dyDescent="0.2">
      <c r="J142" s="239"/>
      <c r="L142" s="5"/>
      <c r="N142" s="1"/>
    </row>
    <row r="143" spans="10:14" x14ac:dyDescent="0.2">
      <c r="J143" s="239"/>
      <c r="L143" s="5"/>
      <c r="N143" s="1"/>
    </row>
    <row r="144" spans="10:14" x14ac:dyDescent="0.2">
      <c r="J144" s="239"/>
      <c r="L144" s="5"/>
      <c r="N144" s="1"/>
    </row>
    <row r="145" spans="10:14" x14ac:dyDescent="0.2">
      <c r="J145" s="239"/>
      <c r="L145" s="5"/>
      <c r="N145" s="1"/>
    </row>
    <row r="146" spans="10:14" x14ac:dyDescent="0.2">
      <c r="J146" s="239"/>
      <c r="L146" s="5"/>
      <c r="N146" s="1"/>
    </row>
    <row r="147" spans="10:14" x14ac:dyDescent="0.2">
      <c r="J147" s="239"/>
      <c r="L147" s="5"/>
      <c r="N147" s="1"/>
    </row>
    <row r="148" spans="10:14" x14ac:dyDescent="0.2">
      <c r="J148" s="239"/>
      <c r="L148" s="5"/>
      <c r="N148" s="1"/>
    </row>
    <row r="149" spans="10:14" x14ac:dyDescent="0.2">
      <c r="J149" s="239"/>
      <c r="L149" s="5"/>
      <c r="N149" s="1"/>
    </row>
    <row r="150" spans="10:14" x14ac:dyDescent="0.2">
      <c r="J150" s="239"/>
      <c r="L150" s="5"/>
      <c r="N150" s="1"/>
    </row>
    <row r="151" spans="10:14" x14ac:dyDescent="0.2">
      <c r="J151" s="239"/>
      <c r="L151" s="5"/>
      <c r="N151" s="1"/>
    </row>
    <row r="152" spans="10:14" x14ac:dyDescent="0.2">
      <c r="J152" s="239"/>
      <c r="L152" s="5"/>
      <c r="N152" s="1"/>
    </row>
    <row r="153" spans="10:14" x14ac:dyDescent="0.2">
      <c r="J153" s="239"/>
      <c r="L153" s="5"/>
      <c r="N153" s="1"/>
    </row>
    <row r="154" spans="10:14" x14ac:dyDescent="0.2">
      <c r="J154" s="239"/>
      <c r="L154" s="5"/>
      <c r="N154" s="1"/>
    </row>
    <row r="155" spans="10:14" x14ac:dyDescent="0.2">
      <c r="J155" s="239"/>
      <c r="L155" s="5"/>
      <c r="N155" s="1"/>
    </row>
    <row r="156" spans="10:14" x14ac:dyDescent="0.2">
      <c r="J156" s="239"/>
      <c r="L156" s="5"/>
      <c r="N156" s="1"/>
    </row>
    <row r="157" spans="10:14" x14ac:dyDescent="0.2">
      <c r="J157" s="239"/>
      <c r="L157" s="5"/>
      <c r="N157" s="1"/>
    </row>
    <row r="158" spans="10:14" x14ac:dyDescent="0.2">
      <c r="J158" s="239"/>
      <c r="L158" s="5"/>
      <c r="N158" s="1"/>
    </row>
    <row r="159" spans="10:14" x14ac:dyDescent="0.2">
      <c r="J159" s="239"/>
      <c r="L159" s="5"/>
      <c r="N159" s="1"/>
    </row>
    <row r="160" spans="10:14" x14ac:dyDescent="0.2">
      <c r="J160" s="239"/>
      <c r="L160" s="5"/>
      <c r="N160" s="1"/>
    </row>
    <row r="161" spans="10:14" x14ac:dyDescent="0.2">
      <c r="J161" s="239"/>
      <c r="L161" s="5"/>
      <c r="N161" s="1"/>
    </row>
    <row r="162" spans="10:14" x14ac:dyDescent="0.2">
      <c r="J162" s="239"/>
      <c r="L162" s="5"/>
      <c r="N162" s="1"/>
    </row>
    <row r="163" spans="10:14" x14ac:dyDescent="0.2">
      <c r="J163" s="239"/>
      <c r="L163" s="5"/>
      <c r="N163" s="1"/>
    </row>
    <row r="164" spans="10:14" x14ac:dyDescent="0.2">
      <c r="J164" s="239"/>
      <c r="L164" s="5"/>
      <c r="N164" s="1"/>
    </row>
    <row r="165" spans="10:14" x14ac:dyDescent="0.2">
      <c r="J165" s="239"/>
      <c r="L165" s="5"/>
      <c r="N165" s="1"/>
    </row>
    <row r="166" spans="10:14" x14ac:dyDescent="0.2">
      <c r="J166" s="239"/>
      <c r="L166" s="5"/>
      <c r="N166" s="1"/>
    </row>
    <row r="167" spans="10:14" x14ac:dyDescent="0.2">
      <c r="J167" s="239"/>
      <c r="L167" s="5"/>
      <c r="N167" s="1"/>
    </row>
    <row r="168" spans="10:14" x14ac:dyDescent="0.2">
      <c r="J168" s="239"/>
      <c r="L168" s="5"/>
      <c r="N168" s="1"/>
    </row>
    <row r="169" spans="10:14" x14ac:dyDescent="0.2">
      <c r="J169" s="239"/>
      <c r="L169" s="5"/>
      <c r="N169" s="1"/>
    </row>
    <row r="170" spans="10:14" x14ac:dyDescent="0.2">
      <c r="J170" s="239"/>
      <c r="L170" s="5"/>
      <c r="N170" s="1"/>
    </row>
    <row r="171" spans="10:14" x14ac:dyDescent="0.2">
      <c r="J171" s="239"/>
      <c r="L171" s="5"/>
      <c r="N171" s="1"/>
    </row>
    <row r="172" spans="10:14" x14ac:dyDescent="0.2">
      <c r="J172" s="239"/>
      <c r="L172" s="5"/>
      <c r="N172" s="1"/>
    </row>
    <row r="173" spans="10:14" x14ac:dyDescent="0.2">
      <c r="J173" s="239"/>
      <c r="L173" s="5"/>
      <c r="N173" s="1"/>
    </row>
    <row r="174" spans="10:14" x14ac:dyDescent="0.2">
      <c r="J174" s="239"/>
      <c r="L174" s="5"/>
      <c r="N174" s="1"/>
    </row>
    <row r="175" spans="10:14" x14ac:dyDescent="0.2">
      <c r="J175" s="239"/>
      <c r="L175" s="5"/>
      <c r="N175" s="1"/>
    </row>
    <row r="176" spans="10:14" x14ac:dyDescent="0.2">
      <c r="J176" s="239"/>
      <c r="L176" s="5"/>
      <c r="N176" s="1"/>
    </row>
    <row r="177" spans="10:14" x14ac:dyDescent="0.2">
      <c r="J177" s="239"/>
      <c r="L177" s="5"/>
      <c r="N177" s="1"/>
    </row>
    <row r="178" spans="10:14" x14ac:dyDescent="0.2">
      <c r="J178" s="239"/>
      <c r="L178" s="5"/>
      <c r="N178" s="1"/>
    </row>
    <row r="179" spans="10:14" x14ac:dyDescent="0.2">
      <c r="J179" s="239"/>
      <c r="L179" s="5"/>
      <c r="N179" s="1"/>
    </row>
    <row r="180" spans="10:14" x14ac:dyDescent="0.2">
      <c r="J180" s="239"/>
      <c r="L180" s="5"/>
      <c r="N180" s="1"/>
    </row>
    <row r="181" spans="10:14" x14ac:dyDescent="0.2">
      <c r="J181" s="239"/>
      <c r="L181" s="5"/>
      <c r="N181" s="1"/>
    </row>
    <row r="182" spans="10:14" x14ac:dyDescent="0.2">
      <c r="J182" s="239"/>
      <c r="L182" s="5"/>
      <c r="N182" s="1"/>
    </row>
    <row r="183" spans="10:14" x14ac:dyDescent="0.2">
      <c r="J183" s="239"/>
      <c r="L183" s="5"/>
      <c r="N183" s="1"/>
    </row>
    <row r="184" spans="10:14" x14ac:dyDescent="0.2">
      <c r="J184" s="239"/>
      <c r="L184" s="5"/>
      <c r="N184" s="1"/>
    </row>
    <row r="185" spans="10:14" x14ac:dyDescent="0.2">
      <c r="J185" s="239"/>
      <c r="L185" s="5"/>
      <c r="N185" s="1"/>
    </row>
    <row r="186" spans="10:14" x14ac:dyDescent="0.2">
      <c r="J186" s="239"/>
      <c r="L186" s="5"/>
      <c r="N186" s="1"/>
    </row>
    <row r="187" spans="10:14" x14ac:dyDescent="0.2">
      <c r="J187" s="239"/>
      <c r="L187" s="5"/>
      <c r="N187" s="1"/>
    </row>
    <row r="188" spans="10:14" x14ac:dyDescent="0.2">
      <c r="J188" s="239"/>
      <c r="L188" s="5"/>
      <c r="N188" s="1"/>
    </row>
    <row r="189" spans="10:14" x14ac:dyDescent="0.2">
      <c r="J189" s="239"/>
      <c r="L189" s="5"/>
      <c r="N189" s="1"/>
    </row>
    <row r="190" spans="10:14" x14ac:dyDescent="0.2">
      <c r="J190" s="239"/>
      <c r="L190" s="5"/>
      <c r="N190" s="1"/>
    </row>
    <row r="191" spans="10:14" x14ac:dyDescent="0.2">
      <c r="J191" s="239"/>
      <c r="L191" s="5"/>
      <c r="N191" s="1"/>
    </row>
    <row r="192" spans="10:14" x14ac:dyDescent="0.2">
      <c r="J192" s="239"/>
      <c r="L192" s="5"/>
      <c r="N192" s="1"/>
    </row>
    <row r="193" spans="10:14" x14ac:dyDescent="0.2">
      <c r="J193" s="239"/>
      <c r="L193" s="5"/>
      <c r="N193" s="1"/>
    </row>
    <row r="194" spans="10:14" x14ac:dyDescent="0.2">
      <c r="J194" s="239"/>
      <c r="L194" s="5"/>
      <c r="N194" s="1"/>
    </row>
    <row r="195" spans="10:14" x14ac:dyDescent="0.2">
      <c r="J195" s="239"/>
      <c r="L195" s="5"/>
      <c r="N195" s="1"/>
    </row>
    <row r="196" spans="10:14" x14ac:dyDescent="0.2">
      <c r="J196" s="239"/>
      <c r="L196" s="5"/>
      <c r="N196" s="1"/>
    </row>
    <row r="197" spans="10:14" x14ac:dyDescent="0.2">
      <c r="J197" s="239"/>
      <c r="L197" s="5"/>
      <c r="N197" s="1"/>
    </row>
    <row r="198" spans="10:14" x14ac:dyDescent="0.2">
      <c r="J198" s="239"/>
      <c r="L198" s="5"/>
      <c r="N198" s="1"/>
    </row>
    <row r="199" spans="10:14" x14ac:dyDescent="0.2">
      <c r="J199" s="239"/>
      <c r="L199" s="5"/>
      <c r="N199" s="1"/>
    </row>
    <row r="200" spans="10:14" x14ac:dyDescent="0.2">
      <c r="J200" s="239"/>
      <c r="L200" s="5"/>
      <c r="N200" s="1"/>
    </row>
    <row r="201" spans="10:14" x14ac:dyDescent="0.2">
      <c r="J201" s="239"/>
      <c r="L201" s="5"/>
      <c r="N201" s="1"/>
    </row>
    <row r="202" spans="10:14" x14ac:dyDescent="0.2">
      <c r="J202" s="239"/>
      <c r="L202" s="5"/>
      <c r="N202" s="1"/>
    </row>
    <row r="203" spans="10:14" x14ac:dyDescent="0.2">
      <c r="J203" s="239"/>
      <c r="L203" s="5"/>
      <c r="N203" s="1"/>
    </row>
    <row r="204" spans="10:14" x14ac:dyDescent="0.2">
      <c r="J204" s="239"/>
      <c r="L204" s="5"/>
      <c r="N204" s="1"/>
    </row>
    <row r="205" spans="10:14" x14ac:dyDescent="0.2">
      <c r="J205" s="239"/>
      <c r="L205" s="5"/>
      <c r="N205" s="1"/>
    </row>
    <row r="206" spans="10:14" x14ac:dyDescent="0.2">
      <c r="J206" s="239"/>
      <c r="L206" s="5"/>
      <c r="N206" s="1"/>
    </row>
    <row r="207" spans="10:14" x14ac:dyDescent="0.2">
      <c r="J207" s="239"/>
      <c r="L207" s="5"/>
      <c r="N207" s="1"/>
    </row>
    <row r="208" spans="10:14" x14ac:dyDescent="0.2">
      <c r="J208" s="239"/>
      <c r="L208" s="5"/>
      <c r="N208" s="1"/>
    </row>
    <row r="209" spans="10:14" x14ac:dyDescent="0.2">
      <c r="J209" s="239"/>
      <c r="L209" s="5"/>
      <c r="N209" s="1"/>
    </row>
    <row r="210" spans="10:14" x14ac:dyDescent="0.2">
      <c r="J210" s="239"/>
      <c r="L210" s="5"/>
      <c r="N210" s="1"/>
    </row>
    <row r="211" spans="10:14" x14ac:dyDescent="0.2">
      <c r="J211" s="239"/>
      <c r="L211" s="5"/>
      <c r="N211" s="1"/>
    </row>
    <row r="212" spans="10:14" x14ac:dyDescent="0.2">
      <c r="J212" s="239"/>
      <c r="L212" s="5"/>
      <c r="N212" s="1"/>
    </row>
    <row r="213" spans="10:14" x14ac:dyDescent="0.2">
      <c r="J213" s="239"/>
      <c r="L213" s="5"/>
      <c r="N213" s="1"/>
    </row>
    <row r="214" spans="10:14" x14ac:dyDescent="0.2">
      <c r="J214" s="239"/>
      <c r="L214" s="5"/>
      <c r="N214" s="1"/>
    </row>
    <row r="215" spans="10:14" x14ac:dyDescent="0.2">
      <c r="J215" s="239"/>
      <c r="L215" s="5"/>
      <c r="N215" s="1"/>
    </row>
    <row r="216" spans="10:14" x14ac:dyDescent="0.2">
      <c r="J216" s="239"/>
      <c r="L216" s="5"/>
      <c r="N216" s="1"/>
    </row>
    <row r="217" spans="10:14" x14ac:dyDescent="0.2">
      <c r="J217" s="239"/>
      <c r="L217" s="5"/>
      <c r="N217" s="1"/>
    </row>
    <row r="218" spans="10:14" x14ac:dyDescent="0.2">
      <c r="J218" s="239"/>
      <c r="L218" s="5"/>
      <c r="N218" s="1"/>
    </row>
    <row r="219" spans="10:14" x14ac:dyDescent="0.2">
      <c r="J219" s="239"/>
      <c r="L219" s="5"/>
      <c r="N219" s="1"/>
    </row>
    <row r="220" spans="10:14" x14ac:dyDescent="0.2">
      <c r="J220" s="239"/>
      <c r="L220" s="5"/>
      <c r="N220" s="1"/>
    </row>
    <row r="221" spans="10:14" x14ac:dyDescent="0.2">
      <c r="J221" s="239"/>
      <c r="L221" s="5"/>
      <c r="N221" s="1"/>
    </row>
    <row r="222" spans="10:14" x14ac:dyDescent="0.2">
      <c r="J222" s="239"/>
      <c r="L222" s="5"/>
      <c r="N222" s="1"/>
    </row>
    <row r="223" spans="10:14" x14ac:dyDescent="0.2">
      <c r="J223" s="239"/>
      <c r="L223" s="5"/>
      <c r="N223" s="1"/>
    </row>
    <row r="224" spans="10:14" x14ac:dyDescent="0.2">
      <c r="J224" s="239"/>
      <c r="L224" s="5"/>
      <c r="N224" s="1"/>
    </row>
    <row r="225" spans="10:14" x14ac:dyDescent="0.2">
      <c r="J225" s="239"/>
      <c r="L225" s="5"/>
      <c r="N225" s="1"/>
    </row>
    <row r="226" spans="10:14" x14ac:dyDescent="0.2">
      <c r="J226" s="239"/>
      <c r="L226" s="5"/>
      <c r="N226" s="1"/>
    </row>
    <row r="227" spans="10:14" x14ac:dyDescent="0.2">
      <c r="J227" s="239"/>
      <c r="L227" s="5"/>
      <c r="N227" s="1"/>
    </row>
    <row r="228" spans="10:14" x14ac:dyDescent="0.2">
      <c r="J228" s="239"/>
      <c r="L228" s="5"/>
      <c r="N228" s="1"/>
    </row>
    <row r="229" spans="10:14" x14ac:dyDescent="0.2">
      <c r="J229" s="239"/>
      <c r="L229" s="5"/>
      <c r="N229" s="1"/>
    </row>
    <row r="230" spans="10:14" x14ac:dyDescent="0.2">
      <c r="J230" s="239"/>
      <c r="L230" s="5"/>
      <c r="N230" s="1"/>
    </row>
    <row r="231" spans="10:14" x14ac:dyDescent="0.2">
      <c r="J231" s="239"/>
      <c r="L231" s="5"/>
      <c r="N231" s="1"/>
    </row>
    <row r="232" spans="10:14" x14ac:dyDescent="0.2">
      <c r="J232" s="239"/>
      <c r="L232" s="5"/>
      <c r="N232" s="1"/>
    </row>
    <row r="233" spans="10:14" x14ac:dyDescent="0.2">
      <c r="J233" s="239"/>
      <c r="L233" s="5"/>
      <c r="N233" s="1"/>
    </row>
    <row r="234" spans="10:14" x14ac:dyDescent="0.2">
      <c r="J234" s="239"/>
      <c r="L234" s="5"/>
      <c r="N234" s="1"/>
    </row>
    <row r="235" spans="10:14" x14ac:dyDescent="0.2">
      <c r="J235" s="239"/>
      <c r="L235" s="5"/>
      <c r="N235" s="1"/>
    </row>
    <row r="236" spans="10:14" x14ac:dyDescent="0.2">
      <c r="J236" s="239"/>
      <c r="L236" s="5"/>
      <c r="N236" s="1"/>
    </row>
    <row r="237" spans="10:14" x14ac:dyDescent="0.2">
      <c r="J237" s="239"/>
      <c r="L237" s="5"/>
      <c r="N237" s="1"/>
    </row>
    <row r="238" spans="10:14" x14ac:dyDescent="0.2">
      <c r="J238" s="239"/>
      <c r="L238" s="5"/>
      <c r="N238" s="1"/>
    </row>
    <row r="239" spans="10:14" x14ac:dyDescent="0.2">
      <c r="J239" s="239"/>
      <c r="L239" s="5"/>
      <c r="N239" s="1"/>
    </row>
    <row r="240" spans="10:14" x14ac:dyDescent="0.2">
      <c r="J240" s="239"/>
      <c r="L240" s="5"/>
      <c r="N240" s="1"/>
    </row>
    <row r="241" spans="10:14" x14ac:dyDescent="0.2">
      <c r="J241" s="239"/>
      <c r="L241" s="5"/>
      <c r="N241" s="1"/>
    </row>
    <row r="242" spans="10:14" x14ac:dyDescent="0.2">
      <c r="J242" s="239"/>
      <c r="L242" s="5"/>
      <c r="N242" s="1"/>
    </row>
    <row r="243" spans="10:14" x14ac:dyDescent="0.2">
      <c r="J243" s="239"/>
      <c r="L243" s="5"/>
      <c r="N243" s="1"/>
    </row>
    <row r="244" spans="10:14" x14ac:dyDescent="0.2">
      <c r="J244" s="239"/>
      <c r="L244" s="5"/>
      <c r="N244" s="1"/>
    </row>
    <row r="245" spans="10:14" x14ac:dyDescent="0.2">
      <c r="J245" s="239"/>
      <c r="L245" s="5"/>
      <c r="N245" s="1"/>
    </row>
    <row r="246" spans="10:14" x14ac:dyDescent="0.2">
      <c r="J246" s="239"/>
      <c r="L246" s="5"/>
      <c r="N246" s="1"/>
    </row>
    <row r="247" spans="10:14" x14ac:dyDescent="0.2">
      <c r="J247" s="239"/>
      <c r="L247" s="5"/>
      <c r="N247" s="1"/>
    </row>
    <row r="248" spans="10:14" x14ac:dyDescent="0.2">
      <c r="J248" s="239"/>
      <c r="L248" s="5"/>
      <c r="N248" s="1"/>
    </row>
    <row r="249" spans="10:14" x14ac:dyDescent="0.2">
      <c r="J249" s="239"/>
      <c r="L249" s="5"/>
      <c r="N249" s="1"/>
    </row>
    <row r="250" spans="10:14" x14ac:dyDescent="0.2">
      <c r="J250" s="239"/>
      <c r="L250" s="5"/>
      <c r="N250" s="1"/>
    </row>
    <row r="251" spans="10:14" x14ac:dyDescent="0.2">
      <c r="J251" s="239"/>
      <c r="L251" s="5"/>
      <c r="N251" s="1"/>
    </row>
    <row r="252" spans="10:14" x14ac:dyDescent="0.2">
      <c r="J252" s="239"/>
      <c r="L252" s="5"/>
      <c r="N252" s="1"/>
    </row>
    <row r="253" spans="10:14" x14ac:dyDescent="0.2">
      <c r="J253" s="239"/>
      <c r="L253" s="5"/>
      <c r="N253" s="1"/>
    </row>
    <row r="254" spans="10:14" x14ac:dyDescent="0.2">
      <c r="J254" s="239"/>
      <c r="L254" s="5"/>
      <c r="N254" s="1"/>
    </row>
    <row r="255" spans="10:14" x14ac:dyDescent="0.2">
      <c r="J255" s="239"/>
      <c r="L255" s="5"/>
      <c r="N255" s="1"/>
    </row>
    <row r="256" spans="10:14" x14ac:dyDescent="0.2">
      <c r="J256" s="239"/>
      <c r="L256" s="5"/>
      <c r="N256" s="1"/>
    </row>
    <row r="257" spans="10:14" x14ac:dyDescent="0.2">
      <c r="J257" s="239"/>
      <c r="L257" s="5"/>
      <c r="N257" s="1"/>
    </row>
    <row r="258" spans="10:14" x14ac:dyDescent="0.2">
      <c r="J258" s="239"/>
      <c r="L258" s="5"/>
      <c r="N258" s="1"/>
    </row>
    <row r="259" spans="10:14" x14ac:dyDescent="0.2">
      <c r="J259" s="239"/>
      <c r="L259" s="5"/>
      <c r="N259" s="1"/>
    </row>
    <row r="260" spans="10:14" x14ac:dyDescent="0.2">
      <c r="J260" s="239"/>
      <c r="L260" s="5"/>
      <c r="N260" s="1"/>
    </row>
    <row r="261" spans="10:14" x14ac:dyDescent="0.2">
      <c r="J261" s="239"/>
      <c r="L261" s="5"/>
      <c r="N261" s="1"/>
    </row>
    <row r="262" spans="10:14" x14ac:dyDescent="0.2">
      <c r="J262" s="239"/>
      <c r="L262" s="5"/>
      <c r="N262" s="1"/>
    </row>
    <row r="263" spans="10:14" x14ac:dyDescent="0.2">
      <c r="J263" s="239"/>
      <c r="L263" s="5"/>
      <c r="N263" s="1"/>
    </row>
    <row r="264" spans="10:14" x14ac:dyDescent="0.2">
      <c r="J264" s="239"/>
      <c r="L264" s="5"/>
      <c r="N264" s="1"/>
    </row>
    <row r="265" spans="10:14" x14ac:dyDescent="0.2">
      <c r="J265" s="239"/>
      <c r="L265" s="5"/>
      <c r="N265" s="1"/>
    </row>
    <row r="266" spans="10:14" x14ac:dyDescent="0.2">
      <c r="J266" s="239"/>
      <c r="L266" s="5"/>
      <c r="N266" s="1"/>
    </row>
    <row r="267" spans="10:14" x14ac:dyDescent="0.2">
      <c r="J267" s="239"/>
      <c r="L267" s="5"/>
      <c r="N267" s="1"/>
    </row>
    <row r="268" spans="10:14" x14ac:dyDescent="0.2">
      <c r="J268" s="239"/>
      <c r="L268" s="5"/>
      <c r="N268" s="1"/>
    </row>
    <row r="269" spans="10:14" x14ac:dyDescent="0.2">
      <c r="J269" s="239"/>
      <c r="L269" s="5"/>
      <c r="N269" s="1"/>
    </row>
    <row r="270" spans="10:14" x14ac:dyDescent="0.2">
      <c r="J270" s="239"/>
      <c r="L270" s="5"/>
      <c r="N270" s="1"/>
    </row>
    <row r="271" spans="10:14" x14ac:dyDescent="0.2">
      <c r="J271" s="239"/>
      <c r="L271" s="5"/>
      <c r="N271" s="1"/>
    </row>
    <row r="272" spans="10:14" x14ac:dyDescent="0.2">
      <c r="J272" s="239"/>
      <c r="L272" s="5"/>
      <c r="N272" s="1"/>
    </row>
    <row r="273" spans="10:14" x14ac:dyDescent="0.2">
      <c r="J273" s="239"/>
      <c r="L273" s="5"/>
      <c r="N273" s="1"/>
    </row>
    <row r="274" spans="10:14" x14ac:dyDescent="0.2">
      <c r="J274" s="239"/>
      <c r="L274" s="5"/>
      <c r="N274" s="1"/>
    </row>
    <row r="275" spans="10:14" x14ac:dyDescent="0.2">
      <c r="J275" s="239"/>
      <c r="L275" s="5"/>
      <c r="N275" s="1"/>
    </row>
    <row r="276" spans="10:14" x14ac:dyDescent="0.2">
      <c r="J276" s="239"/>
      <c r="L276" s="5"/>
      <c r="N276" s="1"/>
    </row>
    <row r="277" spans="10:14" x14ac:dyDescent="0.2">
      <c r="J277" s="239"/>
      <c r="L277" s="5"/>
      <c r="N277" s="1"/>
    </row>
    <row r="278" spans="10:14" x14ac:dyDescent="0.2">
      <c r="J278" s="239"/>
      <c r="L278" s="5"/>
      <c r="N278" s="1"/>
    </row>
    <row r="279" spans="10:14" x14ac:dyDescent="0.2">
      <c r="J279" s="239"/>
      <c r="L279" s="5"/>
      <c r="N279" s="1"/>
    </row>
    <row r="280" spans="10:14" x14ac:dyDescent="0.2">
      <c r="J280" s="239"/>
      <c r="L280" s="5"/>
      <c r="N280" s="1"/>
    </row>
    <row r="281" spans="10:14" x14ac:dyDescent="0.2">
      <c r="J281" s="239"/>
      <c r="L281" s="5"/>
      <c r="N281" s="1"/>
    </row>
    <row r="282" spans="10:14" x14ac:dyDescent="0.2">
      <c r="J282" s="239"/>
      <c r="L282" s="5"/>
      <c r="N282" s="1"/>
    </row>
    <row r="283" spans="10:14" x14ac:dyDescent="0.2">
      <c r="J283" s="239"/>
      <c r="L283" s="5"/>
      <c r="N283" s="1"/>
    </row>
    <row r="284" spans="10:14" x14ac:dyDescent="0.2">
      <c r="J284" s="239"/>
      <c r="L284" s="5"/>
      <c r="N284" s="1"/>
    </row>
    <row r="285" spans="10:14" x14ac:dyDescent="0.2">
      <c r="J285" s="239"/>
      <c r="L285" s="5"/>
      <c r="N285" s="1"/>
    </row>
    <row r="286" spans="10:14" x14ac:dyDescent="0.2">
      <c r="J286" s="239"/>
      <c r="L286" s="5"/>
      <c r="N286" s="1"/>
    </row>
    <row r="287" spans="10:14" x14ac:dyDescent="0.2">
      <c r="J287" s="239"/>
      <c r="L287" s="5"/>
      <c r="N287" s="1"/>
    </row>
    <row r="288" spans="10:14" x14ac:dyDescent="0.2">
      <c r="J288" s="239"/>
      <c r="L288" s="5"/>
      <c r="N288" s="1"/>
    </row>
    <row r="289" spans="10:14" x14ac:dyDescent="0.2">
      <c r="J289" s="239"/>
      <c r="L289" s="5"/>
      <c r="N289" s="1"/>
    </row>
    <row r="290" spans="10:14" x14ac:dyDescent="0.2">
      <c r="J290" s="239"/>
      <c r="L290" s="5"/>
      <c r="N290" s="1"/>
    </row>
    <row r="291" spans="10:14" x14ac:dyDescent="0.2">
      <c r="J291" s="239"/>
      <c r="L291" s="5"/>
      <c r="N291" s="1"/>
    </row>
    <row r="292" spans="10:14" x14ac:dyDescent="0.2">
      <c r="J292" s="239"/>
      <c r="L292" s="5"/>
      <c r="N292" s="1"/>
    </row>
    <row r="293" spans="10:14" x14ac:dyDescent="0.2">
      <c r="J293" s="239"/>
      <c r="L293" s="5"/>
      <c r="N293" s="1"/>
    </row>
    <row r="294" spans="10:14" x14ac:dyDescent="0.2">
      <c r="J294" s="239"/>
      <c r="L294" s="5"/>
      <c r="N294" s="1"/>
    </row>
    <row r="295" spans="10:14" x14ac:dyDescent="0.2">
      <c r="J295" s="239"/>
      <c r="L295" s="5"/>
      <c r="N295" s="1"/>
    </row>
    <row r="296" spans="10:14" x14ac:dyDescent="0.2">
      <c r="J296" s="239"/>
      <c r="L296" s="5"/>
      <c r="N296" s="1"/>
    </row>
    <row r="297" spans="10:14" x14ac:dyDescent="0.2">
      <c r="J297" s="239"/>
      <c r="L297" s="5"/>
      <c r="N297" s="1"/>
    </row>
    <row r="298" spans="10:14" x14ac:dyDescent="0.2">
      <c r="J298" s="239"/>
      <c r="L298" s="5"/>
      <c r="N298" s="1"/>
    </row>
    <row r="299" spans="10:14" x14ac:dyDescent="0.2">
      <c r="J299" s="239"/>
      <c r="L299" s="5"/>
      <c r="N299" s="1"/>
    </row>
    <row r="300" spans="10:14" x14ac:dyDescent="0.2">
      <c r="J300" s="239"/>
      <c r="L300" s="5"/>
      <c r="N300" s="1"/>
    </row>
    <row r="301" spans="10:14" x14ac:dyDescent="0.2">
      <c r="J301" s="239"/>
      <c r="L301" s="5"/>
      <c r="N301" s="1"/>
    </row>
    <row r="302" spans="10:14" x14ac:dyDescent="0.2">
      <c r="J302" s="239"/>
      <c r="L302" s="5"/>
      <c r="N302" s="1"/>
    </row>
    <row r="303" spans="10:14" x14ac:dyDescent="0.2">
      <c r="J303" s="239"/>
      <c r="L303" s="5"/>
      <c r="N303" s="1"/>
    </row>
    <row r="304" spans="10:14" x14ac:dyDescent="0.2">
      <c r="J304" s="239"/>
      <c r="L304" s="5"/>
      <c r="N304" s="1"/>
    </row>
    <row r="305" spans="10:14" x14ac:dyDescent="0.2">
      <c r="J305" s="239"/>
      <c r="L305" s="5"/>
      <c r="N305" s="1"/>
    </row>
    <row r="306" spans="10:14" x14ac:dyDescent="0.2">
      <c r="J306" s="239"/>
      <c r="L306" s="5"/>
      <c r="N306" s="1"/>
    </row>
    <row r="307" spans="10:14" x14ac:dyDescent="0.2">
      <c r="J307" s="239"/>
      <c r="L307" s="5"/>
      <c r="N307" s="1"/>
    </row>
    <row r="308" spans="10:14" x14ac:dyDescent="0.2">
      <c r="J308" s="239"/>
      <c r="L308" s="5"/>
      <c r="N308" s="1"/>
    </row>
    <row r="309" spans="10:14" x14ac:dyDescent="0.2">
      <c r="J309" s="239"/>
      <c r="L309" s="5"/>
      <c r="N309" s="1"/>
    </row>
    <row r="310" spans="10:14" x14ac:dyDescent="0.2">
      <c r="J310" s="239"/>
      <c r="L310" s="5"/>
      <c r="N310" s="1"/>
    </row>
    <row r="311" spans="10:14" x14ac:dyDescent="0.2">
      <c r="J311" s="239"/>
      <c r="L311" s="5"/>
      <c r="N311" s="1"/>
    </row>
    <row r="312" spans="10:14" x14ac:dyDescent="0.2">
      <c r="J312" s="239"/>
      <c r="L312" s="5"/>
      <c r="N312" s="1"/>
    </row>
    <row r="313" spans="10:14" x14ac:dyDescent="0.2">
      <c r="J313" s="239"/>
      <c r="L313" s="5"/>
      <c r="N313" s="1"/>
    </row>
    <row r="314" spans="10:14" x14ac:dyDescent="0.2">
      <c r="J314" s="239"/>
      <c r="L314" s="5"/>
      <c r="N314" s="1"/>
    </row>
    <row r="315" spans="10:14" x14ac:dyDescent="0.2">
      <c r="J315" s="239"/>
      <c r="L315" s="5"/>
      <c r="N315" s="1"/>
    </row>
    <row r="316" spans="10:14" x14ac:dyDescent="0.2">
      <c r="J316" s="239"/>
      <c r="L316" s="5"/>
      <c r="N316" s="1"/>
    </row>
    <row r="317" spans="10:14" x14ac:dyDescent="0.2">
      <c r="J317" s="239"/>
      <c r="L317" s="5"/>
      <c r="N317" s="1"/>
    </row>
    <row r="318" spans="10:14" x14ac:dyDescent="0.2">
      <c r="J318" s="239"/>
      <c r="L318" s="5"/>
      <c r="N318" s="1"/>
    </row>
    <row r="319" spans="10:14" x14ac:dyDescent="0.2">
      <c r="J319" s="239"/>
      <c r="L319" s="5"/>
      <c r="N319" s="1"/>
    </row>
    <row r="320" spans="10:14" x14ac:dyDescent="0.2">
      <c r="J320" s="239"/>
      <c r="L320" s="5"/>
      <c r="N320" s="1"/>
    </row>
    <row r="321" spans="10:14" x14ac:dyDescent="0.2">
      <c r="J321" s="239"/>
      <c r="L321" s="5"/>
      <c r="N321" s="1"/>
    </row>
    <row r="322" spans="10:14" x14ac:dyDescent="0.2">
      <c r="J322" s="239"/>
      <c r="L322" s="5"/>
      <c r="N322" s="1"/>
    </row>
    <row r="323" spans="10:14" x14ac:dyDescent="0.2">
      <c r="J323" s="239"/>
      <c r="L323" s="5"/>
      <c r="N323" s="1"/>
    </row>
    <row r="324" spans="10:14" x14ac:dyDescent="0.2">
      <c r="J324" s="239"/>
      <c r="L324" s="5"/>
      <c r="N324" s="1"/>
    </row>
    <row r="325" spans="10:14" x14ac:dyDescent="0.2">
      <c r="J325" s="239"/>
      <c r="L325" s="5"/>
      <c r="N325" s="1"/>
    </row>
    <row r="326" spans="10:14" x14ac:dyDescent="0.2">
      <c r="J326" s="239"/>
      <c r="L326" s="5"/>
      <c r="N326" s="1"/>
    </row>
    <row r="327" spans="10:14" x14ac:dyDescent="0.2">
      <c r="J327" s="239"/>
      <c r="L327" s="5"/>
      <c r="N327" s="1"/>
    </row>
    <row r="328" spans="10:14" x14ac:dyDescent="0.2">
      <c r="J328" s="239"/>
      <c r="L328" s="5"/>
      <c r="N328" s="1"/>
    </row>
    <row r="329" spans="10:14" x14ac:dyDescent="0.2">
      <c r="J329" s="239"/>
      <c r="L329" s="5"/>
      <c r="N329" s="1"/>
    </row>
    <row r="330" spans="10:14" x14ac:dyDescent="0.2">
      <c r="J330" s="239"/>
      <c r="L330" s="5"/>
      <c r="N330" s="1"/>
    </row>
    <row r="331" spans="10:14" x14ac:dyDescent="0.2">
      <c r="J331" s="239"/>
      <c r="L331" s="5"/>
      <c r="N331" s="1"/>
    </row>
    <row r="332" spans="10:14" x14ac:dyDescent="0.2">
      <c r="J332" s="239"/>
      <c r="L332" s="5"/>
      <c r="N332" s="1"/>
    </row>
    <row r="333" spans="10:14" x14ac:dyDescent="0.2">
      <c r="J333" s="239"/>
      <c r="L333" s="5"/>
      <c r="N333" s="1"/>
    </row>
    <row r="334" spans="10:14" x14ac:dyDescent="0.2">
      <c r="J334" s="239"/>
      <c r="L334" s="5"/>
      <c r="N334" s="1"/>
    </row>
    <row r="335" spans="10:14" x14ac:dyDescent="0.2">
      <c r="J335" s="239"/>
      <c r="L335" s="5"/>
      <c r="N335" s="1"/>
    </row>
    <row r="336" spans="10:14" x14ac:dyDescent="0.2">
      <c r="J336" s="239"/>
      <c r="L336" s="5"/>
      <c r="N336" s="1"/>
    </row>
    <row r="337" spans="10:14" x14ac:dyDescent="0.2">
      <c r="J337" s="239"/>
      <c r="L337" s="5"/>
      <c r="N337" s="1"/>
    </row>
    <row r="338" spans="10:14" x14ac:dyDescent="0.2">
      <c r="J338" s="239"/>
      <c r="L338" s="5"/>
      <c r="N338" s="1"/>
    </row>
    <row r="339" spans="10:14" x14ac:dyDescent="0.2">
      <c r="J339" s="239"/>
      <c r="L339" s="5"/>
      <c r="N339" s="1"/>
    </row>
    <row r="340" spans="10:14" x14ac:dyDescent="0.2">
      <c r="J340" s="239"/>
      <c r="L340" s="5"/>
      <c r="N340" s="1"/>
    </row>
    <row r="341" spans="10:14" x14ac:dyDescent="0.2">
      <c r="J341" s="239"/>
      <c r="L341" s="5"/>
      <c r="N341" s="1"/>
    </row>
    <row r="342" spans="10:14" x14ac:dyDescent="0.2">
      <c r="J342" s="239"/>
      <c r="L342" s="5"/>
      <c r="N342" s="1"/>
    </row>
    <row r="343" spans="10:14" x14ac:dyDescent="0.2">
      <c r="J343" s="239"/>
      <c r="L343" s="5"/>
      <c r="N343" s="1"/>
    </row>
    <row r="344" spans="10:14" x14ac:dyDescent="0.2">
      <c r="J344" s="239"/>
      <c r="L344" s="5"/>
      <c r="N344" s="1"/>
    </row>
    <row r="345" spans="10:14" x14ac:dyDescent="0.2">
      <c r="J345" s="239"/>
      <c r="L345" s="5"/>
      <c r="N345" s="1"/>
    </row>
    <row r="346" spans="10:14" x14ac:dyDescent="0.2">
      <c r="J346" s="239"/>
      <c r="L346" s="5"/>
      <c r="N346" s="1"/>
    </row>
    <row r="347" spans="10:14" x14ac:dyDescent="0.2">
      <c r="J347" s="239"/>
      <c r="L347" s="5"/>
      <c r="N347" s="1"/>
    </row>
    <row r="348" spans="10:14" x14ac:dyDescent="0.2">
      <c r="J348" s="239"/>
      <c r="L348" s="5"/>
      <c r="N348" s="1"/>
    </row>
    <row r="349" spans="10:14" x14ac:dyDescent="0.2">
      <c r="J349" s="239"/>
      <c r="L349" s="5"/>
      <c r="N349" s="1"/>
    </row>
    <row r="350" spans="10:14" x14ac:dyDescent="0.2">
      <c r="J350" s="239"/>
      <c r="L350" s="5"/>
      <c r="N350" s="1"/>
    </row>
    <row r="351" spans="10:14" x14ac:dyDescent="0.2">
      <c r="J351" s="239"/>
      <c r="L351" s="5"/>
      <c r="N351" s="1"/>
    </row>
    <row r="352" spans="10:14" x14ac:dyDescent="0.2">
      <c r="J352" s="239"/>
      <c r="L352" s="5"/>
      <c r="N352" s="1"/>
    </row>
    <row r="353" spans="10:14" x14ac:dyDescent="0.2">
      <c r="J353" s="239"/>
      <c r="L353" s="5"/>
      <c r="N353" s="1"/>
    </row>
    <row r="354" spans="10:14" x14ac:dyDescent="0.2">
      <c r="J354" s="239"/>
      <c r="L354" s="5"/>
      <c r="N354" s="1"/>
    </row>
    <row r="355" spans="10:14" x14ac:dyDescent="0.2">
      <c r="J355" s="239"/>
      <c r="L355" s="5"/>
      <c r="N355" s="1"/>
    </row>
    <row r="356" spans="10:14" x14ac:dyDescent="0.2">
      <c r="J356" s="239"/>
      <c r="L356" s="5"/>
      <c r="N356" s="1"/>
    </row>
    <row r="357" spans="10:14" x14ac:dyDescent="0.2">
      <c r="J357" s="239"/>
      <c r="L357" s="5"/>
      <c r="N357" s="1"/>
    </row>
    <row r="358" spans="10:14" x14ac:dyDescent="0.2">
      <c r="J358" s="239"/>
      <c r="L358" s="5"/>
      <c r="N358" s="1"/>
    </row>
    <row r="359" spans="10:14" x14ac:dyDescent="0.2">
      <c r="J359" s="239"/>
      <c r="L359" s="5"/>
      <c r="N359" s="1"/>
    </row>
    <row r="360" spans="10:14" x14ac:dyDescent="0.2">
      <c r="J360" s="239"/>
      <c r="L360" s="5"/>
      <c r="N360" s="1"/>
    </row>
    <row r="361" spans="10:14" x14ac:dyDescent="0.2">
      <c r="J361" s="239"/>
      <c r="L361" s="5"/>
      <c r="N361" s="1"/>
    </row>
    <row r="362" spans="10:14" x14ac:dyDescent="0.2">
      <c r="J362" s="239"/>
      <c r="L362" s="5"/>
      <c r="N362" s="1"/>
    </row>
    <row r="363" spans="10:14" x14ac:dyDescent="0.2">
      <c r="J363" s="239"/>
      <c r="L363" s="5"/>
      <c r="N363" s="1"/>
    </row>
    <row r="364" spans="10:14" x14ac:dyDescent="0.2">
      <c r="J364" s="239"/>
      <c r="L364" s="5"/>
      <c r="N364" s="1"/>
    </row>
    <row r="365" spans="10:14" x14ac:dyDescent="0.2">
      <c r="J365" s="239"/>
      <c r="L365" s="5"/>
      <c r="N365" s="1"/>
    </row>
    <row r="366" spans="10:14" x14ac:dyDescent="0.2">
      <c r="J366" s="239"/>
      <c r="L366" s="5"/>
      <c r="N366" s="1"/>
    </row>
    <row r="367" spans="10:14" x14ac:dyDescent="0.2">
      <c r="J367" s="239"/>
      <c r="L367" s="5"/>
      <c r="N367" s="1"/>
    </row>
    <row r="368" spans="10:14" x14ac:dyDescent="0.2">
      <c r="J368" s="239"/>
      <c r="L368" s="5"/>
      <c r="N368" s="1"/>
    </row>
    <row r="369" spans="10:14" x14ac:dyDescent="0.2">
      <c r="J369" s="239"/>
      <c r="L369" s="5"/>
      <c r="N369" s="1"/>
    </row>
    <row r="370" spans="10:14" x14ac:dyDescent="0.2">
      <c r="J370" s="239"/>
      <c r="L370" s="5"/>
      <c r="N370" s="1"/>
    </row>
    <row r="371" spans="10:14" x14ac:dyDescent="0.2">
      <c r="J371" s="239"/>
      <c r="L371" s="5"/>
      <c r="N371" s="1"/>
    </row>
    <row r="372" spans="10:14" x14ac:dyDescent="0.2">
      <c r="J372" s="239"/>
      <c r="L372" s="5"/>
      <c r="N372" s="1"/>
    </row>
    <row r="373" spans="10:14" x14ac:dyDescent="0.2">
      <c r="J373" s="239"/>
      <c r="L373" s="5"/>
      <c r="N373" s="1"/>
    </row>
    <row r="374" spans="10:14" x14ac:dyDescent="0.2">
      <c r="J374" s="239"/>
      <c r="L374" s="5"/>
      <c r="N374" s="1"/>
    </row>
    <row r="375" spans="10:14" x14ac:dyDescent="0.2">
      <c r="J375" s="239"/>
      <c r="L375" s="5"/>
      <c r="N375" s="1"/>
    </row>
    <row r="376" spans="10:14" x14ac:dyDescent="0.2">
      <c r="J376" s="239"/>
      <c r="L376" s="5"/>
      <c r="N376" s="1"/>
    </row>
    <row r="377" spans="10:14" x14ac:dyDescent="0.2">
      <c r="J377" s="239"/>
      <c r="L377" s="5"/>
      <c r="N377" s="1"/>
    </row>
    <row r="378" spans="10:14" x14ac:dyDescent="0.2">
      <c r="J378" s="239"/>
      <c r="L378" s="5"/>
      <c r="N378" s="1"/>
    </row>
    <row r="379" spans="10:14" x14ac:dyDescent="0.2">
      <c r="J379" s="239"/>
      <c r="L379" s="5"/>
      <c r="N379" s="1"/>
    </row>
    <row r="380" spans="10:14" x14ac:dyDescent="0.2">
      <c r="J380" s="239"/>
      <c r="L380" s="5"/>
      <c r="N380" s="1"/>
    </row>
    <row r="381" spans="10:14" x14ac:dyDescent="0.2">
      <c r="J381" s="239"/>
      <c r="L381" s="5"/>
      <c r="N381" s="1"/>
    </row>
    <row r="382" spans="10:14" x14ac:dyDescent="0.2">
      <c r="J382" s="239"/>
      <c r="L382" s="5"/>
      <c r="N382" s="1"/>
    </row>
    <row r="383" spans="10:14" x14ac:dyDescent="0.2">
      <c r="J383" s="239"/>
      <c r="L383" s="5"/>
      <c r="N383" s="1"/>
    </row>
    <row r="384" spans="10:14" x14ac:dyDescent="0.2">
      <c r="J384" s="239"/>
      <c r="L384" s="5"/>
      <c r="N384" s="1"/>
    </row>
    <row r="385" spans="10:14" x14ac:dyDescent="0.2">
      <c r="J385" s="239"/>
      <c r="L385" s="5"/>
      <c r="N385" s="1"/>
    </row>
    <row r="386" spans="10:14" x14ac:dyDescent="0.2">
      <c r="J386" s="239"/>
      <c r="L386" s="5"/>
      <c r="N386" s="1"/>
    </row>
    <row r="387" spans="10:14" x14ac:dyDescent="0.2">
      <c r="J387" s="239"/>
      <c r="L387" s="5"/>
      <c r="N387" s="1"/>
    </row>
    <row r="388" spans="10:14" x14ac:dyDescent="0.2">
      <c r="J388" s="239"/>
      <c r="L388" s="5"/>
      <c r="N388" s="1"/>
    </row>
    <row r="389" spans="10:14" x14ac:dyDescent="0.2">
      <c r="J389" s="239"/>
      <c r="L389" s="5"/>
      <c r="N389" s="1"/>
    </row>
    <row r="390" spans="10:14" x14ac:dyDescent="0.2">
      <c r="J390" s="239"/>
      <c r="L390" s="5"/>
      <c r="N390" s="1"/>
    </row>
    <row r="391" spans="10:14" x14ac:dyDescent="0.2">
      <c r="J391" s="239"/>
      <c r="L391" s="5"/>
      <c r="N391" s="1"/>
    </row>
    <row r="392" spans="10:14" x14ac:dyDescent="0.2">
      <c r="J392" s="239"/>
      <c r="L392" s="5"/>
      <c r="N392" s="1"/>
    </row>
    <row r="393" spans="10:14" x14ac:dyDescent="0.2">
      <c r="J393" s="239"/>
      <c r="L393" s="5"/>
      <c r="N393" s="1"/>
    </row>
    <row r="394" spans="10:14" x14ac:dyDescent="0.2">
      <c r="J394" s="239"/>
      <c r="L394" s="5"/>
      <c r="N394" s="1"/>
    </row>
    <row r="395" spans="10:14" x14ac:dyDescent="0.2">
      <c r="J395" s="239"/>
      <c r="L395" s="5"/>
      <c r="N395" s="1"/>
    </row>
    <row r="396" spans="10:14" x14ac:dyDescent="0.2">
      <c r="J396" s="239"/>
      <c r="L396" s="5"/>
      <c r="N396" s="1"/>
    </row>
    <row r="397" spans="10:14" x14ac:dyDescent="0.2">
      <c r="J397" s="239"/>
      <c r="L397" s="5"/>
      <c r="N397" s="1"/>
    </row>
    <row r="398" spans="10:14" x14ac:dyDescent="0.2">
      <c r="J398" s="239"/>
      <c r="L398" s="5"/>
      <c r="N398" s="1"/>
    </row>
    <row r="399" spans="10:14" x14ac:dyDescent="0.2">
      <c r="J399" s="239"/>
      <c r="L399" s="5"/>
      <c r="N399" s="1"/>
    </row>
    <row r="400" spans="10:14" x14ac:dyDescent="0.2">
      <c r="J400" s="239"/>
      <c r="L400" s="5"/>
      <c r="N400" s="1"/>
    </row>
    <row r="401" spans="10:14" x14ac:dyDescent="0.2">
      <c r="J401" s="239"/>
      <c r="L401" s="5"/>
      <c r="N401" s="1"/>
    </row>
    <row r="402" spans="10:14" x14ac:dyDescent="0.2">
      <c r="J402" s="239"/>
      <c r="L402" s="5"/>
      <c r="N402" s="1"/>
    </row>
    <row r="403" spans="10:14" x14ac:dyDescent="0.2">
      <c r="J403" s="239"/>
      <c r="L403" s="5"/>
      <c r="N403" s="1"/>
    </row>
    <row r="404" spans="10:14" x14ac:dyDescent="0.2">
      <c r="J404" s="239"/>
      <c r="L404" s="5"/>
      <c r="N404" s="1"/>
    </row>
    <row r="405" spans="10:14" x14ac:dyDescent="0.2">
      <c r="J405" s="239"/>
      <c r="L405" s="5"/>
      <c r="N405" s="1"/>
    </row>
    <row r="406" spans="10:14" x14ac:dyDescent="0.2">
      <c r="J406" s="239"/>
      <c r="L406" s="5"/>
      <c r="N406" s="1"/>
    </row>
    <row r="407" spans="10:14" x14ac:dyDescent="0.2">
      <c r="J407" s="239"/>
      <c r="L407" s="5"/>
      <c r="N407" s="1"/>
    </row>
    <row r="408" spans="10:14" x14ac:dyDescent="0.2">
      <c r="J408" s="239"/>
      <c r="L408" s="5"/>
      <c r="N408" s="1"/>
    </row>
    <row r="409" spans="10:14" x14ac:dyDescent="0.2">
      <c r="J409" s="239"/>
      <c r="L409" s="5"/>
      <c r="N409" s="1"/>
    </row>
    <row r="410" spans="10:14" x14ac:dyDescent="0.2">
      <c r="J410" s="239"/>
      <c r="L410" s="5"/>
      <c r="N410" s="1"/>
    </row>
    <row r="411" spans="10:14" x14ac:dyDescent="0.2">
      <c r="J411" s="239"/>
      <c r="L411" s="5"/>
      <c r="N411" s="1"/>
    </row>
    <row r="412" spans="10:14" x14ac:dyDescent="0.2">
      <c r="J412" s="239"/>
      <c r="L412" s="5"/>
      <c r="N412" s="1"/>
    </row>
    <row r="413" spans="10:14" x14ac:dyDescent="0.2">
      <c r="J413" s="239"/>
      <c r="L413" s="5"/>
      <c r="N413" s="1"/>
    </row>
    <row r="414" spans="10:14" x14ac:dyDescent="0.2">
      <c r="J414" s="239"/>
      <c r="L414" s="5"/>
      <c r="N414" s="1"/>
    </row>
    <row r="415" spans="10:14" x14ac:dyDescent="0.2">
      <c r="J415" s="239"/>
      <c r="L415" s="5"/>
      <c r="N415" s="1"/>
    </row>
    <row r="416" spans="10:14" x14ac:dyDescent="0.2">
      <c r="J416" s="239"/>
      <c r="L416" s="5"/>
      <c r="N416" s="1"/>
    </row>
    <row r="417" spans="10:14" x14ac:dyDescent="0.2">
      <c r="J417" s="239"/>
      <c r="L417" s="5"/>
      <c r="N417" s="1"/>
    </row>
    <row r="418" spans="10:14" x14ac:dyDescent="0.2">
      <c r="J418" s="239"/>
      <c r="L418" s="5"/>
      <c r="N418" s="1"/>
    </row>
    <row r="419" spans="10:14" x14ac:dyDescent="0.2">
      <c r="J419" s="239"/>
      <c r="L419" s="5"/>
      <c r="N419" s="1"/>
    </row>
    <row r="420" spans="10:14" x14ac:dyDescent="0.2">
      <c r="J420" s="239"/>
      <c r="L420" s="5"/>
      <c r="N420" s="1"/>
    </row>
    <row r="421" spans="10:14" x14ac:dyDescent="0.2">
      <c r="J421" s="239"/>
      <c r="L421" s="5"/>
      <c r="N421" s="1"/>
    </row>
    <row r="422" spans="10:14" x14ac:dyDescent="0.2">
      <c r="J422" s="239"/>
      <c r="L422" s="5"/>
      <c r="N422" s="1"/>
    </row>
    <row r="423" spans="10:14" x14ac:dyDescent="0.2">
      <c r="J423" s="239"/>
      <c r="L423" s="5"/>
      <c r="N423" s="1"/>
    </row>
    <row r="424" spans="10:14" x14ac:dyDescent="0.2">
      <c r="J424" s="239"/>
      <c r="L424" s="5"/>
      <c r="N424" s="1"/>
    </row>
    <row r="425" spans="10:14" x14ac:dyDescent="0.2">
      <c r="J425" s="239"/>
      <c r="L425" s="5"/>
      <c r="N425" s="1"/>
    </row>
    <row r="426" spans="10:14" x14ac:dyDescent="0.2">
      <c r="J426" s="239"/>
      <c r="L426" s="5"/>
      <c r="N426" s="1"/>
    </row>
    <row r="427" spans="10:14" x14ac:dyDescent="0.2">
      <c r="J427" s="239"/>
      <c r="L427" s="5"/>
      <c r="N427" s="1"/>
    </row>
    <row r="428" spans="10:14" x14ac:dyDescent="0.2">
      <c r="J428" s="239"/>
      <c r="L428" s="5"/>
      <c r="N428" s="1"/>
    </row>
    <row r="429" spans="10:14" x14ac:dyDescent="0.2">
      <c r="J429" s="239"/>
      <c r="L429" s="5"/>
      <c r="N429" s="1"/>
    </row>
    <row r="430" spans="10:14" x14ac:dyDescent="0.2">
      <c r="J430" s="239"/>
      <c r="L430" s="5"/>
      <c r="N430" s="1"/>
    </row>
    <row r="431" spans="10:14" x14ac:dyDescent="0.2">
      <c r="J431" s="239"/>
      <c r="L431" s="5"/>
      <c r="N431" s="1"/>
    </row>
    <row r="432" spans="10:14" x14ac:dyDescent="0.2">
      <c r="J432" s="239"/>
      <c r="L432" s="5"/>
      <c r="N432" s="1"/>
    </row>
    <row r="433" spans="10:14" x14ac:dyDescent="0.2">
      <c r="J433" s="239"/>
      <c r="L433" s="5"/>
      <c r="N433" s="1"/>
    </row>
    <row r="434" spans="10:14" x14ac:dyDescent="0.2">
      <c r="J434" s="239"/>
      <c r="L434" s="5"/>
      <c r="N434" s="1"/>
    </row>
    <row r="435" spans="10:14" x14ac:dyDescent="0.2">
      <c r="J435" s="239"/>
      <c r="L435" s="5"/>
      <c r="N435" s="1"/>
    </row>
    <row r="436" spans="10:14" x14ac:dyDescent="0.2">
      <c r="J436" s="239"/>
      <c r="L436" s="5"/>
      <c r="N436" s="1"/>
    </row>
    <row r="437" spans="10:14" x14ac:dyDescent="0.2">
      <c r="J437" s="239"/>
      <c r="L437" s="5"/>
      <c r="N437" s="1"/>
    </row>
    <row r="438" spans="10:14" x14ac:dyDescent="0.2">
      <c r="J438" s="239"/>
      <c r="L438" s="5"/>
      <c r="N438" s="1"/>
    </row>
    <row r="439" spans="10:14" x14ac:dyDescent="0.2">
      <c r="J439" s="239"/>
      <c r="L439" s="5"/>
      <c r="N439" s="1"/>
    </row>
    <row r="440" spans="10:14" x14ac:dyDescent="0.2">
      <c r="J440" s="239"/>
      <c r="L440" s="5"/>
      <c r="N440" s="1"/>
    </row>
    <row r="441" spans="10:14" x14ac:dyDescent="0.2">
      <c r="J441" s="239"/>
      <c r="L441" s="5"/>
      <c r="N441" s="1"/>
    </row>
    <row r="442" spans="10:14" x14ac:dyDescent="0.2">
      <c r="J442" s="239"/>
      <c r="L442" s="5"/>
      <c r="N442" s="1"/>
    </row>
    <row r="443" spans="10:14" x14ac:dyDescent="0.2">
      <c r="J443" s="239"/>
      <c r="L443" s="5"/>
      <c r="N443" s="1"/>
    </row>
    <row r="444" spans="10:14" x14ac:dyDescent="0.2">
      <c r="J444" s="239"/>
      <c r="L444" s="5"/>
      <c r="N444" s="1"/>
    </row>
    <row r="445" spans="10:14" x14ac:dyDescent="0.2">
      <c r="J445" s="239"/>
      <c r="L445" s="5"/>
      <c r="N445" s="1"/>
    </row>
    <row r="446" spans="10:14" x14ac:dyDescent="0.2">
      <c r="J446" s="239"/>
      <c r="L446" s="5"/>
      <c r="N446" s="1"/>
    </row>
    <row r="447" spans="10:14" x14ac:dyDescent="0.2">
      <c r="J447" s="239"/>
      <c r="L447" s="5"/>
      <c r="N447" s="1"/>
    </row>
    <row r="448" spans="10:14" x14ac:dyDescent="0.2">
      <c r="J448" s="239"/>
      <c r="L448" s="5"/>
      <c r="N448" s="1"/>
    </row>
    <row r="449" spans="10:14" x14ac:dyDescent="0.2">
      <c r="J449" s="239"/>
      <c r="L449" s="5"/>
      <c r="N449" s="1"/>
    </row>
    <row r="450" spans="10:14" x14ac:dyDescent="0.2">
      <c r="J450" s="239"/>
      <c r="L450" s="5"/>
      <c r="N450" s="1"/>
    </row>
    <row r="451" spans="10:14" x14ac:dyDescent="0.2">
      <c r="J451" s="239"/>
      <c r="L451" s="5"/>
      <c r="N451" s="1"/>
    </row>
    <row r="452" spans="10:14" x14ac:dyDescent="0.2">
      <c r="J452" s="239"/>
      <c r="L452" s="5"/>
      <c r="N452" s="1"/>
    </row>
    <row r="453" spans="10:14" x14ac:dyDescent="0.2">
      <c r="J453" s="239"/>
      <c r="L453" s="5"/>
      <c r="N453" s="1"/>
    </row>
    <row r="454" spans="10:14" x14ac:dyDescent="0.2">
      <c r="J454" s="239"/>
      <c r="L454" s="5"/>
      <c r="N454" s="1"/>
    </row>
    <row r="455" spans="10:14" x14ac:dyDescent="0.2">
      <c r="J455" s="239"/>
      <c r="L455" s="5"/>
      <c r="N455" s="1"/>
    </row>
    <row r="456" spans="10:14" x14ac:dyDescent="0.2">
      <c r="J456" s="239"/>
      <c r="L456" s="5"/>
      <c r="N456" s="1"/>
    </row>
    <row r="457" spans="10:14" x14ac:dyDescent="0.2">
      <c r="J457" s="239"/>
      <c r="L457" s="5"/>
      <c r="N457" s="1"/>
    </row>
    <row r="458" spans="10:14" x14ac:dyDescent="0.2">
      <c r="J458" s="239"/>
      <c r="L458" s="5"/>
      <c r="N458" s="1"/>
    </row>
    <row r="459" spans="10:14" x14ac:dyDescent="0.2">
      <c r="J459" s="239"/>
      <c r="L459" s="5"/>
      <c r="N459" s="1"/>
    </row>
    <row r="460" spans="10:14" x14ac:dyDescent="0.2">
      <c r="J460" s="239"/>
      <c r="L460" s="5"/>
      <c r="N460" s="1"/>
    </row>
    <row r="461" spans="10:14" x14ac:dyDescent="0.2">
      <c r="J461" s="239"/>
      <c r="L461" s="5"/>
      <c r="N461" s="1"/>
    </row>
    <row r="462" spans="10:14" x14ac:dyDescent="0.2">
      <c r="J462" s="239"/>
      <c r="L462" s="5"/>
      <c r="N462" s="1"/>
    </row>
    <row r="463" spans="10:14" x14ac:dyDescent="0.2">
      <c r="J463" s="239"/>
      <c r="L463" s="5"/>
      <c r="N463" s="1"/>
    </row>
    <row r="464" spans="10:14" x14ac:dyDescent="0.2">
      <c r="J464" s="239"/>
      <c r="L464" s="5"/>
      <c r="N464" s="1"/>
    </row>
    <row r="465" spans="10:14" x14ac:dyDescent="0.2">
      <c r="J465" s="239"/>
      <c r="L465" s="5"/>
      <c r="N465" s="1"/>
    </row>
    <row r="466" spans="10:14" x14ac:dyDescent="0.2">
      <c r="J466" s="239"/>
      <c r="L466" s="5"/>
      <c r="N466" s="1"/>
    </row>
    <row r="467" spans="10:14" x14ac:dyDescent="0.2">
      <c r="J467" s="239"/>
      <c r="L467" s="5"/>
      <c r="N467" s="1"/>
    </row>
    <row r="468" spans="10:14" x14ac:dyDescent="0.2">
      <c r="J468" s="239"/>
      <c r="L468" s="5"/>
      <c r="N468" s="1"/>
    </row>
    <row r="469" spans="10:14" x14ac:dyDescent="0.2">
      <c r="J469" s="239"/>
      <c r="L469" s="5"/>
      <c r="N469" s="1"/>
    </row>
    <row r="470" spans="10:14" x14ac:dyDescent="0.2">
      <c r="J470" s="239"/>
      <c r="L470" s="5"/>
      <c r="N470" s="1"/>
    </row>
    <row r="471" spans="10:14" x14ac:dyDescent="0.2">
      <c r="J471" s="239"/>
      <c r="L471" s="5"/>
      <c r="N471" s="1"/>
    </row>
    <row r="472" spans="10:14" x14ac:dyDescent="0.2">
      <c r="J472" s="239"/>
      <c r="L472" s="5"/>
      <c r="N472" s="1"/>
    </row>
    <row r="473" spans="10:14" x14ac:dyDescent="0.2">
      <c r="J473" s="239"/>
      <c r="L473" s="5"/>
      <c r="N473" s="1"/>
    </row>
    <row r="474" spans="10:14" x14ac:dyDescent="0.2">
      <c r="J474" s="239"/>
      <c r="L474" s="5"/>
      <c r="N474" s="1"/>
    </row>
    <row r="475" spans="10:14" x14ac:dyDescent="0.2">
      <c r="J475" s="239"/>
      <c r="L475" s="5"/>
      <c r="N475" s="1"/>
    </row>
    <row r="476" spans="10:14" x14ac:dyDescent="0.2">
      <c r="J476" s="239"/>
      <c r="L476" s="5"/>
      <c r="N476" s="1"/>
    </row>
    <row r="477" spans="10:14" x14ac:dyDescent="0.2">
      <c r="J477" s="239"/>
      <c r="L477" s="5"/>
      <c r="N477" s="1"/>
    </row>
    <row r="478" spans="10:14" x14ac:dyDescent="0.2">
      <c r="J478" s="239"/>
      <c r="L478" s="5"/>
      <c r="N478" s="1"/>
    </row>
    <row r="479" spans="10:14" x14ac:dyDescent="0.2">
      <c r="J479" s="239"/>
      <c r="L479" s="5"/>
      <c r="N479" s="1"/>
    </row>
    <row r="480" spans="10:14" x14ac:dyDescent="0.2">
      <c r="J480" s="239"/>
      <c r="L480" s="5"/>
      <c r="N480" s="1"/>
    </row>
    <row r="481" spans="10:14" x14ac:dyDescent="0.2">
      <c r="J481" s="239"/>
      <c r="L481" s="5"/>
      <c r="N481" s="1"/>
    </row>
    <row r="482" spans="10:14" x14ac:dyDescent="0.2">
      <c r="J482" s="239"/>
      <c r="L482" s="5"/>
      <c r="N482" s="1"/>
    </row>
    <row r="483" spans="10:14" x14ac:dyDescent="0.2">
      <c r="J483" s="239"/>
      <c r="L483" s="5"/>
      <c r="N483" s="1"/>
    </row>
    <row r="484" spans="10:14" x14ac:dyDescent="0.2">
      <c r="J484" s="239"/>
      <c r="L484" s="5"/>
      <c r="N484" s="1"/>
    </row>
    <row r="485" spans="10:14" x14ac:dyDescent="0.2">
      <c r="J485" s="239"/>
      <c r="L485" s="5"/>
      <c r="N485" s="1"/>
    </row>
    <row r="486" spans="10:14" x14ac:dyDescent="0.2">
      <c r="J486" s="239"/>
      <c r="L486" s="5"/>
      <c r="N486" s="1"/>
    </row>
    <row r="487" spans="10:14" x14ac:dyDescent="0.2">
      <c r="J487" s="239"/>
      <c r="L487" s="5"/>
      <c r="N487" s="1"/>
    </row>
    <row r="488" spans="10:14" x14ac:dyDescent="0.2">
      <c r="J488" s="239"/>
      <c r="L488" s="5"/>
      <c r="N488" s="1"/>
    </row>
    <row r="489" spans="10:14" x14ac:dyDescent="0.2">
      <c r="J489" s="239"/>
      <c r="L489" s="5"/>
      <c r="N489" s="1"/>
    </row>
    <row r="490" spans="10:14" x14ac:dyDescent="0.2">
      <c r="J490" s="239"/>
      <c r="L490" s="5"/>
      <c r="N490" s="1"/>
    </row>
    <row r="491" spans="10:14" x14ac:dyDescent="0.2">
      <c r="J491" s="239"/>
      <c r="L491" s="5"/>
      <c r="N491" s="1"/>
    </row>
    <row r="492" spans="10:14" x14ac:dyDescent="0.2">
      <c r="J492" s="239"/>
      <c r="L492" s="5"/>
      <c r="N492" s="1"/>
    </row>
    <row r="493" spans="10:14" x14ac:dyDescent="0.2">
      <c r="J493" s="239"/>
      <c r="L493" s="5"/>
      <c r="N493" s="1"/>
    </row>
    <row r="494" spans="10:14" x14ac:dyDescent="0.2">
      <c r="J494" s="239"/>
      <c r="L494" s="5"/>
      <c r="N494" s="1"/>
    </row>
    <row r="495" spans="10:14" x14ac:dyDescent="0.2">
      <c r="J495" s="239"/>
      <c r="L495" s="5"/>
      <c r="N495" s="1"/>
    </row>
    <row r="496" spans="10:14" x14ac:dyDescent="0.2">
      <c r="J496" s="239"/>
      <c r="L496" s="5"/>
      <c r="N496" s="1"/>
    </row>
    <row r="497" spans="10:14" x14ac:dyDescent="0.2">
      <c r="J497" s="239"/>
      <c r="L497" s="5"/>
      <c r="N497" s="1"/>
    </row>
    <row r="498" spans="10:14" x14ac:dyDescent="0.2">
      <c r="J498" s="239"/>
      <c r="L498" s="5"/>
      <c r="N498" s="1"/>
    </row>
    <row r="499" spans="10:14" x14ac:dyDescent="0.2">
      <c r="J499" s="239"/>
      <c r="L499" s="5"/>
      <c r="N499" s="1"/>
    </row>
    <row r="500" spans="10:14" x14ac:dyDescent="0.2">
      <c r="J500" s="239"/>
      <c r="L500" s="5"/>
      <c r="N500" s="1"/>
    </row>
    <row r="501" spans="10:14" x14ac:dyDescent="0.2">
      <c r="J501" s="239"/>
      <c r="L501" s="5"/>
      <c r="N501" s="1"/>
    </row>
    <row r="502" spans="10:14" x14ac:dyDescent="0.2">
      <c r="J502" s="239"/>
      <c r="L502" s="5"/>
      <c r="N502" s="1"/>
    </row>
    <row r="503" spans="10:14" x14ac:dyDescent="0.2">
      <c r="J503" s="239"/>
      <c r="L503" s="5"/>
      <c r="N503" s="1"/>
    </row>
    <row r="504" spans="10:14" x14ac:dyDescent="0.2">
      <c r="J504" s="239"/>
      <c r="L504" s="5"/>
      <c r="N504" s="1"/>
    </row>
    <row r="505" spans="10:14" x14ac:dyDescent="0.2">
      <c r="J505" s="239"/>
      <c r="L505" s="5"/>
      <c r="N505" s="1"/>
    </row>
    <row r="506" spans="10:14" x14ac:dyDescent="0.2">
      <c r="J506" s="239"/>
      <c r="L506" s="5"/>
      <c r="N506" s="1"/>
    </row>
    <row r="507" spans="10:14" x14ac:dyDescent="0.2">
      <c r="J507" s="239"/>
      <c r="L507" s="5"/>
      <c r="N507" s="1"/>
    </row>
    <row r="508" spans="10:14" x14ac:dyDescent="0.2">
      <c r="J508" s="239"/>
      <c r="L508" s="5"/>
      <c r="N508" s="1"/>
    </row>
    <row r="509" spans="10:14" x14ac:dyDescent="0.2">
      <c r="J509" s="239"/>
      <c r="L509" s="5"/>
      <c r="N509" s="1"/>
    </row>
    <row r="510" spans="10:14" x14ac:dyDescent="0.2">
      <c r="J510" s="239"/>
      <c r="L510" s="5"/>
      <c r="N510" s="1"/>
    </row>
    <row r="511" spans="10:14" x14ac:dyDescent="0.2">
      <c r="J511" s="239"/>
      <c r="L511" s="5"/>
      <c r="N511" s="1"/>
    </row>
    <row r="512" spans="10:14" x14ac:dyDescent="0.2">
      <c r="J512" s="239"/>
      <c r="L512" s="5"/>
      <c r="N512" s="1"/>
    </row>
    <row r="513" spans="10:14" x14ac:dyDescent="0.2">
      <c r="J513" s="239"/>
      <c r="L513" s="5"/>
      <c r="N513" s="1"/>
    </row>
    <row r="514" spans="10:14" x14ac:dyDescent="0.2">
      <c r="J514" s="239"/>
      <c r="L514" s="5"/>
      <c r="N514" s="1"/>
    </row>
    <row r="515" spans="10:14" x14ac:dyDescent="0.2">
      <c r="J515" s="239"/>
      <c r="L515" s="5"/>
      <c r="N515" s="1"/>
    </row>
    <row r="516" spans="10:14" x14ac:dyDescent="0.2">
      <c r="J516" s="239"/>
      <c r="L516" s="5"/>
      <c r="N516" s="1"/>
    </row>
    <row r="517" spans="10:14" x14ac:dyDescent="0.2">
      <c r="J517" s="239"/>
      <c r="L517" s="5"/>
      <c r="N517" s="1"/>
    </row>
    <row r="518" spans="10:14" x14ac:dyDescent="0.2">
      <c r="J518" s="239"/>
      <c r="L518" s="5"/>
      <c r="N518" s="1"/>
    </row>
    <row r="519" spans="10:14" x14ac:dyDescent="0.2">
      <c r="J519" s="239"/>
      <c r="L519" s="5"/>
      <c r="N519" s="1"/>
    </row>
    <row r="520" spans="10:14" x14ac:dyDescent="0.2">
      <c r="J520" s="239"/>
      <c r="L520" s="5"/>
      <c r="N520" s="1"/>
    </row>
    <row r="521" spans="10:14" x14ac:dyDescent="0.2">
      <c r="J521" s="239"/>
      <c r="L521" s="5"/>
      <c r="N521" s="1"/>
    </row>
    <row r="522" spans="10:14" x14ac:dyDescent="0.2">
      <c r="J522" s="239"/>
      <c r="L522" s="5"/>
      <c r="N522" s="1"/>
    </row>
    <row r="523" spans="10:14" x14ac:dyDescent="0.2">
      <c r="J523" s="239"/>
      <c r="L523" s="5"/>
      <c r="N523" s="1"/>
    </row>
    <row r="524" spans="10:14" x14ac:dyDescent="0.2">
      <c r="J524" s="239"/>
      <c r="L524" s="5"/>
      <c r="N524" s="1"/>
    </row>
    <row r="525" spans="10:14" x14ac:dyDescent="0.2">
      <c r="J525" s="239"/>
      <c r="L525" s="5"/>
      <c r="N525" s="1"/>
    </row>
    <row r="526" spans="10:14" x14ac:dyDescent="0.2">
      <c r="J526" s="239"/>
      <c r="L526" s="5"/>
      <c r="N526" s="1"/>
    </row>
    <row r="527" spans="10:14" x14ac:dyDescent="0.2">
      <c r="J527" s="239"/>
      <c r="L527" s="5"/>
      <c r="N527" s="1"/>
    </row>
    <row r="528" spans="10:14" x14ac:dyDescent="0.2">
      <c r="J528" s="239"/>
      <c r="L528" s="5"/>
      <c r="N528" s="1"/>
    </row>
    <row r="529" spans="10:14" x14ac:dyDescent="0.2">
      <c r="J529" s="239"/>
      <c r="L529" s="5"/>
      <c r="N529" s="1"/>
    </row>
    <row r="530" spans="10:14" x14ac:dyDescent="0.2">
      <c r="J530" s="239"/>
      <c r="L530" s="5"/>
      <c r="N530" s="1"/>
    </row>
    <row r="531" spans="10:14" x14ac:dyDescent="0.2">
      <c r="J531" s="239"/>
      <c r="L531" s="5"/>
      <c r="N531" s="1"/>
    </row>
    <row r="532" spans="10:14" x14ac:dyDescent="0.2">
      <c r="J532" s="239"/>
      <c r="L532" s="5"/>
      <c r="N532" s="1"/>
    </row>
    <row r="533" spans="10:14" x14ac:dyDescent="0.2">
      <c r="J533" s="239"/>
      <c r="L533" s="5"/>
      <c r="N533" s="1"/>
    </row>
    <row r="534" spans="10:14" x14ac:dyDescent="0.2">
      <c r="J534" s="239"/>
      <c r="L534" s="5"/>
      <c r="N534" s="1"/>
    </row>
    <row r="535" spans="10:14" x14ac:dyDescent="0.2">
      <c r="J535" s="239"/>
      <c r="L535" s="5"/>
      <c r="N535" s="1"/>
    </row>
    <row r="536" spans="10:14" x14ac:dyDescent="0.2">
      <c r="J536" s="239"/>
      <c r="L536" s="5"/>
      <c r="N536" s="1"/>
    </row>
    <row r="537" spans="10:14" x14ac:dyDescent="0.2">
      <c r="J537" s="239"/>
      <c r="L537" s="5"/>
      <c r="N537" s="1"/>
    </row>
    <row r="538" spans="10:14" x14ac:dyDescent="0.2">
      <c r="J538" s="239"/>
      <c r="L538" s="5"/>
      <c r="N538" s="1"/>
    </row>
    <row r="539" spans="10:14" x14ac:dyDescent="0.2">
      <c r="J539" s="239"/>
      <c r="L539" s="5"/>
      <c r="N539" s="1"/>
    </row>
    <row r="540" spans="10:14" x14ac:dyDescent="0.2">
      <c r="J540" s="239"/>
      <c r="L540" s="5"/>
      <c r="N540" s="1"/>
    </row>
    <row r="541" spans="10:14" x14ac:dyDescent="0.2">
      <c r="J541" s="239"/>
      <c r="L541" s="5"/>
      <c r="N541" s="1"/>
    </row>
    <row r="542" spans="10:14" x14ac:dyDescent="0.2">
      <c r="J542" s="239"/>
      <c r="L542" s="5"/>
      <c r="N542" s="1"/>
    </row>
    <row r="543" spans="10:14" x14ac:dyDescent="0.2">
      <c r="J543" s="239"/>
      <c r="L543" s="5"/>
      <c r="N543" s="1"/>
    </row>
    <row r="544" spans="10:14" x14ac:dyDescent="0.2">
      <c r="J544" s="239"/>
      <c r="L544" s="5"/>
      <c r="N544" s="1"/>
    </row>
    <row r="545" spans="10:14" x14ac:dyDescent="0.2">
      <c r="J545" s="239"/>
      <c r="L545" s="5"/>
      <c r="N545" s="1"/>
    </row>
    <row r="546" spans="10:14" x14ac:dyDescent="0.2">
      <c r="J546" s="239"/>
      <c r="L546" s="5"/>
      <c r="N546" s="1"/>
    </row>
    <row r="547" spans="10:14" x14ac:dyDescent="0.2">
      <c r="J547" s="239"/>
      <c r="L547" s="5"/>
      <c r="N547" s="1"/>
    </row>
    <row r="548" spans="10:14" x14ac:dyDescent="0.2">
      <c r="J548" s="239"/>
      <c r="L548" s="5"/>
      <c r="N548" s="1"/>
    </row>
    <row r="549" spans="10:14" x14ac:dyDescent="0.2">
      <c r="J549" s="239"/>
      <c r="L549" s="5"/>
      <c r="N549" s="1"/>
    </row>
    <row r="550" spans="10:14" x14ac:dyDescent="0.2">
      <c r="J550" s="239"/>
      <c r="L550" s="5"/>
      <c r="N550" s="1"/>
    </row>
    <row r="551" spans="10:14" x14ac:dyDescent="0.2">
      <c r="J551" s="239"/>
      <c r="L551" s="5"/>
      <c r="N551" s="1"/>
    </row>
    <row r="552" spans="10:14" x14ac:dyDescent="0.2">
      <c r="J552" s="239"/>
      <c r="L552" s="5"/>
      <c r="N552" s="1"/>
    </row>
    <row r="553" spans="10:14" x14ac:dyDescent="0.2">
      <c r="J553" s="239"/>
      <c r="L553" s="5"/>
      <c r="N553" s="1"/>
    </row>
    <row r="554" spans="10:14" x14ac:dyDescent="0.2">
      <c r="J554" s="239"/>
      <c r="L554" s="5"/>
      <c r="N554" s="1"/>
    </row>
    <row r="555" spans="10:14" x14ac:dyDescent="0.2">
      <c r="J555" s="239"/>
      <c r="L555" s="5"/>
      <c r="N555" s="1"/>
    </row>
    <row r="556" spans="10:14" x14ac:dyDescent="0.2">
      <c r="J556" s="239"/>
      <c r="L556" s="5"/>
      <c r="N556" s="1"/>
    </row>
    <row r="557" spans="10:14" x14ac:dyDescent="0.2">
      <c r="J557" s="239"/>
      <c r="L557" s="5"/>
      <c r="N557" s="1"/>
    </row>
    <row r="558" spans="10:14" x14ac:dyDescent="0.2">
      <c r="J558" s="239"/>
      <c r="L558" s="5"/>
      <c r="N558" s="1"/>
    </row>
    <row r="559" spans="10:14" x14ac:dyDescent="0.2">
      <c r="J559" s="239"/>
      <c r="L559" s="5"/>
      <c r="N559" s="1"/>
    </row>
    <row r="560" spans="10:14" x14ac:dyDescent="0.2">
      <c r="J560" s="239"/>
      <c r="L560" s="5"/>
      <c r="N560" s="1"/>
    </row>
    <row r="561" spans="10:14" x14ac:dyDescent="0.2">
      <c r="J561" s="239"/>
      <c r="L561" s="5"/>
      <c r="N561" s="1"/>
    </row>
    <row r="562" spans="10:14" x14ac:dyDescent="0.2">
      <c r="J562" s="239"/>
      <c r="L562" s="5"/>
      <c r="N562" s="1"/>
    </row>
    <row r="563" spans="10:14" x14ac:dyDescent="0.2">
      <c r="J563" s="239"/>
      <c r="L563" s="5"/>
      <c r="N563" s="1"/>
    </row>
    <row r="564" spans="10:14" x14ac:dyDescent="0.2">
      <c r="J564" s="239"/>
      <c r="L564" s="5"/>
      <c r="N564" s="1"/>
    </row>
    <row r="565" spans="10:14" x14ac:dyDescent="0.2">
      <c r="J565" s="239"/>
      <c r="L565" s="5"/>
      <c r="N565" s="1"/>
    </row>
    <row r="566" spans="10:14" x14ac:dyDescent="0.2">
      <c r="J566" s="239"/>
      <c r="L566" s="5"/>
      <c r="N566" s="1"/>
    </row>
    <row r="567" spans="10:14" x14ac:dyDescent="0.2">
      <c r="J567" s="239"/>
      <c r="L567" s="5"/>
      <c r="N567" s="1"/>
    </row>
    <row r="568" spans="10:14" x14ac:dyDescent="0.2">
      <c r="J568" s="239"/>
      <c r="L568" s="5"/>
      <c r="N568" s="1"/>
    </row>
    <row r="569" spans="10:14" x14ac:dyDescent="0.2">
      <c r="J569" s="239"/>
      <c r="L569" s="5"/>
      <c r="N569" s="1"/>
    </row>
    <row r="570" spans="10:14" x14ac:dyDescent="0.2">
      <c r="J570" s="239"/>
      <c r="L570" s="5"/>
      <c r="N570" s="1"/>
    </row>
    <row r="571" spans="10:14" x14ac:dyDescent="0.2">
      <c r="J571" s="239"/>
      <c r="L571" s="5"/>
      <c r="N571" s="1"/>
    </row>
    <row r="572" spans="10:14" x14ac:dyDescent="0.2">
      <c r="J572" s="239"/>
      <c r="L572" s="5"/>
      <c r="N572" s="1"/>
    </row>
    <row r="573" spans="10:14" x14ac:dyDescent="0.2">
      <c r="J573" s="239"/>
      <c r="L573" s="5"/>
      <c r="N573" s="1"/>
    </row>
    <row r="574" spans="10:14" x14ac:dyDescent="0.2">
      <c r="J574" s="239"/>
      <c r="L574" s="5"/>
      <c r="N574" s="1"/>
    </row>
    <row r="575" spans="10:14" x14ac:dyDescent="0.2">
      <c r="J575" s="239"/>
      <c r="L575" s="5"/>
      <c r="N575" s="1"/>
    </row>
    <row r="576" spans="10:14" x14ac:dyDescent="0.2">
      <c r="J576" s="239"/>
      <c r="L576" s="5"/>
      <c r="N576" s="1"/>
    </row>
    <row r="577" spans="10:14" x14ac:dyDescent="0.2">
      <c r="J577" s="239"/>
      <c r="L577" s="5"/>
      <c r="N577" s="1"/>
    </row>
    <row r="578" spans="10:14" x14ac:dyDescent="0.2">
      <c r="J578" s="239"/>
      <c r="L578" s="5"/>
      <c r="N578" s="1"/>
    </row>
    <row r="579" spans="10:14" x14ac:dyDescent="0.2">
      <c r="J579" s="239"/>
      <c r="L579" s="5"/>
      <c r="N579" s="1"/>
    </row>
    <row r="580" spans="10:14" x14ac:dyDescent="0.2">
      <c r="J580" s="239"/>
      <c r="L580" s="5"/>
      <c r="N580" s="1"/>
    </row>
    <row r="581" spans="10:14" x14ac:dyDescent="0.2">
      <c r="J581" s="239"/>
      <c r="L581" s="5"/>
      <c r="N581" s="1"/>
    </row>
    <row r="582" spans="10:14" x14ac:dyDescent="0.2">
      <c r="J582" s="239"/>
      <c r="L582" s="5"/>
      <c r="N582" s="1"/>
    </row>
    <row r="583" spans="10:14" x14ac:dyDescent="0.2">
      <c r="J583" s="239"/>
      <c r="L583" s="5"/>
      <c r="N583" s="1"/>
    </row>
    <row r="584" spans="10:14" x14ac:dyDescent="0.2">
      <c r="J584" s="239"/>
      <c r="L584" s="5"/>
      <c r="N584" s="1"/>
    </row>
    <row r="585" spans="10:14" x14ac:dyDescent="0.2">
      <c r="J585" s="239"/>
      <c r="L585" s="5"/>
      <c r="N585" s="1"/>
    </row>
    <row r="586" spans="10:14" x14ac:dyDescent="0.2">
      <c r="J586" s="239"/>
      <c r="L586" s="5"/>
      <c r="N586" s="1"/>
    </row>
    <row r="587" spans="10:14" x14ac:dyDescent="0.2">
      <c r="J587" s="239"/>
      <c r="L587" s="5"/>
      <c r="N587" s="1"/>
    </row>
    <row r="588" spans="10:14" x14ac:dyDescent="0.2">
      <c r="J588" s="239"/>
      <c r="L588" s="5"/>
      <c r="N588" s="1"/>
    </row>
    <row r="589" spans="10:14" x14ac:dyDescent="0.2">
      <c r="J589" s="239"/>
      <c r="L589" s="5"/>
      <c r="N589" s="1"/>
    </row>
    <row r="590" spans="10:14" x14ac:dyDescent="0.2">
      <c r="J590" s="239"/>
      <c r="L590" s="5"/>
      <c r="N590" s="1"/>
    </row>
    <row r="591" spans="10:14" x14ac:dyDescent="0.2">
      <c r="J591" s="239"/>
      <c r="L591" s="5"/>
      <c r="N591" s="1"/>
    </row>
    <row r="592" spans="10:14" x14ac:dyDescent="0.2">
      <c r="J592" s="239"/>
      <c r="L592" s="5"/>
      <c r="N592" s="1"/>
    </row>
    <row r="593" spans="10:14" x14ac:dyDescent="0.2">
      <c r="J593" s="239"/>
      <c r="L593" s="5"/>
      <c r="N593" s="1"/>
    </row>
    <row r="594" spans="10:14" x14ac:dyDescent="0.2">
      <c r="J594" s="239"/>
      <c r="L594" s="5"/>
      <c r="N594" s="1"/>
    </row>
    <row r="595" spans="10:14" x14ac:dyDescent="0.2">
      <c r="J595" s="239"/>
      <c r="L595" s="5"/>
      <c r="N595" s="1"/>
    </row>
    <row r="596" spans="10:14" x14ac:dyDescent="0.2">
      <c r="J596" s="239"/>
      <c r="L596" s="5"/>
      <c r="N596" s="1"/>
    </row>
    <row r="597" spans="10:14" x14ac:dyDescent="0.2">
      <c r="J597" s="239"/>
      <c r="L597" s="5"/>
      <c r="N597" s="1"/>
    </row>
    <row r="598" spans="10:14" x14ac:dyDescent="0.2">
      <c r="J598" s="239"/>
      <c r="L598" s="5"/>
      <c r="N598" s="1"/>
    </row>
    <row r="599" spans="10:14" x14ac:dyDescent="0.2">
      <c r="J599" s="239"/>
      <c r="L599" s="5"/>
      <c r="N599" s="1"/>
    </row>
    <row r="600" spans="10:14" x14ac:dyDescent="0.2">
      <c r="J600" s="239"/>
      <c r="L600" s="5"/>
      <c r="N600" s="1"/>
    </row>
    <row r="601" spans="10:14" x14ac:dyDescent="0.2">
      <c r="J601" s="239"/>
      <c r="L601" s="5"/>
      <c r="N601" s="1"/>
    </row>
    <row r="602" spans="10:14" x14ac:dyDescent="0.2">
      <c r="J602" s="239"/>
      <c r="L602" s="5"/>
      <c r="N602" s="1"/>
    </row>
    <row r="603" spans="10:14" x14ac:dyDescent="0.2">
      <c r="J603" s="239"/>
      <c r="L603" s="5"/>
      <c r="N603" s="1"/>
    </row>
    <row r="604" spans="10:14" x14ac:dyDescent="0.2">
      <c r="J604" s="239"/>
      <c r="L604" s="5"/>
      <c r="N604" s="1"/>
    </row>
    <row r="605" spans="10:14" x14ac:dyDescent="0.2">
      <c r="J605" s="239"/>
      <c r="L605" s="5"/>
      <c r="N605" s="1"/>
    </row>
    <row r="606" spans="10:14" x14ac:dyDescent="0.2">
      <c r="J606" s="239"/>
      <c r="L606" s="5"/>
      <c r="N606" s="1"/>
    </row>
    <row r="607" spans="10:14" x14ac:dyDescent="0.2">
      <c r="J607" s="239"/>
      <c r="L607" s="5"/>
      <c r="N607" s="1"/>
    </row>
    <row r="608" spans="10:14" x14ac:dyDescent="0.2">
      <c r="J608" s="239"/>
      <c r="L608" s="5"/>
      <c r="N608" s="1"/>
    </row>
    <row r="609" spans="10:14" x14ac:dyDescent="0.2">
      <c r="J609" s="239"/>
      <c r="L609" s="5"/>
      <c r="N609" s="1"/>
    </row>
    <row r="610" spans="10:14" x14ac:dyDescent="0.2">
      <c r="J610" s="239"/>
      <c r="L610" s="5"/>
      <c r="N610" s="1"/>
    </row>
    <row r="611" spans="10:14" x14ac:dyDescent="0.2">
      <c r="J611" s="239"/>
      <c r="L611" s="5"/>
      <c r="N611" s="1"/>
    </row>
    <row r="612" spans="10:14" x14ac:dyDescent="0.2">
      <c r="J612" s="239"/>
      <c r="L612" s="5"/>
      <c r="N612" s="1"/>
    </row>
    <row r="613" spans="10:14" x14ac:dyDescent="0.2">
      <c r="J613" s="239"/>
      <c r="L613" s="5"/>
      <c r="N613" s="1"/>
    </row>
    <row r="614" spans="10:14" x14ac:dyDescent="0.2">
      <c r="J614" s="239"/>
      <c r="L614" s="5"/>
      <c r="N614" s="1"/>
    </row>
    <row r="615" spans="10:14" x14ac:dyDescent="0.2">
      <c r="J615" s="239"/>
      <c r="L615" s="5"/>
      <c r="N615" s="1"/>
    </row>
    <row r="616" spans="10:14" x14ac:dyDescent="0.2">
      <c r="J616" s="239"/>
      <c r="L616" s="5"/>
      <c r="N616" s="1"/>
    </row>
    <row r="617" spans="10:14" x14ac:dyDescent="0.2">
      <c r="J617" s="239"/>
      <c r="L617" s="5"/>
      <c r="N617" s="1"/>
    </row>
    <row r="618" spans="10:14" x14ac:dyDescent="0.2">
      <c r="J618" s="239"/>
      <c r="L618" s="5"/>
      <c r="N618" s="1"/>
    </row>
    <row r="619" spans="10:14" x14ac:dyDescent="0.2">
      <c r="J619" s="239"/>
      <c r="L619" s="5"/>
      <c r="N619" s="1"/>
    </row>
    <row r="620" spans="10:14" x14ac:dyDescent="0.2">
      <c r="J620" s="239"/>
      <c r="L620" s="5"/>
      <c r="N620" s="1"/>
    </row>
    <row r="621" spans="10:14" x14ac:dyDescent="0.2">
      <c r="J621" s="239"/>
      <c r="L621" s="5"/>
      <c r="N621" s="1"/>
    </row>
    <row r="622" spans="10:14" x14ac:dyDescent="0.2">
      <c r="J622" s="239"/>
      <c r="L622" s="5"/>
      <c r="N622" s="1"/>
    </row>
    <row r="623" spans="10:14" x14ac:dyDescent="0.2">
      <c r="J623" s="239"/>
      <c r="L623" s="5"/>
      <c r="N623" s="1"/>
    </row>
    <row r="624" spans="10:14" x14ac:dyDescent="0.2">
      <c r="J624" s="239"/>
      <c r="L624" s="5"/>
      <c r="N624" s="1"/>
    </row>
    <row r="625" spans="10:14" x14ac:dyDescent="0.2">
      <c r="J625" s="239"/>
      <c r="L625" s="5"/>
      <c r="N625" s="1"/>
    </row>
    <row r="626" spans="10:14" x14ac:dyDescent="0.2">
      <c r="J626" s="239"/>
      <c r="L626" s="5"/>
      <c r="N626" s="1"/>
    </row>
    <row r="627" spans="10:14" x14ac:dyDescent="0.2">
      <c r="J627" s="239"/>
      <c r="L627" s="5"/>
      <c r="N627" s="1"/>
    </row>
    <row r="628" spans="10:14" x14ac:dyDescent="0.2">
      <c r="J628" s="239"/>
      <c r="L628" s="5"/>
      <c r="N628" s="1"/>
    </row>
    <row r="629" spans="10:14" x14ac:dyDescent="0.2">
      <c r="J629" s="239"/>
      <c r="L629" s="5"/>
      <c r="N629" s="1"/>
    </row>
    <row r="630" spans="10:14" x14ac:dyDescent="0.2">
      <c r="J630" s="239"/>
      <c r="L630" s="5"/>
      <c r="N630" s="1"/>
    </row>
    <row r="631" spans="10:14" x14ac:dyDescent="0.2">
      <c r="J631" s="239"/>
      <c r="L631" s="5"/>
      <c r="N631" s="1"/>
    </row>
    <row r="632" spans="10:14" x14ac:dyDescent="0.2">
      <c r="J632" s="239"/>
      <c r="L632" s="5"/>
      <c r="N632" s="1"/>
    </row>
    <row r="633" spans="10:14" x14ac:dyDescent="0.2">
      <c r="J633" s="239"/>
      <c r="L633" s="5"/>
      <c r="N633" s="1"/>
    </row>
    <row r="634" spans="10:14" x14ac:dyDescent="0.2">
      <c r="J634" s="239"/>
      <c r="L634" s="5"/>
      <c r="N634" s="1"/>
    </row>
    <row r="635" spans="10:14" x14ac:dyDescent="0.2">
      <c r="J635" s="239"/>
      <c r="L635" s="5"/>
      <c r="N635" s="1"/>
    </row>
    <row r="636" spans="10:14" x14ac:dyDescent="0.2">
      <c r="J636" s="239"/>
      <c r="L636" s="5"/>
      <c r="N636" s="1"/>
    </row>
    <row r="637" spans="10:14" x14ac:dyDescent="0.2">
      <c r="J637" s="239"/>
      <c r="L637" s="5"/>
      <c r="N637" s="1"/>
    </row>
    <row r="638" spans="10:14" x14ac:dyDescent="0.2">
      <c r="J638" s="239"/>
      <c r="L638" s="5"/>
      <c r="N638" s="1"/>
    </row>
    <row r="639" spans="10:14" x14ac:dyDescent="0.2">
      <c r="J639" s="239"/>
      <c r="L639" s="5"/>
      <c r="N639" s="1"/>
    </row>
    <row r="640" spans="10:14" x14ac:dyDescent="0.2">
      <c r="J640" s="239"/>
      <c r="L640" s="5"/>
      <c r="N640" s="1"/>
    </row>
    <row r="641" spans="10:14" x14ac:dyDescent="0.2">
      <c r="J641" s="239"/>
      <c r="L641" s="5"/>
      <c r="N641" s="1"/>
    </row>
    <row r="642" spans="10:14" x14ac:dyDescent="0.2">
      <c r="J642" s="239"/>
      <c r="L642" s="5"/>
      <c r="N642" s="1"/>
    </row>
    <row r="643" spans="10:14" x14ac:dyDescent="0.2">
      <c r="J643" s="239"/>
      <c r="L643" s="5"/>
      <c r="N643" s="1"/>
    </row>
    <row r="644" spans="10:14" x14ac:dyDescent="0.2">
      <c r="J644" s="239"/>
      <c r="L644" s="5"/>
      <c r="N644" s="1"/>
    </row>
    <row r="645" spans="10:14" x14ac:dyDescent="0.2">
      <c r="J645" s="239"/>
      <c r="L645" s="5"/>
      <c r="N645" s="1"/>
    </row>
    <row r="646" spans="10:14" x14ac:dyDescent="0.2">
      <c r="J646" s="239"/>
      <c r="L646" s="5"/>
      <c r="N646" s="1"/>
    </row>
    <row r="647" spans="10:14" x14ac:dyDescent="0.2">
      <c r="J647" s="239"/>
      <c r="L647" s="5"/>
      <c r="N647" s="1"/>
    </row>
    <row r="648" spans="10:14" x14ac:dyDescent="0.2">
      <c r="J648" s="239"/>
      <c r="L648" s="5"/>
      <c r="N648" s="1"/>
    </row>
    <row r="649" spans="10:14" x14ac:dyDescent="0.2">
      <c r="J649" s="239"/>
      <c r="L649" s="5"/>
      <c r="N649" s="1"/>
    </row>
    <row r="650" spans="10:14" x14ac:dyDescent="0.2">
      <c r="J650" s="239"/>
      <c r="L650" s="5"/>
      <c r="N650" s="1"/>
    </row>
    <row r="651" spans="10:14" x14ac:dyDescent="0.2">
      <c r="J651" s="239"/>
      <c r="L651" s="5"/>
      <c r="N651" s="1"/>
    </row>
    <row r="652" spans="10:14" x14ac:dyDescent="0.2">
      <c r="J652" s="239"/>
      <c r="L652" s="5"/>
      <c r="N652" s="1"/>
    </row>
    <row r="653" spans="10:14" x14ac:dyDescent="0.2">
      <c r="J653" s="239"/>
      <c r="L653" s="5"/>
      <c r="N653" s="1"/>
    </row>
    <row r="654" spans="10:14" x14ac:dyDescent="0.2">
      <c r="J654" s="239"/>
      <c r="L654" s="5"/>
      <c r="N654" s="1"/>
    </row>
    <row r="655" spans="10:14" x14ac:dyDescent="0.2">
      <c r="J655" s="239"/>
      <c r="L655" s="5"/>
      <c r="N655" s="1"/>
    </row>
    <row r="656" spans="10:14" x14ac:dyDescent="0.2">
      <c r="J656" s="239"/>
      <c r="L656" s="5"/>
      <c r="N656" s="1"/>
    </row>
    <row r="657" spans="10:14" x14ac:dyDescent="0.2">
      <c r="J657" s="239"/>
      <c r="L657" s="5"/>
      <c r="N657" s="1"/>
    </row>
    <row r="658" spans="10:14" x14ac:dyDescent="0.2">
      <c r="J658" s="239"/>
      <c r="L658" s="5"/>
      <c r="N658" s="1"/>
    </row>
    <row r="659" spans="10:14" x14ac:dyDescent="0.2">
      <c r="J659" s="239"/>
      <c r="L659" s="5"/>
      <c r="N659" s="1"/>
    </row>
    <row r="660" spans="10:14" x14ac:dyDescent="0.2">
      <c r="J660" s="239"/>
      <c r="L660" s="5"/>
      <c r="N660" s="1"/>
    </row>
    <row r="661" spans="10:14" x14ac:dyDescent="0.2">
      <c r="J661" s="239"/>
      <c r="L661" s="5"/>
      <c r="N661" s="1"/>
    </row>
    <row r="662" spans="10:14" x14ac:dyDescent="0.2">
      <c r="J662" s="239"/>
      <c r="L662" s="5"/>
      <c r="N662" s="1"/>
    </row>
    <row r="663" spans="10:14" x14ac:dyDescent="0.2">
      <c r="J663" s="239"/>
      <c r="L663" s="5"/>
      <c r="N663" s="1"/>
    </row>
    <row r="664" spans="10:14" x14ac:dyDescent="0.2">
      <c r="J664" s="239"/>
      <c r="L664" s="5"/>
      <c r="N664" s="1"/>
    </row>
    <row r="665" spans="10:14" x14ac:dyDescent="0.2">
      <c r="J665" s="239"/>
      <c r="L665" s="5"/>
      <c r="N665" s="1"/>
    </row>
    <row r="666" spans="10:14" x14ac:dyDescent="0.2">
      <c r="J666" s="239"/>
      <c r="L666" s="5"/>
      <c r="N666" s="1"/>
    </row>
    <row r="667" spans="10:14" x14ac:dyDescent="0.2">
      <c r="J667" s="239"/>
      <c r="L667" s="5"/>
      <c r="N667" s="1"/>
    </row>
    <row r="668" spans="10:14" x14ac:dyDescent="0.2">
      <c r="J668" s="239"/>
      <c r="L668" s="5"/>
      <c r="N668" s="1"/>
    </row>
    <row r="669" spans="10:14" x14ac:dyDescent="0.2">
      <c r="J669" s="239"/>
      <c r="L669" s="5"/>
      <c r="N669" s="1"/>
    </row>
    <row r="670" spans="10:14" x14ac:dyDescent="0.2">
      <c r="J670" s="239"/>
      <c r="L670" s="5"/>
      <c r="N670" s="1"/>
    </row>
    <row r="671" spans="10:14" x14ac:dyDescent="0.2">
      <c r="J671" s="239"/>
      <c r="L671" s="5"/>
      <c r="N671" s="1"/>
    </row>
    <row r="672" spans="10:14" x14ac:dyDescent="0.2">
      <c r="J672" s="239"/>
      <c r="L672" s="5"/>
      <c r="N672" s="1"/>
    </row>
    <row r="673" spans="10:14" x14ac:dyDescent="0.2">
      <c r="J673" s="239"/>
      <c r="L673" s="5"/>
      <c r="N673" s="1"/>
    </row>
    <row r="674" spans="10:14" x14ac:dyDescent="0.2">
      <c r="J674" s="239"/>
      <c r="L674" s="5"/>
      <c r="N674" s="1"/>
    </row>
    <row r="675" spans="10:14" x14ac:dyDescent="0.2">
      <c r="J675" s="239"/>
      <c r="L675" s="5"/>
      <c r="N675" s="1"/>
    </row>
    <row r="676" spans="10:14" x14ac:dyDescent="0.2">
      <c r="J676" s="239"/>
      <c r="L676" s="5"/>
      <c r="N676" s="1"/>
    </row>
    <row r="677" spans="10:14" x14ac:dyDescent="0.2">
      <c r="J677" s="239"/>
      <c r="L677" s="5"/>
      <c r="N677" s="1"/>
    </row>
    <row r="678" spans="10:14" x14ac:dyDescent="0.2">
      <c r="J678" s="239"/>
      <c r="L678" s="5"/>
      <c r="N678" s="1"/>
    </row>
    <row r="679" spans="10:14" x14ac:dyDescent="0.2">
      <c r="J679" s="239"/>
      <c r="L679" s="5"/>
      <c r="N679" s="1"/>
    </row>
    <row r="680" spans="10:14" x14ac:dyDescent="0.2">
      <c r="J680" s="239"/>
      <c r="L680" s="5"/>
      <c r="N680" s="1"/>
    </row>
    <row r="681" spans="10:14" x14ac:dyDescent="0.2">
      <c r="J681" s="239"/>
      <c r="L681" s="5"/>
      <c r="N681" s="1"/>
    </row>
    <row r="682" spans="10:14" x14ac:dyDescent="0.2">
      <c r="J682" s="239"/>
      <c r="L682" s="5"/>
      <c r="N682" s="1"/>
    </row>
    <row r="683" spans="10:14" x14ac:dyDescent="0.2">
      <c r="J683" s="239"/>
      <c r="L683" s="5"/>
      <c r="N683" s="1"/>
    </row>
    <row r="684" spans="10:14" x14ac:dyDescent="0.2">
      <c r="J684" s="239"/>
      <c r="L684" s="5"/>
      <c r="N684" s="1"/>
    </row>
    <row r="685" spans="10:14" x14ac:dyDescent="0.2">
      <c r="J685" s="239"/>
      <c r="L685" s="5"/>
      <c r="N685" s="1"/>
    </row>
    <row r="686" spans="10:14" x14ac:dyDescent="0.2">
      <c r="J686" s="239"/>
      <c r="L686" s="5"/>
      <c r="N686" s="1"/>
    </row>
    <row r="687" spans="10:14" x14ac:dyDescent="0.2">
      <c r="J687" s="239"/>
      <c r="L687" s="5"/>
      <c r="N687" s="1"/>
    </row>
    <row r="688" spans="10:14" x14ac:dyDescent="0.2">
      <c r="J688" s="239"/>
      <c r="L688" s="5"/>
      <c r="N688" s="1"/>
    </row>
    <row r="689" spans="10:14" x14ac:dyDescent="0.2">
      <c r="J689" s="239"/>
      <c r="L689" s="5"/>
      <c r="N689" s="1"/>
    </row>
    <row r="690" spans="10:14" x14ac:dyDescent="0.2">
      <c r="J690" s="239"/>
      <c r="L690" s="5"/>
      <c r="N690" s="1"/>
    </row>
    <row r="691" spans="10:14" x14ac:dyDescent="0.2">
      <c r="J691" s="239"/>
      <c r="L691" s="5"/>
      <c r="N691" s="1"/>
    </row>
    <row r="692" spans="10:14" x14ac:dyDescent="0.2">
      <c r="J692" s="239"/>
      <c r="L692" s="5"/>
      <c r="N692" s="1"/>
    </row>
    <row r="693" spans="10:14" x14ac:dyDescent="0.2">
      <c r="J693" s="239"/>
      <c r="L693" s="5"/>
      <c r="N693" s="1"/>
    </row>
    <row r="694" spans="10:14" x14ac:dyDescent="0.2">
      <c r="J694" s="239"/>
      <c r="L694" s="5"/>
      <c r="N694" s="1"/>
    </row>
    <row r="695" spans="10:14" x14ac:dyDescent="0.2">
      <c r="J695" s="239"/>
      <c r="L695" s="5"/>
      <c r="N695" s="1"/>
    </row>
    <row r="696" spans="10:14" x14ac:dyDescent="0.2">
      <c r="J696" s="239"/>
      <c r="L696" s="5"/>
      <c r="N696" s="1"/>
    </row>
    <row r="697" spans="10:14" x14ac:dyDescent="0.2">
      <c r="J697" s="239"/>
      <c r="L697" s="5"/>
      <c r="N697" s="1"/>
    </row>
    <row r="698" spans="10:14" x14ac:dyDescent="0.2">
      <c r="J698" s="239"/>
      <c r="L698" s="5"/>
      <c r="N698" s="1"/>
    </row>
    <row r="699" spans="10:14" x14ac:dyDescent="0.2">
      <c r="J699" s="239"/>
      <c r="L699" s="5"/>
      <c r="N699" s="1"/>
    </row>
    <row r="700" spans="10:14" x14ac:dyDescent="0.2">
      <c r="J700" s="239"/>
      <c r="L700" s="5"/>
      <c r="N700" s="1"/>
    </row>
    <row r="701" spans="10:14" x14ac:dyDescent="0.2">
      <c r="J701" s="239"/>
      <c r="L701" s="5"/>
      <c r="N701" s="1"/>
    </row>
    <row r="702" spans="10:14" x14ac:dyDescent="0.2">
      <c r="J702" s="239"/>
      <c r="L702" s="5"/>
      <c r="N702" s="1"/>
    </row>
    <row r="703" spans="10:14" x14ac:dyDescent="0.2">
      <c r="J703" s="239"/>
      <c r="L703" s="5"/>
      <c r="N703" s="1"/>
    </row>
    <row r="704" spans="10:14" x14ac:dyDescent="0.2">
      <c r="J704" s="239"/>
      <c r="L704" s="5"/>
      <c r="N704" s="1"/>
    </row>
    <row r="705" spans="10:14" x14ac:dyDescent="0.2">
      <c r="J705" s="239"/>
      <c r="L705" s="5"/>
      <c r="N705" s="1"/>
    </row>
    <row r="706" spans="10:14" x14ac:dyDescent="0.2">
      <c r="J706" s="239"/>
      <c r="L706" s="5"/>
      <c r="N706" s="1"/>
    </row>
    <row r="707" spans="10:14" x14ac:dyDescent="0.2">
      <c r="J707" s="239"/>
      <c r="L707" s="5"/>
      <c r="N707" s="1"/>
    </row>
    <row r="708" spans="10:14" x14ac:dyDescent="0.2">
      <c r="J708" s="239"/>
      <c r="L708" s="5"/>
      <c r="N708" s="1"/>
    </row>
    <row r="709" spans="10:14" x14ac:dyDescent="0.2">
      <c r="J709" s="239"/>
      <c r="L709" s="5"/>
      <c r="N709" s="1"/>
    </row>
    <row r="710" spans="10:14" x14ac:dyDescent="0.2">
      <c r="J710" s="239"/>
      <c r="L710" s="5"/>
      <c r="N710" s="1"/>
    </row>
    <row r="711" spans="10:14" x14ac:dyDescent="0.2">
      <c r="J711" s="239"/>
      <c r="L711" s="5"/>
      <c r="N711" s="1"/>
    </row>
    <row r="712" spans="10:14" x14ac:dyDescent="0.2">
      <c r="J712" s="239"/>
      <c r="L712" s="5"/>
      <c r="N712" s="1"/>
    </row>
    <row r="713" spans="10:14" x14ac:dyDescent="0.2">
      <c r="J713" s="239"/>
      <c r="L713" s="5"/>
      <c r="N713" s="1"/>
    </row>
    <row r="714" spans="10:14" x14ac:dyDescent="0.2">
      <c r="J714" s="239"/>
      <c r="L714" s="5"/>
      <c r="N714" s="1"/>
    </row>
    <row r="715" spans="10:14" x14ac:dyDescent="0.2">
      <c r="J715" s="239"/>
      <c r="L715" s="5"/>
      <c r="N715" s="1"/>
    </row>
    <row r="716" spans="10:14" x14ac:dyDescent="0.2">
      <c r="J716" s="239"/>
      <c r="L716" s="5"/>
      <c r="N716" s="1"/>
    </row>
    <row r="717" spans="10:14" x14ac:dyDescent="0.2">
      <c r="J717" s="239"/>
      <c r="L717" s="5"/>
      <c r="N717" s="1"/>
    </row>
    <row r="718" spans="10:14" x14ac:dyDescent="0.2">
      <c r="J718" s="239"/>
      <c r="L718" s="5"/>
      <c r="N718" s="1"/>
    </row>
    <row r="719" spans="10:14" x14ac:dyDescent="0.2">
      <c r="J719" s="239"/>
      <c r="L719" s="5"/>
      <c r="N719" s="1"/>
    </row>
    <row r="720" spans="10:14" x14ac:dyDescent="0.2">
      <c r="J720" s="239"/>
      <c r="L720" s="5"/>
      <c r="N720" s="1"/>
    </row>
    <row r="721" spans="10:14" x14ac:dyDescent="0.2">
      <c r="J721" s="239"/>
      <c r="L721" s="5"/>
      <c r="N721" s="1"/>
    </row>
    <row r="722" spans="10:14" x14ac:dyDescent="0.2">
      <c r="J722" s="239"/>
      <c r="L722" s="5"/>
      <c r="N722" s="1"/>
    </row>
    <row r="723" spans="10:14" x14ac:dyDescent="0.2">
      <c r="J723" s="239"/>
      <c r="L723" s="5"/>
      <c r="N723" s="1"/>
    </row>
    <row r="724" spans="10:14" x14ac:dyDescent="0.2">
      <c r="J724" s="239"/>
      <c r="L724" s="5"/>
      <c r="N724" s="1"/>
    </row>
    <row r="725" spans="10:14" x14ac:dyDescent="0.2">
      <c r="J725" s="239"/>
      <c r="L725" s="5"/>
      <c r="N725" s="1"/>
    </row>
    <row r="726" spans="10:14" x14ac:dyDescent="0.2">
      <c r="J726" s="239"/>
      <c r="L726" s="5"/>
      <c r="N726" s="1"/>
    </row>
    <row r="727" spans="10:14" x14ac:dyDescent="0.2">
      <c r="J727" s="239"/>
      <c r="L727" s="5"/>
      <c r="N727" s="1"/>
    </row>
    <row r="728" spans="10:14" x14ac:dyDescent="0.2">
      <c r="J728" s="239"/>
      <c r="L728" s="5"/>
      <c r="N728" s="1"/>
    </row>
    <row r="729" spans="10:14" x14ac:dyDescent="0.2">
      <c r="J729" s="239"/>
      <c r="L729" s="5"/>
      <c r="N729" s="1"/>
    </row>
    <row r="730" spans="10:14" x14ac:dyDescent="0.2">
      <c r="J730" s="239"/>
      <c r="L730" s="5"/>
      <c r="N730" s="1"/>
    </row>
    <row r="731" spans="10:14" x14ac:dyDescent="0.2">
      <c r="J731" s="239"/>
      <c r="L731" s="5"/>
      <c r="N731" s="1"/>
    </row>
    <row r="732" spans="10:14" x14ac:dyDescent="0.2">
      <c r="J732" s="239"/>
      <c r="L732" s="5"/>
      <c r="N732" s="1"/>
    </row>
    <row r="733" spans="10:14" x14ac:dyDescent="0.2">
      <c r="J733" s="239"/>
      <c r="L733" s="5"/>
      <c r="N733" s="1"/>
    </row>
    <row r="734" spans="10:14" x14ac:dyDescent="0.2">
      <c r="J734" s="239"/>
      <c r="L734" s="5"/>
      <c r="N734" s="1"/>
    </row>
    <row r="735" spans="10:14" x14ac:dyDescent="0.2">
      <c r="J735" s="239"/>
      <c r="L735" s="5"/>
      <c r="N735" s="1"/>
    </row>
    <row r="736" spans="10:14" x14ac:dyDescent="0.2">
      <c r="J736" s="239"/>
      <c r="L736" s="5"/>
      <c r="N736" s="1"/>
    </row>
    <row r="737" spans="10:14" x14ac:dyDescent="0.2">
      <c r="J737" s="239"/>
      <c r="L737" s="5"/>
      <c r="N737" s="1"/>
    </row>
    <row r="738" spans="10:14" x14ac:dyDescent="0.2">
      <c r="J738" s="239"/>
      <c r="L738" s="5"/>
      <c r="N738" s="1"/>
    </row>
    <row r="739" spans="10:14" x14ac:dyDescent="0.2">
      <c r="J739" s="239"/>
      <c r="L739" s="5"/>
      <c r="N739" s="1"/>
    </row>
    <row r="740" spans="10:14" x14ac:dyDescent="0.2">
      <c r="J740" s="239"/>
      <c r="L740" s="5"/>
      <c r="N740" s="1"/>
    </row>
    <row r="741" spans="10:14" x14ac:dyDescent="0.2">
      <c r="J741" s="239"/>
      <c r="L741" s="5"/>
      <c r="N741" s="1"/>
    </row>
    <row r="742" spans="10:14" x14ac:dyDescent="0.2">
      <c r="J742" s="239"/>
      <c r="L742" s="5"/>
      <c r="N742" s="1"/>
    </row>
    <row r="743" spans="10:14" x14ac:dyDescent="0.2">
      <c r="J743" s="239"/>
      <c r="L743" s="5"/>
      <c r="N743" s="1"/>
    </row>
    <row r="744" spans="10:14" x14ac:dyDescent="0.2">
      <c r="J744" s="239"/>
      <c r="L744" s="5"/>
      <c r="N744" s="1"/>
    </row>
    <row r="745" spans="10:14" x14ac:dyDescent="0.2">
      <c r="J745" s="239"/>
      <c r="L745" s="5"/>
      <c r="N745" s="1"/>
    </row>
    <row r="746" spans="10:14" x14ac:dyDescent="0.2">
      <c r="J746" s="239"/>
      <c r="L746" s="5"/>
      <c r="N746" s="1"/>
    </row>
    <row r="747" spans="10:14" x14ac:dyDescent="0.2">
      <c r="J747" s="239"/>
      <c r="L747" s="5"/>
      <c r="N747" s="1"/>
    </row>
    <row r="748" spans="10:14" x14ac:dyDescent="0.2">
      <c r="J748" s="239"/>
      <c r="L748" s="5"/>
      <c r="N748" s="1"/>
    </row>
    <row r="749" spans="10:14" x14ac:dyDescent="0.2">
      <c r="J749" s="239"/>
      <c r="L749" s="5"/>
      <c r="N749" s="1"/>
    </row>
    <row r="750" spans="10:14" x14ac:dyDescent="0.2">
      <c r="J750" s="239"/>
      <c r="L750" s="5"/>
      <c r="N750" s="1"/>
    </row>
    <row r="751" spans="10:14" x14ac:dyDescent="0.2">
      <c r="J751" s="239"/>
      <c r="L751" s="5"/>
      <c r="N751" s="1"/>
    </row>
    <row r="752" spans="10:14" x14ac:dyDescent="0.2">
      <c r="J752" s="239"/>
      <c r="L752" s="5"/>
      <c r="N752" s="1"/>
    </row>
    <row r="753" spans="10:14" x14ac:dyDescent="0.2">
      <c r="J753" s="239"/>
      <c r="L753" s="5"/>
      <c r="N753" s="1"/>
    </row>
    <row r="754" spans="10:14" x14ac:dyDescent="0.2">
      <c r="J754" s="239"/>
      <c r="L754" s="5"/>
      <c r="N754" s="1"/>
    </row>
    <row r="755" spans="10:14" x14ac:dyDescent="0.2">
      <c r="J755" s="239"/>
      <c r="L755" s="5"/>
      <c r="N755" s="1"/>
    </row>
    <row r="756" spans="10:14" x14ac:dyDescent="0.2">
      <c r="J756" s="239"/>
      <c r="L756" s="5"/>
      <c r="N756" s="1"/>
    </row>
    <row r="757" spans="10:14" x14ac:dyDescent="0.2">
      <c r="J757" s="239"/>
      <c r="L757" s="5"/>
      <c r="N757" s="1"/>
    </row>
    <row r="758" spans="10:14" x14ac:dyDescent="0.2">
      <c r="J758" s="239"/>
      <c r="L758" s="5"/>
      <c r="N758" s="1"/>
    </row>
    <row r="759" spans="10:14" x14ac:dyDescent="0.2">
      <c r="J759" s="239"/>
      <c r="L759" s="5"/>
      <c r="N759" s="1"/>
    </row>
    <row r="760" spans="10:14" x14ac:dyDescent="0.2">
      <c r="J760" s="239"/>
      <c r="L760" s="5"/>
      <c r="N760" s="1"/>
    </row>
    <row r="761" spans="10:14" x14ac:dyDescent="0.2">
      <c r="J761" s="239"/>
      <c r="L761" s="5"/>
      <c r="N761" s="1"/>
    </row>
    <row r="762" spans="10:14" x14ac:dyDescent="0.2">
      <c r="J762" s="239"/>
      <c r="L762" s="5"/>
      <c r="N762" s="1"/>
    </row>
    <row r="763" spans="10:14" x14ac:dyDescent="0.2">
      <c r="J763" s="239"/>
      <c r="L763" s="5"/>
      <c r="N763" s="1"/>
    </row>
    <row r="764" spans="10:14" x14ac:dyDescent="0.2">
      <c r="J764" s="239"/>
      <c r="L764" s="5"/>
      <c r="N764" s="1"/>
    </row>
    <row r="765" spans="10:14" x14ac:dyDescent="0.2">
      <c r="J765" s="239"/>
      <c r="L765" s="5"/>
      <c r="N765" s="1"/>
    </row>
    <row r="766" spans="10:14" x14ac:dyDescent="0.2">
      <c r="J766" s="239"/>
      <c r="L766" s="5"/>
      <c r="N766" s="1"/>
    </row>
    <row r="767" spans="10:14" x14ac:dyDescent="0.2">
      <c r="J767" s="239"/>
      <c r="L767" s="5"/>
      <c r="N767" s="1"/>
    </row>
    <row r="768" spans="10:14" x14ac:dyDescent="0.2">
      <c r="J768" s="239"/>
      <c r="L768" s="5"/>
      <c r="N768" s="1"/>
    </row>
    <row r="769" spans="10:14" x14ac:dyDescent="0.2">
      <c r="J769" s="239"/>
      <c r="L769" s="5"/>
      <c r="N769" s="1"/>
    </row>
    <row r="770" spans="10:14" x14ac:dyDescent="0.2">
      <c r="J770" s="239"/>
      <c r="L770" s="5"/>
      <c r="N770" s="1"/>
    </row>
  </sheetData>
  <autoFilter ref="A4:T73" xr:uid="{00000000-0001-0000-0000-000000000000}">
    <sortState xmlns:xlrd2="http://schemas.microsoft.com/office/spreadsheetml/2017/richdata2" ref="A10:T73">
      <sortCondition ref="A4:A73"/>
    </sortState>
  </autoFilter>
  <mergeCells count="5">
    <mergeCell ref="F2:G2"/>
    <mergeCell ref="L2:M2"/>
    <mergeCell ref="H3:I3"/>
    <mergeCell ref="J3:K3"/>
    <mergeCell ref="A3:G3"/>
  </mergeCells>
  <phoneticPr fontId="5" type="noConversion"/>
  <conditionalFormatting sqref="H1:H15 H20:H1048576">
    <cfRule type="cellIs" dxfId="26" priority="10" operator="equal">
      <formula>"Alto"</formula>
    </cfRule>
    <cfRule type="cellIs" dxfId="25" priority="11" operator="equal">
      <formula>"Medio"</formula>
    </cfRule>
    <cfRule type="cellIs" dxfId="24" priority="12" operator="equal">
      <formula>"Bajo"</formula>
    </cfRule>
  </conditionalFormatting>
  <conditionalFormatting sqref="H16">
    <cfRule type="cellIs" dxfId="23" priority="7" operator="equal">
      <formula>"Alto"</formula>
    </cfRule>
    <cfRule type="cellIs" dxfId="22" priority="8" operator="equal">
      <formula>"Medio"</formula>
    </cfRule>
    <cfRule type="cellIs" dxfId="21" priority="9" operator="equal">
      <formula>"Bajo"</formula>
    </cfRule>
  </conditionalFormatting>
  <conditionalFormatting sqref="H18:H19">
    <cfRule type="cellIs" dxfId="20" priority="4" operator="equal">
      <formula>"Alto"</formula>
    </cfRule>
    <cfRule type="cellIs" dxfId="19" priority="5" operator="equal">
      <formula>"Medio"</formula>
    </cfRule>
    <cfRule type="cellIs" dxfId="18" priority="6" operator="equal">
      <formula>"Bajo"</formula>
    </cfRule>
  </conditionalFormatting>
  <conditionalFormatting sqref="H17">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6">
    <dataValidation allowBlank="1" showErrorMessage="1" promptTitle="Level 1 Risk Register" prompt="This risk register is for Level 1 projects only." sqref="A2" xr:uid="{00000000-0002-0000-0000-000000000000}"/>
    <dataValidation allowBlank="1" showInputMessage="1" showErrorMessage="1" prompt="Título breve del Riesgo" sqref="E10:E73" xr:uid="{00000000-0002-0000-0000-000001000000}"/>
    <dataValidation type="list" allowBlank="1" showInputMessage="1" showErrorMessage="1" promptTitle="ID #" prompt="Select risk category" sqref="D5:D7" xr:uid="{00000000-0002-0000-0000-000002000000}">
      <formula1>"Environmental, Design, ROW, DES, Construction, Organizational, PM"</formula1>
    </dataValidation>
    <dataValidation type="list" allowBlank="1" showInputMessage="1" showErrorMessage="1" prompt="Select the type of risk." sqref="C5:C7" xr:uid="{00000000-0002-0000-0000-000003000000}">
      <formula1>"Threat, Opportunity"</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73" xr:uid="{00000000-0002-0000-0000-000004000000}">
      <formula1>"Retirado, Activo"</formula1>
    </dataValidation>
    <dataValidation type="list" allowBlank="1" showInputMessage="1" showErrorMessage="1" prompt="Select the response strategy:_x000a__x000a_For Threats: Avoid, Transfer, Mitigate or Accept_x000a_For Opportunities: Exploit, Share, Enhance or Accept" sqref="J5:J7" xr:uid="{00000000-0002-0000-0000-000005000000}">
      <formula1>"Evitar, Transferir, Mitigar, Aceptar, Explotar, Compartir, Mejorar, Aceptar"</formula1>
    </dataValidation>
    <dataValidation type="list" allowBlank="1" showInputMessage="1" showErrorMessage="1" promptTitle="Prioridad Calificacion" prompt="Las entradas validas son  Bajo, Medio o Alto_x000a__x000a__x000a_" sqref="H10:H73" xr:uid="{00000000-0002-0000-0000-000006000000}">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73" xr:uid="{00000000-0002-0000-0000-000007000000}">
      <formula1>"Evitar, Transferir, Mitigar, Aceptar, Explotar, Compartir, Mejorar, Aceptar"</formula1>
    </dataValidation>
    <dataValidation allowBlank="1" showInputMessage="1" showErrorMessage="1" promptTitle="Responsabilidad" prompt="Nombre del gestor responsable de este Riesgo" sqref="L10:L73" xr:uid="{00000000-0002-0000-0000-000008000000}"/>
    <dataValidation allowBlank="1" showInputMessage="1" showErrorMessage="1" promptTitle="ID #" prompt="Identificador de este riesgo. Asignado por el equipo AGR para su seguimiento" sqref="B10:B73" xr:uid="{00000000-0002-0000-0000-000009000000}"/>
    <dataValidation type="list" allowBlank="1" showInputMessage="1" showErrorMessage="1" prompt="Seleccione el tipo de Riesgo" sqref="C10:C73" xr:uid="{00000000-0002-0000-0000-00000A000000}">
      <formula1>"Amenaza, Oportunidad"</formula1>
    </dataValidation>
    <dataValidation type="list" allowBlank="1" showInputMessage="1" showErrorMessage="1" promptTitle="ID #" prompt="Seleccione la Categoría del Riesgo" sqref="D10:D73" xr:uid="{00000000-0002-0000-0000-00000B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Deben justificarse los riesgos con &quot;Alta&quot; calificación. Los otros son opcionales" sqref="I10:I73" xr:uid="{00000000-0002-0000-0000-00000E000000}"/>
    <dataValidation allowBlank="1" showInputMessage="1" showErrorMessage="1" promptTitle="Accion de Respuesta" prompt="Respuesta detallada de la acción tomada." sqref="K10:K73" xr:uid="{00000000-0002-0000-0000-00000F000000}"/>
    <dataValidation allowBlank="1" showInputMessage="1" showErrorMessage="1" promptTitle="Identificacion" prompt="La identificación de riesgos consiste en determinar los riesgos que podrían afectar al proyecto y documentar sus características" sqref="A3:G3" xr:uid="{00000000-0002-0000-0000-000010000000}"/>
    <dataValidation allowBlank="1" showInputMessage="1" showErrorMessage="1" prompt="Forma de describir los Riesgos:_x000a_ &quot;Como resultado de una &lt;causa&gt; cuya raiz tiene una &lt;categoría&gt;, puede ocurrir un &lt;evento&gt;, que  podría &lt;afectar a los objetivo(s)&gt;&quot; del proyecto" sqref="G17:G19 F20:F73 F10:F16" xr:uid="{00000000-0002-0000-0000-00000D000000}"/>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749"/>
  <sheetViews>
    <sheetView zoomScale="98" zoomScaleNormal="98" workbookViewId="0">
      <selection activeCell="A6" sqref="A6"/>
    </sheetView>
  </sheetViews>
  <sheetFormatPr defaultColWidth="8.7109375" defaultRowHeight="12.75" x14ac:dyDescent="0.2"/>
  <cols>
    <col min="1" max="1" width="8.7109375" style="1" customWidth="1"/>
    <col min="2" max="2" width="5.7109375" style="1" customWidth="1"/>
    <col min="3" max="3" width="10.7109375" style="1" customWidth="1"/>
    <col min="4" max="4" width="13.7109375" style="1" customWidth="1"/>
    <col min="5" max="5" width="24.7109375" style="1" customWidth="1"/>
    <col min="6" max="6" width="32.7109375" style="5" customWidth="1"/>
    <col min="7" max="7" width="30.7109375" style="1" customWidth="1"/>
    <col min="8" max="8" width="13.7109375" style="17" customWidth="1"/>
    <col min="9" max="9" width="15.7109375" style="4" customWidth="1"/>
    <col min="10" max="11" width="12.7109375" style="4" customWidth="1"/>
    <col min="12" max="12" width="11.7109375" style="4" customWidth="1"/>
    <col min="13" max="13" width="28.42578125" style="4" customWidth="1"/>
    <col min="14" max="14" width="10.7109375" style="4" customWidth="1"/>
    <col min="15" max="15" width="34.7109375" style="1" customWidth="1"/>
    <col min="16" max="16" width="15.7109375" style="13" customWidth="1"/>
    <col min="17" max="17" width="14.7109375" style="1" customWidth="1"/>
    <col min="18" max="18" width="8.7109375" style="11"/>
    <col min="19" max="16384" width="8.7109375" style="1"/>
  </cols>
  <sheetData>
    <row r="1" spans="1:24" ht="9.75" customHeight="1" thickBot="1" x14ac:dyDescent="0.25">
      <c r="I1" s="239"/>
      <c r="J1" s="239"/>
      <c r="K1" s="239"/>
      <c r="L1" s="239"/>
      <c r="M1" s="239"/>
      <c r="N1" s="239"/>
      <c r="P1" s="5"/>
      <c r="R1" s="1"/>
    </row>
    <row r="2" spans="1:24" s="16" customFormat="1" ht="44.25" customHeight="1" thickBot="1" x14ac:dyDescent="0.25">
      <c r="A2" s="73" t="s">
        <v>276</v>
      </c>
      <c r="B2" s="32"/>
      <c r="C2" s="32"/>
      <c r="D2" s="32"/>
      <c r="E2" s="174" t="s">
        <v>1</v>
      </c>
      <c r="F2" s="320" t="s">
        <v>277</v>
      </c>
      <c r="G2" s="307"/>
      <c r="H2" s="26" t="s">
        <v>278</v>
      </c>
      <c r="I2" s="28" t="s">
        <v>4</v>
      </c>
      <c r="J2" s="26" t="s">
        <v>5</v>
      </c>
      <c r="K2" s="321" t="s">
        <v>6</v>
      </c>
      <c r="L2" s="322"/>
      <c r="M2" s="323"/>
      <c r="N2" s="35"/>
      <c r="O2" s="36"/>
      <c r="P2" s="36"/>
      <c r="Q2" s="37"/>
    </row>
    <row r="3" spans="1:24" ht="24.75" customHeight="1" thickBot="1" x14ac:dyDescent="0.25">
      <c r="A3" s="314" t="s">
        <v>7</v>
      </c>
      <c r="B3" s="315"/>
      <c r="C3" s="315"/>
      <c r="D3" s="315"/>
      <c r="E3" s="315"/>
      <c r="F3" s="315"/>
      <c r="G3" s="316"/>
      <c r="H3" s="317" t="s">
        <v>279</v>
      </c>
      <c r="I3" s="318"/>
      <c r="J3" s="318"/>
      <c r="K3" s="318"/>
      <c r="L3" s="318"/>
      <c r="M3" s="319"/>
      <c r="N3" s="324" t="s">
        <v>9</v>
      </c>
      <c r="O3" s="325"/>
      <c r="P3" s="44"/>
      <c r="Q3" s="45"/>
      <c r="R3" s="1"/>
    </row>
    <row r="4" spans="1:24" s="3" customFormat="1" ht="39" customHeight="1" thickBot="1" x14ac:dyDescent="0.25">
      <c r="A4" s="22" t="s">
        <v>10</v>
      </c>
      <c r="B4" s="23" t="s">
        <v>11</v>
      </c>
      <c r="C4" s="23" t="s">
        <v>12</v>
      </c>
      <c r="D4" s="23" t="s">
        <v>13</v>
      </c>
      <c r="E4" s="23" t="s">
        <v>14</v>
      </c>
      <c r="F4" s="24" t="s">
        <v>15</v>
      </c>
      <c r="G4" s="25" t="s">
        <v>16</v>
      </c>
      <c r="H4" s="66" t="s">
        <v>280</v>
      </c>
      <c r="I4" s="64" t="s">
        <v>281</v>
      </c>
      <c r="J4" s="163" t="s">
        <v>282</v>
      </c>
      <c r="K4" s="64" t="s">
        <v>283</v>
      </c>
      <c r="L4" s="155" t="s">
        <v>284</v>
      </c>
      <c r="M4" s="66" t="s">
        <v>285</v>
      </c>
      <c r="N4" s="67" t="s">
        <v>19</v>
      </c>
      <c r="O4" s="25" t="s">
        <v>20</v>
      </c>
      <c r="P4" s="21" t="s">
        <v>21</v>
      </c>
      <c r="Q4" s="28" t="s">
        <v>22</v>
      </c>
      <c r="R4" s="231"/>
      <c r="S4" s="231"/>
      <c r="T4" s="231"/>
      <c r="U4" s="231"/>
      <c r="V4" s="231"/>
      <c r="W4" s="231"/>
      <c r="X4" s="231"/>
    </row>
    <row r="5" spans="1:24" s="12" customFormat="1" ht="51" x14ac:dyDescent="0.2">
      <c r="A5" s="246" t="str">
        <f>'Alertas Tempranas'!A10</f>
        <v>Activo</v>
      </c>
      <c r="B5" s="234" t="s">
        <v>110</v>
      </c>
      <c r="C5" s="232" t="str">
        <f>'Alertas Tempranas'!C10</f>
        <v>Amenaza</v>
      </c>
      <c r="D5" s="235" t="str">
        <f>'Alertas Tempranas'!D10</f>
        <v>Dirección Proyecto</v>
      </c>
      <c r="E5" s="247" t="s">
        <v>111</v>
      </c>
      <c r="F5" s="71" t="s">
        <v>112</v>
      </c>
      <c r="G5" s="253" t="str">
        <f>'Alertas Tempranas'!G10</f>
        <v>No tenemos experiencia en la gestión. Lo más seguro es que salga mal.</v>
      </c>
      <c r="H5" s="246" t="s">
        <v>286</v>
      </c>
      <c r="I5" s="254" t="s">
        <v>287</v>
      </c>
      <c r="J5" s="255">
        <f>IF(OR($H5="",I5=""),"",LEFT($H5,1)*LEFT(I5,2))</f>
        <v>8</v>
      </c>
      <c r="K5" s="254" t="s">
        <v>288</v>
      </c>
      <c r="L5" s="256">
        <f>IF(OR($H5="",K5=""),"",LEFT($H5,1)*LEFT(K5,2))</f>
        <v>64</v>
      </c>
      <c r="M5" s="18" t="s">
        <v>289</v>
      </c>
      <c r="N5" s="238" t="str">
        <f>'Alertas Tempranas'!J10</f>
        <v>Mitigar</v>
      </c>
      <c r="O5" s="39" t="str">
        <f>'Alertas Tempranas'!K10</f>
        <v>Utilizar metodologias para la planificacion y gestion del proyecto.</v>
      </c>
      <c r="P5" s="40" t="str">
        <f>'Alertas Tempranas'!L10</f>
        <v>Andrea Gascó Pau</v>
      </c>
      <c r="Q5" s="41">
        <f>'Alertas Tempranas'!M10</f>
        <v>44697</v>
      </c>
    </row>
    <row r="6" spans="1:24" s="12" customFormat="1" ht="51" x14ac:dyDescent="0.2">
      <c r="A6" s="246" t="str">
        <f>'Alertas Tempranas'!A11</f>
        <v>Activo</v>
      </c>
      <c r="B6" s="234" t="s">
        <v>114</v>
      </c>
      <c r="C6" s="232" t="str">
        <f>'Alertas Tempranas'!C11</f>
        <v>Amenaza</v>
      </c>
      <c r="D6" s="235" t="str">
        <f>'Alertas Tempranas'!D11</f>
        <v>Organizativo</v>
      </c>
      <c r="E6" s="169" t="s">
        <v>115</v>
      </c>
      <c r="F6" s="170" t="s">
        <v>116</v>
      </c>
      <c r="G6" s="253" t="str">
        <f>'Alertas Tempranas'!G11</f>
        <v>No tenemos inversores ni capital inicial. Tendriamos que recaer en gastos financieros o similares.</v>
      </c>
      <c r="H6" s="246" t="s">
        <v>286</v>
      </c>
      <c r="I6" s="254" t="s">
        <v>287</v>
      </c>
      <c r="J6" s="255">
        <f>IF(OR($H6="",I6=""),"",LEFT($H6,1)*LEFT(I6,2))</f>
        <v>8</v>
      </c>
      <c r="K6" s="254" t="s">
        <v>288</v>
      </c>
      <c r="L6" s="256">
        <f>IF(OR($H6="",K6=""),"",LEFT($H6,1)*LEFT(K6,2))</f>
        <v>64</v>
      </c>
      <c r="M6" s="19" t="s">
        <v>290</v>
      </c>
      <c r="N6" s="238" t="str">
        <f>'Alertas Tempranas'!J11</f>
        <v>Mitigar</v>
      </c>
      <c r="O6" s="171" t="str">
        <f>'Alertas Tempranas'!K11</f>
        <v>Intentar ser mas eficientes con los recursos que tenemos asignados. Dando prioridad a las tareas de mayor importancia.</v>
      </c>
      <c r="P6" s="38" t="str">
        <f>'Alertas Tempranas'!L11</f>
        <v>Mireia Pires State</v>
      </c>
      <c r="Q6" s="15">
        <f>'Alertas Tempranas'!M11</f>
        <v>44697</v>
      </c>
    </row>
    <row r="7" spans="1:24" ht="38.25" x14ac:dyDescent="0.2">
      <c r="A7" s="246" t="str">
        <f>'Alertas Tempranas'!A12</f>
        <v>Activo</v>
      </c>
      <c r="B7" s="234" t="s">
        <v>117</v>
      </c>
      <c r="C7" s="232" t="str">
        <f>'Alertas Tempranas'!C12</f>
        <v>Amenaza</v>
      </c>
      <c r="D7" s="235" t="str">
        <f>'Alertas Tempranas'!D12</f>
        <v>Organizativo</v>
      </c>
      <c r="E7" s="169" t="s">
        <v>118</v>
      </c>
      <c r="F7" s="170" t="s">
        <v>119</v>
      </c>
      <c r="G7" s="253" t="str">
        <f>'Alertas Tempranas'!G12</f>
        <v>Nuestro target es principalmente rural, poco familiarizado con las nuevas tecnologías.</v>
      </c>
      <c r="H7" s="246" t="s">
        <v>286</v>
      </c>
      <c r="I7" s="254" t="s">
        <v>287</v>
      </c>
      <c r="J7" s="255">
        <f>IF(OR($H7="",I7=""),"",LEFT($H7,1)*LEFT(I7,2))</f>
        <v>8</v>
      </c>
      <c r="K7" s="254" t="s">
        <v>288</v>
      </c>
      <c r="L7" s="256">
        <f>IF(OR($H7="",K7=""),"",LEFT($H7,1)*LEFT(K7,2))</f>
        <v>64</v>
      </c>
      <c r="M7" s="19"/>
      <c r="N7" s="238" t="str">
        <f>'Alertas Tempranas'!J12</f>
        <v>Mitigar</v>
      </c>
      <c r="O7" s="171" t="str">
        <f>'Alertas Tempranas'!K12</f>
        <v>Incentivar a los usuarios a cooperar, con beneficios economicos por ejemplo.</v>
      </c>
      <c r="P7" s="38" t="str">
        <f>'Alertas Tempranas'!L12</f>
        <v>Mireia Pires State</v>
      </c>
      <c r="Q7" s="15">
        <f>'Alertas Tempranas'!M12</f>
        <v>44697</v>
      </c>
      <c r="R7" s="1"/>
    </row>
    <row r="8" spans="1:24" ht="51" x14ac:dyDescent="0.2">
      <c r="A8" s="246" t="str">
        <f>'Alertas Tempranas'!A13</f>
        <v>Activo</v>
      </c>
      <c r="B8" s="234" t="s">
        <v>120</v>
      </c>
      <c r="C8" s="232" t="str">
        <f>'Alertas Tempranas'!C13</f>
        <v>Amenaza</v>
      </c>
      <c r="D8" s="235" t="str">
        <f>'Alertas Tempranas'!D13</f>
        <v>Dirección Proyecto</v>
      </c>
      <c r="E8" s="169" t="s">
        <v>121</v>
      </c>
      <c r="F8" s="170" t="s">
        <v>122</v>
      </c>
      <c r="G8" s="253" t="str">
        <f>'Alertas Tempranas'!G13</f>
        <v>No tenemos experiencia en metodologías de gestión. Puede que la escogida no sea la adecuada.</v>
      </c>
      <c r="H8" s="246" t="s">
        <v>286</v>
      </c>
      <c r="I8" s="254" t="s">
        <v>287</v>
      </c>
      <c r="J8" s="255">
        <f t="shared" ref="J8:J12" si="0">IF(OR($H8="",I8=""),"",LEFT($H8,1)*LEFT(I8,2))</f>
        <v>8</v>
      </c>
      <c r="K8" s="254" t="s">
        <v>288</v>
      </c>
      <c r="L8" s="256">
        <f t="shared" ref="L8:L12" si="1">IF(OR($H8="",K8=""),"",LEFT($H8,1)*LEFT(K8,2))</f>
        <v>64</v>
      </c>
      <c r="M8" s="19"/>
      <c r="N8" s="238" t="str">
        <f>'Alertas Tempranas'!J13</f>
        <v>Evitar</v>
      </c>
      <c r="O8" s="171" t="str">
        <f>'Alertas Tempranas'!K13</f>
        <v>Informarse de las diferentes metodologías para realizar una decisión correcta en cual aplicar y cómo.</v>
      </c>
      <c r="P8" s="38" t="str">
        <f>'Alertas Tempranas'!L13</f>
        <v>Andrea Gascó Pau</v>
      </c>
      <c r="Q8" s="15">
        <f>'Alertas Tempranas'!M13</f>
        <v>44697</v>
      </c>
      <c r="R8" s="1"/>
    </row>
    <row r="9" spans="1:24" ht="51" x14ac:dyDescent="0.2">
      <c r="A9" s="246" t="str">
        <f>'Alertas Tempranas'!A14</f>
        <v>Activo</v>
      </c>
      <c r="B9" s="234" t="s">
        <v>123</v>
      </c>
      <c r="C9" s="232" t="str">
        <f>'Alertas Tempranas'!C14</f>
        <v>Amenaza</v>
      </c>
      <c r="D9" s="235" t="str">
        <f>'Alertas Tempranas'!D14</f>
        <v>Contratación</v>
      </c>
      <c r="E9" s="169" t="s">
        <v>124</v>
      </c>
      <c r="F9" s="170" t="s">
        <v>125</v>
      </c>
      <c r="G9" s="253" t="str">
        <f>'Alertas Tempranas'!G14</f>
        <v>Muy probable que si otra empresa con más experiencia y recursos intente algo similar nos supere en cuanto eficiencia.</v>
      </c>
      <c r="H9" s="246" t="s">
        <v>286</v>
      </c>
      <c r="I9" s="254" t="s">
        <v>287</v>
      </c>
      <c r="J9" s="255">
        <f t="shared" si="0"/>
        <v>8</v>
      </c>
      <c r="K9" s="254" t="s">
        <v>288</v>
      </c>
      <c r="L9" s="256">
        <f t="shared" si="1"/>
        <v>64</v>
      </c>
      <c r="M9" s="19"/>
      <c r="N9" s="238" t="str">
        <f>'Alertas Tempranas'!J14</f>
        <v>Mitigar</v>
      </c>
      <c r="O9" s="171" t="str">
        <f>'Alertas Tempranas'!K14</f>
        <v>Intentar diferenciarnos de nuestra competencia ya sea en características o en integración con el usuario.</v>
      </c>
      <c r="P9" s="38" t="str">
        <f>'Alertas Tempranas'!L14</f>
        <v>Sergio García Gascó</v>
      </c>
      <c r="Q9" s="15">
        <f>'Alertas Tempranas'!M14</f>
        <v>44697</v>
      </c>
      <c r="R9" s="1"/>
    </row>
    <row r="10" spans="1:24" ht="63.75" x14ac:dyDescent="0.2">
      <c r="A10" s="246" t="str">
        <f>'Alertas Tempranas'!A15</f>
        <v>Activo</v>
      </c>
      <c r="B10" s="234" t="s">
        <v>126</v>
      </c>
      <c r="C10" s="232" t="str">
        <f>'Alertas Tempranas'!C15</f>
        <v>Amenaza</v>
      </c>
      <c r="D10" s="235" t="str">
        <f>'Alertas Tempranas'!D15</f>
        <v>Dirección Proyecto</v>
      </c>
      <c r="E10" s="169" t="s">
        <v>127</v>
      </c>
      <c r="F10" s="170" t="s">
        <v>128</v>
      </c>
      <c r="G10" s="253" t="str">
        <f>'Alertas Tempranas'!G15</f>
        <v>Por la falta de experiencia no hemos en cuenta estos factores.</v>
      </c>
      <c r="H10" s="246" t="s">
        <v>286</v>
      </c>
      <c r="I10" s="254" t="s">
        <v>287</v>
      </c>
      <c r="J10" s="255">
        <f t="shared" si="0"/>
        <v>8</v>
      </c>
      <c r="K10" s="254" t="s">
        <v>288</v>
      </c>
      <c r="L10" s="256">
        <f t="shared" si="1"/>
        <v>64</v>
      </c>
      <c r="M10" s="19"/>
      <c r="N10" s="238" t="str">
        <f>'Alertas Tempranas'!J15</f>
        <v>Mitigar</v>
      </c>
      <c r="O10" s="171" t="str">
        <f>'Alertas Tempranas'!K15</f>
        <v>En este proyecto se alargara la fecha de entrega y se tendran en cuenta para los proximos proyectos.</v>
      </c>
      <c r="P10" s="38" t="str">
        <f>'Alertas Tempranas'!L15</f>
        <v>Iñaki Diez Lambies</v>
      </c>
      <c r="Q10" s="15">
        <f>'Alertas Tempranas'!M15</f>
        <v>44697</v>
      </c>
      <c r="R10" s="1"/>
    </row>
    <row r="11" spans="1:24" ht="25.5" x14ac:dyDescent="0.2">
      <c r="A11" s="246" t="str">
        <f>'Alertas Tempranas'!A20</f>
        <v>Retirado</v>
      </c>
      <c r="B11" s="234" t="s">
        <v>129</v>
      </c>
      <c r="C11" s="232" t="str">
        <f>'Alertas Tempranas'!C20</f>
        <v>Amenaza</v>
      </c>
      <c r="D11" s="235" t="str">
        <f>'Alertas Tempranas'!D20</f>
        <v>Dirección Proyecto</v>
      </c>
      <c r="E11" s="169" t="s">
        <v>130</v>
      </c>
      <c r="F11" s="170" t="s">
        <v>131</v>
      </c>
      <c r="G11" s="253">
        <f>'Alertas Tempranas'!G20</f>
        <v>0</v>
      </c>
      <c r="H11" s="246" t="s">
        <v>286</v>
      </c>
      <c r="I11" s="254" t="s">
        <v>287</v>
      </c>
      <c r="J11" s="255">
        <f t="shared" si="0"/>
        <v>8</v>
      </c>
      <c r="K11" s="254" t="s">
        <v>288</v>
      </c>
      <c r="L11" s="256">
        <f t="shared" si="1"/>
        <v>64</v>
      </c>
      <c r="M11" s="19"/>
      <c r="N11" s="238" t="str">
        <f>'Alertas Tempranas'!J20</f>
        <v>Aceptar</v>
      </c>
      <c r="O11" s="171" t="str">
        <f>'Alertas Tempranas'!K20</f>
        <v xml:space="preserve">   </v>
      </c>
      <c r="P11" s="38" t="str">
        <f>'Alertas Tempranas'!L20</f>
        <v>Nombre</v>
      </c>
      <c r="Q11" s="15">
        <f>'Alertas Tempranas'!M20</f>
        <v>41739</v>
      </c>
      <c r="R11" s="1"/>
    </row>
    <row r="12" spans="1:24" ht="25.5" x14ac:dyDescent="0.2">
      <c r="A12" s="246" t="str">
        <f>'Alertas Tempranas'!A21</f>
        <v>Retirado</v>
      </c>
      <c r="B12" s="234" t="s">
        <v>132</v>
      </c>
      <c r="C12" s="232" t="str">
        <f>'Alertas Tempranas'!C21</f>
        <v>Amenaza</v>
      </c>
      <c r="D12" s="235" t="str">
        <f>'Alertas Tempranas'!D21</f>
        <v>Organizativo</v>
      </c>
      <c r="E12" s="169" t="s">
        <v>133</v>
      </c>
      <c r="F12" s="170" t="s">
        <v>134</v>
      </c>
      <c r="G12" s="253">
        <f>'Alertas Tempranas'!G21</f>
        <v>0</v>
      </c>
      <c r="H12" s="246" t="s">
        <v>286</v>
      </c>
      <c r="I12" s="254" t="s">
        <v>287</v>
      </c>
      <c r="J12" s="255">
        <f t="shared" si="0"/>
        <v>8</v>
      </c>
      <c r="K12" s="254" t="s">
        <v>288</v>
      </c>
      <c r="L12" s="256">
        <f t="shared" si="1"/>
        <v>64</v>
      </c>
      <c r="M12" s="19"/>
      <c r="N12" s="238" t="str">
        <f>'Alertas Tempranas'!J21</f>
        <v>Evitar</v>
      </c>
      <c r="O12" s="171"/>
      <c r="P12" s="38" t="str">
        <f>'Alertas Tempranas'!L21</f>
        <v>Pepe</v>
      </c>
      <c r="Q12" s="15">
        <f>'Alertas Tempranas'!M21</f>
        <v>41739</v>
      </c>
      <c r="R12" s="1"/>
    </row>
    <row r="13" spans="1:24" ht="25.5" x14ac:dyDescent="0.2">
      <c r="A13" s="246" t="str">
        <f>'Alertas Tempranas'!A22</f>
        <v>Retirado</v>
      </c>
      <c r="B13" s="234" t="s">
        <v>36</v>
      </c>
      <c r="C13" s="232" t="str">
        <f>'Alertas Tempranas'!C22</f>
        <v>Amenaza</v>
      </c>
      <c r="D13" s="235" t="str">
        <f>'Alertas Tempranas'!D22</f>
        <v>Dirección Proyecto</v>
      </c>
      <c r="E13" s="169" t="s">
        <v>39</v>
      </c>
      <c r="F13" s="170" t="s">
        <v>40</v>
      </c>
      <c r="G13" s="253">
        <f>'Alertas Tempranas'!G22</f>
        <v>0</v>
      </c>
      <c r="H13" s="246" t="s">
        <v>286</v>
      </c>
      <c r="I13" s="254" t="s">
        <v>287</v>
      </c>
      <c r="J13" s="255">
        <f t="shared" ref="J13:J64" si="2">IF(OR($H13="",I13=""),"",LEFT($H13,1)*LEFT(I13,2))</f>
        <v>8</v>
      </c>
      <c r="K13" s="254" t="s">
        <v>288</v>
      </c>
      <c r="L13" s="256">
        <f t="shared" ref="L13:L64" si="3">IF(OR($H13="",K13=""),"",LEFT($H13,1)*LEFT(K13,2))</f>
        <v>64</v>
      </c>
      <c r="M13" s="19"/>
      <c r="N13" s="238" t="str">
        <f>'Alertas Tempranas'!J22</f>
        <v>Evitar</v>
      </c>
      <c r="O13" s="171" t="str">
        <f>'Alertas Tempranas'!K22</f>
        <v xml:space="preserve">   </v>
      </c>
      <c r="P13" s="38" t="str">
        <f>'Alertas Tempranas'!L22</f>
        <v>Nombre</v>
      </c>
      <c r="Q13" s="15">
        <f>'Alertas Tempranas'!M22</f>
        <v>41739</v>
      </c>
      <c r="R13" s="1"/>
    </row>
    <row r="14" spans="1:24" ht="38.25" x14ac:dyDescent="0.2">
      <c r="A14" s="246" t="str">
        <f>'Alertas Tempranas'!A23</f>
        <v>Retirado</v>
      </c>
      <c r="B14" s="234" t="s">
        <v>135</v>
      </c>
      <c r="C14" s="232" t="str">
        <f>'Alertas Tempranas'!C23</f>
        <v>Amenaza</v>
      </c>
      <c r="D14" s="235" t="str">
        <f>'Alertas Tempranas'!D23</f>
        <v>Organizativo</v>
      </c>
      <c r="E14" s="169" t="s">
        <v>136</v>
      </c>
      <c r="F14" s="170" t="s">
        <v>137</v>
      </c>
      <c r="G14" s="253">
        <f>'Alertas Tempranas'!G23</f>
        <v>0</v>
      </c>
      <c r="H14" s="246" t="s">
        <v>286</v>
      </c>
      <c r="I14" s="254" t="s">
        <v>287</v>
      </c>
      <c r="J14" s="255">
        <f t="shared" si="2"/>
        <v>8</v>
      </c>
      <c r="K14" s="254" t="s">
        <v>288</v>
      </c>
      <c r="L14" s="256">
        <f t="shared" si="3"/>
        <v>64</v>
      </c>
      <c r="M14" s="19"/>
      <c r="N14" s="238" t="str">
        <f>'Alertas Tempranas'!J23</f>
        <v>Mitigar</v>
      </c>
      <c r="O14" s="171" t="str">
        <f>'Alertas Tempranas'!K23</f>
        <v xml:space="preserve">   </v>
      </c>
      <c r="P14" s="38" t="str">
        <f>'Alertas Tempranas'!L23</f>
        <v>Nombre</v>
      </c>
      <c r="Q14" s="15">
        <f>'Alertas Tempranas'!M23</f>
        <v>41739</v>
      </c>
      <c r="R14" s="1"/>
    </row>
    <row r="15" spans="1:24" ht="38.25" x14ac:dyDescent="0.2">
      <c r="A15" s="246" t="str">
        <f>'Alertas Tempranas'!A24</f>
        <v>Retirado</v>
      </c>
      <c r="B15" s="234" t="s">
        <v>46</v>
      </c>
      <c r="C15" s="232" t="str">
        <f>'Alertas Tempranas'!C24</f>
        <v>Amenaza</v>
      </c>
      <c r="D15" s="235" t="str">
        <f>'Alertas Tempranas'!D24</f>
        <v>Dirección Proyecto</v>
      </c>
      <c r="E15" s="169" t="s">
        <v>48</v>
      </c>
      <c r="F15" s="170" t="s">
        <v>49</v>
      </c>
      <c r="G15" s="253">
        <f>'Alertas Tempranas'!G24</f>
        <v>0</v>
      </c>
      <c r="H15" s="246" t="s">
        <v>286</v>
      </c>
      <c r="I15" s="254" t="s">
        <v>287</v>
      </c>
      <c r="J15" s="255">
        <f t="shared" si="2"/>
        <v>8</v>
      </c>
      <c r="K15" s="254" t="s">
        <v>288</v>
      </c>
      <c r="L15" s="256">
        <f t="shared" si="3"/>
        <v>64</v>
      </c>
      <c r="M15" s="19"/>
      <c r="N15" s="238" t="str">
        <f>'Alertas Tempranas'!J24</f>
        <v>Mitigar</v>
      </c>
      <c r="O15" s="171" t="str">
        <f>'Alertas Tempranas'!K24</f>
        <v xml:space="preserve">   </v>
      </c>
      <c r="P15" s="38" t="str">
        <f>'Alertas Tempranas'!L24</f>
        <v>Nombre</v>
      </c>
      <c r="Q15" s="15">
        <f>'Alertas Tempranas'!M24</f>
        <v>41739</v>
      </c>
      <c r="R15" s="1"/>
    </row>
    <row r="16" spans="1:24" ht="26.25" thickBot="1" x14ac:dyDescent="0.25">
      <c r="A16" s="246" t="str">
        <f>'Alertas Tempranas'!A25</f>
        <v>Retirado</v>
      </c>
      <c r="B16" s="186" t="s">
        <v>138</v>
      </c>
      <c r="C16" s="232" t="str">
        <f>'Alertas Tempranas'!C25</f>
        <v>Amenaza</v>
      </c>
      <c r="D16" s="235" t="str">
        <f>'Alertas Tempranas'!D25</f>
        <v>Equipo Humano</v>
      </c>
      <c r="E16" s="156" t="s">
        <v>139</v>
      </c>
      <c r="F16" s="157" t="s">
        <v>140</v>
      </c>
      <c r="G16" s="253">
        <f>'Alertas Tempranas'!G25</f>
        <v>0</v>
      </c>
      <c r="H16" s="172" t="s">
        <v>286</v>
      </c>
      <c r="I16" s="257" t="s">
        <v>287</v>
      </c>
      <c r="J16" s="258">
        <f t="shared" si="2"/>
        <v>8</v>
      </c>
      <c r="K16" s="257" t="s">
        <v>288</v>
      </c>
      <c r="L16" s="259">
        <f t="shared" si="3"/>
        <v>64</v>
      </c>
      <c r="M16" s="175"/>
      <c r="N16" s="238" t="str">
        <f>'Alertas Tempranas'!J25</f>
        <v>Evitar</v>
      </c>
      <c r="O16" s="160" t="str">
        <f>'Alertas Tempranas'!K25</f>
        <v xml:space="preserve">   </v>
      </c>
      <c r="P16" s="199" t="str">
        <f>'Alertas Tempranas'!L25</f>
        <v>Nombre</v>
      </c>
      <c r="Q16" s="200">
        <f>'Alertas Tempranas'!M25</f>
        <v>41739</v>
      </c>
      <c r="R16" s="1"/>
    </row>
    <row r="17" spans="1:17" s="1" customFormat="1" ht="39" thickTop="1" x14ac:dyDescent="0.2">
      <c r="A17" s="246" t="str">
        <f>'Alertas Tempranas'!A26</f>
        <v>Retirado</v>
      </c>
      <c r="B17" s="187" t="s">
        <v>141</v>
      </c>
      <c r="C17" s="232" t="str">
        <f>'Alertas Tempranas'!C26</f>
        <v>Amenaza</v>
      </c>
      <c r="D17" s="235" t="str">
        <f>'Alertas Tempranas'!D26</f>
        <v>Organizativo</v>
      </c>
      <c r="E17" s="247" t="s">
        <v>143</v>
      </c>
      <c r="F17" s="71" t="s">
        <v>144</v>
      </c>
      <c r="G17" s="253">
        <f>'Alertas Tempranas'!G26</f>
        <v>0</v>
      </c>
      <c r="H17" s="173" t="s">
        <v>286</v>
      </c>
      <c r="I17" s="260" t="s">
        <v>287</v>
      </c>
      <c r="J17" s="261">
        <f t="shared" si="2"/>
        <v>8</v>
      </c>
      <c r="K17" s="260" t="s">
        <v>288</v>
      </c>
      <c r="L17" s="262">
        <f t="shared" si="3"/>
        <v>64</v>
      </c>
      <c r="M17" s="176"/>
      <c r="N17" s="238" t="str">
        <f>'Alertas Tempranas'!J26</f>
        <v>Evitar</v>
      </c>
      <c r="O17" s="201" t="str">
        <f>'Alertas Tempranas'!K26</f>
        <v xml:space="preserve">   </v>
      </c>
      <c r="P17" s="185" t="str">
        <f>'Alertas Tempranas'!L26</f>
        <v>Nombre</v>
      </c>
      <c r="Q17" s="202">
        <f>'Alertas Tempranas'!M26</f>
        <v>41739</v>
      </c>
    </row>
    <row r="18" spans="1:17" s="1" customFormat="1" ht="38.25" x14ac:dyDescent="0.2">
      <c r="A18" s="246" t="str">
        <f>'Alertas Tempranas'!A27</f>
        <v>Retirado</v>
      </c>
      <c r="B18" s="234" t="s">
        <v>145</v>
      </c>
      <c r="C18" s="232" t="str">
        <f>'Alertas Tempranas'!C27</f>
        <v>Amenaza</v>
      </c>
      <c r="D18" s="235" t="str">
        <f>'Alertas Tempranas'!D27</f>
        <v>Diseño</v>
      </c>
      <c r="E18" s="169" t="s">
        <v>146</v>
      </c>
      <c r="F18" s="170" t="s">
        <v>147</v>
      </c>
      <c r="G18" s="253">
        <f>'Alertas Tempranas'!G27</f>
        <v>0</v>
      </c>
      <c r="H18" s="246" t="s">
        <v>286</v>
      </c>
      <c r="I18" s="254" t="s">
        <v>287</v>
      </c>
      <c r="J18" s="255">
        <f t="shared" si="2"/>
        <v>8</v>
      </c>
      <c r="K18" s="254" t="s">
        <v>288</v>
      </c>
      <c r="L18" s="256">
        <f t="shared" si="3"/>
        <v>64</v>
      </c>
      <c r="M18" s="19"/>
      <c r="N18" s="238" t="str">
        <f>'Alertas Tempranas'!J27</f>
        <v>Evitar</v>
      </c>
      <c r="O18" s="171" t="str">
        <f>'Alertas Tempranas'!K27</f>
        <v xml:space="preserve">   </v>
      </c>
      <c r="P18" s="38" t="str">
        <f>'Alertas Tempranas'!L27</f>
        <v>Nombre</v>
      </c>
      <c r="Q18" s="15">
        <f>'Alertas Tempranas'!M27</f>
        <v>41739</v>
      </c>
    </row>
    <row r="19" spans="1:17" s="1" customFormat="1" ht="38.25" x14ac:dyDescent="0.2">
      <c r="A19" s="246" t="str">
        <f>'Alertas Tempranas'!A28</f>
        <v>Retirado</v>
      </c>
      <c r="B19" s="234" t="s">
        <v>148</v>
      </c>
      <c r="C19" s="232" t="str">
        <f>'Alertas Tempranas'!C28</f>
        <v>Amenaza</v>
      </c>
      <c r="D19" s="235" t="str">
        <f>'Alertas Tempranas'!D28</f>
        <v>Dirección Proyecto</v>
      </c>
      <c r="E19" s="169" t="s">
        <v>149</v>
      </c>
      <c r="F19" s="170" t="s">
        <v>150</v>
      </c>
      <c r="G19" s="253">
        <f>'Alertas Tempranas'!G28</f>
        <v>0</v>
      </c>
      <c r="H19" s="246" t="s">
        <v>286</v>
      </c>
      <c r="I19" s="254" t="s">
        <v>287</v>
      </c>
      <c r="J19" s="255">
        <f t="shared" si="2"/>
        <v>8</v>
      </c>
      <c r="K19" s="254" t="s">
        <v>288</v>
      </c>
      <c r="L19" s="256">
        <f t="shared" si="3"/>
        <v>64</v>
      </c>
      <c r="M19" s="19"/>
      <c r="N19" s="238" t="str">
        <f>'Alertas Tempranas'!J28</f>
        <v>Evitar</v>
      </c>
      <c r="O19" s="171" t="str">
        <f>'Alertas Tempranas'!K28</f>
        <v xml:space="preserve">   </v>
      </c>
      <c r="P19" s="38" t="str">
        <f>'Alertas Tempranas'!L28</f>
        <v>Nombre</v>
      </c>
      <c r="Q19" s="15">
        <f>'Alertas Tempranas'!M28</f>
        <v>41739</v>
      </c>
    </row>
    <row r="20" spans="1:17" s="1" customFormat="1" ht="51" x14ac:dyDescent="0.2">
      <c r="A20" s="246" t="str">
        <f>'Alertas Tempranas'!A29</f>
        <v>Retirado</v>
      </c>
      <c r="B20" s="234" t="s">
        <v>73</v>
      </c>
      <c r="C20" s="232" t="str">
        <f>'Alertas Tempranas'!C29</f>
        <v>Amenaza</v>
      </c>
      <c r="D20" s="235" t="str">
        <f>'Alertas Tempranas'!D29</f>
        <v>Dirección Proyecto</v>
      </c>
      <c r="E20" s="169" t="s">
        <v>74</v>
      </c>
      <c r="F20" s="170" t="s">
        <v>75</v>
      </c>
      <c r="G20" s="253">
        <f>'Alertas Tempranas'!G29</f>
        <v>0</v>
      </c>
      <c r="H20" s="246" t="s">
        <v>286</v>
      </c>
      <c r="I20" s="254" t="s">
        <v>287</v>
      </c>
      <c r="J20" s="255">
        <f t="shared" si="2"/>
        <v>8</v>
      </c>
      <c r="K20" s="254" t="s">
        <v>288</v>
      </c>
      <c r="L20" s="256">
        <f t="shared" si="3"/>
        <v>64</v>
      </c>
      <c r="M20" s="19"/>
      <c r="N20" s="238" t="str">
        <f>'Alertas Tempranas'!J29</f>
        <v>Evitar</v>
      </c>
      <c r="O20" s="171" t="str">
        <f>'Alertas Tempranas'!K29</f>
        <v xml:space="preserve">   </v>
      </c>
      <c r="P20" s="38" t="str">
        <f>'Alertas Tempranas'!L29</f>
        <v>Nombre</v>
      </c>
      <c r="Q20" s="15">
        <f>'Alertas Tempranas'!M29</f>
        <v>41739</v>
      </c>
    </row>
    <row r="21" spans="1:17" s="1" customFormat="1" ht="38.25" x14ac:dyDescent="0.2">
      <c r="A21" s="246" t="str">
        <f>'Alertas Tempranas'!A30</f>
        <v>Retirado</v>
      </c>
      <c r="B21" s="234" t="s">
        <v>151</v>
      </c>
      <c r="C21" s="232" t="str">
        <f>'Alertas Tempranas'!C30</f>
        <v>Amenaza</v>
      </c>
      <c r="D21" s="235" t="str">
        <f>'Alertas Tempranas'!D30</f>
        <v>Diseño</v>
      </c>
      <c r="E21" s="169" t="s">
        <v>152</v>
      </c>
      <c r="F21" s="170" t="s">
        <v>153</v>
      </c>
      <c r="G21" s="253">
        <f>'Alertas Tempranas'!G30</f>
        <v>0</v>
      </c>
      <c r="H21" s="246" t="s">
        <v>286</v>
      </c>
      <c r="I21" s="254" t="s">
        <v>287</v>
      </c>
      <c r="J21" s="255">
        <f t="shared" si="2"/>
        <v>8</v>
      </c>
      <c r="K21" s="254" t="s">
        <v>288</v>
      </c>
      <c r="L21" s="256">
        <f t="shared" si="3"/>
        <v>64</v>
      </c>
      <c r="M21" s="19"/>
      <c r="N21" s="238" t="str">
        <f>'Alertas Tempranas'!J30</f>
        <v>Evitar</v>
      </c>
      <c r="O21" s="171" t="str">
        <f>'Alertas Tempranas'!K30</f>
        <v xml:space="preserve">   </v>
      </c>
      <c r="P21" s="38" t="str">
        <f>'Alertas Tempranas'!L30</f>
        <v>Nombre</v>
      </c>
      <c r="Q21" s="15">
        <f>'Alertas Tempranas'!M30</f>
        <v>41739</v>
      </c>
    </row>
    <row r="22" spans="1:17" s="1" customFormat="1" ht="25.5" x14ac:dyDescent="0.2">
      <c r="A22" s="246" t="str">
        <f>'Alertas Tempranas'!A31</f>
        <v>Retirado</v>
      </c>
      <c r="B22" s="234" t="s">
        <v>154</v>
      </c>
      <c r="C22" s="232" t="str">
        <f>'Alertas Tempranas'!C31</f>
        <v>Amenaza</v>
      </c>
      <c r="D22" s="235" t="str">
        <f>'Alertas Tempranas'!D31</f>
        <v>Document. Proyecto</v>
      </c>
      <c r="E22" s="169" t="s">
        <v>155</v>
      </c>
      <c r="F22" s="170" t="s">
        <v>156</v>
      </c>
      <c r="G22" s="253">
        <f>'Alertas Tempranas'!G31</f>
        <v>0</v>
      </c>
      <c r="H22" s="246" t="s">
        <v>286</v>
      </c>
      <c r="I22" s="254" t="s">
        <v>287</v>
      </c>
      <c r="J22" s="255">
        <f t="shared" si="2"/>
        <v>8</v>
      </c>
      <c r="K22" s="254" t="s">
        <v>288</v>
      </c>
      <c r="L22" s="256">
        <f t="shared" si="3"/>
        <v>64</v>
      </c>
      <c r="M22" s="19"/>
      <c r="N22" s="238" t="str">
        <f>'Alertas Tempranas'!J31</f>
        <v>Evitar</v>
      </c>
      <c r="O22" s="171" t="str">
        <f>'Alertas Tempranas'!K31</f>
        <v xml:space="preserve">   </v>
      </c>
      <c r="P22" s="38" t="str">
        <f>'Alertas Tempranas'!L31</f>
        <v>Nombre</v>
      </c>
      <c r="Q22" s="15">
        <f>'Alertas Tempranas'!M31</f>
        <v>41739</v>
      </c>
    </row>
    <row r="23" spans="1:17" s="1" customFormat="1" ht="38.25" x14ac:dyDescent="0.2">
      <c r="A23" s="246" t="str">
        <f>'Alertas Tempranas'!A32</f>
        <v>Retirado</v>
      </c>
      <c r="B23" s="234" t="s">
        <v>157</v>
      </c>
      <c r="C23" s="232" t="str">
        <f>'Alertas Tempranas'!C32</f>
        <v>Amenaza</v>
      </c>
      <c r="D23" s="235" t="str">
        <f>'Alertas Tempranas'!D32</f>
        <v>Dirección Proyecto</v>
      </c>
      <c r="E23" s="169" t="s">
        <v>158</v>
      </c>
      <c r="F23" s="170" t="s">
        <v>159</v>
      </c>
      <c r="G23" s="253">
        <f>'Alertas Tempranas'!G32</f>
        <v>0</v>
      </c>
      <c r="H23" s="246" t="s">
        <v>286</v>
      </c>
      <c r="I23" s="254" t="s">
        <v>287</v>
      </c>
      <c r="J23" s="255">
        <f t="shared" si="2"/>
        <v>8</v>
      </c>
      <c r="K23" s="254" t="s">
        <v>288</v>
      </c>
      <c r="L23" s="256">
        <f t="shared" si="3"/>
        <v>64</v>
      </c>
      <c r="M23" s="19"/>
      <c r="N23" s="238" t="str">
        <f>'Alertas Tempranas'!J32</f>
        <v>Mitigar</v>
      </c>
      <c r="O23" s="171" t="str">
        <f>'Alertas Tempranas'!K32</f>
        <v xml:space="preserve">   </v>
      </c>
      <c r="P23" s="38" t="str">
        <f>'Alertas Tempranas'!L32</f>
        <v>Nombre</v>
      </c>
      <c r="Q23" s="15">
        <f>'Alertas Tempranas'!M32</f>
        <v>41739</v>
      </c>
    </row>
    <row r="24" spans="1:17" s="1" customFormat="1" ht="51" x14ac:dyDescent="0.2">
      <c r="A24" s="246" t="str">
        <f>'Alertas Tempranas'!A33</f>
        <v>Retirado</v>
      </c>
      <c r="B24" s="234" t="s">
        <v>160</v>
      </c>
      <c r="C24" s="232" t="str">
        <f>'Alertas Tempranas'!C33</f>
        <v>Amenaza</v>
      </c>
      <c r="D24" s="235" t="str">
        <f>'Alertas Tempranas'!D33</f>
        <v>Dirección Proyecto</v>
      </c>
      <c r="E24" s="169" t="s">
        <v>161</v>
      </c>
      <c r="F24" s="170" t="s">
        <v>162</v>
      </c>
      <c r="G24" s="253">
        <f>'Alertas Tempranas'!G33</f>
        <v>0</v>
      </c>
      <c r="H24" s="246" t="s">
        <v>286</v>
      </c>
      <c r="I24" s="254" t="s">
        <v>287</v>
      </c>
      <c r="J24" s="255">
        <f t="shared" si="2"/>
        <v>8</v>
      </c>
      <c r="K24" s="254" t="s">
        <v>288</v>
      </c>
      <c r="L24" s="256">
        <f t="shared" si="3"/>
        <v>64</v>
      </c>
      <c r="M24" s="19"/>
      <c r="N24" s="238" t="str">
        <f>'Alertas Tempranas'!J33</f>
        <v>Mitigar</v>
      </c>
      <c r="O24" s="171" t="str">
        <f>'Alertas Tempranas'!K33</f>
        <v xml:space="preserve">   </v>
      </c>
      <c r="P24" s="38" t="str">
        <f>'Alertas Tempranas'!L33</f>
        <v>Nombre</v>
      </c>
      <c r="Q24" s="15">
        <f>'Alertas Tempranas'!M33</f>
        <v>41739</v>
      </c>
    </row>
    <row r="25" spans="1:17" s="1" customFormat="1" ht="25.5" x14ac:dyDescent="0.2">
      <c r="A25" s="246" t="str">
        <f>'Alertas Tempranas'!A34</f>
        <v>Retirado</v>
      </c>
      <c r="B25" s="234" t="s">
        <v>163</v>
      </c>
      <c r="C25" s="232" t="str">
        <f>'Alertas Tempranas'!C34</f>
        <v>Amenaza</v>
      </c>
      <c r="D25" s="235" t="str">
        <f>'Alertas Tempranas'!D34</f>
        <v>Document. Proyecto</v>
      </c>
      <c r="E25" s="169" t="s">
        <v>164</v>
      </c>
      <c r="F25" s="170" t="s">
        <v>165</v>
      </c>
      <c r="G25" s="253">
        <f>'Alertas Tempranas'!G34</f>
        <v>0</v>
      </c>
      <c r="H25" s="246" t="s">
        <v>286</v>
      </c>
      <c r="I25" s="254" t="s">
        <v>287</v>
      </c>
      <c r="J25" s="255">
        <f t="shared" si="2"/>
        <v>8</v>
      </c>
      <c r="K25" s="254" t="s">
        <v>288</v>
      </c>
      <c r="L25" s="256">
        <f t="shared" si="3"/>
        <v>64</v>
      </c>
      <c r="M25" s="19"/>
      <c r="N25" s="238" t="str">
        <f>'Alertas Tempranas'!J34</f>
        <v>Mitigar</v>
      </c>
      <c r="O25" s="171" t="str">
        <f>'Alertas Tempranas'!K34</f>
        <v xml:space="preserve">   </v>
      </c>
      <c r="P25" s="38" t="str">
        <f>'Alertas Tempranas'!L34</f>
        <v>Nombre</v>
      </c>
      <c r="Q25" s="15">
        <f>'Alertas Tempranas'!M34</f>
        <v>41739</v>
      </c>
    </row>
    <row r="26" spans="1:17" s="1" customFormat="1" ht="38.25" x14ac:dyDescent="0.2">
      <c r="A26" s="246" t="str">
        <f>'Alertas Tempranas'!A35</f>
        <v>Retirado</v>
      </c>
      <c r="B26" s="234" t="s">
        <v>166</v>
      </c>
      <c r="C26" s="232" t="str">
        <f>'Alertas Tempranas'!C35</f>
        <v>Amenaza</v>
      </c>
      <c r="D26" s="235" t="str">
        <f>'Alertas Tempranas'!D35</f>
        <v>Equipo Humano</v>
      </c>
      <c r="E26" s="169" t="s">
        <v>167</v>
      </c>
      <c r="F26" s="170" t="s">
        <v>168</v>
      </c>
      <c r="G26" s="253">
        <f>'Alertas Tempranas'!G35</f>
        <v>0</v>
      </c>
      <c r="H26" s="246" t="s">
        <v>286</v>
      </c>
      <c r="I26" s="254" t="s">
        <v>287</v>
      </c>
      <c r="J26" s="255">
        <f t="shared" si="2"/>
        <v>8</v>
      </c>
      <c r="K26" s="254" t="s">
        <v>288</v>
      </c>
      <c r="L26" s="256">
        <f t="shared" si="3"/>
        <v>64</v>
      </c>
      <c r="M26" s="19"/>
      <c r="N26" s="238" t="str">
        <f>'Alertas Tempranas'!J35</f>
        <v>Mitigar</v>
      </c>
      <c r="O26" s="171" t="str">
        <f>'Alertas Tempranas'!K35</f>
        <v xml:space="preserve">   </v>
      </c>
      <c r="P26" s="38" t="str">
        <f>'Alertas Tempranas'!L35</f>
        <v>Nombre</v>
      </c>
      <c r="Q26" s="15">
        <f>'Alertas Tempranas'!M35</f>
        <v>41739</v>
      </c>
    </row>
    <row r="27" spans="1:17" s="1" customFormat="1" ht="51" x14ac:dyDescent="0.2">
      <c r="A27" s="246" t="str">
        <f>'Alertas Tempranas'!A36</f>
        <v>Retirado</v>
      </c>
      <c r="B27" s="234" t="s">
        <v>169</v>
      </c>
      <c r="C27" s="232" t="str">
        <f>'Alertas Tempranas'!C36</f>
        <v>Amenaza</v>
      </c>
      <c r="D27" s="235" t="str">
        <f>'Alertas Tempranas'!D36</f>
        <v>Organizativo</v>
      </c>
      <c r="E27" s="158" t="s">
        <v>170</v>
      </c>
      <c r="F27" s="159" t="s">
        <v>171</v>
      </c>
      <c r="G27" s="253">
        <f>'Alertas Tempranas'!G36</f>
        <v>0</v>
      </c>
      <c r="H27" s="246" t="s">
        <v>286</v>
      </c>
      <c r="I27" s="254" t="s">
        <v>287</v>
      </c>
      <c r="J27" s="255">
        <f t="shared" si="2"/>
        <v>8</v>
      </c>
      <c r="K27" s="254" t="s">
        <v>288</v>
      </c>
      <c r="L27" s="256">
        <f t="shared" si="3"/>
        <v>64</v>
      </c>
      <c r="M27" s="19"/>
      <c r="N27" s="238" t="str">
        <f>'Alertas Tempranas'!J36</f>
        <v>Mitigar</v>
      </c>
      <c r="O27" s="171" t="str">
        <f>'Alertas Tempranas'!K36</f>
        <v xml:space="preserve">   </v>
      </c>
      <c r="P27" s="38" t="str">
        <f>'Alertas Tempranas'!L36</f>
        <v>Nombre</v>
      </c>
      <c r="Q27" s="15">
        <f>'Alertas Tempranas'!M36</f>
        <v>41739</v>
      </c>
    </row>
    <row r="28" spans="1:17" s="1" customFormat="1" ht="38.25" x14ac:dyDescent="0.2">
      <c r="A28" s="246" t="str">
        <f>'Alertas Tempranas'!A37</f>
        <v>Retirado</v>
      </c>
      <c r="B28" s="234" t="s">
        <v>172</v>
      </c>
      <c r="C28" s="232" t="str">
        <f>'Alertas Tempranas'!C37</f>
        <v>Amenaza</v>
      </c>
      <c r="D28" s="235" t="str">
        <f>'Alertas Tempranas'!D37</f>
        <v>Organizativo</v>
      </c>
      <c r="E28" s="158" t="s">
        <v>173</v>
      </c>
      <c r="F28" s="159" t="s">
        <v>174</v>
      </c>
      <c r="G28" s="253">
        <f>'Alertas Tempranas'!G37</f>
        <v>0</v>
      </c>
      <c r="H28" s="246" t="s">
        <v>286</v>
      </c>
      <c r="I28" s="254" t="s">
        <v>287</v>
      </c>
      <c r="J28" s="255">
        <f t="shared" si="2"/>
        <v>8</v>
      </c>
      <c r="K28" s="254" t="s">
        <v>288</v>
      </c>
      <c r="L28" s="256">
        <f t="shared" si="3"/>
        <v>64</v>
      </c>
      <c r="M28" s="19"/>
      <c r="N28" s="238" t="str">
        <f>'Alertas Tempranas'!J37</f>
        <v>Mitigar</v>
      </c>
      <c r="O28" s="171" t="str">
        <f>'Alertas Tempranas'!K37</f>
        <v xml:space="preserve">   </v>
      </c>
      <c r="P28" s="38" t="str">
        <f>'Alertas Tempranas'!L37</f>
        <v>Nombre</v>
      </c>
      <c r="Q28" s="15">
        <f>'Alertas Tempranas'!M37</f>
        <v>41739</v>
      </c>
    </row>
    <row r="29" spans="1:17" s="1" customFormat="1" ht="51" x14ac:dyDescent="0.2">
      <c r="A29" s="246" t="str">
        <f>'Alertas Tempranas'!A38</f>
        <v>Retirado</v>
      </c>
      <c r="B29" s="234" t="s">
        <v>175</v>
      </c>
      <c r="C29" s="232" t="str">
        <f>'Alertas Tempranas'!C38</f>
        <v>Amenaza</v>
      </c>
      <c r="D29" s="235" t="str">
        <f>'Alertas Tempranas'!D38</f>
        <v>Equipo Humano</v>
      </c>
      <c r="E29" s="169" t="s">
        <v>176</v>
      </c>
      <c r="F29" s="161" t="s">
        <v>177</v>
      </c>
      <c r="G29" s="253">
        <f>'Alertas Tempranas'!G38</f>
        <v>0</v>
      </c>
      <c r="H29" s="246" t="s">
        <v>286</v>
      </c>
      <c r="I29" s="254" t="s">
        <v>287</v>
      </c>
      <c r="J29" s="255">
        <f t="shared" si="2"/>
        <v>8</v>
      </c>
      <c r="K29" s="254" t="s">
        <v>288</v>
      </c>
      <c r="L29" s="256">
        <f t="shared" si="3"/>
        <v>64</v>
      </c>
      <c r="M29" s="19"/>
      <c r="N29" s="238" t="str">
        <f>'Alertas Tempranas'!J38</f>
        <v>Evitar</v>
      </c>
      <c r="O29" s="171" t="str">
        <f>'Alertas Tempranas'!K38</f>
        <v xml:space="preserve">   </v>
      </c>
      <c r="P29" s="38" t="str">
        <f>'Alertas Tempranas'!L38</f>
        <v>Nombre</v>
      </c>
      <c r="Q29" s="15">
        <f>'Alertas Tempranas'!M38</f>
        <v>41739</v>
      </c>
    </row>
    <row r="30" spans="1:17" s="1" customFormat="1" ht="38.25" x14ac:dyDescent="0.2">
      <c r="A30" s="246" t="str">
        <f>'Alertas Tempranas'!A39</f>
        <v>Retirado</v>
      </c>
      <c r="B30" s="234" t="s">
        <v>178</v>
      </c>
      <c r="C30" s="232" t="str">
        <f>'Alertas Tempranas'!C39</f>
        <v>Amenaza</v>
      </c>
      <c r="D30" s="235" t="str">
        <f>'Alertas Tempranas'!D39</f>
        <v>Contratación</v>
      </c>
      <c r="E30" s="169" t="s">
        <v>179</v>
      </c>
      <c r="F30" s="170" t="s">
        <v>180</v>
      </c>
      <c r="G30" s="253">
        <f>'Alertas Tempranas'!G39</f>
        <v>0</v>
      </c>
      <c r="H30" s="246" t="s">
        <v>286</v>
      </c>
      <c r="I30" s="254" t="s">
        <v>287</v>
      </c>
      <c r="J30" s="255">
        <f t="shared" si="2"/>
        <v>8</v>
      </c>
      <c r="K30" s="254" t="s">
        <v>288</v>
      </c>
      <c r="L30" s="256">
        <f t="shared" si="3"/>
        <v>64</v>
      </c>
      <c r="M30" s="19"/>
      <c r="N30" s="238" t="str">
        <f>'Alertas Tempranas'!J39</f>
        <v>Aceptar</v>
      </c>
      <c r="O30" s="171" t="str">
        <f>'Alertas Tempranas'!K39</f>
        <v xml:space="preserve">   </v>
      </c>
      <c r="P30" s="38" t="str">
        <f>'Alertas Tempranas'!L39</f>
        <v>Nombre</v>
      </c>
      <c r="Q30" s="15">
        <f>'Alertas Tempranas'!M39</f>
        <v>41739</v>
      </c>
    </row>
    <row r="31" spans="1:17" s="1" customFormat="1" ht="25.5" x14ac:dyDescent="0.2">
      <c r="A31" s="246" t="str">
        <f>'Alertas Tempranas'!A40</f>
        <v>Retirado</v>
      </c>
      <c r="B31" s="234" t="s">
        <v>54</v>
      </c>
      <c r="C31" s="232" t="str">
        <f>'Alertas Tempranas'!C40</f>
        <v>Amenaza</v>
      </c>
      <c r="D31" s="235" t="str">
        <f>'Alertas Tempranas'!D40</f>
        <v>Contratación</v>
      </c>
      <c r="E31" s="169" t="s">
        <v>55</v>
      </c>
      <c r="F31" s="170" t="s">
        <v>56</v>
      </c>
      <c r="G31" s="253">
        <f>'Alertas Tempranas'!G40</f>
        <v>0</v>
      </c>
      <c r="H31" s="246" t="s">
        <v>286</v>
      </c>
      <c r="I31" s="254" t="s">
        <v>287</v>
      </c>
      <c r="J31" s="255">
        <f t="shared" si="2"/>
        <v>8</v>
      </c>
      <c r="K31" s="254" t="s">
        <v>288</v>
      </c>
      <c r="L31" s="256">
        <f t="shared" si="3"/>
        <v>64</v>
      </c>
      <c r="M31" s="19"/>
      <c r="N31" s="238" t="str">
        <f>'Alertas Tempranas'!J40</f>
        <v>Mitigar</v>
      </c>
      <c r="O31" s="171" t="str">
        <f>'Alertas Tempranas'!K40</f>
        <v xml:space="preserve">   </v>
      </c>
      <c r="P31" s="38" t="str">
        <f>'Alertas Tempranas'!L40</f>
        <v>Nombre</v>
      </c>
      <c r="Q31" s="15">
        <f>'Alertas Tempranas'!M40</f>
        <v>41739</v>
      </c>
    </row>
    <row r="32" spans="1:17" s="1" customFormat="1" ht="51" x14ac:dyDescent="0.2">
      <c r="A32" s="246" t="str">
        <f>'Alertas Tempranas'!A41</f>
        <v>Retirado</v>
      </c>
      <c r="B32" s="234" t="s">
        <v>181</v>
      </c>
      <c r="C32" s="232" t="str">
        <f>'Alertas Tempranas'!C41</f>
        <v>Amenaza</v>
      </c>
      <c r="D32" s="235" t="str">
        <f>'Alertas Tempranas'!D41</f>
        <v>Dirección Proyecto</v>
      </c>
      <c r="E32" s="169" t="s">
        <v>182</v>
      </c>
      <c r="F32" s="170" t="s">
        <v>183</v>
      </c>
      <c r="G32" s="253">
        <f>'Alertas Tempranas'!G41</f>
        <v>0</v>
      </c>
      <c r="H32" s="246" t="s">
        <v>286</v>
      </c>
      <c r="I32" s="254" t="s">
        <v>287</v>
      </c>
      <c r="J32" s="255">
        <f t="shared" si="2"/>
        <v>8</v>
      </c>
      <c r="K32" s="254" t="s">
        <v>288</v>
      </c>
      <c r="L32" s="256">
        <f t="shared" si="3"/>
        <v>64</v>
      </c>
      <c r="M32" s="19"/>
      <c r="N32" s="238" t="str">
        <f>'Alertas Tempranas'!J41</f>
        <v>Evitar</v>
      </c>
      <c r="O32" s="171" t="str">
        <f>'Alertas Tempranas'!K41</f>
        <v xml:space="preserve">   </v>
      </c>
      <c r="P32" s="38" t="str">
        <f>'Alertas Tempranas'!L41</f>
        <v>Nombre</v>
      </c>
      <c r="Q32" s="15">
        <f>'Alertas Tempranas'!M41</f>
        <v>41739</v>
      </c>
    </row>
    <row r="33" spans="1:17" s="1" customFormat="1" ht="25.5" x14ac:dyDescent="0.2">
      <c r="A33" s="246" t="str">
        <f>'Alertas Tempranas'!A42</f>
        <v>Retirado</v>
      </c>
      <c r="B33" s="234" t="s">
        <v>60</v>
      </c>
      <c r="C33" s="232" t="str">
        <f>'Alertas Tempranas'!C42</f>
        <v>Amenaza</v>
      </c>
      <c r="D33" s="235" t="str">
        <f>'Alertas Tempranas'!D42</f>
        <v>Dirección Proyecto</v>
      </c>
      <c r="E33" s="169" t="s">
        <v>61</v>
      </c>
      <c r="F33" s="170" t="s">
        <v>62</v>
      </c>
      <c r="G33" s="253">
        <f>'Alertas Tempranas'!G42</f>
        <v>0</v>
      </c>
      <c r="H33" s="246" t="s">
        <v>286</v>
      </c>
      <c r="I33" s="254" t="s">
        <v>287</v>
      </c>
      <c r="J33" s="255">
        <f t="shared" si="2"/>
        <v>8</v>
      </c>
      <c r="K33" s="254" t="s">
        <v>288</v>
      </c>
      <c r="L33" s="256">
        <f t="shared" si="3"/>
        <v>64</v>
      </c>
      <c r="M33" s="19"/>
      <c r="N33" s="238" t="str">
        <f>'Alertas Tempranas'!J42</f>
        <v>Mitigar</v>
      </c>
      <c r="O33" s="171" t="str">
        <f>'Alertas Tempranas'!K42</f>
        <v xml:space="preserve">   </v>
      </c>
      <c r="P33" s="38" t="str">
        <f>'Alertas Tempranas'!L42</f>
        <v>Nombre</v>
      </c>
      <c r="Q33" s="15">
        <f>'Alertas Tempranas'!M42</f>
        <v>41739</v>
      </c>
    </row>
    <row r="34" spans="1:17" s="1" customFormat="1" ht="38.25" x14ac:dyDescent="0.2">
      <c r="A34" s="246" t="str">
        <f>'Alertas Tempranas'!A43</f>
        <v>Retirado</v>
      </c>
      <c r="B34" s="234" t="s">
        <v>184</v>
      </c>
      <c r="C34" s="232" t="str">
        <f>'Alertas Tempranas'!C43</f>
        <v>Amenaza</v>
      </c>
      <c r="D34" s="235" t="str">
        <f>'Alertas Tempranas'!D43</f>
        <v>Dirección Proyecto</v>
      </c>
      <c r="E34" s="169" t="s">
        <v>185</v>
      </c>
      <c r="F34" s="170" t="s">
        <v>186</v>
      </c>
      <c r="G34" s="253">
        <f>'Alertas Tempranas'!G43</f>
        <v>0</v>
      </c>
      <c r="H34" s="246" t="s">
        <v>286</v>
      </c>
      <c r="I34" s="254" t="s">
        <v>287</v>
      </c>
      <c r="J34" s="255">
        <f t="shared" si="2"/>
        <v>8</v>
      </c>
      <c r="K34" s="254" t="s">
        <v>288</v>
      </c>
      <c r="L34" s="256">
        <f t="shared" si="3"/>
        <v>64</v>
      </c>
      <c r="M34" s="19"/>
      <c r="N34" s="238" t="str">
        <f>'Alertas Tempranas'!J43</f>
        <v>Mitigar</v>
      </c>
      <c r="O34" s="171" t="str">
        <f>'Alertas Tempranas'!K43</f>
        <v xml:space="preserve">   </v>
      </c>
      <c r="P34" s="38" t="str">
        <f>'Alertas Tempranas'!L43</f>
        <v>Nombre</v>
      </c>
      <c r="Q34" s="15">
        <f>'Alertas Tempranas'!M43</f>
        <v>41739</v>
      </c>
    </row>
    <row r="35" spans="1:17" s="1" customFormat="1" ht="25.5" x14ac:dyDescent="0.2">
      <c r="A35" s="246" t="str">
        <f>'Alertas Tempranas'!A44</f>
        <v>Retirado</v>
      </c>
      <c r="B35" s="234" t="s">
        <v>187</v>
      </c>
      <c r="C35" s="232" t="str">
        <f>'Alertas Tempranas'!C44</f>
        <v>Amenaza</v>
      </c>
      <c r="D35" s="235" t="str">
        <f>'Alertas Tempranas'!D44</f>
        <v>Equipo Humano</v>
      </c>
      <c r="E35" s="169" t="s">
        <v>188</v>
      </c>
      <c r="F35" s="170" t="s">
        <v>189</v>
      </c>
      <c r="G35" s="253">
        <f>'Alertas Tempranas'!G44</f>
        <v>0</v>
      </c>
      <c r="H35" s="246" t="s">
        <v>286</v>
      </c>
      <c r="I35" s="254" t="s">
        <v>287</v>
      </c>
      <c r="J35" s="255">
        <f t="shared" si="2"/>
        <v>8</v>
      </c>
      <c r="K35" s="254" t="s">
        <v>288</v>
      </c>
      <c r="L35" s="256">
        <f t="shared" si="3"/>
        <v>64</v>
      </c>
      <c r="M35" s="19"/>
      <c r="N35" s="238" t="str">
        <f>'Alertas Tempranas'!J44</f>
        <v>Mitigar</v>
      </c>
      <c r="O35" s="171" t="str">
        <f>'Alertas Tempranas'!K44</f>
        <v xml:space="preserve">   </v>
      </c>
      <c r="P35" s="38" t="str">
        <f>'Alertas Tempranas'!L44</f>
        <v>Nombre</v>
      </c>
      <c r="Q35" s="15">
        <f>'Alertas Tempranas'!M44</f>
        <v>41739</v>
      </c>
    </row>
    <row r="36" spans="1:17" s="1" customFormat="1" ht="38.25" x14ac:dyDescent="0.2">
      <c r="A36" s="246" t="str">
        <f>'Alertas Tempranas'!A45</f>
        <v>Retirado</v>
      </c>
      <c r="B36" s="234" t="s">
        <v>190</v>
      </c>
      <c r="C36" s="232" t="str">
        <f>'Alertas Tempranas'!C45</f>
        <v>Amenaza</v>
      </c>
      <c r="D36" s="235" t="str">
        <f>'Alertas Tempranas'!D45</f>
        <v>Contratación</v>
      </c>
      <c r="E36" s="169" t="s">
        <v>191</v>
      </c>
      <c r="F36" s="170" t="s">
        <v>192</v>
      </c>
      <c r="G36" s="253">
        <f>'Alertas Tempranas'!G45</f>
        <v>0</v>
      </c>
      <c r="H36" s="246" t="s">
        <v>286</v>
      </c>
      <c r="I36" s="254" t="s">
        <v>287</v>
      </c>
      <c r="J36" s="255">
        <f t="shared" si="2"/>
        <v>8</v>
      </c>
      <c r="K36" s="254" t="s">
        <v>288</v>
      </c>
      <c r="L36" s="256">
        <f t="shared" si="3"/>
        <v>64</v>
      </c>
      <c r="M36" s="19"/>
      <c r="N36" s="238" t="str">
        <f>'Alertas Tempranas'!J45</f>
        <v>Evitar</v>
      </c>
      <c r="O36" s="171" t="str">
        <f>'Alertas Tempranas'!K45</f>
        <v xml:space="preserve">   </v>
      </c>
      <c r="P36" s="38" t="str">
        <f>'Alertas Tempranas'!L45</f>
        <v>Nombre</v>
      </c>
      <c r="Q36" s="15">
        <f>'Alertas Tempranas'!M45</f>
        <v>41739</v>
      </c>
    </row>
    <row r="37" spans="1:17" s="1" customFormat="1" ht="25.5" x14ac:dyDescent="0.2">
      <c r="A37" s="246" t="str">
        <f>'Alertas Tempranas'!A46</f>
        <v>Retirado</v>
      </c>
      <c r="B37" s="234" t="s">
        <v>193</v>
      </c>
      <c r="C37" s="232" t="str">
        <f>'Alertas Tempranas'!C46</f>
        <v>Amenaza</v>
      </c>
      <c r="D37" s="235" t="str">
        <f>'Alertas Tempranas'!D46</f>
        <v>Document. Proyecto</v>
      </c>
      <c r="E37" s="169" t="s">
        <v>194</v>
      </c>
      <c r="F37" s="170" t="s">
        <v>195</v>
      </c>
      <c r="G37" s="253">
        <f>'Alertas Tempranas'!G46</f>
        <v>0</v>
      </c>
      <c r="H37" s="246" t="s">
        <v>286</v>
      </c>
      <c r="I37" s="254" t="s">
        <v>287</v>
      </c>
      <c r="J37" s="255">
        <f t="shared" si="2"/>
        <v>8</v>
      </c>
      <c r="K37" s="254" t="s">
        <v>288</v>
      </c>
      <c r="L37" s="256">
        <f t="shared" si="3"/>
        <v>64</v>
      </c>
      <c r="M37" s="19"/>
      <c r="N37" s="238" t="str">
        <f>'Alertas Tempranas'!J46</f>
        <v>Evitar</v>
      </c>
      <c r="O37" s="171" t="str">
        <f>'Alertas Tempranas'!K46</f>
        <v xml:space="preserve">   </v>
      </c>
      <c r="P37" s="38" t="str">
        <f>'Alertas Tempranas'!L46</f>
        <v>Nombre</v>
      </c>
      <c r="Q37" s="15">
        <f>'Alertas Tempranas'!M46</f>
        <v>41739</v>
      </c>
    </row>
    <row r="38" spans="1:17" s="1" customFormat="1" ht="38.25" x14ac:dyDescent="0.2">
      <c r="A38" s="246" t="str">
        <f>'Alertas Tempranas'!A47</f>
        <v>Retirado</v>
      </c>
      <c r="B38" s="234" t="s">
        <v>196</v>
      </c>
      <c r="C38" s="232" t="str">
        <f>'Alertas Tempranas'!C47</f>
        <v>Amenaza</v>
      </c>
      <c r="D38" s="235" t="str">
        <f>'Alertas Tempranas'!D47</f>
        <v>Dirección Proyecto</v>
      </c>
      <c r="E38" s="169" t="s">
        <v>197</v>
      </c>
      <c r="F38" s="170" t="s">
        <v>198</v>
      </c>
      <c r="G38" s="253">
        <f>'Alertas Tempranas'!G47</f>
        <v>0</v>
      </c>
      <c r="H38" s="246" t="s">
        <v>286</v>
      </c>
      <c r="I38" s="254" t="s">
        <v>287</v>
      </c>
      <c r="J38" s="255">
        <f t="shared" si="2"/>
        <v>8</v>
      </c>
      <c r="K38" s="254" t="s">
        <v>288</v>
      </c>
      <c r="L38" s="256">
        <f t="shared" si="3"/>
        <v>64</v>
      </c>
      <c r="M38" s="19"/>
      <c r="N38" s="238" t="str">
        <f>'Alertas Tempranas'!J47</f>
        <v>Mitigar</v>
      </c>
      <c r="O38" s="171" t="str">
        <f>'Alertas Tempranas'!K47</f>
        <v xml:space="preserve">   </v>
      </c>
      <c r="P38" s="38" t="str">
        <f>'Alertas Tempranas'!L47</f>
        <v>Nombre</v>
      </c>
      <c r="Q38" s="15">
        <f>'Alertas Tempranas'!M47</f>
        <v>41739</v>
      </c>
    </row>
    <row r="39" spans="1:17" s="1" customFormat="1" ht="51" x14ac:dyDescent="0.2">
      <c r="A39" s="246" t="str">
        <f>'Alertas Tempranas'!A48</f>
        <v>Retirado</v>
      </c>
      <c r="B39" s="234" t="s">
        <v>199</v>
      </c>
      <c r="C39" s="232" t="str">
        <f>'Alertas Tempranas'!C48</f>
        <v>Amenaza</v>
      </c>
      <c r="D39" s="235" t="str">
        <f>'Alertas Tempranas'!D48</f>
        <v>Dirección Proyecto</v>
      </c>
      <c r="E39" s="169" t="s">
        <v>200</v>
      </c>
      <c r="F39" s="170" t="s">
        <v>201</v>
      </c>
      <c r="G39" s="253">
        <f>'Alertas Tempranas'!G48</f>
        <v>0</v>
      </c>
      <c r="H39" s="246" t="s">
        <v>286</v>
      </c>
      <c r="I39" s="254" t="s">
        <v>287</v>
      </c>
      <c r="J39" s="255">
        <f t="shared" si="2"/>
        <v>8</v>
      </c>
      <c r="K39" s="254" t="s">
        <v>288</v>
      </c>
      <c r="L39" s="256">
        <f t="shared" si="3"/>
        <v>64</v>
      </c>
      <c r="M39" s="19"/>
      <c r="N39" s="238" t="str">
        <f>'Alertas Tempranas'!J48</f>
        <v>Mitigar</v>
      </c>
      <c r="O39" s="171" t="str">
        <f>'Alertas Tempranas'!K48</f>
        <v xml:space="preserve">   </v>
      </c>
      <c r="P39" s="38" t="str">
        <f>'Alertas Tempranas'!L48</f>
        <v>Nombre</v>
      </c>
      <c r="Q39" s="15">
        <f>'Alertas Tempranas'!M48</f>
        <v>41739</v>
      </c>
    </row>
    <row r="40" spans="1:17" s="1" customFormat="1" ht="38.25" x14ac:dyDescent="0.2">
      <c r="A40" s="246" t="str">
        <f>'Alertas Tempranas'!A49</f>
        <v>Retirado</v>
      </c>
      <c r="B40" s="234" t="s">
        <v>202</v>
      </c>
      <c r="C40" s="232" t="str">
        <f>'Alertas Tempranas'!C49</f>
        <v>Amenaza</v>
      </c>
      <c r="D40" s="235" t="str">
        <f>'Alertas Tempranas'!D49</f>
        <v>Diseño</v>
      </c>
      <c r="E40" s="158" t="s">
        <v>203</v>
      </c>
      <c r="F40" s="159" t="s">
        <v>204</v>
      </c>
      <c r="G40" s="253">
        <f>'Alertas Tempranas'!G49</f>
        <v>0</v>
      </c>
      <c r="H40" s="246" t="s">
        <v>286</v>
      </c>
      <c r="I40" s="254" t="s">
        <v>287</v>
      </c>
      <c r="J40" s="255">
        <f t="shared" si="2"/>
        <v>8</v>
      </c>
      <c r="K40" s="254" t="s">
        <v>288</v>
      </c>
      <c r="L40" s="256">
        <f t="shared" si="3"/>
        <v>64</v>
      </c>
      <c r="M40" s="19"/>
      <c r="N40" s="238" t="str">
        <f>'Alertas Tempranas'!J49</f>
        <v>Mitigar</v>
      </c>
      <c r="O40" s="171" t="str">
        <f>'Alertas Tempranas'!K49</f>
        <v xml:space="preserve">   </v>
      </c>
      <c r="P40" s="38" t="str">
        <f>'Alertas Tempranas'!L49</f>
        <v>Nombre</v>
      </c>
      <c r="Q40" s="15">
        <f>'Alertas Tempranas'!M49</f>
        <v>41739</v>
      </c>
    </row>
    <row r="41" spans="1:17" s="1" customFormat="1" ht="38.25" x14ac:dyDescent="0.2">
      <c r="A41" s="246" t="str">
        <f>'Alertas Tempranas'!A50</f>
        <v>Retirado</v>
      </c>
      <c r="B41" s="234" t="s">
        <v>205</v>
      </c>
      <c r="C41" s="232" t="str">
        <f>'Alertas Tempranas'!C50</f>
        <v>Amenaza</v>
      </c>
      <c r="D41" s="235" t="str">
        <f>'Alertas Tempranas'!D50</f>
        <v>Contratación</v>
      </c>
      <c r="E41" s="169" t="s">
        <v>206</v>
      </c>
      <c r="F41" s="161" t="s">
        <v>207</v>
      </c>
      <c r="G41" s="253">
        <f>'Alertas Tempranas'!G50</f>
        <v>0</v>
      </c>
      <c r="H41" s="246" t="s">
        <v>286</v>
      </c>
      <c r="I41" s="254" t="s">
        <v>287</v>
      </c>
      <c r="J41" s="255">
        <f t="shared" si="2"/>
        <v>8</v>
      </c>
      <c r="K41" s="254" t="s">
        <v>288</v>
      </c>
      <c r="L41" s="256">
        <f t="shared" si="3"/>
        <v>64</v>
      </c>
      <c r="M41" s="19"/>
      <c r="N41" s="238" t="str">
        <f>'Alertas Tempranas'!J50</f>
        <v>Mitigar</v>
      </c>
      <c r="O41" s="171" t="str">
        <f>'Alertas Tempranas'!K50</f>
        <v xml:space="preserve">   </v>
      </c>
      <c r="P41" s="38" t="str">
        <f>'Alertas Tempranas'!L50</f>
        <v>Nombre</v>
      </c>
      <c r="Q41" s="15">
        <f>'Alertas Tempranas'!M50</f>
        <v>41739</v>
      </c>
    </row>
    <row r="42" spans="1:17" s="1" customFormat="1" ht="63.75" x14ac:dyDescent="0.2">
      <c r="A42" s="246" t="str">
        <f>'Alertas Tempranas'!A51</f>
        <v>Retirado</v>
      </c>
      <c r="B42" s="234" t="s">
        <v>104</v>
      </c>
      <c r="C42" s="232" t="str">
        <f>'Alertas Tempranas'!C51</f>
        <v>Amenaza</v>
      </c>
      <c r="D42" s="235" t="str">
        <f>'Alertas Tempranas'!D51</f>
        <v>Organizativo</v>
      </c>
      <c r="E42" s="169" t="s">
        <v>105</v>
      </c>
      <c r="F42" s="170" t="s">
        <v>106</v>
      </c>
      <c r="G42" s="253">
        <f>'Alertas Tempranas'!G51</f>
        <v>0</v>
      </c>
      <c r="H42" s="246" t="s">
        <v>286</v>
      </c>
      <c r="I42" s="254" t="s">
        <v>287</v>
      </c>
      <c r="J42" s="255">
        <f t="shared" si="2"/>
        <v>8</v>
      </c>
      <c r="K42" s="254" t="s">
        <v>288</v>
      </c>
      <c r="L42" s="256">
        <f t="shared" si="3"/>
        <v>64</v>
      </c>
      <c r="M42" s="19"/>
      <c r="N42" s="238" t="str">
        <f>'Alertas Tempranas'!J51</f>
        <v>Aceptar</v>
      </c>
      <c r="O42" s="171" t="str">
        <f>'Alertas Tempranas'!K51</f>
        <v xml:space="preserve">   </v>
      </c>
      <c r="P42" s="38" t="str">
        <f>'Alertas Tempranas'!L51</f>
        <v>Nombre</v>
      </c>
      <c r="Q42" s="15">
        <f>'Alertas Tempranas'!M51</f>
        <v>41739</v>
      </c>
    </row>
    <row r="43" spans="1:17" s="1" customFormat="1" ht="51" x14ac:dyDescent="0.2">
      <c r="A43" s="246" t="str">
        <f>'Alertas Tempranas'!A52</f>
        <v>Retirado</v>
      </c>
      <c r="B43" s="234" t="s">
        <v>208</v>
      </c>
      <c r="C43" s="232" t="str">
        <f>'Alertas Tempranas'!C52</f>
        <v>Amenaza</v>
      </c>
      <c r="D43" s="235" t="str">
        <f>'Alertas Tempranas'!D52</f>
        <v>Equipo Humano</v>
      </c>
      <c r="E43" s="169" t="s">
        <v>210</v>
      </c>
      <c r="F43" s="170" t="s">
        <v>211</v>
      </c>
      <c r="G43" s="253">
        <f>'Alertas Tempranas'!G52</f>
        <v>0</v>
      </c>
      <c r="H43" s="246" t="s">
        <v>286</v>
      </c>
      <c r="I43" s="254" t="s">
        <v>287</v>
      </c>
      <c r="J43" s="255">
        <f t="shared" si="2"/>
        <v>8</v>
      </c>
      <c r="K43" s="254" t="s">
        <v>288</v>
      </c>
      <c r="L43" s="256">
        <f t="shared" si="3"/>
        <v>64</v>
      </c>
      <c r="M43" s="19"/>
      <c r="N43" s="238" t="str">
        <f>'Alertas Tempranas'!J52</f>
        <v>Mitigar</v>
      </c>
      <c r="O43" s="171" t="str">
        <f>'Alertas Tempranas'!K52</f>
        <v xml:space="preserve">   </v>
      </c>
      <c r="P43" s="38" t="str">
        <f>'Alertas Tempranas'!L52</f>
        <v>Nombre</v>
      </c>
      <c r="Q43" s="15">
        <f>'Alertas Tempranas'!M52</f>
        <v>41739</v>
      </c>
    </row>
    <row r="44" spans="1:17" s="1" customFormat="1" ht="25.5" x14ac:dyDescent="0.2">
      <c r="A44" s="246" t="str">
        <f>'Alertas Tempranas'!A53</f>
        <v>Retirado</v>
      </c>
      <c r="B44" s="234" t="s">
        <v>212</v>
      </c>
      <c r="C44" s="232" t="str">
        <f>'Alertas Tempranas'!C53</f>
        <v>Amenaza</v>
      </c>
      <c r="D44" s="235" t="str">
        <f>'Alertas Tempranas'!D53</f>
        <v>Infraestructuras</v>
      </c>
      <c r="E44" s="169" t="s">
        <v>213</v>
      </c>
      <c r="F44" s="170" t="s">
        <v>214</v>
      </c>
      <c r="G44" s="253">
        <f>'Alertas Tempranas'!G53</f>
        <v>0</v>
      </c>
      <c r="H44" s="246" t="s">
        <v>286</v>
      </c>
      <c r="I44" s="254" t="s">
        <v>287</v>
      </c>
      <c r="J44" s="255">
        <f t="shared" si="2"/>
        <v>8</v>
      </c>
      <c r="K44" s="254" t="s">
        <v>288</v>
      </c>
      <c r="L44" s="256">
        <f t="shared" si="3"/>
        <v>64</v>
      </c>
      <c r="M44" s="19"/>
      <c r="N44" s="238" t="str">
        <f>'Alertas Tempranas'!J53</f>
        <v>Mitigar</v>
      </c>
      <c r="O44" s="171" t="str">
        <f>'Alertas Tempranas'!K53</f>
        <v xml:space="preserve">   </v>
      </c>
      <c r="P44" s="38" t="str">
        <f>'Alertas Tempranas'!L53</f>
        <v>Nombre</v>
      </c>
      <c r="Q44" s="15">
        <f>'Alertas Tempranas'!M53</f>
        <v>41739</v>
      </c>
    </row>
    <row r="45" spans="1:17" s="1" customFormat="1" ht="25.5" x14ac:dyDescent="0.2">
      <c r="A45" s="246" t="str">
        <f>'Alertas Tempranas'!A54</f>
        <v>Retirado</v>
      </c>
      <c r="B45" s="234" t="s">
        <v>215</v>
      </c>
      <c r="C45" s="232" t="str">
        <f>'Alertas Tempranas'!C54</f>
        <v>Amenaza</v>
      </c>
      <c r="D45" s="235" t="str">
        <f>'Alertas Tempranas'!D54</f>
        <v>Diseño</v>
      </c>
      <c r="E45" s="169" t="s">
        <v>216</v>
      </c>
      <c r="F45" s="170" t="s">
        <v>217</v>
      </c>
      <c r="G45" s="253">
        <f>'Alertas Tempranas'!G54</f>
        <v>0</v>
      </c>
      <c r="H45" s="246" t="s">
        <v>286</v>
      </c>
      <c r="I45" s="254" t="s">
        <v>287</v>
      </c>
      <c r="J45" s="255">
        <f t="shared" si="2"/>
        <v>8</v>
      </c>
      <c r="K45" s="254" t="s">
        <v>288</v>
      </c>
      <c r="L45" s="256">
        <f t="shared" si="3"/>
        <v>64</v>
      </c>
      <c r="M45" s="19"/>
      <c r="N45" s="238" t="str">
        <f>'Alertas Tempranas'!J54</f>
        <v>Mitigar</v>
      </c>
      <c r="O45" s="171" t="str">
        <f>'Alertas Tempranas'!K54</f>
        <v xml:space="preserve">   </v>
      </c>
      <c r="P45" s="38" t="str">
        <f>'Alertas Tempranas'!L54</f>
        <v>Nombre</v>
      </c>
      <c r="Q45" s="15">
        <f>'Alertas Tempranas'!M54</f>
        <v>41739</v>
      </c>
    </row>
    <row r="46" spans="1:17" s="1" customFormat="1" ht="38.25" x14ac:dyDescent="0.2">
      <c r="A46" s="246" t="str">
        <f>'Alertas Tempranas'!A55</f>
        <v>Retirado</v>
      </c>
      <c r="B46" s="234" t="s">
        <v>218</v>
      </c>
      <c r="C46" s="232" t="str">
        <f>'Alertas Tempranas'!C55</f>
        <v>Amenaza</v>
      </c>
      <c r="D46" s="235" t="str">
        <f>'Alertas Tempranas'!D55</f>
        <v>Organizativo</v>
      </c>
      <c r="E46" s="169" t="s">
        <v>219</v>
      </c>
      <c r="F46" s="170" t="s">
        <v>220</v>
      </c>
      <c r="G46" s="253">
        <f>'Alertas Tempranas'!G55</f>
        <v>0</v>
      </c>
      <c r="H46" s="246" t="s">
        <v>286</v>
      </c>
      <c r="I46" s="254" t="s">
        <v>287</v>
      </c>
      <c r="J46" s="255">
        <f t="shared" si="2"/>
        <v>8</v>
      </c>
      <c r="K46" s="254" t="s">
        <v>288</v>
      </c>
      <c r="L46" s="256">
        <f t="shared" si="3"/>
        <v>64</v>
      </c>
      <c r="M46" s="19"/>
      <c r="N46" s="238" t="str">
        <f>'Alertas Tempranas'!J55</f>
        <v>Mitigar</v>
      </c>
      <c r="O46" s="171" t="str">
        <f>'Alertas Tempranas'!K55</f>
        <v xml:space="preserve">   </v>
      </c>
      <c r="P46" s="38" t="str">
        <f>'Alertas Tempranas'!L55</f>
        <v>Nombre</v>
      </c>
      <c r="Q46" s="15">
        <f>'Alertas Tempranas'!M55</f>
        <v>41739</v>
      </c>
    </row>
    <row r="47" spans="1:17" s="1" customFormat="1" ht="38.25" x14ac:dyDescent="0.2">
      <c r="A47" s="246" t="str">
        <f>'Alertas Tempranas'!A56</f>
        <v>Retirado</v>
      </c>
      <c r="B47" s="234" t="s">
        <v>221</v>
      </c>
      <c r="C47" s="232" t="str">
        <f>'Alertas Tempranas'!C56</f>
        <v>Amenaza</v>
      </c>
      <c r="D47" s="235" t="str">
        <f>'Alertas Tempranas'!D56</f>
        <v>Dirección Proyecto</v>
      </c>
      <c r="E47" s="169" t="s">
        <v>223</v>
      </c>
      <c r="F47" s="170" t="s">
        <v>224</v>
      </c>
      <c r="G47" s="253">
        <f>'Alertas Tempranas'!G56</f>
        <v>0</v>
      </c>
      <c r="H47" s="246" t="s">
        <v>286</v>
      </c>
      <c r="I47" s="254" t="s">
        <v>287</v>
      </c>
      <c r="J47" s="255">
        <f t="shared" si="2"/>
        <v>8</v>
      </c>
      <c r="K47" s="254" t="s">
        <v>288</v>
      </c>
      <c r="L47" s="256">
        <f t="shared" si="3"/>
        <v>64</v>
      </c>
      <c r="M47" s="19"/>
      <c r="N47" s="238" t="str">
        <f>'Alertas Tempranas'!J56</f>
        <v>Mitigar</v>
      </c>
      <c r="O47" s="171" t="str">
        <f>'Alertas Tempranas'!K56</f>
        <v xml:space="preserve">   </v>
      </c>
      <c r="P47" s="38" t="str">
        <f>'Alertas Tempranas'!L56</f>
        <v>Nombre</v>
      </c>
      <c r="Q47" s="15">
        <f>'Alertas Tempranas'!M56</f>
        <v>41739</v>
      </c>
    </row>
    <row r="48" spans="1:17" s="1" customFormat="1" ht="25.5" x14ac:dyDescent="0.2">
      <c r="A48" s="246" t="str">
        <f>'Alertas Tempranas'!A57</f>
        <v>Retirado</v>
      </c>
      <c r="B48" s="234" t="s">
        <v>225</v>
      </c>
      <c r="C48" s="232" t="str">
        <f>'Alertas Tempranas'!C57</f>
        <v>Amenaza</v>
      </c>
      <c r="D48" s="235" t="str">
        <f>'Alertas Tempranas'!D57</f>
        <v>Circuns. Politicas</v>
      </c>
      <c r="E48" s="169" t="s">
        <v>226</v>
      </c>
      <c r="F48" s="170" t="s">
        <v>227</v>
      </c>
      <c r="G48" s="253">
        <f>'Alertas Tempranas'!G57</f>
        <v>0</v>
      </c>
      <c r="H48" s="246" t="s">
        <v>286</v>
      </c>
      <c r="I48" s="254" t="s">
        <v>287</v>
      </c>
      <c r="J48" s="255">
        <f t="shared" si="2"/>
        <v>8</v>
      </c>
      <c r="K48" s="254" t="s">
        <v>288</v>
      </c>
      <c r="L48" s="256">
        <f t="shared" si="3"/>
        <v>64</v>
      </c>
      <c r="M48" s="19"/>
      <c r="N48" s="238" t="str">
        <f>'Alertas Tempranas'!J57</f>
        <v>Aceptar</v>
      </c>
      <c r="O48" s="171" t="str">
        <f>'Alertas Tempranas'!K57</f>
        <v xml:space="preserve">   </v>
      </c>
      <c r="P48" s="38" t="str">
        <f>'Alertas Tempranas'!L57</f>
        <v>Nombre</v>
      </c>
      <c r="Q48" s="15">
        <f>'Alertas Tempranas'!M57</f>
        <v>41739</v>
      </c>
    </row>
    <row r="49" spans="1:17" s="1" customFormat="1" ht="38.25" x14ac:dyDescent="0.2">
      <c r="A49" s="246" t="str">
        <f>'Alertas Tempranas'!A58</f>
        <v>Retirado</v>
      </c>
      <c r="B49" s="234" t="s">
        <v>228</v>
      </c>
      <c r="C49" s="232" t="str">
        <f>'Alertas Tempranas'!C58</f>
        <v>Amenaza</v>
      </c>
      <c r="D49" s="235" t="str">
        <f>'Alertas Tempranas'!D58</f>
        <v>Equipo Humano</v>
      </c>
      <c r="E49" s="169" t="s">
        <v>229</v>
      </c>
      <c r="F49" s="170" t="s">
        <v>230</v>
      </c>
      <c r="G49" s="253">
        <f>'Alertas Tempranas'!G58</f>
        <v>0</v>
      </c>
      <c r="H49" s="246" t="s">
        <v>286</v>
      </c>
      <c r="I49" s="254" t="s">
        <v>287</v>
      </c>
      <c r="J49" s="255">
        <f t="shared" si="2"/>
        <v>8</v>
      </c>
      <c r="K49" s="254" t="s">
        <v>288</v>
      </c>
      <c r="L49" s="256">
        <f t="shared" si="3"/>
        <v>64</v>
      </c>
      <c r="M49" s="19"/>
      <c r="N49" s="238" t="str">
        <f>'Alertas Tempranas'!J58</f>
        <v>Mitigar</v>
      </c>
      <c r="O49" s="171" t="str">
        <f>'Alertas Tempranas'!K58</f>
        <v xml:space="preserve">   </v>
      </c>
      <c r="P49" s="38" t="str">
        <f>'Alertas Tempranas'!L58</f>
        <v>Nombre</v>
      </c>
      <c r="Q49" s="15">
        <f>'Alertas Tempranas'!M58</f>
        <v>41739</v>
      </c>
    </row>
    <row r="50" spans="1:17" s="1" customFormat="1" ht="25.5" x14ac:dyDescent="0.2">
      <c r="A50" s="246" t="str">
        <f>'Alertas Tempranas'!A59</f>
        <v>Retirado</v>
      </c>
      <c r="B50" s="234" t="s">
        <v>231</v>
      </c>
      <c r="C50" s="232" t="str">
        <f>'Alertas Tempranas'!C59</f>
        <v>Amenaza</v>
      </c>
      <c r="D50" s="235" t="str">
        <f>'Alertas Tempranas'!D59</f>
        <v>Organizativo</v>
      </c>
      <c r="E50" s="169" t="s">
        <v>232</v>
      </c>
      <c r="F50" s="170" t="s">
        <v>233</v>
      </c>
      <c r="G50" s="253">
        <f>'Alertas Tempranas'!G59</f>
        <v>0</v>
      </c>
      <c r="H50" s="246" t="s">
        <v>286</v>
      </c>
      <c r="I50" s="254" t="s">
        <v>287</v>
      </c>
      <c r="J50" s="255">
        <f t="shared" si="2"/>
        <v>8</v>
      </c>
      <c r="K50" s="254" t="s">
        <v>288</v>
      </c>
      <c r="L50" s="256">
        <f t="shared" si="3"/>
        <v>64</v>
      </c>
      <c r="M50" s="19"/>
      <c r="N50" s="238" t="str">
        <f>'Alertas Tempranas'!J59</f>
        <v>Mitigar</v>
      </c>
      <c r="O50" s="171" t="str">
        <f>'Alertas Tempranas'!K59</f>
        <v xml:space="preserve">   </v>
      </c>
      <c r="P50" s="38" t="str">
        <f>'Alertas Tempranas'!L59</f>
        <v>Nombre</v>
      </c>
      <c r="Q50" s="15">
        <f>'Alertas Tempranas'!M59</f>
        <v>41739</v>
      </c>
    </row>
    <row r="51" spans="1:17" s="1" customFormat="1" ht="38.25" x14ac:dyDescent="0.2">
      <c r="A51" s="246" t="str">
        <f>'Alertas Tempranas'!A60</f>
        <v>Retirado</v>
      </c>
      <c r="B51" s="234" t="s">
        <v>234</v>
      </c>
      <c r="C51" s="232" t="str">
        <f>'Alertas Tempranas'!C60</f>
        <v>Amenaza</v>
      </c>
      <c r="D51" s="235" t="str">
        <f>'Alertas Tempranas'!D60</f>
        <v>Diseño</v>
      </c>
      <c r="E51" s="169" t="s">
        <v>235</v>
      </c>
      <c r="F51" s="170" t="s">
        <v>236</v>
      </c>
      <c r="G51" s="253">
        <f>'Alertas Tempranas'!G60</f>
        <v>0</v>
      </c>
      <c r="H51" s="246" t="s">
        <v>286</v>
      </c>
      <c r="I51" s="254" t="s">
        <v>287</v>
      </c>
      <c r="J51" s="255">
        <f t="shared" si="2"/>
        <v>8</v>
      </c>
      <c r="K51" s="254" t="s">
        <v>288</v>
      </c>
      <c r="L51" s="256">
        <f t="shared" si="3"/>
        <v>64</v>
      </c>
      <c r="M51" s="19"/>
      <c r="N51" s="238" t="str">
        <f>'Alertas Tempranas'!J60</f>
        <v>Aceptar</v>
      </c>
      <c r="O51" s="171" t="str">
        <f>'Alertas Tempranas'!K60</f>
        <v xml:space="preserve">   </v>
      </c>
      <c r="P51" s="38" t="str">
        <f>'Alertas Tempranas'!L60</f>
        <v>Nombre</v>
      </c>
      <c r="Q51" s="15">
        <f>'Alertas Tempranas'!M60</f>
        <v>41739</v>
      </c>
    </row>
    <row r="52" spans="1:17" s="1" customFormat="1" ht="38.25" x14ac:dyDescent="0.2">
      <c r="A52" s="246" t="str">
        <f>'Alertas Tempranas'!A61</f>
        <v>Retirado</v>
      </c>
      <c r="B52" s="234" t="s">
        <v>237</v>
      </c>
      <c r="C52" s="232" t="str">
        <f>'Alertas Tempranas'!C61</f>
        <v>Amenaza</v>
      </c>
      <c r="D52" s="235" t="str">
        <f>'Alertas Tempranas'!D61</f>
        <v>Equipo Humano</v>
      </c>
      <c r="E52" s="158" t="s">
        <v>239</v>
      </c>
      <c r="F52" s="159" t="s">
        <v>240</v>
      </c>
      <c r="G52" s="253">
        <f>'Alertas Tempranas'!G61</f>
        <v>0</v>
      </c>
      <c r="H52" s="246" t="s">
        <v>286</v>
      </c>
      <c r="I52" s="254" t="s">
        <v>287</v>
      </c>
      <c r="J52" s="255">
        <f t="shared" si="2"/>
        <v>8</v>
      </c>
      <c r="K52" s="254" t="s">
        <v>288</v>
      </c>
      <c r="L52" s="256">
        <f t="shared" si="3"/>
        <v>64</v>
      </c>
      <c r="M52" s="19"/>
      <c r="N52" s="238" t="str">
        <f>'Alertas Tempranas'!J61</f>
        <v>Mitigar</v>
      </c>
      <c r="O52" s="171" t="str">
        <f>'Alertas Tempranas'!K61</f>
        <v xml:space="preserve">   </v>
      </c>
      <c r="P52" s="38" t="str">
        <f>'Alertas Tempranas'!L61</f>
        <v>Nombre</v>
      </c>
      <c r="Q52" s="15">
        <f>'Alertas Tempranas'!M61</f>
        <v>41739</v>
      </c>
    </row>
    <row r="53" spans="1:17" s="1" customFormat="1" ht="51" x14ac:dyDescent="0.2">
      <c r="A53" s="246" t="str">
        <f>'Alertas Tempranas'!A62</f>
        <v>Retirado</v>
      </c>
      <c r="B53" s="234" t="s">
        <v>242</v>
      </c>
      <c r="C53" s="232" t="str">
        <f>'Alertas Tempranas'!C62</f>
        <v>Amenaza</v>
      </c>
      <c r="D53" s="235" t="str">
        <f>'Alertas Tempranas'!D62</f>
        <v>Tecnologia</v>
      </c>
      <c r="E53" s="169" t="s">
        <v>243</v>
      </c>
      <c r="F53" s="170" t="s">
        <v>244</v>
      </c>
      <c r="G53" s="253">
        <f>'Alertas Tempranas'!G62</f>
        <v>0</v>
      </c>
      <c r="H53" s="246" t="s">
        <v>286</v>
      </c>
      <c r="I53" s="254" t="s">
        <v>287</v>
      </c>
      <c r="J53" s="255">
        <f t="shared" si="2"/>
        <v>8</v>
      </c>
      <c r="K53" s="254" t="s">
        <v>288</v>
      </c>
      <c r="L53" s="256">
        <f t="shared" si="3"/>
        <v>64</v>
      </c>
      <c r="M53" s="19"/>
      <c r="N53" s="238" t="str">
        <f>'Alertas Tempranas'!J62</f>
        <v>Transferir</v>
      </c>
      <c r="O53" s="171" t="str">
        <f>'Alertas Tempranas'!K62</f>
        <v xml:space="preserve">   </v>
      </c>
      <c r="P53" s="38" t="str">
        <f>'Alertas Tempranas'!L62</f>
        <v>Nombre</v>
      </c>
      <c r="Q53" s="15">
        <f>'Alertas Tempranas'!M62</f>
        <v>41739</v>
      </c>
    </row>
    <row r="54" spans="1:17" s="1" customFormat="1" ht="25.5" x14ac:dyDescent="0.2">
      <c r="A54" s="246" t="str">
        <f>'Alertas Tempranas'!A63</f>
        <v>Retirado</v>
      </c>
      <c r="B54" s="234" t="s">
        <v>245</v>
      </c>
      <c r="C54" s="232" t="str">
        <f>'Alertas Tempranas'!C63</f>
        <v>Amenaza</v>
      </c>
      <c r="D54" s="235" t="str">
        <f>'Alertas Tempranas'!D63</f>
        <v>Equipo Humano</v>
      </c>
      <c r="E54" s="169" t="s">
        <v>246</v>
      </c>
      <c r="F54" s="170" t="s">
        <v>247</v>
      </c>
      <c r="G54" s="253">
        <f>'Alertas Tempranas'!G63</f>
        <v>0</v>
      </c>
      <c r="H54" s="246" t="s">
        <v>286</v>
      </c>
      <c r="I54" s="254" t="s">
        <v>287</v>
      </c>
      <c r="J54" s="255">
        <f t="shared" si="2"/>
        <v>8</v>
      </c>
      <c r="K54" s="254" t="s">
        <v>288</v>
      </c>
      <c r="L54" s="256">
        <f t="shared" si="3"/>
        <v>64</v>
      </c>
      <c r="M54" s="19"/>
      <c r="N54" s="238" t="str">
        <f>'Alertas Tempranas'!J63</f>
        <v>Mitigar</v>
      </c>
      <c r="O54" s="171" t="str">
        <f>'Alertas Tempranas'!K63</f>
        <v xml:space="preserve">   </v>
      </c>
      <c r="P54" s="38" t="str">
        <f>'Alertas Tempranas'!L63</f>
        <v>Nombre</v>
      </c>
      <c r="Q54" s="15">
        <f>'Alertas Tempranas'!M63</f>
        <v>41739</v>
      </c>
    </row>
    <row r="55" spans="1:17" s="1" customFormat="1" ht="25.5" x14ac:dyDescent="0.2">
      <c r="A55" s="246" t="str">
        <f>'Alertas Tempranas'!A64</f>
        <v>Retirado</v>
      </c>
      <c r="B55" s="234" t="s">
        <v>248</v>
      </c>
      <c r="C55" s="232" t="str">
        <f>'Alertas Tempranas'!C64</f>
        <v>Amenaza</v>
      </c>
      <c r="D55" s="235" t="str">
        <f>'Alertas Tempranas'!D64</f>
        <v>Dirección Proyecto</v>
      </c>
      <c r="E55" s="169" t="s">
        <v>249</v>
      </c>
      <c r="F55" s="170" t="s">
        <v>250</v>
      </c>
      <c r="G55" s="253">
        <f>'Alertas Tempranas'!G64</f>
        <v>0</v>
      </c>
      <c r="H55" s="246" t="s">
        <v>286</v>
      </c>
      <c r="I55" s="254" t="s">
        <v>287</v>
      </c>
      <c r="J55" s="255">
        <f t="shared" si="2"/>
        <v>8</v>
      </c>
      <c r="K55" s="254" t="s">
        <v>288</v>
      </c>
      <c r="L55" s="256">
        <f t="shared" si="3"/>
        <v>64</v>
      </c>
      <c r="M55" s="19"/>
      <c r="N55" s="238" t="str">
        <f>'Alertas Tempranas'!J64</f>
        <v>Evitar</v>
      </c>
      <c r="O55" s="171" t="str">
        <f>'Alertas Tempranas'!K64</f>
        <v xml:space="preserve">   </v>
      </c>
      <c r="P55" s="38" t="str">
        <f>'Alertas Tempranas'!L64</f>
        <v>Nombre</v>
      </c>
      <c r="Q55" s="15">
        <f>'Alertas Tempranas'!M64</f>
        <v>41739</v>
      </c>
    </row>
    <row r="56" spans="1:17" s="1" customFormat="1" ht="25.5" x14ac:dyDescent="0.2">
      <c r="A56" s="246" t="str">
        <f>'Alertas Tempranas'!A65</f>
        <v>Retirado</v>
      </c>
      <c r="B56" s="234" t="s">
        <v>251</v>
      </c>
      <c r="C56" s="232" t="str">
        <f>'Alertas Tempranas'!C65</f>
        <v>Amenaza</v>
      </c>
      <c r="D56" s="235" t="str">
        <f>'Alertas Tempranas'!D65</f>
        <v>Contratación</v>
      </c>
      <c r="E56" s="169" t="s">
        <v>252</v>
      </c>
      <c r="F56" s="170" t="s">
        <v>253</v>
      </c>
      <c r="G56" s="253">
        <f>'Alertas Tempranas'!G65</f>
        <v>0</v>
      </c>
      <c r="H56" s="246" t="s">
        <v>286</v>
      </c>
      <c r="I56" s="254" t="s">
        <v>287</v>
      </c>
      <c r="J56" s="255">
        <f t="shared" si="2"/>
        <v>8</v>
      </c>
      <c r="K56" s="254" t="s">
        <v>288</v>
      </c>
      <c r="L56" s="256">
        <f t="shared" si="3"/>
        <v>64</v>
      </c>
      <c r="M56" s="19"/>
      <c r="N56" s="238" t="str">
        <f>'Alertas Tempranas'!J65</f>
        <v>Transferir</v>
      </c>
      <c r="O56" s="171" t="str">
        <f>'Alertas Tempranas'!K65</f>
        <v xml:space="preserve">   </v>
      </c>
      <c r="P56" s="38" t="str">
        <f>'Alertas Tempranas'!L65</f>
        <v>Nombre</v>
      </c>
      <c r="Q56" s="15">
        <f>'Alertas Tempranas'!M65</f>
        <v>41739</v>
      </c>
    </row>
    <row r="57" spans="1:17" s="1" customFormat="1" ht="25.5" x14ac:dyDescent="0.2">
      <c r="A57" s="246" t="str">
        <f>'Alertas Tempranas'!A66</f>
        <v>Retirado</v>
      </c>
      <c r="B57" s="234" t="s">
        <v>254</v>
      </c>
      <c r="C57" s="232" t="str">
        <f>'Alertas Tempranas'!C66</f>
        <v>Amenaza</v>
      </c>
      <c r="D57" s="235" t="str">
        <f>'Alertas Tempranas'!D66</f>
        <v>Dirección Proyecto</v>
      </c>
      <c r="E57" s="169" t="s">
        <v>255</v>
      </c>
      <c r="F57" s="170" t="s">
        <v>256</v>
      </c>
      <c r="G57" s="253">
        <f>'Alertas Tempranas'!G66</f>
        <v>0</v>
      </c>
      <c r="H57" s="246" t="s">
        <v>286</v>
      </c>
      <c r="I57" s="254" t="s">
        <v>287</v>
      </c>
      <c r="J57" s="255">
        <f t="shared" si="2"/>
        <v>8</v>
      </c>
      <c r="K57" s="254" t="s">
        <v>288</v>
      </c>
      <c r="L57" s="256">
        <f t="shared" si="3"/>
        <v>64</v>
      </c>
      <c r="M57" s="19"/>
      <c r="N57" s="238" t="str">
        <f>'Alertas Tempranas'!J66</f>
        <v>Mitigar</v>
      </c>
      <c r="O57" s="171" t="str">
        <f>'Alertas Tempranas'!K66</f>
        <v xml:space="preserve">   </v>
      </c>
      <c r="P57" s="38" t="str">
        <f>'Alertas Tempranas'!L66</f>
        <v>Nombre</v>
      </c>
      <c r="Q57" s="15">
        <f>'Alertas Tempranas'!M66</f>
        <v>41739</v>
      </c>
    </row>
    <row r="58" spans="1:17" s="1" customFormat="1" ht="25.5" x14ac:dyDescent="0.2">
      <c r="A58" s="246" t="str">
        <f>'Alertas Tempranas'!A67</f>
        <v>Retirado</v>
      </c>
      <c r="B58" s="234" t="s">
        <v>257</v>
      </c>
      <c r="C58" s="232" t="str">
        <f>'Alertas Tempranas'!C67</f>
        <v>Amenaza</v>
      </c>
      <c r="D58" s="235" t="str">
        <f>'Alertas Tempranas'!D67</f>
        <v>Contratación</v>
      </c>
      <c r="E58" s="169" t="s">
        <v>258</v>
      </c>
      <c r="F58" s="170" t="s">
        <v>259</v>
      </c>
      <c r="G58" s="253">
        <f>'Alertas Tempranas'!G67</f>
        <v>0</v>
      </c>
      <c r="H58" s="246" t="s">
        <v>286</v>
      </c>
      <c r="I58" s="254" t="s">
        <v>287</v>
      </c>
      <c r="J58" s="255">
        <f t="shared" si="2"/>
        <v>8</v>
      </c>
      <c r="K58" s="254" t="s">
        <v>288</v>
      </c>
      <c r="L58" s="256">
        <f t="shared" si="3"/>
        <v>64</v>
      </c>
      <c r="M58" s="19"/>
      <c r="N58" s="238" t="str">
        <f>'Alertas Tempranas'!J67</f>
        <v>Mitigar</v>
      </c>
      <c r="O58" s="171" t="str">
        <f>'Alertas Tempranas'!K67</f>
        <v xml:space="preserve">   </v>
      </c>
      <c r="P58" s="38" t="str">
        <f>'Alertas Tempranas'!L67</f>
        <v>Nombre</v>
      </c>
      <c r="Q58" s="15">
        <f>'Alertas Tempranas'!M67</f>
        <v>41739</v>
      </c>
    </row>
    <row r="59" spans="1:17" s="1" customFormat="1" ht="25.5" x14ac:dyDescent="0.2">
      <c r="A59" s="246" t="str">
        <f>'Alertas Tempranas'!A68</f>
        <v>Retirado</v>
      </c>
      <c r="B59" s="234" t="s">
        <v>260</v>
      </c>
      <c r="C59" s="232" t="str">
        <f>'Alertas Tempranas'!C68</f>
        <v>Amenaza</v>
      </c>
      <c r="D59" s="235" t="str">
        <f>'Alertas Tempranas'!D68</f>
        <v>Contratación</v>
      </c>
      <c r="E59" s="169" t="s">
        <v>261</v>
      </c>
      <c r="F59" s="170" t="s">
        <v>262</v>
      </c>
      <c r="G59" s="253">
        <f>'Alertas Tempranas'!G68</f>
        <v>0</v>
      </c>
      <c r="H59" s="246" t="s">
        <v>286</v>
      </c>
      <c r="I59" s="254" t="s">
        <v>287</v>
      </c>
      <c r="J59" s="255">
        <f t="shared" si="2"/>
        <v>8</v>
      </c>
      <c r="K59" s="254" t="s">
        <v>288</v>
      </c>
      <c r="L59" s="256">
        <f t="shared" si="3"/>
        <v>64</v>
      </c>
      <c r="M59" s="19"/>
      <c r="N59" s="238" t="str">
        <f>'Alertas Tempranas'!J68</f>
        <v>Mitigar</v>
      </c>
      <c r="O59" s="171" t="str">
        <f>'Alertas Tempranas'!K68</f>
        <v xml:space="preserve">   </v>
      </c>
      <c r="P59" s="38" t="str">
        <f>'Alertas Tempranas'!L68</f>
        <v>Nombre</v>
      </c>
      <c r="Q59" s="15">
        <f>'Alertas Tempranas'!M68</f>
        <v>41739</v>
      </c>
    </row>
    <row r="60" spans="1:17" s="1" customFormat="1" ht="38.25" x14ac:dyDescent="0.2">
      <c r="A60" s="246" t="str">
        <f>'Alertas Tempranas'!A69</f>
        <v>Retirado</v>
      </c>
      <c r="B60" s="234" t="s">
        <v>263</v>
      </c>
      <c r="C60" s="232" t="str">
        <f>'Alertas Tempranas'!C69</f>
        <v>Amenaza</v>
      </c>
      <c r="D60" s="235" t="str">
        <f>'Alertas Tempranas'!D69</f>
        <v>Diseño</v>
      </c>
      <c r="E60" s="169" t="s">
        <v>264</v>
      </c>
      <c r="F60" s="170" t="s">
        <v>265</v>
      </c>
      <c r="G60" s="253">
        <f>'Alertas Tempranas'!G69</f>
        <v>0</v>
      </c>
      <c r="H60" s="246" t="s">
        <v>286</v>
      </c>
      <c r="I60" s="254" t="s">
        <v>287</v>
      </c>
      <c r="J60" s="255">
        <f t="shared" si="2"/>
        <v>8</v>
      </c>
      <c r="K60" s="254" t="s">
        <v>288</v>
      </c>
      <c r="L60" s="256">
        <f t="shared" si="3"/>
        <v>64</v>
      </c>
      <c r="M60" s="19"/>
      <c r="N60" s="238" t="str">
        <f>'Alertas Tempranas'!J69</f>
        <v>Mitigar</v>
      </c>
      <c r="O60" s="171" t="str">
        <f>'Alertas Tempranas'!K69</f>
        <v xml:space="preserve">   </v>
      </c>
      <c r="P60" s="38" t="str">
        <f>'Alertas Tempranas'!L69</f>
        <v>Nombre</v>
      </c>
      <c r="Q60" s="15">
        <f>'Alertas Tempranas'!M69</f>
        <v>41739</v>
      </c>
    </row>
    <row r="61" spans="1:17" s="1" customFormat="1" ht="38.25" x14ac:dyDescent="0.2">
      <c r="A61" s="246" t="str">
        <f>'Alertas Tempranas'!A70</f>
        <v>Retirado</v>
      </c>
      <c r="B61" s="234" t="s">
        <v>266</v>
      </c>
      <c r="C61" s="232" t="str">
        <f>'Alertas Tempranas'!C70</f>
        <v>Amenaza</v>
      </c>
      <c r="D61" s="235" t="str">
        <f>'Alertas Tempranas'!D70</f>
        <v>Dirección Proyecto</v>
      </c>
      <c r="E61" s="169" t="s">
        <v>268</v>
      </c>
      <c r="F61" s="170" t="s">
        <v>269</v>
      </c>
      <c r="G61" s="253">
        <f>'Alertas Tempranas'!G70</f>
        <v>0</v>
      </c>
      <c r="H61" s="246" t="s">
        <v>286</v>
      </c>
      <c r="I61" s="254" t="s">
        <v>287</v>
      </c>
      <c r="J61" s="255">
        <f t="shared" si="2"/>
        <v>8</v>
      </c>
      <c r="K61" s="254" t="s">
        <v>288</v>
      </c>
      <c r="L61" s="256">
        <f t="shared" si="3"/>
        <v>64</v>
      </c>
      <c r="M61" s="19"/>
      <c r="N61" s="238" t="str">
        <f>'Alertas Tempranas'!J70</f>
        <v>Evitar</v>
      </c>
      <c r="O61" s="171" t="str">
        <f>'Alertas Tempranas'!K70</f>
        <v xml:space="preserve">   </v>
      </c>
      <c r="P61" s="38" t="str">
        <f>'Alertas Tempranas'!L70</f>
        <v>Nombre</v>
      </c>
      <c r="Q61" s="15">
        <f>'Alertas Tempranas'!M70</f>
        <v>41739</v>
      </c>
    </row>
    <row r="62" spans="1:17" s="1" customFormat="1" ht="38.25" x14ac:dyDescent="0.2">
      <c r="A62" s="246" t="str">
        <f>'Alertas Tempranas'!A71</f>
        <v>Retirado</v>
      </c>
      <c r="B62" s="234" t="s">
        <v>66</v>
      </c>
      <c r="C62" s="232" t="str">
        <f>'Alertas Tempranas'!C71</f>
        <v>Amenaza</v>
      </c>
      <c r="D62" s="235" t="str">
        <f>'Alertas Tempranas'!D71</f>
        <v>Legal / Normativo</v>
      </c>
      <c r="E62" s="169" t="s">
        <v>68</v>
      </c>
      <c r="F62" s="170" t="s">
        <v>69</v>
      </c>
      <c r="G62" s="253">
        <f>'Alertas Tempranas'!G71</f>
        <v>0</v>
      </c>
      <c r="H62" s="246" t="s">
        <v>286</v>
      </c>
      <c r="I62" s="254" t="s">
        <v>287</v>
      </c>
      <c r="J62" s="255">
        <f t="shared" si="2"/>
        <v>8</v>
      </c>
      <c r="K62" s="254" t="s">
        <v>288</v>
      </c>
      <c r="L62" s="256">
        <f t="shared" si="3"/>
        <v>64</v>
      </c>
      <c r="M62" s="19"/>
      <c r="N62" s="238" t="str">
        <f>'Alertas Tempranas'!J71</f>
        <v>Evitar</v>
      </c>
      <c r="O62" s="171" t="str">
        <f>'Alertas Tempranas'!K71</f>
        <v xml:space="preserve">   </v>
      </c>
      <c r="P62" s="38" t="str">
        <f>'Alertas Tempranas'!L71</f>
        <v>Nombre</v>
      </c>
      <c r="Q62" s="15">
        <f>'Alertas Tempranas'!M71</f>
        <v>41739</v>
      </c>
    </row>
    <row r="63" spans="1:17" s="1" customFormat="1" ht="51" x14ac:dyDescent="0.2">
      <c r="A63" s="246" t="str">
        <f>'Alertas Tempranas'!A72</f>
        <v>Retirado</v>
      </c>
      <c r="B63" s="234" t="s">
        <v>270</v>
      </c>
      <c r="C63" s="232" t="str">
        <f>'Alertas Tempranas'!C72</f>
        <v>Amenaza</v>
      </c>
      <c r="D63" s="235" t="str">
        <f>'Alertas Tempranas'!D72</f>
        <v>Contratación</v>
      </c>
      <c r="E63" s="169" t="s">
        <v>271</v>
      </c>
      <c r="F63" s="170" t="s">
        <v>272</v>
      </c>
      <c r="G63" s="253">
        <f>'Alertas Tempranas'!G72</f>
        <v>0</v>
      </c>
      <c r="H63" s="246" t="s">
        <v>286</v>
      </c>
      <c r="I63" s="254" t="s">
        <v>287</v>
      </c>
      <c r="J63" s="255">
        <f t="shared" si="2"/>
        <v>8</v>
      </c>
      <c r="K63" s="254" t="s">
        <v>288</v>
      </c>
      <c r="L63" s="256">
        <f t="shared" si="3"/>
        <v>64</v>
      </c>
      <c r="M63" s="19"/>
      <c r="N63" s="238" t="str">
        <f>'Alertas Tempranas'!J72</f>
        <v>Aceptar</v>
      </c>
      <c r="O63" s="171" t="str">
        <f>'Alertas Tempranas'!K72</f>
        <v xml:space="preserve">   </v>
      </c>
      <c r="P63" s="38" t="str">
        <f>'Alertas Tempranas'!L72</f>
        <v>Nombre</v>
      </c>
      <c r="Q63" s="15">
        <f>'Alertas Tempranas'!M72</f>
        <v>41739</v>
      </c>
    </row>
    <row r="64" spans="1:17" s="1" customFormat="1" ht="26.25" thickBot="1" x14ac:dyDescent="0.25">
      <c r="A64" s="246" t="str">
        <f>'Alertas Tempranas'!A73</f>
        <v>Retirado</v>
      </c>
      <c r="B64" s="189" t="s">
        <v>273</v>
      </c>
      <c r="C64" s="232" t="str">
        <f>'Alertas Tempranas'!C73</f>
        <v>Amenaza</v>
      </c>
      <c r="D64" s="235" t="str">
        <f>'Alertas Tempranas'!D73</f>
        <v>Infraestructuras</v>
      </c>
      <c r="E64" s="192" t="s">
        <v>274</v>
      </c>
      <c r="F64" s="193" t="s">
        <v>275</v>
      </c>
      <c r="G64" s="253">
        <f>'Alertas Tempranas'!G73</f>
        <v>0</v>
      </c>
      <c r="H64" s="195" t="s">
        <v>286</v>
      </c>
      <c r="I64" s="263" t="s">
        <v>287</v>
      </c>
      <c r="J64" s="264">
        <f t="shared" si="2"/>
        <v>8</v>
      </c>
      <c r="K64" s="263" t="s">
        <v>288</v>
      </c>
      <c r="L64" s="264">
        <f t="shared" si="3"/>
        <v>64</v>
      </c>
      <c r="M64" s="196"/>
      <c r="N64" s="238" t="str">
        <f>'Alertas Tempranas'!J73</f>
        <v>Mitigar</v>
      </c>
      <c r="O64" s="194" t="str">
        <f>'Alertas Tempranas'!K73</f>
        <v xml:space="preserve">   </v>
      </c>
      <c r="P64" s="197" t="str">
        <f>'Alertas Tempranas'!L73</f>
        <v>Nombre</v>
      </c>
      <c r="Q64" s="198">
        <f>'Alertas Tempranas'!M73</f>
        <v>41739</v>
      </c>
    </row>
    <row r="65" spans="6:16" s="1" customFormat="1" x14ac:dyDescent="0.2">
      <c r="F65" s="5"/>
      <c r="H65" s="17"/>
      <c r="I65" s="239"/>
      <c r="J65" s="239"/>
      <c r="K65" s="239"/>
      <c r="L65" s="239"/>
      <c r="M65" s="239"/>
      <c r="N65" s="239"/>
      <c r="P65" s="5"/>
    </row>
    <row r="66" spans="6:16" s="1" customFormat="1" x14ac:dyDescent="0.2">
      <c r="F66" s="5"/>
      <c r="H66" s="17"/>
      <c r="I66" s="239"/>
      <c r="J66" s="239"/>
      <c r="K66" s="239"/>
      <c r="L66" s="239"/>
      <c r="M66" s="239"/>
      <c r="N66" s="239"/>
      <c r="P66" s="5"/>
    </row>
    <row r="67" spans="6:16" s="1" customFormat="1" x14ac:dyDescent="0.2">
      <c r="F67" s="5"/>
      <c r="H67" s="17"/>
      <c r="I67" s="239"/>
      <c r="J67" s="239"/>
      <c r="K67" s="239"/>
      <c r="L67" s="239"/>
      <c r="M67" s="239"/>
      <c r="N67" s="239"/>
      <c r="P67" s="5"/>
    </row>
    <row r="68" spans="6:16" s="1" customFormat="1" x14ac:dyDescent="0.2">
      <c r="F68" s="5"/>
      <c r="H68" s="17"/>
      <c r="I68" s="239"/>
      <c r="J68" s="239"/>
      <c r="K68" s="239"/>
      <c r="L68" s="239"/>
      <c r="M68" s="239"/>
      <c r="N68" s="239"/>
      <c r="P68" s="5"/>
    </row>
    <row r="69" spans="6:16" s="1" customFormat="1" x14ac:dyDescent="0.2">
      <c r="F69" s="5"/>
      <c r="H69" s="17"/>
      <c r="I69" s="239"/>
      <c r="J69" s="239"/>
      <c r="K69" s="239"/>
      <c r="L69" s="239"/>
      <c r="M69" s="239"/>
      <c r="N69" s="239"/>
      <c r="P69" s="5"/>
    </row>
    <row r="70" spans="6:16" s="1" customFormat="1" x14ac:dyDescent="0.2">
      <c r="F70" s="5"/>
      <c r="H70" s="17"/>
      <c r="I70" s="239"/>
      <c r="J70" s="239"/>
      <c r="K70" s="239"/>
      <c r="L70" s="239"/>
      <c r="M70" s="239"/>
      <c r="N70" s="239"/>
      <c r="P70" s="5"/>
    </row>
    <row r="71" spans="6:16" s="1" customFormat="1" x14ac:dyDescent="0.2">
      <c r="F71" s="5"/>
      <c r="H71" s="17"/>
      <c r="I71" s="239"/>
      <c r="J71" s="239"/>
      <c r="K71" s="239"/>
      <c r="L71" s="239"/>
      <c r="M71" s="239"/>
      <c r="N71" s="239"/>
      <c r="P71" s="5"/>
    </row>
    <row r="72" spans="6:16" s="1" customFormat="1" x14ac:dyDescent="0.2">
      <c r="F72" s="5"/>
      <c r="H72" s="17"/>
      <c r="I72" s="239"/>
      <c r="J72" s="239"/>
      <c r="K72" s="239"/>
      <c r="L72" s="239"/>
      <c r="M72" s="239"/>
      <c r="N72" s="239"/>
      <c r="P72" s="5"/>
    </row>
    <row r="73" spans="6:16" s="1" customFormat="1" x14ac:dyDescent="0.2">
      <c r="F73" s="5"/>
      <c r="H73" s="17"/>
      <c r="I73" s="239"/>
      <c r="J73" s="239"/>
      <c r="K73" s="239"/>
      <c r="L73" s="239"/>
      <c r="M73" s="239"/>
      <c r="N73" s="239"/>
      <c r="P73" s="5"/>
    </row>
    <row r="74" spans="6:16" s="1" customFormat="1" x14ac:dyDescent="0.2">
      <c r="F74" s="5"/>
      <c r="H74" s="17"/>
      <c r="I74" s="239"/>
      <c r="J74" s="239"/>
      <c r="K74" s="239"/>
      <c r="L74" s="239"/>
      <c r="M74" s="239"/>
      <c r="N74" s="239"/>
      <c r="P74" s="5"/>
    </row>
    <row r="75" spans="6:16" s="1" customFormat="1" x14ac:dyDescent="0.2">
      <c r="F75" s="5"/>
      <c r="H75" s="17"/>
      <c r="I75" s="239"/>
      <c r="J75" s="239"/>
      <c r="K75" s="239"/>
      <c r="L75" s="239"/>
      <c r="M75" s="239"/>
      <c r="N75" s="239"/>
      <c r="P75" s="5"/>
    </row>
    <row r="76" spans="6:16" s="1" customFormat="1" x14ac:dyDescent="0.2">
      <c r="F76" s="5"/>
      <c r="H76" s="17"/>
      <c r="I76" s="239"/>
      <c r="J76" s="239"/>
      <c r="K76" s="239"/>
      <c r="L76" s="239"/>
      <c r="M76" s="239"/>
      <c r="N76" s="239"/>
      <c r="P76" s="5"/>
    </row>
    <row r="77" spans="6:16" s="1" customFormat="1" x14ac:dyDescent="0.2">
      <c r="F77" s="5"/>
      <c r="H77" s="17"/>
      <c r="I77" s="239"/>
      <c r="J77" s="239"/>
      <c r="K77" s="239"/>
      <c r="L77" s="239"/>
      <c r="M77" s="239"/>
      <c r="N77" s="239"/>
      <c r="P77" s="5"/>
    </row>
    <row r="78" spans="6:16" s="1" customFormat="1" x14ac:dyDescent="0.2">
      <c r="F78" s="5"/>
      <c r="H78" s="17"/>
      <c r="I78" s="239"/>
      <c r="J78" s="239"/>
      <c r="K78" s="239"/>
      <c r="L78" s="239"/>
      <c r="M78" s="239"/>
      <c r="N78" s="239"/>
      <c r="P78" s="5"/>
    </row>
    <row r="79" spans="6:16" s="1" customFormat="1" x14ac:dyDescent="0.2">
      <c r="F79" s="5"/>
      <c r="H79" s="17"/>
      <c r="I79" s="239"/>
      <c r="J79" s="239"/>
      <c r="K79" s="239"/>
      <c r="L79" s="239"/>
      <c r="M79" s="239"/>
      <c r="N79" s="239"/>
      <c r="P79" s="5"/>
    </row>
    <row r="80" spans="6:16" s="1" customFormat="1" x14ac:dyDescent="0.2">
      <c r="F80" s="5"/>
      <c r="H80" s="17"/>
      <c r="I80" s="239"/>
      <c r="J80" s="239"/>
      <c r="K80" s="239"/>
      <c r="L80" s="239"/>
      <c r="M80" s="239"/>
      <c r="N80" s="239"/>
      <c r="P80" s="5"/>
    </row>
    <row r="81" spans="6:16" s="1" customFormat="1" x14ac:dyDescent="0.2">
      <c r="F81" s="5"/>
      <c r="H81" s="17"/>
      <c r="I81" s="239"/>
      <c r="J81" s="239"/>
      <c r="K81" s="239"/>
      <c r="L81" s="239"/>
      <c r="M81" s="239"/>
      <c r="N81" s="239"/>
      <c r="P81" s="5"/>
    </row>
    <row r="82" spans="6:16" s="1" customFormat="1" x14ac:dyDescent="0.2">
      <c r="F82" s="5"/>
      <c r="H82" s="17"/>
      <c r="I82" s="239"/>
      <c r="J82" s="239"/>
      <c r="K82" s="239"/>
      <c r="L82" s="239"/>
      <c r="M82" s="239"/>
      <c r="N82" s="239"/>
      <c r="P82" s="5"/>
    </row>
    <row r="83" spans="6:16" s="1" customFormat="1" x14ac:dyDescent="0.2">
      <c r="F83" s="5"/>
      <c r="H83" s="17"/>
      <c r="I83" s="239"/>
      <c r="J83" s="239"/>
      <c r="K83" s="239"/>
      <c r="L83" s="239"/>
      <c r="M83" s="239"/>
      <c r="N83" s="239"/>
      <c r="P83" s="5"/>
    </row>
    <row r="84" spans="6:16" s="1" customFormat="1" x14ac:dyDescent="0.2">
      <c r="F84" s="5"/>
      <c r="H84" s="17"/>
      <c r="I84" s="239"/>
      <c r="J84" s="239"/>
      <c r="K84" s="239"/>
      <c r="L84" s="239"/>
      <c r="M84" s="239"/>
      <c r="N84" s="239"/>
      <c r="P84" s="5"/>
    </row>
    <row r="85" spans="6:16" s="1" customFormat="1" x14ac:dyDescent="0.2">
      <c r="F85" s="5"/>
      <c r="H85" s="17"/>
      <c r="I85" s="239"/>
      <c r="J85" s="239"/>
      <c r="K85" s="239"/>
      <c r="L85" s="239"/>
      <c r="M85" s="239"/>
      <c r="N85" s="239"/>
      <c r="P85" s="5"/>
    </row>
    <row r="86" spans="6:16" s="1" customFormat="1" x14ac:dyDescent="0.2">
      <c r="F86" s="5"/>
      <c r="H86" s="17"/>
      <c r="I86" s="239"/>
      <c r="J86" s="239"/>
      <c r="K86" s="239"/>
      <c r="L86" s="239"/>
      <c r="M86" s="239"/>
      <c r="N86" s="239"/>
      <c r="P86" s="5"/>
    </row>
    <row r="87" spans="6:16" s="1" customFormat="1" x14ac:dyDescent="0.2">
      <c r="F87" s="5"/>
      <c r="H87" s="17"/>
      <c r="I87" s="239"/>
      <c r="J87" s="239"/>
      <c r="K87" s="239"/>
      <c r="L87" s="239"/>
      <c r="M87" s="239"/>
      <c r="N87" s="239"/>
      <c r="P87" s="5"/>
    </row>
    <row r="88" spans="6:16" s="1" customFormat="1" x14ac:dyDescent="0.2">
      <c r="F88" s="5"/>
      <c r="H88" s="17"/>
      <c r="I88" s="239"/>
      <c r="J88" s="239"/>
      <c r="K88" s="239"/>
      <c r="L88" s="239"/>
      <c r="M88" s="239"/>
      <c r="N88" s="239"/>
      <c r="P88" s="5"/>
    </row>
    <row r="89" spans="6:16" s="1" customFormat="1" x14ac:dyDescent="0.2">
      <c r="F89" s="5"/>
      <c r="H89" s="17"/>
      <c r="I89" s="239"/>
      <c r="J89" s="239"/>
      <c r="K89" s="239"/>
      <c r="L89" s="239"/>
      <c r="M89" s="239"/>
      <c r="N89" s="239"/>
      <c r="P89" s="5"/>
    </row>
    <row r="90" spans="6:16" s="1" customFormat="1" x14ac:dyDescent="0.2">
      <c r="F90" s="5"/>
      <c r="H90" s="17"/>
      <c r="I90" s="239"/>
      <c r="J90" s="239"/>
      <c r="K90" s="239"/>
      <c r="L90" s="239"/>
      <c r="M90" s="239"/>
      <c r="N90" s="239"/>
      <c r="P90" s="5"/>
    </row>
    <row r="91" spans="6:16" s="1" customFormat="1" x14ac:dyDescent="0.2">
      <c r="F91" s="5"/>
      <c r="H91" s="17"/>
      <c r="I91" s="239"/>
      <c r="J91" s="239"/>
      <c r="K91" s="239"/>
      <c r="L91" s="239"/>
      <c r="M91" s="239"/>
      <c r="N91" s="239"/>
      <c r="P91" s="5"/>
    </row>
    <row r="92" spans="6:16" s="1" customFormat="1" x14ac:dyDescent="0.2">
      <c r="F92" s="5"/>
      <c r="H92" s="17"/>
      <c r="I92" s="239"/>
      <c r="J92" s="239"/>
      <c r="K92" s="239"/>
      <c r="L92" s="239"/>
      <c r="M92" s="239"/>
      <c r="N92" s="239"/>
      <c r="P92" s="5"/>
    </row>
    <row r="93" spans="6:16" s="1" customFormat="1" x14ac:dyDescent="0.2">
      <c r="F93" s="5"/>
      <c r="H93" s="17"/>
      <c r="I93" s="239"/>
      <c r="J93" s="239"/>
      <c r="K93" s="239"/>
      <c r="L93" s="239"/>
      <c r="M93" s="239"/>
      <c r="N93" s="239"/>
      <c r="P93" s="5"/>
    </row>
    <row r="94" spans="6:16" s="1" customFormat="1" x14ac:dyDescent="0.2">
      <c r="F94" s="5"/>
      <c r="H94" s="17"/>
      <c r="I94" s="239"/>
      <c r="J94" s="239"/>
      <c r="K94" s="239"/>
      <c r="L94" s="239"/>
      <c r="M94" s="239"/>
      <c r="N94" s="239"/>
      <c r="P94" s="5"/>
    </row>
    <row r="95" spans="6:16" s="1" customFormat="1" x14ac:dyDescent="0.2">
      <c r="F95" s="5"/>
      <c r="H95" s="17"/>
      <c r="I95" s="239"/>
      <c r="J95" s="239"/>
      <c r="K95" s="239"/>
      <c r="L95" s="239"/>
      <c r="M95" s="239"/>
      <c r="N95" s="239"/>
      <c r="P95" s="5"/>
    </row>
    <row r="96" spans="6:16" s="1" customFormat="1" x14ac:dyDescent="0.2">
      <c r="F96" s="5"/>
      <c r="H96" s="17"/>
      <c r="I96" s="239"/>
      <c r="J96" s="239"/>
      <c r="K96" s="239"/>
      <c r="L96" s="239"/>
      <c r="M96" s="239"/>
      <c r="N96" s="239"/>
      <c r="P96" s="5"/>
    </row>
    <row r="97" spans="6:16" s="1" customFormat="1" x14ac:dyDescent="0.2">
      <c r="F97" s="5"/>
      <c r="H97" s="17"/>
      <c r="I97" s="239"/>
      <c r="J97" s="239"/>
      <c r="K97" s="239"/>
      <c r="L97" s="239"/>
      <c r="M97" s="239"/>
      <c r="N97" s="239"/>
      <c r="P97" s="5"/>
    </row>
    <row r="98" spans="6:16" s="1" customFormat="1" x14ac:dyDescent="0.2">
      <c r="F98" s="5"/>
      <c r="H98" s="17"/>
      <c r="I98" s="239"/>
      <c r="J98" s="239"/>
      <c r="K98" s="239"/>
      <c r="L98" s="239"/>
      <c r="M98" s="239"/>
      <c r="N98" s="239"/>
      <c r="P98" s="5"/>
    </row>
    <row r="99" spans="6:16" s="1" customFormat="1" x14ac:dyDescent="0.2">
      <c r="F99" s="5"/>
      <c r="H99" s="17"/>
      <c r="I99" s="239"/>
      <c r="J99" s="239"/>
      <c r="K99" s="239"/>
      <c r="L99" s="239"/>
      <c r="M99" s="239"/>
      <c r="N99" s="239"/>
      <c r="P99" s="5"/>
    </row>
    <row r="100" spans="6:16" s="1" customFormat="1" x14ac:dyDescent="0.2">
      <c r="F100" s="5"/>
      <c r="H100" s="17"/>
      <c r="I100" s="239"/>
      <c r="J100" s="239"/>
      <c r="K100" s="239"/>
      <c r="L100" s="239"/>
      <c r="M100" s="239"/>
      <c r="N100" s="239"/>
      <c r="P100" s="5"/>
    </row>
    <row r="101" spans="6:16" s="1" customFormat="1" x14ac:dyDescent="0.2">
      <c r="F101" s="5"/>
      <c r="H101" s="17"/>
      <c r="I101" s="239"/>
      <c r="J101" s="239"/>
      <c r="K101" s="239"/>
      <c r="L101" s="239"/>
      <c r="M101" s="239"/>
      <c r="N101" s="239"/>
      <c r="P101" s="5"/>
    </row>
    <row r="102" spans="6:16" s="1" customFormat="1" x14ac:dyDescent="0.2">
      <c r="F102" s="5"/>
      <c r="H102" s="17"/>
      <c r="I102" s="239"/>
      <c r="J102" s="239"/>
      <c r="K102" s="239"/>
      <c r="L102" s="239"/>
      <c r="M102" s="239"/>
      <c r="N102" s="239"/>
      <c r="P102" s="5"/>
    </row>
    <row r="103" spans="6:16" s="1" customFormat="1" x14ac:dyDescent="0.2">
      <c r="F103" s="5"/>
      <c r="H103" s="17"/>
      <c r="I103" s="239"/>
      <c r="J103" s="239"/>
      <c r="K103" s="239"/>
      <c r="L103" s="239"/>
      <c r="M103" s="239"/>
      <c r="N103" s="239"/>
      <c r="P103" s="5"/>
    </row>
    <row r="104" spans="6:16" s="1" customFormat="1" x14ac:dyDescent="0.2">
      <c r="F104" s="5"/>
      <c r="H104" s="17"/>
      <c r="I104" s="239"/>
      <c r="J104" s="239"/>
      <c r="K104" s="239"/>
      <c r="L104" s="239"/>
      <c r="M104" s="239"/>
      <c r="N104" s="239"/>
      <c r="P104" s="5"/>
    </row>
    <row r="105" spans="6:16" s="1" customFormat="1" x14ac:dyDescent="0.2">
      <c r="F105" s="5"/>
      <c r="H105" s="17"/>
      <c r="I105" s="239"/>
      <c r="J105" s="239"/>
      <c r="K105" s="239"/>
      <c r="L105" s="239"/>
      <c r="M105" s="239"/>
      <c r="N105" s="239"/>
      <c r="P105" s="5"/>
    </row>
    <row r="106" spans="6:16" s="1" customFormat="1" x14ac:dyDescent="0.2">
      <c r="F106" s="5"/>
      <c r="H106" s="17"/>
      <c r="I106" s="239"/>
      <c r="J106" s="239"/>
      <c r="K106" s="239"/>
      <c r="L106" s="239"/>
      <c r="M106" s="239"/>
      <c r="N106" s="239"/>
      <c r="P106" s="5"/>
    </row>
    <row r="107" spans="6:16" s="1" customFormat="1" x14ac:dyDescent="0.2">
      <c r="F107" s="5"/>
      <c r="H107" s="17"/>
      <c r="I107" s="239"/>
      <c r="J107" s="239"/>
      <c r="K107" s="239"/>
      <c r="L107" s="239"/>
      <c r="M107" s="239"/>
      <c r="N107" s="239"/>
      <c r="P107" s="5"/>
    </row>
    <row r="108" spans="6:16" s="1" customFormat="1" x14ac:dyDescent="0.2">
      <c r="F108" s="5"/>
      <c r="H108" s="17"/>
      <c r="I108" s="239"/>
      <c r="J108" s="239"/>
      <c r="K108" s="239"/>
      <c r="L108" s="239"/>
      <c r="M108" s="239"/>
      <c r="N108" s="239"/>
      <c r="P108" s="5"/>
    </row>
    <row r="109" spans="6:16" s="1" customFormat="1" x14ac:dyDescent="0.2">
      <c r="F109" s="5"/>
      <c r="H109" s="17"/>
      <c r="I109" s="239"/>
      <c r="J109" s="239"/>
      <c r="K109" s="239"/>
      <c r="L109" s="239"/>
      <c r="M109" s="239"/>
      <c r="N109" s="239"/>
      <c r="P109" s="5"/>
    </row>
    <row r="110" spans="6:16" s="1" customFormat="1" x14ac:dyDescent="0.2">
      <c r="F110" s="5"/>
      <c r="H110" s="17"/>
      <c r="I110" s="239"/>
      <c r="J110" s="239"/>
      <c r="K110" s="239"/>
      <c r="L110" s="239"/>
      <c r="M110" s="239"/>
      <c r="N110" s="239"/>
      <c r="P110" s="5"/>
    </row>
    <row r="111" spans="6:16" s="1" customFormat="1" x14ac:dyDescent="0.2">
      <c r="F111" s="5"/>
      <c r="H111" s="17"/>
      <c r="I111" s="239"/>
      <c r="J111" s="239"/>
      <c r="K111" s="239"/>
      <c r="L111" s="239"/>
      <c r="M111" s="239"/>
      <c r="N111" s="239"/>
      <c r="P111" s="5"/>
    </row>
    <row r="112" spans="6:16" s="1" customFormat="1" x14ac:dyDescent="0.2">
      <c r="F112" s="5"/>
      <c r="H112" s="17"/>
      <c r="I112" s="239"/>
      <c r="J112" s="239"/>
      <c r="K112" s="239"/>
      <c r="L112" s="239"/>
      <c r="M112" s="239"/>
      <c r="N112" s="239"/>
      <c r="P112" s="5"/>
    </row>
    <row r="113" spans="6:16" s="1" customFormat="1" x14ac:dyDescent="0.2">
      <c r="F113" s="5"/>
      <c r="H113" s="17"/>
      <c r="I113" s="239"/>
      <c r="J113" s="239"/>
      <c r="K113" s="239"/>
      <c r="L113" s="239"/>
      <c r="M113" s="239"/>
      <c r="N113" s="239"/>
      <c r="P113" s="5"/>
    </row>
    <row r="114" spans="6:16" s="1" customFormat="1" x14ac:dyDescent="0.2">
      <c r="F114" s="5"/>
      <c r="H114" s="17"/>
      <c r="I114" s="239"/>
      <c r="J114" s="239"/>
      <c r="K114" s="239"/>
      <c r="L114" s="239"/>
      <c r="M114" s="239"/>
      <c r="N114" s="239"/>
      <c r="P114" s="5"/>
    </row>
    <row r="115" spans="6:16" s="1" customFormat="1" x14ac:dyDescent="0.2">
      <c r="F115" s="5"/>
      <c r="H115" s="17"/>
      <c r="I115" s="239"/>
      <c r="J115" s="239"/>
      <c r="K115" s="239"/>
      <c r="L115" s="239"/>
      <c r="M115" s="239"/>
      <c r="N115" s="239"/>
      <c r="P115" s="5"/>
    </row>
    <row r="116" spans="6:16" s="1" customFormat="1" x14ac:dyDescent="0.2">
      <c r="F116" s="5"/>
      <c r="H116" s="17"/>
      <c r="I116" s="239"/>
      <c r="J116" s="239"/>
      <c r="K116" s="239"/>
      <c r="L116" s="239"/>
      <c r="M116" s="239"/>
      <c r="N116" s="239"/>
      <c r="P116" s="5"/>
    </row>
    <row r="117" spans="6:16" s="1" customFormat="1" x14ac:dyDescent="0.2">
      <c r="F117" s="5"/>
      <c r="H117" s="17"/>
      <c r="I117" s="239"/>
      <c r="J117" s="239"/>
      <c r="K117" s="239"/>
      <c r="L117" s="239"/>
      <c r="M117" s="239"/>
      <c r="N117" s="239"/>
      <c r="P117" s="5"/>
    </row>
    <row r="118" spans="6:16" s="1" customFormat="1" x14ac:dyDescent="0.2">
      <c r="F118" s="5"/>
      <c r="H118" s="17"/>
      <c r="I118" s="239"/>
      <c r="J118" s="239"/>
      <c r="K118" s="239"/>
      <c r="L118" s="239"/>
      <c r="M118" s="239"/>
      <c r="N118" s="239"/>
      <c r="P118" s="5"/>
    </row>
    <row r="119" spans="6:16" s="1" customFormat="1" x14ac:dyDescent="0.2">
      <c r="F119" s="5"/>
      <c r="H119" s="17"/>
      <c r="I119" s="239"/>
      <c r="J119" s="239"/>
      <c r="K119" s="239"/>
      <c r="L119" s="239"/>
      <c r="M119" s="239"/>
      <c r="N119" s="239"/>
      <c r="P119" s="5"/>
    </row>
    <row r="120" spans="6:16" s="1" customFormat="1" x14ac:dyDescent="0.2">
      <c r="F120" s="5"/>
      <c r="H120" s="17"/>
      <c r="I120" s="239"/>
      <c r="J120" s="239"/>
      <c r="K120" s="239"/>
      <c r="L120" s="239"/>
      <c r="M120" s="239"/>
      <c r="N120" s="239"/>
      <c r="P120" s="5"/>
    </row>
    <row r="121" spans="6:16" s="1" customFormat="1" x14ac:dyDescent="0.2">
      <c r="F121" s="5"/>
      <c r="H121" s="17"/>
      <c r="I121" s="239"/>
      <c r="J121" s="239"/>
      <c r="K121" s="239"/>
      <c r="L121" s="239"/>
      <c r="M121" s="239"/>
      <c r="N121" s="239"/>
      <c r="P121" s="5"/>
    </row>
    <row r="122" spans="6:16" s="1" customFormat="1" x14ac:dyDescent="0.2">
      <c r="F122" s="5"/>
      <c r="H122" s="17"/>
      <c r="I122" s="239"/>
      <c r="J122" s="239"/>
      <c r="K122" s="239"/>
      <c r="L122" s="239"/>
      <c r="M122" s="239"/>
      <c r="N122" s="239"/>
      <c r="P122" s="5"/>
    </row>
    <row r="123" spans="6:16" s="1" customFormat="1" x14ac:dyDescent="0.2">
      <c r="F123" s="5"/>
      <c r="H123" s="17"/>
      <c r="I123" s="239"/>
      <c r="J123" s="239"/>
      <c r="K123" s="239"/>
      <c r="L123" s="239"/>
      <c r="M123" s="239"/>
      <c r="N123" s="239"/>
      <c r="P123" s="5"/>
    </row>
    <row r="124" spans="6:16" s="1" customFormat="1" x14ac:dyDescent="0.2">
      <c r="F124" s="5"/>
      <c r="H124" s="17"/>
      <c r="I124" s="239"/>
      <c r="J124" s="239"/>
      <c r="K124" s="239"/>
      <c r="L124" s="239"/>
      <c r="M124" s="239"/>
      <c r="N124" s="239"/>
      <c r="P124" s="5"/>
    </row>
    <row r="125" spans="6:16" s="1" customFormat="1" x14ac:dyDescent="0.2">
      <c r="F125" s="5"/>
      <c r="H125" s="17"/>
      <c r="I125" s="239"/>
      <c r="J125" s="239"/>
      <c r="K125" s="239"/>
      <c r="L125" s="239"/>
      <c r="M125" s="239"/>
      <c r="N125" s="239"/>
      <c r="P125" s="5"/>
    </row>
    <row r="126" spans="6:16" s="1" customFormat="1" x14ac:dyDescent="0.2">
      <c r="F126" s="5"/>
      <c r="H126" s="17"/>
      <c r="I126" s="239"/>
      <c r="J126" s="239"/>
      <c r="K126" s="239"/>
      <c r="L126" s="239"/>
      <c r="M126" s="239"/>
      <c r="N126" s="239"/>
      <c r="P126" s="5"/>
    </row>
    <row r="127" spans="6:16" s="1" customFormat="1" x14ac:dyDescent="0.2">
      <c r="F127" s="5"/>
      <c r="H127" s="17"/>
      <c r="I127" s="239"/>
      <c r="J127" s="239"/>
      <c r="K127" s="239"/>
      <c r="L127" s="239"/>
      <c r="M127" s="239"/>
      <c r="N127" s="239"/>
      <c r="P127" s="5"/>
    </row>
    <row r="128" spans="6:16" s="1" customFormat="1" x14ac:dyDescent="0.2">
      <c r="F128" s="5"/>
      <c r="H128" s="17"/>
      <c r="I128" s="239"/>
      <c r="J128" s="239"/>
      <c r="K128" s="239"/>
      <c r="L128" s="239"/>
      <c r="M128" s="239"/>
      <c r="N128" s="239"/>
      <c r="P128" s="5"/>
    </row>
    <row r="129" spans="6:16" s="1" customFormat="1" x14ac:dyDescent="0.2">
      <c r="F129" s="5"/>
      <c r="H129" s="17"/>
      <c r="I129" s="239"/>
      <c r="J129" s="239"/>
      <c r="K129" s="239"/>
      <c r="L129" s="239"/>
      <c r="M129" s="239"/>
      <c r="N129" s="239"/>
      <c r="P129" s="5"/>
    </row>
    <row r="130" spans="6:16" s="1" customFormat="1" x14ac:dyDescent="0.2">
      <c r="F130" s="5"/>
      <c r="H130" s="17"/>
      <c r="I130" s="239"/>
      <c r="J130" s="239"/>
      <c r="K130" s="239"/>
      <c r="L130" s="239"/>
      <c r="M130" s="239"/>
      <c r="N130" s="239"/>
      <c r="P130" s="5"/>
    </row>
    <row r="131" spans="6:16" s="1" customFormat="1" x14ac:dyDescent="0.2">
      <c r="F131" s="5"/>
      <c r="H131" s="17"/>
      <c r="I131" s="239"/>
      <c r="J131" s="239"/>
      <c r="K131" s="239"/>
      <c r="L131" s="239"/>
      <c r="M131" s="239"/>
      <c r="N131" s="239"/>
      <c r="P131" s="5"/>
    </row>
    <row r="132" spans="6:16" s="1" customFormat="1" x14ac:dyDescent="0.2">
      <c r="F132" s="5"/>
      <c r="H132" s="17"/>
      <c r="I132" s="239"/>
      <c r="J132" s="239"/>
      <c r="K132" s="239"/>
      <c r="L132" s="239"/>
      <c r="M132" s="239"/>
      <c r="N132" s="239"/>
      <c r="P132" s="5"/>
    </row>
    <row r="133" spans="6:16" s="1" customFormat="1" x14ac:dyDescent="0.2">
      <c r="F133" s="5"/>
      <c r="H133" s="17"/>
      <c r="I133" s="239"/>
      <c r="J133" s="239"/>
      <c r="K133" s="239"/>
      <c r="L133" s="239"/>
      <c r="M133" s="239"/>
      <c r="N133" s="239"/>
      <c r="P133" s="5"/>
    </row>
    <row r="134" spans="6:16" s="1" customFormat="1" x14ac:dyDescent="0.2">
      <c r="F134" s="5"/>
      <c r="H134" s="17"/>
      <c r="I134" s="239"/>
      <c r="J134" s="239"/>
      <c r="K134" s="239"/>
      <c r="L134" s="239"/>
      <c r="M134" s="239"/>
      <c r="N134" s="239"/>
      <c r="P134" s="5"/>
    </row>
    <row r="135" spans="6:16" s="1" customFormat="1" x14ac:dyDescent="0.2">
      <c r="F135" s="5"/>
      <c r="H135" s="17"/>
      <c r="I135" s="239"/>
      <c r="J135" s="239"/>
      <c r="K135" s="239"/>
      <c r="L135" s="239"/>
      <c r="M135" s="239"/>
      <c r="N135" s="239"/>
      <c r="P135" s="5"/>
    </row>
    <row r="136" spans="6:16" s="1" customFormat="1" x14ac:dyDescent="0.2">
      <c r="F136" s="5"/>
      <c r="H136" s="17"/>
      <c r="I136" s="239"/>
      <c r="J136" s="239"/>
      <c r="K136" s="239"/>
      <c r="L136" s="239"/>
      <c r="M136" s="239"/>
      <c r="N136" s="239"/>
      <c r="P136" s="5"/>
    </row>
    <row r="137" spans="6:16" s="1" customFormat="1" x14ac:dyDescent="0.2">
      <c r="F137" s="5"/>
      <c r="H137" s="17"/>
      <c r="I137" s="239"/>
      <c r="J137" s="239"/>
      <c r="K137" s="239"/>
      <c r="L137" s="239"/>
      <c r="M137" s="239"/>
      <c r="N137" s="239"/>
      <c r="P137" s="5"/>
    </row>
    <row r="138" spans="6:16" s="1" customFormat="1" x14ac:dyDescent="0.2">
      <c r="F138" s="5"/>
      <c r="H138" s="17"/>
      <c r="I138" s="239"/>
      <c r="J138" s="239"/>
      <c r="K138" s="239"/>
      <c r="L138" s="239"/>
      <c r="M138" s="239"/>
      <c r="N138" s="239"/>
      <c r="P138" s="5"/>
    </row>
    <row r="139" spans="6:16" s="1" customFormat="1" x14ac:dyDescent="0.2">
      <c r="F139" s="5"/>
      <c r="H139" s="17"/>
      <c r="I139" s="239"/>
      <c r="J139" s="239"/>
      <c r="K139" s="239"/>
      <c r="L139" s="239"/>
      <c r="M139" s="239"/>
      <c r="N139" s="239"/>
      <c r="P139" s="5"/>
    </row>
    <row r="140" spans="6:16" s="1" customFormat="1" x14ac:dyDescent="0.2">
      <c r="F140" s="5"/>
      <c r="H140" s="17"/>
      <c r="I140" s="239"/>
      <c r="J140" s="239"/>
      <c r="K140" s="239"/>
      <c r="L140" s="239"/>
      <c r="M140" s="239"/>
      <c r="N140" s="239"/>
      <c r="P140" s="5"/>
    </row>
    <row r="141" spans="6:16" s="1" customFormat="1" x14ac:dyDescent="0.2">
      <c r="F141" s="5"/>
      <c r="H141" s="17"/>
      <c r="I141" s="239"/>
      <c r="J141" s="239"/>
      <c r="K141" s="239"/>
      <c r="L141" s="239"/>
      <c r="M141" s="239"/>
      <c r="N141" s="239"/>
      <c r="P141" s="5"/>
    </row>
    <row r="142" spans="6:16" s="1" customFormat="1" x14ac:dyDescent="0.2">
      <c r="F142" s="5"/>
      <c r="H142" s="17"/>
      <c r="I142" s="239"/>
      <c r="J142" s="239"/>
      <c r="K142" s="239"/>
      <c r="L142" s="239"/>
      <c r="M142" s="239"/>
      <c r="N142" s="239"/>
      <c r="P142" s="5"/>
    </row>
    <row r="143" spans="6:16" s="1" customFormat="1" x14ac:dyDescent="0.2">
      <c r="F143" s="5"/>
      <c r="H143" s="17"/>
      <c r="I143" s="239"/>
      <c r="J143" s="239"/>
      <c r="K143" s="239"/>
      <c r="L143" s="239"/>
      <c r="M143" s="239"/>
      <c r="N143" s="239"/>
      <c r="P143" s="5"/>
    </row>
    <row r="144" spans="6:16" s="1" customFormat="1" x14ac:dyDescent="0.2">
      <c r="F144" s="5"/>
      <c r="H144" s="17"/>
      <c r="I144" s="239"/>
      <c r="J144" s="239"/>
      <c r="K144" s="239"/>
      <c r="L144" s="239"/>
      <c r="M144" s="239"/>
      <c r="N144" s="239"/>
      <c r="P144" s="5"/>
    </row>
    <row r="145" spans="6:16" s="1" customFormat="1" x14ac:dyDescent="0.2">
      <c r="F145" s="5"/>
      <c r="H145" s="17"/>
      <c r="I145" s="239"/>
      <c r="J145" s="239"/>
      <c r="K145" s="239"/>
      <c r="L145" s="239"/>
      <c r="M145" s="239"/>
      <c r="N145" s="239"/>
      <c r="P145" s="5"/>
    </row>
    <row r="146" spans="6:16" s="1" customFormat="1" x14ac:dyDescent="0.2">
      <c r="F146" s="5"/>
      <c r="H146" s="17"/>
      <c r="I146" s="239"/>
      <c r="J146" s="239"/>
      <c r="K146" s="239"/>
      <c r="L146" s="239"/>
      <c r="M146" s="239"/>
      <c r="N146" s="239"/>
      <c r="P146" s="5"/>
    </row>
    <row r="147" spans="6:16" s="1" customFormat="1" x14ac:dyDescent="0.2">
      <c r="F147" s="5"/>
      <c r="H147" s="17"/>
      <c r="I147" s="239"/>
      <c r="J147" s="239"/>
      <c r="K147" s="239"/>
      <c r="L147" s="239"/>
      <c r="M147" s="239"/>
      <c r="N147" s="239"/>
      <c r="P147" s="5"/>
    </row>
    <row r="148" spans="6:16" s="1" customFormat="1" x14ac:dyDescent="0.2">
      <c r="F148" s="5"/>
      <c r="H148" s="17"/>
      <c r="I148" s="239"/>
      <c r="J148" s="239"/>
      <c r="K148" s="239"/>
      <c r="L148" s="239"/>
      <c r="M148" s="239"/>
      <c r="N148" s="239"/>
      <c r="P148" s="5"/>
    </row>
    <row r="149" spans="6:16" s="1" customFormat="1" x14ac:dyDescent="0.2">
      <c r="F149" s="5"/>
      <c r="H149" s="17"/>
      <c r="I149" s="239"/>
      <c r="J149" s="239"/>
      <c r="K149" s="239"/>
      <c r="L149" s="239"/>
      <c r="M149" s="239"/>
      <c r="N149" s="239"/>
      <c r="P149" s="5"/>
    </row>
    <row r="150" spans="6:16" s="1" customFormat="1" x14ac:dyDescent="0.2">
      <c r="F150" s="5"/>
      <c r="H150" s="17"/>
      <c r="I150" s="239"/>
      <c r="J150" s="239"/>
      <c r="K150" s="239"/>
      <c r="L150" s="239"/>
      <c r="M150" s="239"/>
      <c r="N150" s="239"/>
      <c r="P150" s="5"/>
    </row>
    <row r="151" spans="6:16" s="1" customFormat="1" x14ac:dyDescent="0.2">
      <c r="F151" s="5"/>
      <c r="H151" s="17"/>
      <c r="I151" s="239"/>
      <c r="J151" s="239"/>
      <c r="K151" s="239"/>
      <c r="L151" s="239"/>
      <c r="M151" s="239"/>
      <c r="N151" s="239"/>
      <c r="P151" s="5"/>
    </row>
    <row r="152" spans="6:16" s="1" customFormat="1" x14ac:dyDescent="0.2">
      <c r="F152" s="5"/>
      <c r="H152" s="17"/>
      <c r="I152" s="239"/>
      <c r="J152" s="239"/>
      <c r="K152" s="239"/>
      <c r="L152" s="239"/>
      <c r="M152" s="239"/>
      <c r="N152" s="239"/>
      <c r="P152" s="5"/>
    </row>
    <row r="153" spans="6:16" s="1" customFormat="1" x14ac:dyDescent="0.2">
      <c r="F153" s="5"/>
      <c r="H153" s="17"/>
      <c r="I153" s="239"/>
      <c r="J153" s="239"/>
      <c r="K153" s="239"/>
      <c r="L153" s="239"/>
      <c r="M153" s="239"/>
      <c r="N153" s="239"/>
      <c r="P153" s="5"/>
    </row>
    <row r="154" spans="6:16" s="1" customFormat="1" x14ac:dyDescent="0.2">
      <c r="F154" s="5"/>
      <c r="H154" s="17"/>
      <c r="I154" s="239"/>
      <c r="J154" s="239"/>
      <c r="K154" s="239"/>
      <c r="L154" s="239"/>
      <c r="M154" s="239"/>
      <c r="N154" s="239"/>
      <c r="P154" s="5"/>
    </row>
    <row r="155" spans="6:16" s="1" customFormat="1" x14ac:dyDescent="0.2">
      <c r="F155" s="5"/>
      <c r="H155" s="17"/>
      <c r="I155" s="239"/>
      <c r="J155" s="239"/>
      <c r="K155" s="239"/>
      <c r="L155" s="239"/>
      <c r="M155" s="239"/>
      <c r="N155" s="239"/>
      <c r="P155" s="5"/>
    </row>
    <row r="156" spans="6:16" s="1" customFormat="1" x14ac:dyDescent="0.2">
      <c r="F156" s="5"/>
      <c r="H156" s="17"/>
      <c r="I156" s="239"/>
      <c r="J156" s="239"/>
      <c r="K156" s="239"/>
      <c r="L156" s="239"/>
      <c r="M156" s="239"/>
      <c r="N156" s="239"/>
      <c r="P156" s="5"/>
    </row>
    <row r="157" spans="6:16" s="1" customFormat="1" x14ac:dyDescent="0.2">
      <c r="F157" s="5"/>
      <c r="H157" s="17"/>
      <c r="I157" s="239"/>
      <c r="J157" s="239"/>
      <c r="K157" s="239"/>
      <c r="L157" s="239"/>
      <c r="M157" s="239"/>
      <c r="N157" s="239"/>
      <c r="P157" s="5"/>
    </row>
    <row r="158" spans="6:16" s="1" customFormat="1" x14ac:dyDescent="0.2">
      <c r="F158" s="5"/>
      <c r="H158" s="17"/>
      <c r="I158" s="239"/>
      <c r="J158" s="239"/>
      <c r="K158" s="239"/>
      <c r="L158" s="239"/>
      <c r="M158" s="239"/>
      <c r="N158" s="239"/>
      <c r="P158" s="5"/>
    </row>
    <row r="159" spans="6:16" s="1" customFormat="1" x14ac:dyDescent="0.2">
      <c r="F159" s="5"/>
      <c r="H159" s="17"/>
      <c r="I159" s="239"/>
      <c r="J159" s="239"/>
      <c r="K159" s="239"/>
      <c r="L159" s="239"/>
      <c r="M159" s="239"/>
      <c r="N159" s="239"/>
      <c r="P159" s="5"/>
    </row>
    <row r="160" spans="6:16" s="1" customFormat="1" x14ac:dyDescent="0.2">
      <c r="F160" s="5"/>
      <c r="H160" s="17"/>
      <c r="I160" s="239"/>
      <c r="J160" s="239"/>
      <c r="K160" s="239"/>
      <c r="L160" s="239"/>
      <c r="M160" s="239"/>
      <c r="N160" s="239"/>
      <c r="P160" s="5"/>
    </row>
    <row r="161" spans="6:16" s="1" customFormat="1" x14ac:dyDescent="0.2">
      <c r="F161" s="5"/>
      <c r="H161" s="17"/>
      <c r="I161" s="239"/>
      <c r="J161" s="239"/>
      <c r="K161" s="239"/>
      <c r="L161" s="239"/>
      <c r="M161" s="239"/>
      <c r="N161" s="239"/>
      <c r="P161" s="5"/>
    </row>
    <row r="162" spans="6:16" s="1" customFormat="1" x14ac:dyDescent="0.2">
      <c r="F162" s="5"/>
      <c r="H162" s="17"/>
      <c r="I162" s="239"/>
      <c r="J162" s="239"/>
      <c r="K162" s="239"/>
      <c r="L162" s="239"/>
      <c r="M162" s="239"/>
      <c r="N162" s="239"/>
      <c r="P162" s="5"/>
    </row>
    <row r="163" spans="6:16" s="1" customFormat="1" x14ac:dyDescent="0.2">
      <c r="F163" s="5"/>
      <c r="H163" s="17"/>
      <c r="I163" s="239"/>
      <c r="J163" s="239"/>
      <c r="K163" s="239"/>
      <c r="L163" s="239"/>
      <c r="M163" s="239"/>
      <c r="N163" s="239"/>
      <c r="P163" s="5"/>
    </row>
    <row r="164" spans="6:16" s="1" customFormat="1" x14ac:dyDescent="0.2">
      <c r="F164" s="5"/>
      <c r="H164" s="17"/>
      <c r="I164" s="239"/>
      <c r="J164" s="239"/>
      <c r="K164" s="239"/>
      <c r="L164" s="239"/>
      <c r="M164" s="239"/>
      <c r="N164" s="239"/>
      <c r="P164" s="5"/>
    </row>
    <row r="165" spans="6:16" s="1" customFormat="1" x14ac:dyDescent="0.2">
      <c r="F165" s="5"/>
      <c r="H165" s="17"/>
      <c r="I165" s="239"/>
      <c r="J165" s="239"/>
      <c r="K165" s="239"/>
      <c r="L165" s="239"/>
      <c r="M165" s="239"/>
      <c r="N165" s="239"/>
      <c r="P165" s="5"/>
    </row>
    <row r="166" spans="6:16" s="1" customFormat="1" x14ac:dyDescent="0.2">
      <c r="F166" s="5"/>
      <c r="H166" s="17"/>
      <c r="I166" s="239"/>
      <c r="J166" s="239"/>
      <c r="K166" s="239"/>
      <c r="L166" s="239"/>
      <c r="M166" s="239"/>
      <c r="N166" s="239"/>
      <c r="P166" s="5"/>
    </row>
    <row r="167" spans="6:16" s="1" customFormat="1" x14ac:dyDescent="0.2">
      <c r="F167" s="5"/>
      <c r="H167" s="17"/>
      <c r="I167" s="239"/>
      <c r="J167" s="239"/>
      <c r="K167" s="239"/>
      <c r="L167" s="239"/>
      <c r="M167" s="239"/>
      <c r="N167" s="239"/>
      <c r="P167" s="5"/>
    </row>
    <row r="168" spans="6:16" s="1" customFormat="1" x14ac:dyDescent="0.2">
      <c r="F168" s="5"/>
      <c r="H168" s="17"/>
      <c r="I168" s="239"/>
      <c r="J168" s="239"/>
      <c r="K168" s="239"/>
      <c r="L168" s="239"/>
      <c r="M168" s="239"/>
      <c r="N168" s="239"/>
      <c r="P168" s="5"/>
    </row>
    <row r="169" spans="6:16" s="1" customFormat="1" x14ac:dyDescent="0.2">
      <c r="F169" s="5"/>
      <c r="H169" s="17"/>
      <c r="I169" s="239"/>
      <c r="J169" s="239"/>
      <c r="K169" s="239"/>
      <c r="L169" s="239"/>
      <c r="M169" s="239"/>
      <c r="N169" s="239"/>
      <c r="P169" s="5"/>
    </row>
    <row r="170" spans="6:16" s="1" customFormat="1" x14ac:dyDescent="0.2">
      <c r="F170" s="5"/>
      <c r="H170" s="17"/>
      <c r="I170" s="239"/>
      <c r="J170" s="239"/>
      <c r="K170" s="239"/>
      <c r="L170" s="239"/>
      <c r="M170" s="239"/>
      <c r="N170" s="239"/>
      <c r="P170" s="5"/>
    </row>
    <row r="171" spans="6:16" s="1" customFormat="1" x14ac:dyDescent="0.2">
      <c r="F171" s="5"/>
      <c r="H171" s="17"/>
      <c r="I171" s="239"/>
      <c r="J171" s="239"/>
      <c r="K171" s="239"/>
      <c r="L171" s="239"/>
      <c r="M171" s="239"/>
      <c r="N171" s="239"/>
      <c r="P171" s="5"/>
    </row>
    <row r="172" spans="6:16" s="1" customFormat="1" x14ac:dyDescent="0.2">
      <c r="F172" s="5"/>
      <c r="H172" s="17"/>
      <c r="I172" s="239"/>
      <c r="J172" s="239"/>
      <c r="K172" s="239"/>
      <c r="L172" s="239"/>
      <c r="M172" s="239"/>
      <c r="N172" s="239"/>
      <c r="P172" s="5"/>
    </row>
    <row r="173" spans="6:16" s="1" customFormat="1" x14ac:dyDescent="0.2">
      <c r="F173" s="5"/>
      <c r="H173" s="17"/>
      <c r="I173" s="239"/>
      <c r="J173" s="239"/>
      <c r="K173" s="239"/>
      <c r="L173" s="239"/>
      <c r="M173" s="239"/>
      <c r="N173" s="239"/>
      <c r="P173" s="5"/>
    </row>
    <row r="174" spans="6:16" s="1" customFormat="1" x14ac:dyDescent="0.2">
      <c r="F174" s="5"/>
      <c r="H174" s="17"/>
      <c r="I174" s="239"/>
      <c r="J174" s="239"/>
      <c r="K174" s="239"/>
      <c r="L174" s="239"/>
      <c r="M174" s="239"/>
      <c r="N174" s="239"/>
      <c r="P174" s="5"/>
    </row>
    <row r="175" spans="6:16" s="1" customFormat="1" x14ac:dyDescent="0.2">
      <c r="F175" s="5"/>
      <c r="H175" s="17"/>
      <c r="I175" s="239"/>
      <c r="J175" s="239"/>
      <c r="K175" s="239"/>
      <c r="L175" s="239"/>
      <c r="M175" s="239"/>
      <c r="N175" s="239"/>
      <c r="P175" s="5"/>
    </row>
    <row r="176" spans="6:16" s="1" customFormat="1" x14ac:dyDescent="0.2">
      <c r="F176" s="5"/>
      <c r="H176" s="17"/>
      <c r="I176" s="239"/>
      <c r="J176" s="239"/>
      <c r="K176" s="239"/>
      <c r="L176" s="239"/>
      <c r="M176" s="239"/>
      <c r="N176" s="239"/>
      <c r="P176" s="5"/>
    </row>
    <row r="177" spans="6:16" s="1" customFormat="1" x14ac:dyDescent="0.2">
      <c r="F177" s="5"/>
      <c r="H177" s="17"/>
      <c r="I177" s="239"/>
      <c r="J177" s="239"/>
      <c r="K177" s="239"/>
      <c r="L177" s="239"/>
      <c r="M177" s="239"/>
      <c r="N177" s="239"/>
      <c r="P177" s="5"/>
    </row>
    <row r="178" spans="6:16" s="1" customFormat="1" x14ac:dyDescent="0.2">
      <c r="F178" s="5"/>
      <c r="H178" s="17"/>
      <c r="I178" s="239"/>
      <c r="J178" s="239"/>
      <c r="K178" s="239"/>
      <c r="L178" s="239"/>
      <c r="M178" s="239"/>
      <c r="N178" s="239"/>
      <c r="P178" s="5"/>
    </row>
    <row r="179" spans="6:16" s="1" customFormat="1" x14ac:dyDescent="0.2">
      <c r="F179" s="5"/>
      <c r="H179" s="17"/>
      <c r="I179" s="239"/>
      <c r="J179" s="239"/>
      <c r="K179" s="239"/>
      <c r="L179" s="239"/>
      <c r="M179" s="239"/>
      <c r="N179" s="239"/>
      <c r="P179" s="5"/>
    </row>
    <row r="180" spans="6:16" s="1" customFormat="1" x14ac:dyDescent="0.2">
      <c r="F180" s="5"/>
      <c r="H180" s="17"/>
      <c r="I180" s="239"/>
      <c r="J180" s="239"/>
      <c r="K180" s="239"/>
      <c r="L180" s="239"/>
      <c r="M180" s="239"/>
      <c r="N180" s="239"/>
      <c r="P180" s="5"/>
    </row>
    <row r="181" spans="6:16" s="1" customFormat="1" x14ac:dyDescent="0.2">
      <c r="F181" s="5"/>
      <c r="H181" s="17"/>
      <c r="I181" s="239"/>
      <c r="J181" s="239"/>
      <c r="K181" s="239"/>
      <c r="L181" s="239"/>
      <c r="M181" s="239"/>
      <c r="N181" s="239"/>
      <c r="P181" s="5"/>
    </row>
    <row r="182" spans="6:16" s="1" customFormat="1" x14ac:dyDescent="0.2">
      <c r="F182" s="5"/>
      <c r="H182" s="17"/>
      <c r="I182" s="239"/>
      <c r="J182" s="239"/>
      <c r="K182" s="239"/>
      <c r="L182" s="239"/>
      <c r="M182" s="239"/>
      <c r="N182" s="239"/>
      <c r="P182" s="5"/>
    </row>
    <row r="183" spans="6:16" s="1" customFormat="1" x14ac:dyDescent="0.2">
      <c r="F183" s="5"/>
      <c r="H183" s="17"/>
      <c r="I183" s="239"/>
      <c r="J183" s="239"/>
      <c r="K183" s="239"/>
      <c r="L183" s="239"/>
      <c r="M183" s="239"/>
      <c r="N183" s="239"/>
      <c r="P183" s="5"/>
    </row>
    <row r="184" spans="6:16" s="1" customFormat="1" x14ac:dyDescent="0.2">
      <c r="F184" s="5"/>
      <c r="H184" s="17"/>
      <c r="I184" s="239"/>
      <c r="J184" s="239"/>
      <c r="K184" s="239"/>
      <c r="L184" s="239"/>
      <c r="M184" s="239"/>
      <c r="N184" s="239"/>
      <c r="P184" s="5"/>
    </row>
    <row r="185" spans="6:16" s="1" customFormat="1" x14ac:dyDescent="0.2">
      <c r="F185" s="5"/>
      <c r="H185" s="17"/>
      <c r="I185" s="239"/>
      <c r="J185" s="239"/>
      <c r="K185" s="239"/>
      <c r="L185" s="239"/>
      <c r="M185" s="239"/>
      <c r="N185" s="239"/>
      <c r="P185" s="5"/>
    </row>
    <row r="186" spans="6:16" s="1" customFormat="1" x14ac:dyDescent="0.2">
      <c r="F186" s="5"/>
      <c r="H186" s="17"/>
      <c r="I186" s="239"/>
      <c r="J186" s="239"/>
      <c r="K186" s="239"/>
      <c r="L186" s="239"/>
      <c r="M186" s="239"/>
      <c r="N186" s="239"/>
      <c r="P186" s="5"/>
    </row>
    <row r="187" spans="6:16" s="1" customFormat="1" x14ac:dyDescent="0.2">
      <c r="F187" s="5"/>
      <c r="H187" s="17"/>
      <c r="I187" s="239"/>
      <c r="J187" s="239"/>
      <c r="K187" s="239"/>
      <c r="L187" s="239"/>
      <c r="M187" s="239"/>
      <c r="N187" s="239"/>
      <c r="P187" s="5"/>
    </row>
    <row r="188" spans="6:16" s="1" customFormat="1" x14ac:dyDescent="0.2">
      <c r="F188" s="5"/>
      <c r="H188" s="17"/>
      <c r="I188" s="239"/>
      <c r="J188" s="239"/>
      <c r="K188" s="239"/>
      <c r="L188" s="239"/>
      <c r="M188" s="239"/>
      <c r="N188" s="239"/>
      <c r="P188" s="5"/>
    </row>
    <row r="189" spans="6:16" s="1" customFormat="1" x14ac:dyDescent="0.2">
      <c r="F189" s="5"/>
      <c r="H189" s="17"/>
      <c r="I189" s="239"/>
      <c r="J189" s="239"/>
      <c r="K189" s="239"/>
      <c r="L189" s="239"/>
      <c r="M189" s="239"/>
      <c r="N189" s="239"/>
      <c r="P189" s="5"/>
    </row>
    <row r="190" spans="6:16" s="1" customFormat="1" x14ac:dyDescent="0.2">
      <c r="F190" s="5"/>
      <c r="H190" s="17"/>
      <c r="I190" s="239"/>
      <c r="J190" s="239"/>
      <c r="K190" s="239"/>
      <c r="L190" s="239"/>
      <c r="M190" s="239"/>
      <c r="N190" s="239"/>
      <c r="P190" s="5"/>
    </row>
    <row r="191" spans="6:16" s="1" customFormat="1" x14ac:dyDescent="0.2">
      <c r="F191" s="5"/>
      <c r="H191" s="17"/>
      <c r="I191" s="239"/>
      <c r="J191" s="239"/>
      <c r="K191" s="239"/>
      <c r="L191" s="239"/>
      <c r="M191" s="239"/>
      <c r="N191" s="239"/>
      <c r="P191" s="5"/>
    </row>
    <row r="192" spans="6:16" s="1" customFormat="1" x14ac:dyDescent="0.2">
      <c r="F192" s="5"/>
      <c r="H192" s="17"/>
      <c r="I192" s="239"/>
      <c r="J192" s="239"/>
      <c r="K192" s="239"/>
      <c r="L192" s="239"/>
      <c r="M192" s="239"/>
      <c r="N192" s="239"/>
      <c r="P192" s="5"/>
    </row>
    <row r="193" spans="6:16" s="1" customFormat="1" x14ac:dyDescent="0.2">
      <c r="F193" s="5"/>
      <c r="H193" s="17"/>
      <c r="I193" s="239"/>
      <c r="J193" s="239"/>
      <c r="K193" s="239"/>
      <c r="L193" s="239"/>
      <c r="M193" s="239"/>
      <c r="N193" s="239"/>
      <c r="P193" s="5"/>
    </row>
    <row r="194" spans="6:16" s="1" customFormat="1" x14ac:dyDescent="0.2">
      <c r="F194" s="5"/>
      <c r="H194" s="17"/>
      <c r="I194" s="239"/>
      <c r="J194" s="239"/>
      <c r="K194" s="239"/>
      <c r="L194" s="239"/>
      <c r="M194" s="239"/>
      <c r="N194" s="239"/>
      <c r="P194" s="5"/>
    </row>
    <row r="195" spans="6:16" s="1" customFormat="1" x14ac:dyDescent="0.2">
      <c r="F195" s="5"/>
      <c r="H195" s="17"/>
      <c r="I195" s="239"/>
      <c r="J195" s="239"/>
      <c r="K195" s="239"/>
      <c r="L195" s="239"/>
      <c r="M195" s="239"/>
      <c r="N195" s="239"/>
      <c r="P195" s="5"/>
    </row>
    <row r="196" spans="6:16" s="1" customFormat="1" x14ac:dyDescent="0.2">
      <c r="F196" s="5"/>
      <c r="H196" s="17"/>
      <c r="I196" s="239"/>
      <c r="J196" s="239"/>
      <c r="K196" s="239"/>
      <c r="L196" s="239"/>
      <c r="M196" s="239"/>
      <c r="N196" s="239"/>
      <c r="P196" s="5"/>
    </row>
    <row r="197" spans="6:16" s="1" customFormat="1" x14ac:dyDescent="0.2">
      <c r="F197" s="5"/>
      <c r="H197" s="17"/>
      <c r="I197" s="239"/>
      <c r="J197" s="239"/>
      <c r="K197" s="239"/>
      <c r="L197" s="239"/>
      <c r="M197" s="239"/>
      <c r="N197" s="239"/>
      <c r="P197" s="5"/>
    </row>
    <row r="198" spans="6:16" s="1" customFormat="1" x14ac:dyDescent="0.2">
      <c r="F198" s="5"/>
      <c r="H198" s="17"/>
      <c r="I198" s="239"/>
      <c r="J198" s="239"/>
      <c r="K198" s="239"/>
      <c r="L198" s="239"/>
      <c r="M198" s="239"/>
      <c r="N198" s="239"/>
      <c r="P198" s="5"/>
    </row>
    <row r="199" spans="6:16" s="1" customFormat="1" x14ac:dyDescent="0.2">
      <c r="F199" s="5"/>
      <c r="H199" s="17"/>
      <c r="I199" s="239"/>
      <c r="J199" s="239"/>
      <c r="K199" s="239"/>
      <c r="L199" s="239"/>
      <c r="M199" s="239"/>
      <c r="N199" s="239"/>
      <c r="P199" s="5"/>
    </row>
    <row r="200" spans="6:16" s="1" customFormat="1" x14ac:dyDescent="0.2">
      <c r="F200" s="5"/>
      <c r="H200" s="17"/>
      <c r="I200" s="239"/>
      <c r="J200" s="239"/>
      <c r="K200" s="239"/>
      <c r="L200" s="239"/>
      <c r="M200" s="239"/>
      <c r="N200" s="239"/>
      <c r="P200" s="5"/>
    </row>
    <row r="201" spans="6:16" s="1" customFormat="1" x14ac:dyDescent="0.2">
      <c r="F201" s="5"/>
      <c r="H201" s="17"/>
      <c r="I201" s="239"/>
      <c r="J201" s="239"/>
      <c r="K201" s="239"/>
      <c r="L201" s="239"/>
      <c r="M201" s="239"/>
      <c r="N201" s="239"/>
      <c r="P201" s="5"/>
    </row>
    <row r="202" spans="6:16" s="1" customFormat="1" x14ac:dyDescent="0.2">
      <c r="F202" s="5"/>
      <c r="H202" s="17"/>
      <c r="I202" s="239"/>
      <c r="J202" s="239"/>
      <c r="K202" s="239"/>
      <c r="L202" s="239"/>
      <c r="M202" s="239"/>
      <c r="N202" s="239"/>
      <c r="P202" s="5"/>
    </row>
    <row r="203" spans="6:16" s="1" customFormat="1" x14ac:dyDescent="0.2">
      <c r="F203" s="5"/>
      <c r="H203" s="17"/>
      <c r="I203" s="239"/>
      <c r="J203" s="239"/>
      <c r="K203" s="239"/>
      <c r="L203" s="239"/>
      <c r="M203" s="239"/>
      <c r="N203" s="239"/>
      <c r="P203" s="5"/>
    </row>
    <row r="204" spans="6:16" s="1" customFormat="1" x14ac:dyDescent="0.2">
      <c r="F204" s="5"/>
      <c r="H204" s="17"/>
      <c r="I204" s="239"/>
      <c r="J204" s="239"/>
      <c r="K204" s="239"/>
      <c r="L204" s="239"/>
      <c r="M204" s="239"/>
      <c r="N204" s="239"/>
      <c r="P204" s="5"/>
    </row>
    <row r="205" spans="6:16" s="1" customFormat="1" x14ac:dyDescent="0.2">
      <c r="F205" s="5"/>
      <c r="H205" s="17"/>
      <c r="I205" s="239"/>
      <c r="J205" s="239"/>
      <c r="K205" s="239"/>
      <c r="L205" s="239"/>
      <c r="M205" s="239"/>
      <c r="N205" s="239"/>
      <c r="P205" s="5"/>
    </row>
    <row r="206" spans="6:16" s="1" customFormat="1" x14ac:dyDescent="0.2">
      <c r="F206" s="5"/>
      <c r="H206" s="17"/>
      <c r="I206" s="239"/>
      <c r="J206" s="239"/>
      <c r="K206" s="239"/>
      <c r="L206" s="239"/>
      <c r="M206" s="239"/>
      <c r="N206" s="239"/>
      <c r="P206" s="5"/>
    </row>
    <row r="207" spans="6:16" s="1" customFormat="1" x14ac:dyDescent="0.2">
      <c r="F207" s="5"/>
      <c r="H207" s="17"/>
      <c r="I207" s="239"/>
      <c r="J207" s="239"/>
      <c r="K207" s="239"/>
      <c r="L207" s="239"/>
      <c r="M207" s="239"/>
      <c r="N207" s="239"/>
      <c r="P207" s="5"/>
    </row>
    <row r="208" spans="6:16" s="1" customFormat="1" x14ac:dyDescent="0.2">
      <c r="F208" s="5"/>
      <c r="H208" s="17"/>
      <c r="I208" s="239"/>
      <c r="J208" s="239"/>
      <c r="K208" s="239"/>
      <c r="L208" s="239"/>
      <c r="M208" s="239"/>
      <c r="N208" s="239"/>
      <c r="P208" s="5"/>
    </row>
    <row r="209" spans="6:16" s="1" customFormat="1" x14ac:dyDescent="0.2">
      <c r="F209" s="5"/>
      <c r="H209" s="17"/>
      <c r="I209" s="239"/>
      <c r="J209" s="239"/>
      <c r="K209" s="239"/>
      <c r="L209" s="239"/>
      <c r="M209" s="239"/>
      <c r="N209" s="239"/>
      <c r="P209" s="5"/>
    </row>
    <row r="210" spans="6:16" s="1" customFormat="1" x14ac:dyDescent="0.2">
      <c r="F210" s="5"/>
      <c r="H210" s="17"/>
      <c r="I210" s="239"/>
      <c r="J210" s="239"/>
      <c r="K210" s="239"/>
      <c r="L210" s="239"/>
      <c r="M210" s="239"/>
      <c r="N210" s="239"/>
      <c r="P210" s="5"/>
    </row>
    <row r="211" spans="6:16" s="1" customFormat="1" x14ac:dyDescent="0.2">
      <c r="F211" s="5"/>
      <c r="H211" s="17"/>
      <c r="I211" s="239"/>
      <c r="J211" s="239"/>
      <c r="K211" s="239"/>
      <c r="L211" s="239"/>
      <c r="M211" s="239"/>
      <c r="N211" s="239"/>
      <c r="P211" s="5"/>
    </row>
    <row r="212" spans="6:16" s="1" customFormat="1" x14ac:dyDescent="0.2">
      <c r="F212" s="5"/>
      <c r="H212" s="17"/>
      <c r="I212" s="239"/>
      <c r="J212" s="239"/>
      <c r="K212" s="239"/>
      <c r="L212" s="239"/>
      <c r="M212" s="239"/>
      <c r="N212" s="239"/>
      <c r="P212" s="5"/>
    </row>
    <row r="213" spans="6:16" s="1" customFormat="1" x14ac:dyDescent="0.2">
      <c r="F213" s="5"/>
      <c r="H213" s="17"/>
      <c r="I213" s="239"/>
      <c r="J213" s="239"/>
      <c r="K213" s="239"/>
      <c r="L213" s="239"/>
      <c r="M213" s="239"/>
      <c r="N213" s="239"/>
      <c r="P213" s="5"/>
    </row>
    <row r="214" spans="6:16" s="1" customFormat="1" x14ac:dyDescent="0.2">
      <c r="F214" s="5"/>
      <c r="H214" s="17"/>
      <c r="I214" s="239"/>
      <c r="J214" s="239"/>
      <c r="K214" s="239"/>
      <c r="L214" s="239"/>
      <c r="M214" s="239"/>
      <c r="N214" s="239"/>
      <c r="P214" s="5"/>
    </row>
    <row r="215" spans="6:16" s="1" customFormat="1" x14ac:dyDescent="0.2">
      <c r="F215" s="5"/>
      <c r="H215" s="17"/>
      <c r="I215" s="239"/>
      <c r="J215" s="239"/>
      <c r="K215" s="239"/>
      <c r="L215" s="239"/>
      <c r="M215" s="239"/>
      <c r="N215" s="239"/>
      <c r="P215" s="5"/>
    </row>
    <row r="216" spans="6:16" s="1" customFormat="1" x14ac:dyDescent="0.2">
      <c r="F216" s="5"/>
      <c r="H216" s="17"/>
      <c r="I216" s="239"/>
      <c r="J216" s="239"/>
      <c r="K216" s="239"/>
      <c r="L216" s="239"/>
      <c r="M216" s="239"/>
      <c r="N216" s="239"/>
      <c r="P216" s="5"/>
    </row>
    <row r="217" spans="6:16" s="1" customFormat="1" x14ac:dyDescent="0.2">
      <c r="F217" s="5"/>
      <c r="H217" s="17"/>
      <c r="I217" s="239"/>
      <c r="J217" s="239"/>
      <c r="K217" s="239"/>
      <c r="L217" s="239"/>
      <c r="M217" s="239"/>
      <c r="N217" s="239"/>
      <c r="P217" s="5"/>
    </row>
    <row r="218" spans="6:16" s="1" customFormat="1" x14ac:dyDescent="0.2">
      <c r="F218" s="5"/>
      <c r="H218" s="17"/>
      <c r="I218" s="239"/>
      <c r="J218" s="239"/>
      <c r="K218" s="239"/>
      <c r="L218" s="239"/>
      <c r="M218" s="239"/>
      <c r="N218" s="239"/>
      <c r="P218" s="5"/>
    </row>
    <row r="219" spans="6:16" s="1" customFormat="1" x14ac:dyDescent="0.2">
      <c r="F219" s="5"/>
      <c r="H219" s="17"/>
      <c r="I219" s="239"/>
      <c r="J219" s="239"/>
      <c r="K219" s="239"/>
      <c r="L219" s="239"/>
      <c r="M219" s="239"/>
      <c r="N219" s="239"/>
      <c r="P219" s="5"/>
    </row>
    <row r="220" spans="6:16" s="1" customFormat="1" x14ac:dyDescent="0.2">
      <c r="F220" s="5"/>
      <c r="H220" s="17"/>
      <c r="I220" s="239"/>
      <c r="J220" s="239"/>
      <c r="K220" s="239"/>
      <c r="L220" s="239"/>
      <c r="M220" s="239"/>
      <c r="N220" s="239"/>
      <c r="P220" s="5"/>
    </row>
    <row r="221" spans="6:16" s="1" customFormat="1" x14ac:dyDescent="0.2">
      <c r="F221" s="5"/>
      <c r="H221" s="17"/>
      <c r="I221" s="239"/>
      <c r="J221" s="239"/>
      <c r="K221" s="239"/>
      <c r="L221" s="239"/>
      <c r="M221" s="239"/>
      <c r="N221" s="239"/>
      <c r="P221" s="5"/>
    </row>
    <row r="222" spans="6:16" s="1" customFormat="1" x14ac:dyDescent="0.2">
      <c r="F222" s="5"/>
      <c r="H222" s="17"/>
      <c r="I222" s="239"/>
      <c r="J222" s="239"/>
      <c r="K222" s="239"/>
      <c r="L222" s="239"/>
      <c r="M222" s="239"/>
      <c r="N222" s="239"/>
      <c r="P222" s="5"/>
    </row>
    <row r="223" spans="6:16" s="1" customFormat="1" x14ac:dyDescent="0.2">
      <c r="F223" s="5"/>
      <c r="H223" s="17"/>
      <c r="I223" s="239"/>
      <c r="J223" s="239"/>
      <c r="K223" s="239"/>
      <c r="L223" s="239"/>
      <c r="M223" s="239"/>
      <c r="N223" s="239"/>
      <c r="P223" s="5"/>
    </row>
    <row r="224" spans="6:16" s="1" customFormat="1" x14ac:dyDescent="0.2">
      <c r="F224" s="5"/>
      <c r="H224" s="17"/>
      <c r="I224" s="239"/>
      <c r="J224" s="239"/>
      <c r="K224" s="239"/>
      <c r="L224" s="239"/>
      <c r="M224" s="239"/>
      <c r="N224" s="239"/>
      <c r="P224" s="5"/>
    </row>
    <row r="225" spans="6:16" s="1" customFormat="1" x14ac:dyDescent="0.2">
      <c r="F225" s="5"/>
      <c r="H225" s="17"/>
      <c r="I225" s="239"/>
      <c r="J225" s="239"/>
      <c r="K225" s="239"/>
      <c r="L225" s="239"/>
      <c r="M225" s="239"/>
      <c r="N225" s="239"/>
      <c r="P225" s="5"/>
    </row>
    <row r="226" spans="6:16" s="1" customFormat="1" x14ac:dyDescent="0.2">
      <c r="F226" s="5"/>
      <c r="H226" s="17"/>
      <c r="I226" s="239"/>
      <c r="J226" s="239"/>
      <c r="K226" s="239"/>
      <c r="L226" s="239"/>
      <c r="M226" s="239"/>
      <c r="N226" s="239"/>
      <c r="P226" s="5"/>
    </row>
    <row r="227" spans="6:16" s="1" customFormat="1" x14ac:dyDescent="0.2">
      <c r="F227" s="5"/>
      <c r="H227" s="17"/>
      <c r="I227" s="239"/>
      <c r="J227" s="239"/>
      <c r="K227" s="239"/>
      <c r="L227" s="239"/>
      <c r="M227" s="239"/>
      <c r="N227" s="239"/>
      <c r="P227" s="5"/>
    </row>
    <row r="228" spans="6:16" s="1" customFormat="1" x14ac:dyDescent="0.2">
      <c r="F228" s="5"/>
      <c r="H228" s="17"/>
      <c r="I228" s="239"/>
      <c r="J228" s="239"/>
      <c r="K228" s="239"/>
      <c r="L228" s="239"/>
      <c r="M228" s="239"/>
      <c r="N228" s="239"/>
      <c r="P228" s="5"/>
    </row>
    <row r="229" spans="6:16" s="1" customFormat="1" x14ac:dyDescent="0.2">
      <c r="F229" s="5"/>
      <c r="H229" s="17"/>
      <c r="I229" s="239"/>
      <c r="J229" s="239"/>
      <c r="K229" s="239"/>
      <c r="L229" s="239"/>
      <c r="M229" s="239"/>
      <c r="N229" s="239"/>
      <c r="P229" s="5"/>
    </row>
    <row r="230" spans="6:16" s="1" customFormat="1" x14ac:dyDescent="0.2">
      <c r="F230" s="5"/>
      <c r="H230" s="17"/>
      <c r="I230" s="239"/>
      <c r="J230" s="239"/>
      <c r="K230" s="239"/>
      <c r="L230" s="239"/>
      <c r="M230" s="239"/>
      <c r="N230" s="239"/>
      <c r="P230" s="5"/>
    </row>
    <row r="231" spans="6:16" s="1" customFormat="1" x14ac:dyDescent="0.2">
      <c r="F231" s="5"/>
      <c r="H231" s="17"/>
      <c r="I231" s="239"/>
      <c r="J231" s="239"/>
      <c r="K231" s="239"/>
      <c r="L231" s="239"/>
      <c r="M231" s="239"/>
      <c r="N231" s="239"/>
      <c r="P231" s="5"/>
    </row>
    <row r="232" spans="6:16" s="1" customFormat="1" x14ac:dyDescent="0.2">
      <c r="F232" s="5"/>
      <c r="H232" s="17"/>
      <c r="I232" s="239"/>
      <c r="J232" s="239"/>
      <c r="K232" s="239"/>
      <c r="L232" s="239"/>
      <c r="M232" s="239"/>
      <c r="N232" s="239"/>
      <c r="P232" s="5"/>
    </row>
    <row r="233" spans="6:16" s="1" customFormat="1" x14ac:dyDescent="0.2">
      <c r="F233" s="5"/>
      <c r="H233" s="17"/>
      <c r="I233" s="239"/>
      <c r="J233" s="239"/>
      <c r="K233" s="239"/>
      <c r="L233" s="239"/>
      <c r="M233" s="239"/>
      <c r="N233" s="239"/>
      <c r="P233" s="5"/>
    </row>
    <row r="234" spans="6:16" s="1" customFormat="1" x14ac:dyDescent="0.2">
      <c r="F234" s="5"/>
      <c r="H234" s="17"/>
      <c r="I234" s="239"/>
      <c r="J234" s="239"/>
      <c r="K234" s="239"/>
      <c r="L234" s="239"/>
      <c r="M234" s="239"/>
      <c r="N234" s="239"/>
      <c r="P234" s="5"/>
    </row>
    <row r="235" spans="6:16" s="1" customFormat="1" x14ac:dyDescent="0.2">
      <c r="F235" s="5"/>
      <c r="H235" s="17"/>
      <c r="I235" s="239"/>
      <c r="J235" s="239"/>
      <c r="K235" s="239"/>
      <c r="L235" s="239"/>
      <c r="M235" s="239"/>
      <c r="N235" s="239"/>
      <c r="P235" s="5"/>
    </row>
    <row r="236" spans="6:16" s="1" customFormat="1" x14ac:dyDescent="0.2">
      <c r="F236" s="5"/>
      <c r="H236" s="17"/>
      <c r="I236" s="239"/>
      <c r="J236" s="239"/>
      <c r="K236" s="239"/>
      <c r="L236" s="239"/>
      <c r="M236" s="239"/>
      <c r="N236" s="239"/>
      <c r="P236" s="5"/>
    </row>
    <row r="237" spans="6:16" s="1" customFormat="1" x14ac:dyDescent="0.2">
      <c r="F237" s="5"/>
      <c r="H237" s="17"/>
      <c r="I237" s="239"/>
      <c r="J237" s="239"/>
      <c r="K237" s="239"/>
      <c r="L237" s="239"/>
      <c r="M237" s="239"/>
      <c r="N237" s="239"/>
      <c r="P237" s="5"/>
    </row>
    <row r="238" spans="6:16" s="1" customFormat="1" x14ac:dyDescent="0.2">
      <c r="F238" s="5"/>
      <c r="H238" s="17"/>
      <c r="I238" s="239"/>
      <c r="J238" s="239"/>
      <c r="K238" s="239"/>
      <c r="L238" s="239"/>
      <c r="M238" s="239"/>
      <c r="N238" s="239"/>
      <c r="P238" s="5"/>
    </row>
    <row r="239" spans="6:16" s="1" customFormat="1" x14ac:dyDescent="0.2">
      <c r="F239" s="5"/>
      <c r="H239" s="17"/>
      <c r="I239" s="239"/>
      <c r="J239" s="239"/>
      <c r="K239" s="239"/>
      <c r="L239" s="239"/>
      <c r="M239" s="239"/>
      <c r="N239" s="239"/>
      <c r="P239" s="5"/>
    </row>
    <row r="240" spans="6:16" s="1" customFormat="1" x14ac:dyDescent="0.2">
      <c r="F240" s="5"/>
      <c r="H240" s="17"/>
      <c r="I240" s="239"/>
      <c r="J240" s="239"/>
      <c r="K240" s="239"/>
      <c r="L240" s="239"/>
      <c r="M240" s="239"/>
      <c r="N240" s="239"/>
      <c r="P240" s="5"/>
    </row>
    <row r="241" spans="6:16" s="1" customFormat="1" x14ac:dyDescent="0.2">
      <c r="F241" s="5"/>
      <c r="H241" s="17"/>
      <c r="I241" s="239"/>
      <c r="J241" s="239"/>
      <c r="K241" s="239"/>
      <c r="L241" s="239"/>
      <c r="M241" s="239"/>
      <c r="N241" s="239"/>
      <c r="P241" s="5"/>
    </row>
    <row r="242" spans="6:16" s="1" customFormat="1" x14ac:dyDescent="0.2">
      <c r="F242" s="5"/>
      <c r="H242" s="17"/>
      <c r="I242" s="239"/>
      <c r="J242" s="239"/>
      <c r="K242" s="239"/>
      <c r="L242" s="239"/>
      <c r="M242" s="239"/>
      <c r="N242" s="239"/>
      <c r="P242" s="5"/>
    </row>
    <row r="243" spans="6:16" s="1" customFormat="1" x14ac:dyDescent="0.2">
      <c r="F243" s="5"/>
      <c r="H243" s="17"/>
      <c r="I243" s="239"/>
      <c r="J243" s="239"/>
      <c r="K243" s="239"/>
      <c r="L243" s="239"/>
      <c r="M243" s="239"/>
      <c r="N243" s="239"/>
      <c r="P243" s="5"/>
    </row>
    <row r="244" spans="6:16" s="1" customFormat="1" x14ac:dyDescent="0.2">
      <c r="F244" s="5"/>
      <c r="H244" s="17"/>
      <c r="I244" s="239"/>
      <c r="J244" s="239"/>
      <c r="K244" s="239"/>
      <c r="L244" s="239"/>
      <c r="M244" s="239"/>
      <c r="N244" s="239"/>
      <c r="P244" s="5"/>
    </row>
    <row r="245" spans="6:16" s="1" customFormat="1" x14ac:dyDescent="0.2">
      <c r="F245" s="5"/>
      <c r="H245" s="17"/>
      <c r="I245" s="239"/>
      <c r="J245" s="239"/>
      <c r="K245" s="239"/>
      <c r="L245" s="239"/>
      <c r="M245" s="239"/>
      <c r="N245" s="239"/>
      <c r="P245" s="5"/>
    </row>
    <row r="246" spans="6:16" s="1" customFormat="1" x14ac:dyDescent="0.2">
      <c r="F246" s="5"/>
      <c r="H246" s="17"/>
      <c r="I246" s="239"/>
      <c r="J246" s="239"/>
      <c r="K246" s="239"/>
      <c r="L246" s="239"/>
      <c r="M246" s="239"/>
      <c r="N246" s="239"/>
      <c r="P246" s="5"/>
    </row>
    <row r="247" spans="6:16" s="1" customFormat="1" x14ac:dyDescent="0.2">
      <c r="F247" s="5"/>
      <c r="H247" s="17"/>
      <c r="I247" s="239"/>
      <c r="J247" s="239"/>
      <c r="K247" s="239"/>
      <c r="L247" s="239"/>
      <c r="M247" s="239"/>
      <c r="N247" s="239"/>
      <c r="P247" s="5"/>
    </row>
    <row r="248" spans="6:16" s="1" customFormat="1" x14ac:dyDescent="0.2">
      <c r="F248" s="5"/>
      <c r="H248" s="17"/>
      <c r="I248" s="239"/>
      <c r="J248" s="239"/>
      <c r="K248" s="239"/>
      <c r="L248" s="239"/>
      <c r="M248" s="239"/>
      <c r="N248" s="239"/>
      <c r="P248" s="5"/>
    </row>
    <row r="249" spans="6:16" s="1" customFormat="1" x14ac:dyDescent="0.2">
      <c r="F249" s="5"/>
      <c r="H249" s="17"/>
      <c r="I249" s="239"/>
      <c r="J249" s="239"/>
      <c r="K249" s="239"/>
      <c r="L249" s="239"/>
      <c r="M249" s="239"/>
      <c r="N249" s="239"/>
      <c r="P249" s="5"/>
    </row>
    <row r="250" spans="6:16" s="1" customFormat="1" x14ac:dyDescent="0.2">
      <c r="F250" s="5"/>
      <c r="H250" s="17"/>
      <c r="I250" s="239"/>
      <c r="J250" s="239"/>
      <c r="K250" s="239"/>
      <c r="L250" s="239"/>
      <c r="M250" s="239"/>
      <c r="N250" s="239"/>
      <c r="P250" s="5"/>
    </row>
    <row r="251" spans="6:16" s="1" customFormat="1" x14ac:dyDescent="0.2">
      <c r="F251" s="5"/>
      <c r="H251" s="17"/>
      <c r="I251" s="239"/>
      <c r="J251" s="239"/>
      <c r="K251" s="239"/>
      <c r="L251" s="239"/>
      <c r="M251" s="239"/>
      <c r="N251" s="239"/>
      <c r="P251" s="5"/>
    </row>
    <row r="252" spans="6:16" s="1" customFormat="1" x14ac:dyDescent="0.2">
      <c r="F252" s="5"/>
      <c r="H252" s="17"/>
      <c r="I252" s="239"/>
      <c r="J252" s="239"/>
      <c r="K252" s="239"/>
      <c r="L252" s="239"/>
      <c r="M252" s="239"/>
      <c r="N252" s="239"/>
      <c r="P252" s="5"/>
    </row>
    <row r="253" spans="6:16" s="1" customFormat="1" x14ac:dyDescent="0.2">
      <c r="F253" s="5"/>
      <c r="H253" s="17"/>
      <c r="I253" s="239"/>
      <c r="J253" s="239"/>
      <c r="K253" s="239"/>
      <c r="L253" s="239"/>
      <c r="M253" s="239"/>
      <c r="N253" s="239"/>
      <c r="P253" s="5"/>
    </row>
    <row r="254" spans="6:16" s="1" customFormat="1" x14ac:dyDescent="0.2">
      <c r="F254" s="5"/>
      <c r="H254" s="17"/>
      <c r="I254" s="239"/>
      <c r="J254" s="239"/>
      <c r="K254" s="239"/>
      <c r="L254" s="239"/>
      <c r="M254" s="239"/>
      <c r="N254" s="239"/>
      <c r="P254" s="5"/>
    </row>
    <row r="255" spans="6:16" s="1" customFormat="1" x14ac:dyDescent="0.2">
      <c r="F255" s="5"/>
      <c r="H255" s="17"/>
      <c r="I255" s="239"/>
      <c r="J255" s="239"/>
      <c r="K255" s="239"/>
      <c r="L255" s="239"/>
      <c r="M255" s="239"/>
      <c r="N255" s="239"/>
      <c r="P255" s="5"/>
    </row>
    <row r="256" spans="6:16" s="1" customFormat="1" x14ac:dyDescent="0.2">
      <c r="F256" s="5"/>
      <c r="H256" s="17"/>
      <c r="I256" s="239"/>
      <c r="J256" s="239"/>
      <c r="K256" s="239"/>
      <c r="L256" s="239"/>
      <c r="M256" s="239"/>
      <c r="N256" s="239"/>
      <c r="P256" s="5"/>
    </row>
    <row r="257" spans="6:16" s="1" customFormat="1" x14ac:dyDescent="0.2">
      <c r="F257" s="5"/>
      <c r="H257" s="17"/>
      <c r="I257" s="239"/>
      <c r="J257" s="239"/>
      <c r="K257" s="239"/>
      <c r="L257" s="239"/>
      <c r="M257" s="239"/>
      <c r="N257" s="239"/>
      <c r="P257" s="5"/>
    </row>
    <row r="258" spans="6:16" s="1" customFormat="1" x14ac:dyDescent="0.2">
      <c r="F258" s="5"/>
      <c r="H258" s="17"/>
      <c r="I258" s="239"/>
      <c r="J258" s="239"/>
      <c r="K258" s="239"/>
      <c r="L258" s="239"/>
      <c r="M258" s="239"/>
      <c r="N258" s="239"/>
      <c r="P258" s="5"/>
    </row>
    <row r="259" spans="6:16" s="1" customFormat="1" x14ac:dyDescent="0.2">
      <c r="F259" s="5"/>
      <c r="H259" s="17"/>
      <c r="I259" s="239"/>
      <c r="J259" s="239"/>
      <c r="K259" s="239"/>
      <c r="L259" s="239"/>
      <c r="M259" s="239"/>
      <c r="N259" s="239"/>
      <c r="P259" s="5"/>
    </row>
    <row r="260" spans="6:16" s="1" customFormat="1" x14ac:dyDescent="0.2">
      <c r="F260" s="5"/>
      <c r="H260" s="17"/>
      <c r="I260" s="239"/>
      <c r="J260" s="239"/>
      <c r="K260" s="239"/>
      <c r="L260" s="239"/>
      <c r="M260" s="239"/>
      <c r="N260" s="239"/>
      <c r="P260" s="5"/>
    </row>
    <row r="261" spans="6:16" s="1" customFormat="1" x14ac:dyDescent="0.2">
      <c r="F261" s="5"/>
      <c r="H261" s="17"/>
      <c r="I261" s="239"/>
      <c r="J261" s="239"/>
      <c r="K261" s="239"/>
      <c r="L261" s="239"/>
      <c r="M261" s="239"/>
      <c r="N261" s="239"/>
      <c r="P261" s="5"/>
    </row>
    <row r="262" spans="6:16" s="1" customFormat="1" x14ac:dyDescent="0.2">
      <c r="F262" s="5"/>
      <c r="H262" s="17"/>
      <c r="I262" s="239"/>
      <c r="J262" s="239"/>
      <c r="K262" s="239"/>
      <c r="L262" s="239"/>
      <c r="M262" s="239"/>
      <c r="N262" s="239"/>
      <c r="P262" s="5"/>
    </row>
    <row r="263" spans="6:16" s="1" customFormat="1" x14ac:dyDescent="0.2">
      <c r="F263" s="5"/>
      <c r="H263" s="17"/>
      <c r="I263" s="239"/>
      <c r="J263" s="239"/>
      <c r="K263" s="239"/>
      <c r="L263" s="239"/>
      <c r="M263" s="239"/>
      <c r="N263" s="239"/>
      <c r="P263" s="5"/>
    </row>
    <row r="264" spans="6:16" s="1" customFormat="1" x14ac:dyDescent="0.2">
      <c r="F264" s="5"/>
      <c r="H264" s="17"/>
      <c r="I264" s="239"/>
      <c r="J264" s="239"/>
      <c r="K264" s="239"/>
      <c r="L264" s="239"/>
      <c r="M264" s="239"/>
      <c r="N264" s="239"/>
      <c r="P264" s="5"/>
    </row>
    <row r="265" spans="6:16" s="1" customFormat="1" x14ac:dyDescent="0.2">
      <c r="F265" s="5"/>
      <c r="H265" s="17"/>
      <c r="I265" s="239"/>
      <c r="J265" s="239"/>
      <c r="K265" s="239"/>
      <c r="L265" s="239"/>
      <c r="M265" s="239"/>
      <c r="N265" s="239"/>
      <c r="P265" s="5"/>
    </row>
    <row r="266" spans="6:16" s="1" customFormat="1" x14ac:dyDescent="0.2">
      <c r="F266" s="5"/>
      <c r="H266" s="17"/>
      <c r="I266" s="239"/>
      <c r="J266" s="239"/>
      <c r="K266" s="239"/>
      <c r="L266" s="239"/>
      <c r="M266" s="239"/>
      <c r="N266" s="239"/>
      <c r="P266" s="5"/>
    </row>
    <row r="267" spans="6:16" s="1" customFormat="1" x14ac:dyDescent="0.2">
      <c r="F267" s="5"/>
      <c r="H267" s="17"/>
      <c r="I267" s="239"/>
      <c r="J267" s="239"/>
      <c r="K267" s="239"/>
      <c r="L267" s="239"/>
      <c r="M267" s="239"/>
      <c r="N267" s="239"/>
      <c r="P267" s="5"/>
    </row>
    <row r="268" spans="6:16" s="1" customFormat="1" x14ac:dyDescent="0.2">
      <c r="F268" s="5"/>
      <c r="H268" s="17"/>
      <c r="I268" s="239"/>
      <c r="J268" s="239"/>
      <c r="K268" s="239"/>
      <c r="L268" s="239"/>
      <c r="M268" s="239"/>
      <c r="N268" s="239"/>
      <c r="P268" s="5"/>
    </row>
    <row r="269" spans="6:16" s="1" customFormat="1" x14ac:dyDescent="0.2">
      <c r="F269" s="5"/>
      <c r="H269" s="17"/>
      <c r="I269" s="239"/>
      <c r="J269" s="239"/>
      <c r="K269" s="239"/>
      <c r="L269" s="239"/>
      <c r="M269" s="239"/>
      <c r="N269" s="239"/>
      <c r="P269" s="5"/>
    </row>
    <row r="270" spans="6:16" s="1" customFormat="1" x14ac:dyDescent="0.2">
      <c r="F270" s="5"/>
      <c r="H270" s="17"/>
      <c r="I270" s="239"/>
      <c r="J270" s="239"/>
      <c r="K270" s="239"/>
      <c r="L270" s="239"/>
      <c r="M270" s="239"/>
      <c r="N270" s="239"/>
      <c r="P270" s="5"/>
    </row>
    <row r="271" spans="6:16" s="1" customFormat="1" x14ac:dyDescent="0.2">
      <c r="F271" s="5"/>
      <c r="H271" s="17"/>
      <c r="I271" s="239"/>
      <c r="J271" s="239"/>
      <c r="K271" s="239"/>
      <c r="L271" s="239"/>
      <c r="M271" s="239"/>
      <c r="N271" s="239"/>
      <c r="P271" s="5"/>
    </row>
    <row r="272" spans="6:16" s="1" customFormat="1" x14ac:dyDescent="0.2">
      <c r="F272" s="5"/>
      <c r="H272" s="17"/>
      <c r="I272" s="239"/>
      <c r="J272" s="239"/>
      <c r="K272" s="239"/>
      <c r="L272" s="239"/>
      <c r="M272" s="239"/>
      <c r="N272" s="239"/>
      <c r="P272" s="5"/>
    </row>
    <row r="273" spans="6:16" s="1" customFormat="1" x14ac:dyDescent="0.2">
      <c r="F273" s="5"/>
      <c r="H273" s="17"/>
      <c r="I273" s="239"/>
      <c r="J273" s="239"/>
      <c r="K273" s="239"/>
      <c r="L273" s="239"/>
      <c r="M273" s="239"/>
      <c r="N273" s="239"/>
      <c r="P273" s="5"/>
    </row>
    <row r="274" spans="6:16" s="1" customFormat="1" x14ac:dyDescent="0.2">
      <c r="F274" s="5"/>
      <c r="H274" s="17"/>
      <c r="I274" s="239"/>
      <c r="J274" s="239"/>
      <c r="K274" s="239"/>
      <c r="L274" s="239"/>
      <c r="M274" s="239"/>
      <c r="N274" s="239"/>
      <c r="P274" s="5"/>
    </row>
    <row r="275" spans="6:16" s="1" customFormat="1" x14ac:dyDescent="0.2">
      <c r="F275" s="5"/>
      <c r="H275" s="17"/>
      <c r="I275" s="239"/>
      <c r="J275" s="239"/>
      <c r="K275" s="239"/>
      <c r="L275" s="239"/>
      <c r="M275" s="239"/>
      <c r="N275" s="239"/>
      <c r="P275" s="5"/>
    </row>
    <row r="276" spans="6:16" s="1" customFormat="1" x14ac:dyDescent="0.2">
      <c r="F276" s="5"/>
      <c r="H276" s="17"/>
      <c r="I276" s="239"/>
      <c r="J276" s="239"/>
      <c r="K276" s="239"/>
      <c r="L276" s="239"/>
      <c r="M276" s="239"/>
      <c r="N276" s="239"/>
      <c r="P276" s="5"/>
    </row>
    <row r="277" spans="6:16" s="1" customFormat="1" x14ac:dyDescent="0.2">
      <c r="F277" s="5"/>
      <c r="H277" s="17"/>
      <c r="I277" s="239"/>
      <c r="J277" s="239"/>
      <c r="K277" s="239"/>
      <c r="L277" s="239"/>
      <c r="M277" s="239"/>
      <c r="N277" s="239"/>
      <c r="P277" s="5"/>
    </row>
    <row r="278" spans="6:16" s="1" customFormat="1" x14ac:dyDescent="0.2">
      <c r="F278" s="5"/>
      <c r="H278" s="17"/>
      <c r="I278" s="239"/>
      <c r="J278" s="239"/>
      <c r="K278" s="239"/>
      <c r="L278" s="239"/>
      <c r="M278" s="239"/>
      <c r="N278" s="239"/>
      <c r="P278" s="5"/>
    </row>
    <row r="279" spans="6:16" s="1" customFormat="1" x14ac:dyDescent="0.2">
      <c r="F279" s="5"/>
      <c r="H279" s="17"/>
      <c r="I279" s="239"/>
      <c r="J279" s="239"/>
      <c r="K279" s="239"/>
      <c r="L279" s="239"/>
      <c r="M279" s="239"/>
      <c r="N279" s="239"/>
      <c r="P279" s="5"/>
    </row>
    <row r="280" spans="6:16" s="1" customFormat="1" x14ac:dyDescent="0.2">
      <c r="F280" s="5"/>
      <c r="H280" s="17"/>
      <c r="I280" s="239"/>
      <c r="J280" s="239"/>
      <c r="K280" s="239"/>
      <c r="L280" s="239"/>
      <c r="M280" s="239"/>
      <c r="N280" s="239"/>
      <c r="P280" s="5"/>
    </row>
    <row r="281" spans="6:16" s="1" customFormat="1" x14ac:dyDescent="0.2">
      <c r="F281" s="5"/>
      <c r="H281" s="17"/>
      <c r="I281" s="239"/>
      <c r="J281" s="239"/>
      <c r="K281" s="239"/>
      <c r="L281" s="239"/>
      <c r="M281" s="239"/>
      <c r="N281" s="239"/>
      <c r="P281" s="5"/>
    </row>
    <row r="282" spans="6:16" s="1" customFormat="1" x14ac:dyDescent="0.2">
      <c r="F282" s="5"/>
      <c r="H282" s="17"/>
      <c r="I282" s="239"/>
      <c r="J282" s="239"/>
      <c r="K282" s="239"/>
      <c r="L282" s="239"/>
      <c r="M282" s="239"/>
      <c r="N282" s="239"/>
      <c r="P282" s="5"/>
    </row>
    <row r="283" spans="6:16" s="1" customFormat="1" x14ac:dyDescent="0.2">
      <c r="F283" s="5"/>
      <c r="H283" s="17"/>
      <c r="I283" s="239"/>
      <c r="J283" s="239"/>
      <c r="K283" s="239"/>
      <c r="L283" s="239"/>
      <c r="M283" s="239"/>
      <c r="N283" s="239"/>
      <c r="P283" s="5"/>
    </row>
    <row r="284" spans="6:16" s="1" customFormat="1" x14ac:dyDescent="0.2">
      <c r="F284" s="5"/>
      <c r="H284" s="17"/>
      <c r="I284" s="239"/>
      <c r="J284" s="239"/>
      <c r="K284" s="239"/>
      <c r="L284" s="239"/>
      <c r="M284" s="239"/>
      <c r="N284" s="239"/>
      <c r="P284" s="5"/>
    </row>
    <row r="285" spans="6:16" s="1" customFormat="1" x14ac:dyDescent="0.2">
      <c r="F285" s="5"/>
      <c r="H285" s="17"/>
      <c r="I285" s="239"/>
      <c r="J285" s="239"/>
      <c r="K285" s="239"/>
      <c r="L285" s="239"/>
      <c r="M285" s="239"/>
      <c r="N285" s="239"/>
      <c r="P285" s="5"/>
    </row>
    <row r="286" spans="6:16" s="1" customFormat="1" x14ac:dyDescent="0.2">
      <c r="F286" s="5"/>
      <c r="H286" s="17"/>
      <c r="I286" s="239"/>
      <c r="J286" s="239"/>
      <c r="K286" s="239"/>
      <c r="L286" s="239"/>
      <c r="M286" s="239"/>
      <c r="N286" s="239"/>
      <c r="P286" s="5"/>
    </row>
    <row r="287" spans="6:16" s="1" customFormat="1" x14ac:dyDescent="0.2">
      <c r="F287" s="5"/>
      <c r="H287" s="17"/>
      <c r="I287" s="239"/>
      <c r="J287" s="239"/>
      <c r="K287" s="239"/>
      <c r="L287" s="239"/>
      <c r="M287" s="239"/>
      <c r="N287" s="239"/>
      <c r="P287" s="5"/>
    </row>
    <row r="288" spans="6:16" s="1" customFormat="1" x14ac:dyDescent="0.2">
      <c r="F288" s="5"/>
      <c r="H288" s="17"/>
      <c r="I288" s="239"/>
      <c r="J288" s="239"/>
      <c r="K288" s="239"/>
      <c r="L288" s="239"/>
      <c r="M288" s="239"/>
      <c r="N288" s="239"/>
      <c r="P288" s="5"/>
    </row>
    <row r="289" spans="6:16" s="1" customFormat="1" x14ac:dyDescent="0.2">
      <c r="F289" s="5"/>
      <c r="H289" s="17"/>
      <c r="I289" s="239"/>
      <c r="J289" s="239"/>
      <c r="K289" s="239"/>
      <c r="L289" s="239"/>
      <c r="M289" s="239"/>
      <c r="N289" s="239"/>
      <c r="P289" s="5"/>
    </row>
    <row r="290" spans="6:16" s="1" customFormat="1" x14ac:dyDescent="0.2">
      <c r="F290" s="5"/>
      <c r="H290" s="17"/>
      <c r="I290" s="239"/>
      <c r="J290" s="239"/>
      <c r="K290" s="239"/>
      <c r="L290" s="239"/>
      <c r="M290" s="239"/>
      <c r="N290" s="239"/>
      <c r="P290" s="5"/>
    </row>
    <row r="291" spans="6:16" s="1" customFormat="1" x14ac:dyDescent="0.2">
      <c r="F291" s="5"/>
      <c r="H291" s="17"/>
      <c r="I291" s="239"/>
      <c r="J291" s="239"/>
      <c r="K291" s="239"/>
      <c r="L291" s="239"/>
      <c r="M291" s="239"/>
      <c r="N291" s="239"/>
      <c r="P291" s="5"/>
    </row>
    <row r="292" spans="6:16" s="1" customFormat="1" x14ac:dyDescent="0.2">
      <c r="F292" s="5"/>
      <c r="H292" s="17"/>
      <c r="I292" s="239"/>
      <c r="J292" s="239"/>
      <c r="K292" s="239"/>
      <c r="L292" s="239"/>
      <c r="M292" s="239"/>
      <c r="N292" s="239"/>
      <c r="P292" s="5"/>
    </row>
    <row r="293" spans="6:16" s="1" customFormat="1" x14ac:dyDescent="0.2">
      <c r="F293" s="5"/>
      <c r="H293" s="17"/>
      <c r="I293" s="239"/>
      <c r="J293" s="239"/>
      <c r="K293" s="239"/>
      <c r="L293" s="239"/>
      <c r="M293" s="239"/>
      <c r="N293" s="239"/>
      <c r="P293" s="5"/>
    </row>
    <row r="294" spans="6:16" s="1" customFormat="1" x14ac:dyDescent="0.2">
      <c r="F294" s="5"/>
      <c r="H294" s="17"/>
      <c r="I294" s="239"/>
      <c r="J294" s="239"/>
      <c r="K294" s="239"/>
      <c r="L294" s="239"/>
      <c r="M294" s="239"/>
      <c r="N294" s="239"/>
      <c r="P294" s="5"/>
    </row>
    <row r="295" spans="6:16" s="1" customFormat="1" x14ac:dyDescent="0.2">
      <c r="F295" s="5"/>
      <c r="H295" s="17"/>
      <c r="I295" s="239"/>
      <c r="J295" s="239"/>
      <c r="K295" s="239"/>
      <c r="L295" s="239"/>
      <c r="M295" s="239"/>
      <c r="N295" s="239"/>
      <c r="P295" s="5"/>
    </row>
    <row r="296" spans="6:16" s="1" customFormat="1" x14ac:dyDescent="0.2">
      <c r="F296" s="5"/>
      <c r="H296" s="17"/>
      <c r="I296" s="239"/>
      <c r="J296" s="239"/>
      <c r="K296" s="239"/>
      <c r="L296" s="239"/>
      <c r="M296" s="239"/>
      <c r="N296" s="239"/>
      <c r="P296" s="5"/>
    </row>
    <row r="297" spans="6:16" s="1" customFormat="1" x14ac:dyDescent="0.2">
      <c r="F297" s="5"/>
      <c r="H297" s="17"/>
      <c r="I297" s="239"/>
      <c r="J297" s="239"/>
      <c r="K297" s="239"/>
      <c r="L297" s="239"/>
      <c r="M297" s="239"/>
      <c r="N297" s="239"/>
      <c r="P297" s="5"/>
    </row>
    <row r="298" spans="6:16" s="1" customFormat="1" x14ac:dyDescent="0.2">
      <c r="F298" s="5"/>
      <c r="H298" s="17"/>
      <c r="I298" s="239"/>
      <c r="J298" s="239"/>
      <c r="K298" s="239"/>
      <c r="L298" s="239"/>
      <c r="M298" s="239"/>
      <c r="N298" s="239"/>
      <c r="P298" s="5"/>
    </row>
    <row r="299" spans="6:16" s="1" customFormat="1" x14ac:dyDescent="0.2">
      <c r="F299" s="5"/>
      <c r="H299" s="17"/>
      <c r="I299" s="239"/>
      <c r="J299" s="239"/>
      <c r="K299" s="239"/>
      <c r="L299" s="239"/>
      <c r="M299" s="239"/>
      <c r="N299" s="239"/>
      <c r="P299" s="5"/>
    </row>
    <row r="300" spans="6:16" s="1" customFormat="1" x14ac:dyDescent="0.2">
      <c r="F300" s="5"/>
      <c r="H300" s="17"/>
      <c r="I300" s="239"/>
      <c r="J300" s="239"/>
      <c r="K300" s="239"/>
      <c r="L300" s="239"/>
      <c r="M300" s="239"/>
      <c r="N300" s="239"/>
      <c r="P300" s="5"/>
    </row>
    <row r="301" spans="6:16" s="1" customFormat="1" x14ac:dyDescent="0.2">
      <c r="F301" s="5"/>
      <c r="H301" s="17"/>
      <c r="I301" s="239"/>
      <c r="J301" s="239"/>
      <c r="K301" s="239"/>
      <c r="L301" s="239"/>
      <c r="M301" s="239"/>
      <c r="N301" s="239"/>
      <c r="P301" s="5"/>
    </row>
    <row r="302" spans="6:16" s="1" customFormat="1" x14ac:dyDescent="0.2">
      <c r="F302" s="5"/>
      <c r="H302" s="17"/>
      <c r="I302" s="239"/>
      <c r="J302" s="239"/>
      <c r="K302" s="239"/>
      <c r="L302" s="239"/>
      <c r="M302" s="239"/>
      <c r="N302" s="239"/>
      <c r="P302" s="5"/>
    </row>
    <row r="303" spans="6:16" s="1" customFormat="1" x14ac:dyDescent="0.2">
      <c r="F303" s="5"/>
      <c r="H303" s="17"/>
      <c r="I303" s="239"/>
      <c r="J303" s="239"/>
      <c r="K303" s="239"/>
      <c r="L303" s="239"/>
      <c r="M303" s="239"/>
      <c r="N303" s="239"/>
      <c r="P303" s="5"/>
    </row>
    <row r="304" spans="6:16" s="1" customFormat="1" x14ac:dyDescent="0.2">
      <c r="F304" s="5"/>
      <c r="H304" s="17"/>
      <c r="I304" s="239"/>
      <c r="J304" s="239"/>
      <c r="K304" s="239"/>
      <c r="L304" s="239"/>
      <c r="M304" s="239"/>
      <c r="N304" s="239"/>
      <c r="P304" s="5"/>
    </row>
    <row r="305" spans="6:16" s="1" customFormat="1" x14ac:dyDescent="0.2">
      <c r="F305" s="5"/>
      <c r="H305" s="17"/>
      <c r="I305" s="239"/>
      <c r="J305" s="239"/>
      <c r="K305" s="239"/>
      <c r="L305" s="239"/>
      <c r="M305" s="239"/>
      <c r="N305" s="239"/>
      <c r="P305" s="5"/>
    </row>
    <row r="306" spans="6:16" s="1" customFormat="1" x14ac:dyDescent="0.2">
      <c r="F306" s="5"/>
      <c r="H306" s="17"/>
      <c r="I306" s="239"/>
      <c r="J306" s="239"/>
      <c r="K306" s="239"/>
      <c r="L306" s="239"/>
      <c r="M306" s="239"/>
      <c r="N306" s="239"/>
      <c r="P306" s="5"/>
    </row>
    <row r="307" spans="6:16" s="1" customFormat="1" x14ac:dyDescent="0.2">
      <c r="F307" s="5"/>
      <c r="H307" s="17"/>
      <c r="I307" s="239"/>
      <c r="J307" s="239"/>
      <c r="K307" s="239"/>
      <c r="L307" s="239"/>
      <c r="M307" s="239"/>
      <c r="N307" s="239"/>
      <c r="P307" s="5"/>
    </row>
    <row r="308" spans="6:16" s="1" customFormat="1" x14ac:dyDescent="0.2">
      <c r="F308" s="5"/>
      <c r="H308" s="17"/>
      <c r="I308" s="239"/>
      <c r="J308" s="239"/>
      <c r="K308" s="239"/>
      <c r="L308" s="239"/>
      <c r="M308" s="239"/>
      <c r="N308" s="239"/>
      <c r="P308" s="5"/>
    </row>
    <row r="309" spans="6:16" s="1" customFormat="1" x14ac:dyDescent="0.2">
      <c r="F309" s="5"/>
      <c r="H309" s="17"/>
      <c r="I309" s="239"/>
      <c r="J309" s="239"/>
      <c r="K309" s="239"/>
      <c r="L309" s="239"/>
      <c r="M309" s="239"/>
      <c r="N309" s="239"/>
      <c r="P309" s="5"/>
    </row>
    <row r="310" spans="6:16" s="1" customFormat="1" x14ac:dyDescent="0.2">
      <c r="F310" s="5"/>
      <c r="H310" s="17"/>
      <c r="I310" s="239"/>
      <c r="J310" s="239"/>
      <c r="K310" s="239"/>
      <c r="L310" s="239"/>
      <c r="M310" s="239"/>
      <c r="N310" s="239"/>
      <c r="P310" s="5"/>
    </row>
    <row r="311" spans="6:16" s="1" customFormat="1" x14ac:dyDescent="0.2">
      <c r="F311" s="5"/>
      <c r="H311" s="17"/>
      <c r="I311" s="239"/>
      <c r="J311" s="239"/>
      <c r="K311" s="239"/>
      <c r="L311" s="239"/>
      <c r="M311" s="239"/>
      <c r="N311" s="239"/>
      <c r="P311" s="5"/>
    </row>
    <row r="312" spans="6:16" s="1" customFormat="1" x14ac:dyDescent="0.2">
      <c r="F312" s="5"/>
      <c r="H312" s="17"/>
      <c r="I312" s="239"/>
      <c r="J312" s="239"/>
      <c r="K312" s="239"/>
      <c r="L312" s="239"/>
      <c r="M312" s="239"/>
      <c r="N312" s="239"/>
      <c r="P312" s="5"/>
    </row>
    <row r="313" spans="6:16" s="1" customFormat="1" x14ac:dyDescent="0.2">
      <c r="F313" s="5"/>
      <c r="H313" s="17"/>
      <c r="I313" s="239"/>
      <c r="J313" s="239"/>
      <c r="K313" s="239"/>
      <c r="L313" s="239"/>
      <c r="M313" s="239"/>
      <c r="N313" s="239"/>
      <c r="P313" s="5"/>
    </row>
    <row r="314" spans="6:16" s="1" customFormat="1" x14ac:dyDescent="0.2">
      <c r="F314" s="5"/>
      <c r="H314" s="17"/>
      <c r="I314" s="239"/>
      <c r="J314" s="239"/>
      <c r="K314" s="239"/>
      <c r="L314" s="239"/>
      <c r="M314" s="239"/>
      <c r="N314" s="239"/>
      <c r="P314" s="5"/>
    </row>
    <row r="315" spans="6:16" s="1" customFormat="1" x14ac:dyDescent="0.2">
      <c r="F315" s="5"/>
      <c r="H315" s="17"/>
      <c r="I315" s="239"/>
      <c r="J315" s="239"/>
      <c r="K315" s="239"/>
      <c r="L315" s="239"/>
      <c r="M315" s="239"/>
      <c r="N315" s="239"/>
      <c r="P315" s="5"/>
    </row>
    <row r="316" spans="6:16" s="1" customFormat="1" x14ac:dyDescent="0.2">
      <c r="F316" s="5"/>
      <c r="H316" s="17"/>
      <c r="I316" s="239"/>
      <c r="J316" s="239"/>
      <c r="K316" s="239"/>
      <c r="L316" s="239"/>
      <c r="M316" s="239"/>
      <c r="N316" s="239"/>
      <c r="P316" s="5"/>
    </row>
    <row r="317" spans="6:16" s="1" customFormat="1" x14ac:dyDescent="0.2">
      <c r="F317" s="5"/>
      <c r="H317" s="17"/>
      <c r="I317" s="239"/>
      <c r="J317" s="239"/>
      <c r="K317" s="239"/>
      <c r="L317" s="239"/>
      <c r="M317" s="239"/>
      <c r="N317" s="239"/>
      <c r="P317" s="5"/>
    </row>
    <row r="318" spans="6:16" s="1" customFormat="1" x14ac:dyDescent="0.2">
      <c r="F318" s="5"/>
      <c r="H318" s="17"/>
      <c r="I318" s="239"/>
      <c r="J318" s="239"/>
      <c r="K318" s="239"/>
      <c r="L318" s="239"/>
      <c r="M318" s="239"/>
      <c r="N318" s="239"/>
      <c r="P318" s="5"/>
    </row>
    <row r="319" spans="6:16" s="1" customFormat="1" x14ac:dyDescent="0.2">
      <c r="F319" s="5"/>
      <c r="H319" s="17"/>
      <c r="I319" s="239"/>
      <c r="J319" s="239"/>
      <c r="K319" s="239"/>
      <c r="L319" s="239"/>
      <c r="M319" s="239"/>
      <c r="N319" s="239"/>
      <c r="P319" s="5"/>
    </row>
    <row r="320" spans="6:16" s="1" customFormat="1" x14ac:dyDescent="0.2">
      <c r="F320" s="5"/>
      <c r="H320" s="17"/>
      <c r="I320" s="239"/>
      <c r="J320" s="239"/>
      <c r="K320" s="239"/>
      <c r="L320" s="239"/>
      <c r="M320" s="239"/>
      <c r="N320" s="239"/>
      <c r="P320" s="5"/>
    </row>
    <row r="321" spans="6:16" s="1" customFormat="1" x14ac:dyDescent="0.2">
      <c r="F321" s="5"/>
      <c r="H321" s="17"/>
      <c r="I321" s="239"/>
      <c r="J321" s="239"/>
      <c r="K321" s="239"/>
      <c r="L321" s="239"/>
      <c r="M321" s="239"/>
      <c r="N321" s="239"/>
      <c r="P321" s="5"/>
    </row>
    <row r="322" spans="6:16" s="1" customFormat="1" x14ac:dyDescent="0.2">
      <c r="F322" s="5"/>
      <c r="H322" s="17"/>
      <c r="I322" s="239"/>
      <c r="J322" s="239"/>
      <c r="K322" s="239"/>
      <c r="L322" s="239"/>
      <c r="M322" s="239"/>
      <c r="N322" s="239"/>
      <c r="P322" s="5"/>
    </row>
    <row r="323" spans="6:16" s="1" customFormat="1" x14ac:dyDescent="0.2">
      <c r="F323" s="5"/>
      <c r="H323" s="17"/>
      <c r="I323" s="239"/>
      <c r="J323" s="239"/>
      <c r="K323" s="239"/>
      <c r="L323" s="239"/>
      <c r="M323" s="239"/>
      <c r="N323" s="239"/>
      <c r="P323" s="5"/>
    </row>
    <row r="324" spans="6:16" s="1" customFormat="1" x14ac:dyDescent="0.2">
      <c r="F324" s="5"/>
      <c r="H324" s="17"/>
      <c r="I324" s="239"/>
      <c r="J324" s="239"/>
      <c r="K324" s="239"/>
      <c r="L324" s="239"/>
      <c r="M324" s="239"/>
      <c r="N324" s="239"/>
      <c r="P324" s="5"/>
    </row>
    <row r="325" spans="6:16" s="1" customFormat="1" x14ac:dyDescent="0.2">
      <c r="F325" s="5"/>
      <c r="H325" s="17"/>
      <c r="I325" s="239"/>
      <c r="J325" s="239"/>
      <c r="K325" s="239"/>
      <c r="L325" s="239"/>
      <c r="M325" s="239"/>
      <c r="N325" s="239"/>
      <c r="P325" s="5"/>
    </row>
    <row r="326" spans="6:16" s="1" customFormat="1" x14ac:dyDescent="0.2">
      <c r="F326" s="5"/>
      <c r="H326" s="17"/>
      <c r="I326" s="239"/>
      <c r="J326" s="239"/>
      <c r="K326" s="239"/>
      <c r="L326" s="239"/>
      <c r="M326" s="239"/>
      <c r="N326" s="239"/>
      <c r="P326" s="5"/>
    </row>
    <row r="327" spans="6:16" s="1" customFormat="1" x14ac:dyDescent="0.2">
      <c r="F327" s="5"/>
      <c r="H327" s="17"/>
      <c r="I327" s="239"/>
      <c r="J327" s="239"/>
      <c r="K327" s="239"/>
      <c r="L327" s="239"/>
      <c r="M327" s="239"/>
      <c r="N327" s="239"/>
      <c r="P327" s="5"/>
    </row>
    <row r="328" spans="6:16" s="1" customFormat="1" x14ac:dyDescent="0.2">
      <c r="F328" s="5"/>
      <c r="H328" s="17"/>
      <c r="I328" s="239"/>
      <c r="J328" s="239"/>
      <c r="K328" s="239"/>
      <c r="L328" s="239"/>
      <c r="M328" s="239"/>
      <c r="N328" s="239"/>
      <c r="P328" s="5"/>
    </row>
    <row r="329" spans="6:16" s="1" customFormat="1" x14ac:dyDescent="0.2">
      <c r="F329" s="5"/>
      <c r="H329" s="17"/>
      <c r="I329" s="239"/>
      <c r="J329" s="239"/>
      <c r="K329" s="239"/>
      <c r="L329" s="239"/>
      <c r="M329" s="239"/>
      <c r="N329" s="239"/>
      <c r="P329" s="5"/>
    </row>
    <row r="330" spans="6:16" s="1" customFormat="1" x14ac:dyDescent="0.2">
      <c r="F330" s="5"/>
      <c r="H330" s="17"/>
      <c r="I330" s="239"/>
      <c r="J330" s="239"/>
      <c r="K330" s="239"/>
      <c r="L330" s="239"/>
      <c r="M330" s="239"/>
      <c r="N330" s="239"/>
      <c r="P330" s="5"/>
    </row>
    <row r="331" spans="6:16" s="1" customFormat="1" x14ac:dyDescent="0.2">
      <c r="F331" s="5"/>
      <c r="H331" s="17"/>
      <c r="I331" s="239"/>
      <c r="J331" s="239"/>
      <c r="K331" s="239"/>
      <c r="L331" s="239"/>
      <c r="M331" s="239"/>
      <c r="N331" s="239"/>
      <c r="P331" s="5"/>
    </row>
    <row r="332" spans="6:16" s="1" customFormat="1" x14ac:dyDescent="0.2">
      <c r="F332" s="5"/>
      <c r="H332" s="17"/>
      <c r="I332" s="239"/>
      <c r="J332" s="239"/>
      <c r="K332" s="239"/>
      <c r="L332" s="239"/>
      <c r="M332" s="239"/>
      <c r="N332" s="239"/>
      <c r="P332" s="5"/>
    </row>
    <row r="333" spans="6:16" s="1" customFormat="1" x14ac:dyDescent="0.2">
      <c r="F333" s="5"/>
      <c r="H333" s="17"/>
      <c r="I333" s="239"/>
      <c r="J333" s="239"/>
      <c r="K333" s="239"/>
      <c r="L333" s="239"/>
      <c r="M333" s="239"/>
      <c r="N333" s="239"/>
      <c r="P333" s="5"/>
    </row>
    <row r="334" spans="6:16" s="1" customFormat="1" x14ac:dyDescent="0.2">
      <c r="F334" s="5"/>
      <c r="H334" s="17"/>
      <c r="I334" s="239"/>
      <c r="J334" s="239"/>
      <c r="K334" s="239"/>
      <c r="L334" s="239"/>
      <c r="M334" s="239"/>
      <c r="N334" s="239"/>
      <c r="P334" s="5"/>
    </row>
    <row r="335" spans="6:16" s="1" customFormat="1" x14ac:dyDescent="0.2">
      <c r="F335" s="5"/>
      <c r="H335" s="17"/>
      <c r="I335" s="239"/>
      <c r="J335" s="239"/>
      <c r="K335" s="239"/>
      <c r="L335" s="239"/>
      <c r="M335" s="239"/>
      <c r="N335" s="239"/>
      <c r="P335" s="5"/>
    </row>
    <row r="336" spans="6:16" s="1" customFormat="1" x14ac:dyDescent="0.2">
      <c r="F336" s="5"/>
      <c r="H336" s="17"/>
      <c r="I336" s="239"/>
      <c r="J336" s="239"/>
      <c r="K336" s="239"/>
      <c r="L336" s="239"/>
      <c r="M336" s="239"/>
      <c r="N336" s="239"/>
      <c r="P336" s="5"/>
    </row>
    <row r="337" spans="6:16" s="1" customFormat="1" x14ac:dyDescent="0.2">
      <c r="F337" s="5"/>
      <c r="H337" s="17"/>
      <c r="I337" s="239"/>
      <c r="J337" s="239"/>
      <c r="K337" s="239"/>
      <c r="L337" s="239"/>
      <c r="M337" s="239"/>
      <c r="N337" s="239"/>
      <c r="P337" s="5"/>
    </row>
    <row r="338" spans="6:16" s="1" customFormat="1" x14ac:dyDescent="0.2">
      <c r="F338" s="5"/>
      <c r="H338" s="17"/>
      <c r="I338" s="239"/>
      <c r="J338" s="239"/>
      <c r="K338" s="239"/>
      <c r="L338" s="239"/>
      <c r="M338" s="239"/>
      <c r="N338" s="239"/>
      <c r="P338" s="5"/>
    </row>
    <row r="339" spans="6:16" s="1" customFormat="1" x14ac:dyDescent="0.2">
      <c r="F339" s="5"/>
      <c r="H339" s="17"/>
      <c r="I339" s="239"/>
      <c r="J339" s="239"/>
      <c r="K339" s="239"/>
      <c r="L339" s="239"/>
      <c r="M339" s="239"/>
      <c r="N339" s="239"/>
      <c r="P339" s="5"/>
    </row>
    <row r="340" spans="6:16" s="1" customFormat="1" x14ac:dyDescent="0.2">
      <c r="F340" s="5"/>
      <c r="H340" s="17"/>
      <c r="I340" s="239"/>
      <c r="J340" s="239"/>
      <c r="K340" s="239"/>
      <c r="L340" s="239"/>
      <c r="M340" s="239"/>
      <c r="N340" s="239"/>
      <c r="P340" s="5"/>
    </row>
    <row r="341" spans="6:16" s="1" customFormat="1" x14ac:dyDescent="0.2">
      <c r="F341" s="5"/>
      <c r="H341" s="17"/>
      <c r="I341" s="239"/>
      <c r="J341" s="239"/>
      <c r="K341" s="239"/>
      <c r="L341" s="239"/>
      <c r="M341" s="239"/>
      <c r="N341" s="239"/>
      <c r="P341" s="5"/>
    </row>
    <row r="342" spans="6:16" s="1" customFormat="1" x14ac:dyDescent="0.2">
      <c r="F342" s="5"/>
      <c r="H342" s="17"/>
      <c r="I342" s="239"/>
      <c r="J342" s="239"/>
      <c r="K342" s="239"/>
      <c r="L342" s="239"/>
      <c r="M342" s="239"/>
      <c r="N342" s="239"/>
      <c r="P342" s="5"/>
    </row>
    <row r="343" spans="6:16" s="1" customFormat="1" x14ac:dyDescent="0.2">
      <c r="F343" s="5"/>
      <c r="H343" s="17"/>
      <c r="I343" s="239"/>
      <c r="J343" s="239"/>
      <c r="K343" s="239"/>
      <c r="L343" s="239"/>
      <c r="M343" s="239"/>
      <c r="N343" s="239"/>
      <c r="P343" s="5"/>
    </row>
    <row r="344" spans="6:16" s="1" customFormat="1" x14ac:dyDescent="0.2">
      <c r="F344" s="5"/>
      <c r="H344" s="17"/>
      <c r="I344" s="239"/>
      <c r="J344" s="239"/>
      <c r="K344" s="239"/>
      <c r="L344" s="239"/>
      <c r="M344" s="239"/>
      <c r="N344" s="239"/>
      <c r="P344" s="5"/>
    </row>
    <row r="345" spans="6:16" s="1" customFormat="1" x14ac:dyDescent="0.2">
      <c r="F345" s="5"/>
      <c r="H345" s="17"/>
      <c r="I345" s="239"/>
      <c r="J345" s="239"/>
      <c r="K345" s="239"/>
      <c r="L345" s="239"/>
      <c r="M345" s="239"/>
      <c r="N345" s="239"/>
      <c r="P345" s="5"/>
    </row>
    <row r="346" spans="6:16" s="1" customFormat="1" x14ac:dyDescent="0.2">
      <c r="F346" s="5"/>
      <c r="H346" s="17"/>
      <c r="I346" s="239"/>
      <c r="J346" s="239"/>
      <c r="K346" s="239"/>
      <c r="L346" s="239"/>
      <c r="M346" s="239"/>
      <c r="N346" s="239"/>
      <c r="P346" s="5"/>
    </row>
    <row r="347" spans="6:16" s="1" customFormat="1" x14ac:dyDescent="0.2">
      <c r="F347" s="5"/>
      <c r="H347" s="17"/>
      <c r="I347" s="239"/>
      <c r="J347" s="239"/>
      <c r="K347" s="239"/>
      <c r="L347" s="239"/>
      <c r="M347" s="239"/>
      <c r="N347" s="239"/>
      <c r="P347" s="5"/>
    </row>
    <row r="348" spans="6:16" s="1" customFormat="1" x14ac:dyDescent="0.2">
      <c r="F348" s="5"/>
      <c r="H348" s="17"/>
      <c r="I348" s="239"/>
      <c r="J348" s="239"/>
      <c r="K348" s="239"/>
      <c r="L348" s="239"/>
      <c r="M348" s="239"/>
      <c r="N348" s="239"/>
      <c r="P348" s="5"/>
    </row>
    <row r="349" spans="6:16" s="1" customFormat="1" x14ac:dyDescent="0.2">
      <c r="F349" s="5"/>
      <c r="H349" s="17"/>
      <c r="I349" s="239"/>
      <c r="J349" s="239"/>
      <c r="K349" s="239"/>
      <c r="L349" s="239"/>
      <c r="M349" s="239"/>
      <c r="N349" s="239"/>
      <c r="P349" s="5"/>
    </row>
    <row r="350" spans="6:16" s="1" customFormat="1" x14ac:dyDescent="0.2">
      <c r="F350" s="5"/>
      <c r="H350" s="17"/>
      <c r="I350" s="239"/>
      <c r="J350" s="239"/>
      <c r="K350" s="239"/>
      <c r="L350" s="239"/>
      <c r="M350" s="239"/>
      <c r="N350" s="239"/>
      <c r="P350" s="5"/>
    </row>
    <row r="351" spans="6:16" s="1" customFormat="1" x14ac:dyDescent="0.2">
      <c r="F351" s="5"/>
      <c r="H351" s="17"/>
      <c r="I351" s="239"/>
      <c r="J351" s="239"/>
      <c r="K351" s="239"/>
      <c r="L351" s="239"/>
      <c r="M351" s="239"/>
      <c r="N351" s="239"/>
      <c r="P351" s="5"/>
    </row>
    <row r="352" spans="6:16" s="1" customFormat="1" x14ac:dyDescent="0.2">
      <c r="F352" s="5"/>
      <c r="H352" s="17"/>
      <c r="I352" s="239"/>
      <c r="J352" s="239"/>
      <c r="K352" s="239"/>
      <c r="L352" s="239"/>
      <c r="M352" s="239"/>
      <c r="N352" s="239"/>
      <c r="P352" s="5"/>
    </row>
    <row r="353" spans="6:16" s="1" customFormat="1" x14ac:dyDescent="0.2">
      <c r="F353" s="5"/>
      <c r="H353" s="17"/>
      <c r="I353" s="239"/>
      <c r="J353" s="239"/>
      <c r="K353" s="239"/>
      <c r="L353" s="239"/>
      <c r="M353" s="239"/>
      <c r="N353" s="239"/>
      <c r="P353" s="5"/>
    </row>
    <row r="354" spans="6:16" s="1" customFormat="1" x14ac:dyDescent="0.2">
      <c r="F354" s="5"/>
      <c r="H354" s="17"/>
      <c r="I354" s="239"/>
      <c r="J354" s="239"/>
      <c r="K354" s="239"/>
      <c r="L354" s="239"/>
      <c r="M354" s="239"/>
      <c r="N354" s="239"/>
      <c r="P354" s="5"/>
    </row>
    <row r="355" spans="6:16" s="1" customFormat="1" x14ac:dyDescent="0.2">
      <c r="F355" s="5"/>
      <c r="H355" s="17"/>
      <c r="I355" s="239"/>
      <c r="J355" s="239"/>
      <c r="K355" s="239"/>
      <c r="L355" s="239"/>
      <c r="M355" s="239"/>
      <c r="N355" s="239"/>
      <c r="P355" s="5"/>
    </row>
    <row r="356" spans="6:16" s="1" customFormat="1" x14ac:dyDescent="0.2">
      <c r="F356" s="5"/>
      <c r="H356" s="17"/>
      <c r="I356" s="239"/>
      <c r="J356" s="239"/>
      <c r="K356" s="239"/>
      <c r="L356" s="239"/>
      <c r="M356" s="239"/>
      <c r="N356" s="239"/>
      <c r="P356" s="5"/>
    </row>
    <row r="357" spans="6:16" s="1" customFormat="1" x14ac:dyDescent="0.2">
      <c r="F357" s="5"/>
      <c r="H357" s="17"/>
      <c r="I357" s="239"/>
      <c r="J357" s="239"/>
      <c r="K357" s="239"/>
      <c r="L357" s="239"/>
      <c r="M357" s="239"/>
      <c r="N357" s="239"/>
      <c r="P357" s="5"/>
    </row>
    <row r="358" spans="6:16" s="1" customFormat="1" x14ac:dyDescent="0.2">
      <c r="F358" s="5"/>
      <c r="H358" s="17"/>
      <c r="I358" s="239"/>
      <c r="J358" s="239"/>
      <c r="K358" s="239"/>
      <c r="L358" s="239"/>
      <c r="M358" s="239"/>
      <c r="N358" s="239"/>
      <c r="P358" s="5"/>
    </row>
    <row r="359" spans="6:16" s="1" customFormat="1" x14ac:dyDescent="0.2">
      <c r="F359" s="5"/>
      <c r="H359" s="17"/>
      <c r="I359" s="239"/>
      <c r="J359" s="239"/>
      <c r="K359" s="239"/>
      <c r="L359" s="239"/>
      <c r="M359" s="239"/>
      <c r="N359" s="239"/>
      <c r="P359" s="5"/>
    </row>
    <row r="360" spans="6:16" s="1" customFormat="1" x14ac:dyDescent="0.2">
      <c r="F360" s="5"/>
      <c r="H360" s="17"/>
      <c r="I360" s="239"/>
      <c r="J360" s="239"/>
      <c r="K360" s="239"/>
      <c r="L360" s="239"/>
      <c r="M360" s="239"/>
      <c r="N360" s="239"/>
      <c r="P360" s="5"/>
    </row>
    <row r="361" spans="6:16" s="1" customFormat="1" x14ac:dyDescent="0.2">
      <c r="F361" s="5"/>
      <c r="H361" s="17"/>
      <c r="I361" s="239"/>
      <c r="J361" s="239"/>
      <c r="K361" s="239"/>
      <c r="L361" s="239"/>
      <c r="M361" s="239"/>
      <c r="N361" s="239"/>
      <c r="P361" s="5"/>
    </row>
    <row r="362" spans="6:16" s="1" customFormat="1" x14ac:dyDescent="0.2">
      <c r="F362" s="5"/>
      <c r="H362" s="17"/>
      <c r="I362" s="239"/>
      <c r="J362" s="239"/>
      <c r="K362" s="239"/>
      <c r="L362" s="239"/>
      <c r="M362" s="239"/>
      <c r="N362" s="239"/>
      <c r="P362" s="5"/>
    </row>
    <row r="363" spans="6:16" s="1" customFormat="1" x14ac:dyDescent="0.2">
      <c r="F363" s="5"/>
      <c r="H363" s="17"/>
      <c r="I363" s="239"/>
      <c r="J363" s="239"/>
      <c r="K363" s="239"/>
      <c r="L363" s="239"/>
      <c r="M363" s="239"/>
      <c r="N363" s="239"/>
      <c r="P363" s="5"/>
    </row>
    <row r="364" spans="6:16" s="1" customFormat="1" x14ac:dyDescent="0.2">
      <c r="F364" s="5"/>
      <c r="H364" s="17"/>
      <c r="I364" s="239"/>
      <c r="J364" s="239"/>
      <c r="K364" s="239"/>
      <c r="L364" s="239"/>
      <c r="M364" s="239"/>
      <c r="N364" s="239"/>
      <c r="P364" s="5"/>
    </row>
    <row r="365" spans="6:16" s="1" customFormat="1" x14ac:dyDescent="0.2">
      <c r="F365" s="5"/>
      <c r="H365" s="17"/>
      <c r="I365" s="239"/>
      <c r="J365" s="239"/>
      <c r="K365" s="239"/>
      <c r="L365" s="239"/>
      <c r="M365" s="239"/>
      <c r="N365" s="239"/>
      <c r="P365" s="5"/>
    </row>
    <row r="366" spans="6:16" s="1" customFormat="1" x14ac:dyDescent="0.2">
      <c r="F366" s="5"/>
      <c r="H366" s="17"/>
      <c r="I366" s="239"/>
      <c r="J366" s="239"/>
      <c r="K366" s="239"/>
      <c r="L366" s="239"/>
      <c r="M366" s="239"/>
      <c r="N366" s="239"/>
      <c r="P366" s="5"/>
    </row>
    <row r="367" spans="6:16" s="1" customFormat="1" x14ac:dyDescent="0.2">
      <c r="F367" s="5"/>
      <c r="H367" s="17"/>
      <c r="I367" s="239"/>
      <c r="J367" s="239"/>
      <c r="K367" s="239"/>
      <c r="L367" s="239"/>
      <c r="M367" s="239"/>
      <c r="N367" s="239"/>
      <c r="P367" s="5"/>
    </row>
    <row r="368" spans="6:16" s="1" customFormat="1" x14ac:dyDescent="0.2">
      <c r="F368" s="5"/>
      <c r="H368" s="17"/>
      <c r="I368" s="239"/>
      <c r="J368" s="239"/>
      <c r="K368" s="239"/>
      <c r="L368" s="239"/>
      <c r="M368" s="239"/>
      <c r="N368" s="239"/>
      <c r="P368" s="5"/>
    </row>
    <row r="369" spans="6:16" s="1" customFormat="1" x14ac:dyDescent="0.2">
      <c r="F369" s="5"/>
      <c r="H369" s="17"/>
      <c r="I369" s="239"/>
      <c r="J369" s="239"/>
      <c r="K369" s="239"/>
      <c r="L369" s="239"/>
      <c r="M369" s="239"/>
      <c r="N369" s="239"/>
      <c r="P369" s="5"/>
    </row>
    <row r="370" spans="6:16" s="1" customFormat="1" x14ac:dyDescent="0.2">
      <c r="F370" s="5"/>
      <c r="H370" s="17"/>
      <c r="I370" s="239"/>
      <c r="J370" s="239"/>
      <c r="K370" s="239"/>
      <c r="L370" s="239"/>
      <c r="M370" s="239"/>
      <c r="N370" s="239"/>
      <c r="P370" s="5"/>
    </row>
    <row r="371" spans="6:16" s="1" customFormat="1" x14ac:dyDescent="0.2">
      <c r="F371" s="5"/>
      <c r="H371" s="17"/>
      <c r="I371" s="239"/>
      <c r="J371" s="239"/>
      <c r="K371" s="239"/>
      <c r="L371" s="239"/>
      <c r="M371" s="239"/>
      <c r="N371" s="239"/>
      <c r="P371" s="5"/>
    </row>
    <row r="372" spans="6:16" s="1" customFormat="1" x14ac:dyDescent="0.2">
      <c r="F372" s="5"/>
      <c r="H372" s="17"/>
      <c r="I372" s="239"/>
      <c r="J372" s="239"/>
      <c r="K372" s="239"/>
      <c r="L372" s="239"/>
      <c r="M372" s="239"/>
      <c r="N372" s="239"/>
      <c r="P372" s="5"/>
    </row>
    <row r="373" spans="6:16" s="1" customFormat="1" x14ac:dyDescent="0.2">
      <c r="F373" s="5"/>
      <c r="H373" s="17"/>
      <c r="I373" s="239"/>
      <c r="J373" s="239"/>
      <c r="K373" s="239"/>
      <c r="L373" s="239"/>
      <c r="M373" s="239"/>
      <c r="N373" s="239"/>
      <c r="P373" s="5"/>
    </row>
    <row r="374" spans="6:16" s="1" customFormat="1" x14ac:dyDescent="0.2">
      <c r="F374" s="5"/>
      <c r="H374" s="17"/>
      <c r="I374" s="239"/>
      <c r="J374" s="239"/>
      <c r="K374" s="239"/>
      <c r="L374" s="239"/>
      <c r="M374" s="239"/>
      <c r="N374" s="239"/>
      <c r="P374" s="5"/>
    </row>
    <row r="375" spans="6:16" s="1" customFormat="1" x14ac:dyDescent="0.2">
      <c r="F375" s="5"/>
      <c r="H375" s="17"/>
      <c r="I375" s="239"/>
      <c r="J375" s="239"/>
      <c r="K375" s="239"/>
      <c r="L375" s="239"/>
      <c r="M375" s="239"/>
      <c r="N375" s="239"/>
      <c r="P375" s="5"/>
    </row>
    <row r="376" spans="6:16" s="1" customFormat="1" x14ac:dyDescent="0.2">
      <c r="F376" s="5"/>
      <c r="H376" s="17"/>
      <c r="I376" s="239"/>
      <c r="J376" s="239"/>
      <c r="K376" s="239"/>
      <c r="L376" s="239"/>
      <c r="M376" s="239"/>
      <c r="N376" s="239"/>
      <c r="P376" s="5"/>
    </row>
    <row r="377" spans="6:16" s="1" customFormat="1" x14ac:dyDescent="0.2">
      <c r="F377" s="5"/>
      <c r="H377" s="17"/>
      <c r="I377" s="239"/>
      <c r="J377" s="239"/>
      <c r="K377" s="239"/>
      <c r="L377" s="239"/>
      <c r="M377" s="239"/>
      <c r="N377" s="239"/>
      <c r="P377" s="5"/>
    </row>
    <row r="378" spans="6:16" s="1" customFormat="1" x14ac:dyDescent="0.2">
      <c r="F378" s="5"/>
      <c r="H378" s="17"/>
      <c r="I378" s="239"/>
      <c r="J378" s="239"/>
      <c r="K378" s="239"/>
      <c r="L378" s="239"/>
      <c r="M378" s="239"/>
      <c r="N378" s="239"/>
      <c r="P378" s="5"/>
    </row>
    <row r="379" spans="6:16" s="1" customFormat="1" x14ac:dyDescent="0.2">
      <c r="F379" s="5"/>
      <c r="H379" s="17"/>
      <c r="I379" s="239"/>
      <c r="J379" s="239"/>
      <c r="K379" s="239"/>
      <c r="L379" s="239"/>
      <c r="M379" s="239"/>
      <c r="N379" s="239"/>
      <c r="P379" s="5"/>
    </row>
    <row r="380" spans="6:16" s="1" customFormat="1" x14ac:dyDescent="0.2">
      <c r="F380" s="5"/>
      <c r="H380" s="17"/>
      <c r="I380" s="239"/>
      <c r="J380" s="239"/>
      <c r="K380" s="239"/>
      <c r="L380" s="239"/>
      <c r="M380" s="239"/>
      <c r="N380" s="239"/>
      <c r="P380" s="5"/>
    </row>
    <row r="381" spans="6:16" s="1" customFormat="1" x14ac:dyDescent="0.2">
      <c r="F381" s="5"/>
      <c r="H381" s="17"/>
      <c r="I381" s="239"/>
      <c r="J381" s="239"/>
      <c r="K381" s="239"/>
      <c r="L381" s="239"/>
      <c r="M381" s="239"/>
      <c r="N381" s="239"/>
      <c r="P381" s="5"/>
    </row>
    <row r="382" spans="6:16" s="1" customFormat="1" x14ac:dyDescent="0.2">
      <c r="F382" s="5"/>
      <c r="H382" s="17"/>
      <c r="I382" s="239"/>
      <c r="J382" s="239"/>
      <c r="K382" s="239"/>
      <c r="L382" s="239"/>
      <c r="M382" s="239"/>
      <c r="N382" s="239"/>
      <c r="P382" s="5"/>
    </row>
    <row r="383" spans="6:16" s="1" customFormat="1" x14ac:dyDescent="0.2">
      <c r="F383" s="5"/>
      <c r="H383" s="17"/>
      <c r="I383" s="239"/>
      <c r="J383" s="239"/>
      <c r="K383" s="239"/>
      <c r="L383" s="239"/>
      <c r="M383" s="239"/>
      <c r="N383" s="239"/>
      <c r="P383" s="5"/>
    </row>
    <row r="384" spans="6:16" s="1" customFormat="1" x14ac:dyDescent="0.2">
      <c r="F384" s="5"/>
      <c r="H384" s="17"/>
      <c r="I384" s="239"/>
      <c r="J384" s="239"/>
      <c r="K384" s="239"/>
      <c r="L384" s="239"/>
      <c r="M384" s="239"/>
      <c r="N384" s="239"/>
      <c r="P384" s="5"/>
    </row>
    <row r="385" spans="6:16" s="1" customFormat="1" x14ac:dyDescent="0.2">
      <c r="F385" s="5"/>
      <c r="H385" s="17"/>
      <c r="I385" s="239"/>
      <c r="J385" s="239"/>
      <c r="K385" s="239"/>
      <c r="L385" s="239"/>
      <c r="M385" s="239"/>
      <c r="N385" s="239"/>
      <c r="P385" s="5"/>
    </row>
    <row r="386" spans="6:16" s="1" customFormat="1" x14ac:dyDescent="0.2">
      <c r="F386" s="5"/>
      <c r="H386" s="17"/>
      <c r="I386" s="239"/>
      <c r="J386" s="239"/>
      <c r="K386" s="239"/>
      <c r="L386" s="239"/>
      <c r="M386" s="239"/>
      <c r="N386" s="239"/>
      <c r="P386" s="5"/>
    </row>
    <row r="387" spans="6:16" s="1" customFormat="1" x14ac:dyDescent="0.2">
      <c r="F387" s="5"/>
      <c r="H387" s="17"/>
      <c r="I387" s="239"/>
      <c r="J387" s="239"/>
      <c r="K387" s="239"/>
      <c r="L387" s="239"/>
      <c r="M387" s="239"/>
      <c r="N387" s="239"/>
      <c r="P387" s="5"/>
    </row>
    <row r="388" spans="6:16" s="1" customFormat="1" x14ac:dyDescent="0.2">
      <c r="F388" s="5"/>
      <c r="H388" s="17"/>
      <c r="I388" s="239"/>
      <c r="J388" s="239"/>
      <c r="K388" s="239"/>
      <c r="L388" s="239"/>
      <c r="M388" s="239"/>
      <c r="N388" s="239"/>
      <c r="P388" s="5"/>
    </row>
    <row r="389" spans="6:16" s="1" customFormat="1" x14ac:dyDescent="0.2">
      <c r="F389" s="5"/>
      <c r="H389" s="17"/>
      <c r="I389" s="239"/>
      <c r="J389" s="239"/>
      <c r="K389" s="239"/>
      <c r="L389" s="239"/>
      <c r="M389" s="239"/>
      <c r="N389" s="239"/>
      <c r="P389" s="5"/>
    </row>
    <row r="390" spans="6:16" s="1" customFormat="1" x14ac:dyDescent="0.2">
      <c r="F390" s="5"/>
      <c r="H390" s="17"/>
      <c r="I390" s="239"/>
      <c r="J390" s="239"/>
      <c r="K390" s="239"/>
      <c r="L390" s="239"/>
      <c r="M390" s="239"/>
      <c r="N390" s="239"/>
      <c r="P390" s="5"/>
    </row>
    <row r="391" spans="6:16" s="1" customFormat="1" x14ac:dyDescent="0.2">
      <c r="F391" s="5"/>
      <c r="H391" s="17"/>
      <c r="I391" s="239"/>
      <c r="J391" s="239"/>
      <c r="K391" s="239"/>
      <c r="L391" s="239"/>
      <c r="M391" s="239"/>
      <c r="N391" s="239"/>
      <c r="P391" s="5"/>
    </row>
    <row r="392" spans="6:16" s="1" customFormat="1" x14ac:dyDescent="0.2">
      <c r="F392" s="5"/>
      <c r="H392" s="17"/>
      <c r="I392" s="239"/>
      <c r="J392" s="239"/>
      <c r="K392" s="239"/>
      <c r="L392" s="239"/>
      <c r="M392" s="239"/>
      <c r="N392" s="239"/>
      <c r="P392" s="5"/>
    </row>
    <row r="393" spans="6:16" s="1" customFormat="1" x14ac:dyDescent="0.2">
      <c r="F393" s="5"/>
      <c r="H393" s="17"/>
      <c r="I393" s="239"/>
      <c r="J393" s="239"/>
      <c r="K393" s="239"/>
      <c r="L393" s="239"/>
      <c r="M393" s="239"/>
      <c r="N393" s="239"/>
      <c r="P393" s="5"/>
    </row>
    <row r="394" spans="6:16" s="1" customFormat="1" x14ac:dyDescent="0.2">
      <c r="F394" s="5"/>
      <c r="H394" s="17"/>
      <c r="I394" s="239"/>
      <c r="J394" s="239"/>
      <c r="K394" s="239"/>
      <c r="L394" s="239"/>
      <c r="M394" s="239"/>
      <c r="N394" s="239"/>
      <c r="P394" s="5"/>
    </row>
    <row r="395" spans="6:16" s="1" customFormat="1" x14ac:dyDescent="0.2">
      <c r="F395" s="5"/>
      <c r="H395" s="17"/>
      <c r="I395" s="239"/>
      <c r="J395" s="239"/>
      <c r="K395" s="239"/>
      <c r="L395" s="239"/>
      <c r="M395" s="239"/>
      <c r="N395" s="239"/>
      <c r="P395" s="5"/>
    </row>
    <row r="396" spans="6:16" s="1" customFormat="1" x14ac:dyDescent="0.2">
      <c r="F396" s="5"/>
      <c r="H396" s="17"/>
      <c r="I396" s="239"/>
      <c r="J396" s="239"/>
      <c r="K396" s="239"/>
      <c r="L396" s="239"/>
      <c r="M396" s="239"/>
      <c r="N396" s="239"/>
      <c r="P396" s="5"/>
    </row>
    <row r="397" spans="6:16" s="1" customFormat="1" x14ac:dyDescent="0.2">
      <c r="F397" s="5"/>
      <c r="H397" s="17"/>
      <c r="I397" s="239"/>
      <c r="J397" s="239"/>
      <c r="K397" s="239"/>
      <c r="L397" s="239"/>
      <c r="M397" s="239"/>
      <c r="N397" s="239"/>
      <c r="P397" s="5"/>
    </row>
    <row r="398" spans="6:16" s="1" customFormat="1" x14ac:dyDescent="0.2">
      <c r="F398" s="5"/>
      <c r="H398" s="17"/>
      <c r="I398" s="239"/>
      <c r="J398" s="239"/>
      <c r="K398" s="239"/>
      <c r="L398" s="239"/>
      <c r="M398" s="239"/>
      <c r="N398" s="239"/>
      <c r="P398" s="5"/>
    </row>
    <row r="399" spans="6:16" s="1" customFormat="1" x14ac:dyDescent="0.2">
      <c r="F399" s="5"/>
      <c r="H399" s="17"/>
      <c r="I399" s="239"/>
      <c r="J399" s="239"/>
      <c r="K399" s="239"/>
      <c r="L399" s="239"/>
      <c r="M399" s="239"/>
      <c r="N399" s="239"/>
      <c r="P399" s="5"/>
    </row>
    <row r="400" spans="6:16" s="1" customFormat="1" x14ac:dyDescent="0.2">
      <c r="F400" s="5"/>
      <c r="H400" s="17"/>
      <c r="I400" s="239"/>
      <c r="J400" s="239"/>
      <c r="K400" s="239"/>
      <c r="L400" s="239"/>
      <c r="M400" s="239"/>
      <c r="N400" s="239"/>
      <c r="P400" s="5"/>
    </row>
    <row r="401" spans="6:16" s="1" customFormat="1" x14ac:dyDescent="0.2">
      <c r="F401" s="5"/>
      <c r="H401" s="17"/>
      <c r="I401" s="239"/>
      <c r="J401" s="239"/>
      <c r="K401" s="239"/>
      <c r="L401" s="239"/>
      <c r="M401" s="239"/>
      <c r="N401" s="239"/>
      <c r="P401" s="5"/>
    </row>
    <row r="402" spans="6:16" s="1" customFormat="1" x14ac:dyDescent="0.2">
      <c r="F402" s="5"/>
      <c r="H402" s="17"/>
      <c r="I402" s="239"/>
      <c r="J402" s="239"/>
      <c r="K402" s="239"/>
      <c r="L402" s="239"/>
      <c r="M402" s="239"/>
      <c r="N402" s="239"/>
      <c r="P402" s="5"/>
    </row>
    <row r="403" spans="6:16" s="1" customFormat="1" x14ac:dyDescent="0.2">
      <c r="F403" s="5"/>
      <c r="H403" s="17"/>
      <c r="I403" s="239"/>
      <c r="J403" s="239"/>
      <c r="K403" s="239"/>
      <c r="L403" s="239"/>
      <c r="M403" s="239"/>
      <c r="N403" s="239"/>
      <c r="P403" s="5"/>
    </row>
    <row r="404" spans="6:16" s="1" customFormat="1" x14ac:dyDescent="0.2">
      <c r="F404" s="5"/>
      <c r="H404" s="17"/>
      <c r="I404" s="239"/>
      <c r="J404" s="239"/>
      <c r="K404" s="239"/>
      <c r="L404" s="239"/>
      <c r="M404" s="239"/>
      <c r="N404" s="239"/>
      <c r="P404" s="5"/>
    </row>
    <row r="405" spans="6:16" s="1" customFormat="1" x14ac:dyDescent="0.2">
      <c r="F405" s="5"/>
      <c r="H405" s="17"/>
      <c r="I405" s="239"/>
      <c r="J405" s="239"/>
      <c r="K405" s="239"/>
      <c r="L405" s="239"/>
      <c r="M405" s="239"/>
      <c r="N405" s="239"/>
      <c r="P405" s="5"/>
    </row>
    <row r="406" spans="6:16" s="1" customFormat="1" x14ac:dyDescent="0.2">
      <c r="F406" s="5"/>
      <c r="H406" s="17"/>
      <c r="I406" s="239"/>
      <c r="J406" s="239"/>
      <c r="K406" s="239"/>
      <c r="L406" s="239"/>
      <c r="M406" s="239"/>
      <c r="N406" s="239"/>
      <c r="P406" s="5"/>
    </row>
    <row r="407" spans="6:16" s="1" customFormat="1" x14ac:dyDescent="0.2">
      <c r="F407" s="5"/>
      <c r="H407" s="17"/>
      <c r="I407" s="239"/>
      <c r="J407" s="239"/>
      <c r="K407" s="239"/>
      <c r="L407" s="239"/>
      <c r="M407" s="239"/>
      <c r="N407" s="239"/>
      <c r="P407" s="5"/>
    </row>
    <row r="408" spans="6:16" s="1" customFormat="1" x14ac:dyDescent="0.2">
      <c r="F408" s="5"/>
      <c r="H408" s="17"/>
      <c r="I408" s="239"/>
      <c r="J408" s="239"/>
      <c r="K408" s="239"/>
      <c r="L408" s="239"/>
      <c r="M408" s="239"/>
      <c r="N408" s="239"/>
      <c r="P408" s="5"/>
    </row>
    <row r="409" spans="6:16" s="1" customFormat="1" x14ac:dyDescent="0.2">
      <c r="F409" s="5"/>
      <c r="H409" s="17"/>
      <c r="I409" s="239"/>
      <c r="J409" s="239"/>
      <c r="K409" s="239"/>
      <c r="L409" s="239"/>
      <c r="M409" s="239"/>
      <c r="N409" s="239"/>
      <c r="P409" s="5"/>
    </row>
    <row r="410" spans="6:16" s="1" customFormat="1" x14ac:dyDescent="0.2">
      <c r="F410" s="5"/>
      <c r="H410" s="17"/>
      <c r="I410" s="239"/>
      <c r="J410" s="239"/>
      <c r="K410" s="239"/>
      <c r="L410" s="239"/>
      <c r="M410" s="239"/>
      <c r="N410" s="239"/>
      <c r="P410" s="5"/>
    </row>
    <row r="411" spans="6:16" s="1" customFormat="1" x14ac:dyDescent="0.2">
      <c r="F411" s="5"/>
      <c r="H411" s="17"/>
      <c r="I411" s="239"/>
      <c r="J411" s="239"/>
      <c r="K411" s="239"/>
      <c r="L411" s="239"/>
      <c r="M411" s="239"/>
      <c r="N411" s="239"/>
      <c r="P411" s="5"/>
    </row>
    <row r="412" spans="6:16" s="1" customFormat="1" x14ac:dyDescent="0.2">
      <c r="F412" s="5"/>
      <c r="H412" s="17"/>
      <c r="I412" s="239"/>
      <c r="J412" s="239"/>
      <c r="K412" s="239"/>
      <c r="L412" s="239"/>
      <c r="M412" s="239"/>
      <c r="N412" s="239"/>
      <c r="P412" s="5"/>
    </row>
    <row r="413" spans="6:16" s="1" customFormat="1" x14ac:dyDescent="0.2">
      <c r="F413" s="5"/>
      <c r="H413" s="17"/>
      <c r="I413" s="239"/>
      <c r="J413" s="239"/>
      <c r="K413" s="239"/>
      <c r="L413" s="239"/>
      <c r="M413" s="239"/>
      <c r="N413" s="239"/>
      <c r="P413" s="5"/>
    </row>
    <row r="414" spans="6:16" s="1" customFormat="1" x14ac:dyDescent="0.2">
      <c r="F414" s="5"/>
      <c r="H414" s="17"/>
      <c r="I414" s="239"/>
      <c r="J414" s="239"/>
      <c r="K414" s="239"/>
      <c r="L414" s="239"/>
      <c r="M414" s="239"/>
      <c r="N414" s="239"/>
      <c r="P414" s="5"/>
    </row>
    <row r="415" spans="6:16" s="1" customFormat="1" x14ac:dyDescent="0.2">
      <c r="F415" s="5"/>
      <c r="H415" s="17"/>
      <c r="I415" s="239"/>
      <c r="J415" s="239"/>
      <c r="K415" s="239"/>
      <c r="L415" s="239"/>
      <c r="M415" s="239"/>
      <c r="N415" s="239"/>
      <c r="P415" s="5"/>
    </row>
    <row r="416" spans="6:16" s="1" customFormat="1" x14ac:dyDescent="0.2">
      <c r="F416" s="5"/>
      <c r="H416" s="17"/>
      <c r="I416" s="239"/>
      <c r="J416" s="239"/>
      <c r="K416" s="239"/>
      <c r="L416" s="239"/>
      <c r="M416" s="239"/>
      <c r="N416" s="239"/>
      <c r="P416" s="5"/>
    </row>
    <row r="417" spans="6:16" s="1" customFormat="1" x14ac:dyDescent="0.2">
      <c r="F417" s="5"/>
      <c r="H417" s="17"/>
      <c r="I417" s="239"/>
      <c r="J417" s="239"/>
      <c r="K417" s="239"/>
      <c r="L417" s="239"/>
      <c r="M417" s="239"/>
      <c r="N417" s="239"/>
      <c r="P417" s="5"/>
    </row>
    <row r="418" spans="6:16" s="1" customFormat="1" x14ac:dyDescent="0.2">
      <c r="F418" s="5"/>
      <c r="H418" s="17"/>
      <c r="I418" s="239"/>
      <c r="J418" s="239"/>
      <c r="K418" s="239"/>
      <c r="L418" s="239"/>
      <c r="M418" s="239"/>
      <c r="N418" s="239"/>
      <c r="P418" s="5"/>
    </row>
    <row r="419" spans="6:16" s="1" customFormat="1" x14ac:dyDescent="0.2">
      <c r="F419" s="5"/>
      <c r="H419" s="17"/>
      <c r="I419" s="239"/>
      <c r="J419" s="239"/>
      <c r="K419" s="239"/>
      <c r="L419" s="239"/>
      <c r="M419" s="239"/>
      <c r="N419" s="239"/>
      <c r="P419" s="5"/>
    </row>
    <row r="420" spans="6:16" s="1" customFormat="1" x14ac:dyDescent="0.2">
      <c r="F420" s="5"/>
      <c r="H420" s="17"/>
      <c r="I420" s="239"/>
      <c r="J420" s="239"/>
      <c r="K420" s="239"/>
      <c r="L420" s="239"/>
      <c r="M420" s="239"/>
      <c r="N420" s="239"/>
      <c r="P420" s="5"/>
    </row>
    <row r="421" spans="6:16" s="1" customFormat="1" x14ac:dyDescent="0.2">
      <c r="F421" s="5"/>
      <c r="H421" s="17"/>
      <c r="I421" s="239"/>
      <c r="J421" s="239"/>
      <c r="K421" s="239"/>
      <c r="L421" s="239"/>
      <c r="M421" s="239"/>
      <c r="N421" s="239"/>
      <c r="P421" s="5"/>
    </row>
    <row r="422" spans="6:16" s="1" customFormat="1" x14ac:dyDescent="0.2">
      <c r="F422" s="5"/>
      <c r="H422" s="17"/>
      <c r="I422" s="239"/>
      <c r="J422" s="239"/>
      <c r="K422" s="239"/>
      <c r="L422" s="239"/>
      <c r="M422" s="239"/>
      <c r="N422" s="239"/>
      <c r="P422" s="5"/>
    </row>
    <row r="423" spans="6:16" s="1" customFormat="1" x14ac:dyDescent="0.2">
      <c r="F423" s="5"/>
      <c r="H423" s="17"/>
      <c r="I423" s="239"/>
      <c r="J423" s="239"/>
      <c r="K423" s="239"/>
      <c r="L423" s="239"/>
      <c r="M423" s="239"/>
      <c r="N423" s="239"/>
      <c r="P423" s="5"/>
    </row>
    <row r="424" spans="6:16" s="1" customFormat="1" x14ac:dyDescent="0.2">
      <c r="F424" s="5"/>
      <c r="H424" s="17"/>
      <c r="I424" s="239"/>
      <c r="J424" s="239"/>
      <c r="K424" s="239"/>
      <c r="L424" s="239"/>
      <c r="M424" s="239"/>
      <c r="N424" s="239"/>
      <c r="P424" s="5"/>
    </row>
    <row r="425" spans="6:16" s="1" customFormat="1" x14ac:dyDescent="0.2">
      <c r="F425" s="5"/>
      <c r="H425" s="17"/>
      <c r="I425" s="239"/>
      <c r="J425" s="239"/>
      <c r="K425" s="239"/>
      <c r="L425" s="239"/>
      <c r="M425" s="239"/>
      <c r="N425" s="239"/>
      <c r="P425" s="5"/>
    </row>
    <row r="426" spans="6:16" s="1" customFormat="1" x14ac:dyDescent="0.2">
      <c r="F426" s="5"/>
      <c r="H426" s="17"/>
      <c r="I426" s="239"/>
      <c r="J426" s="239"/>
      <c r="K426" s="239"/>
      <c r="L426" s="239"/>
      <c r="M426" s="239"/>
      <c r="N426" s="239"/>
      <c r="P426" s="5"/>
    </row>
    <row r="427" spans="6:16" s="1" customFormat="1" x14ac:dyDescent="0.2">
      <c r="F427" s="5"/>
      <c r="H427" s="17"/>
      <c r="I427" s="239"/>
      <c r="J427" s="239"/>
      <c r="K427" s="239"/>
      <c r="L427" s="239"/>
      <c r="M427" s="239"/>
      <c r="N427" s="239"/>
      <c r="P427" s="5"/>
    </row>
    <row r="428" spans="6:16" s="1" customFormat="1" x14ac:dyDescent="0.2">
      <c r="F428" s="5"/>
      <c r="H428" s="17"/>
      <c r="I428" s="239"/>
      <c r="J428" s="239"/>
      <c r="K428" s="239"/>
      <c r="L428" s="239"/>
      <c r="M428" s="239"/>
      <c r="N428" s="239"/>
      <c r="P428" s="5"/>
    </row>
    <row r="429" spans="6:16" s="1" customFormat="1" x14ac:dyDescent="0.2">
      <c r="F429" s="5"/>
      <c r="H429" s="17"/>
      <c r="I429" s="239"/>
      <c r="J429" s="239"/>
      <c r="K429" s="239"/>
      <c r="L429" s="239"/>
      <c r="M429" s="239"/>
      <c r="N429" s="239"/>
      <c r="P429" s="5"/>
    </row>
    <row r="430" spans="6:16" s="1" customFormat="1" x14ac:dyDescent="0.2">
      <c r="F430" s="5"/>
      <c r="H430" s="17"/>
      <c r="I430" s="239"/>
      <c r="J430" s="239"/>
      <c r="K430" s="239"/>
      <c r="L430" s="239"/>
      <c r="M430" s="239"/>
      <c r="N430" s="239"/>
      <c r="P430" s="5"/>
    </row>
    <row r="431" spans="6:16" s="1" customFormat="1" x14ac:dyDescent="0.2">
      <c r="F431" s="5"/>
      <c r="H431" s="17"/>
      <c r="I431" s="239"/>
      <c r="J431" s="239"/>
      <c r="K431" s="239"/>
      <c r="L431" s="239"/>
      <c r="M431" s="239"/>
      <c r="N431" s="239"/>
      <c r="P431" s="5"/>
    </row>
    <row r="432" spans="6:16" s="1" customFormat="1" x14ac:dyDescent="0.2">
      <c r="F432" s="5"/>
      <c r="H432" s="17"/>
      <c r="I432" s="239"/>
      <c r="J432" s="239"/>
      <c r="K432" s="239"/>
      <c r="L432" s="239"/>
      <c r="M432" s="239"/>
      <c r="N432" s="239"/>
      <c r="P432" s="5"/>
    </row>
    <row r="433" spans="6:16" s="1" customFormat="1" x14ac:dyDescent="0.2">
      <c r="F433" s="5"/>
      <c r="H433" s="17"/>
      <c r="I433" s="239"/>
      <c r="J433" s="239"/>
      <c r="K433" s="239"/>
      <c r="L433" s="239"/>
      <c r="M433" s="239"/>
      <c r="N433" s="239"/>
      <c r="P433" s="5"/>
    </row>
    <row r="434" spans="6:16" s="1" customFormat="1" x14ac:dyDescent="0.2">
      <c r="F434" s="5"/>
      <c r="H434" s="17"/>
      <c r="I434" s="239"/>
      <c r="J434" s="239"/>
      <c r="K434" s="239"/>
      <c r="L434" s="239"/>
      <c r="M434" s="239"/>
      <c r="N434" s="239"/>
      <c r="P434" s="5"/>
    </row>
    <row r="435" spans="6:16" s="1" customFormat="1" x14ac:dyDescent="0.2">
      <c r="F435" s="5"/>
      <c r="H435" s="17"/>
      <c r="I435" s="239"/>
      <c r="J435" s="239"/>
      <c r="K435" s="239"/>
      <c r="L435" s="239"/>
      <c r="M435" s="239"/>
      <c r="N435" s="239"/>
      <c r="P435" s="5"/>
    </row>
    <row r="436" spans="6:16" s="1" customFormat="1" x14ac:dyDescent="0.2">
      <c r="F436" s="5"/>
      <c r="H436" s="17"/>
      <c r="I436" s="239"/>
      <c r="J436" s="239"/>
      <c r="K436" s="239"/>
      <c r="L436" s="239"/>
      <c r="M436" s="239"/>
      <c r="N436" s="239"/>
      <c r="P436" s="5"/>
    </row>
    <row r="437" spans="6:16" s="1" customFormat="1" x14ac:dyDescent="0.2">
      <c r="F437" s="5"/>
      <c r="H437" s="17"/>
      <c r="I437" s="239"/>
      <c r="J437" s="239"/>
      <c r="K437" s="239"/>
      <c r="L437" s="239"/>
      <c r="M437" s="239"/>
      <c r="N437" s="239"/>
      <c r="P437" s="5"/>
    </row>
    <row r="438" spans="6:16" s="1" customFormat="1" x14ac:dyDescent="0.2">
      <c r="F438" s="5"/>
      <c r="H438" s="17"/>
      <c r="I438" s="239"/>
      <c r="J438" s="239"/>
      <c r="K438" s="239"/>
      <c r="L438" s="239"/>
      <c r="M438" s="239"/>
      <c r="N438" s="239"/>
      <c r="P438" s="5"/>
    </row>
    <row r="439" spans="6:16" s="1" customFormat="1" x14ac:dyDescent="0.2">
      <c r="F439" s="5"/>
      <c r="H439" s="17"/>
      <c r="I439" s="239"/>
      <c r="J439" s="239"/>
      <c r="K439" s="239"/>
      <c r="L439" s="239"/>
      <c r="M439" s="239"/>
      <c r="N439" s="239"/>
      <c r="P439" s="5"/>
    </row>
    <row r="440" spans="6:16" s="1" customFormat="1" x14ac:dyDescent="0.2">
      <c r="F440" s="5"/>
      <c r="H440" s="17"/>
      <c r="I440" s="239"/>
      <c r="J440" s="239"/>
      <c r="K440" s="239"/>
      <c r="L440" s="239"/>
      <c r="M440" s="239"/>
      <c r="N440" s="239"/>
      <c r="P440" s="5"/>
    </row>
    <row r="441" spans="6:16" s="1" customFormat="1" x14ac:dyDescent="0.2">
      <c r="F441" s="5"/>
      <c r="H441" s="17"/>
      <c r="I441" s="239"/>
      <c r="J441" s="239"/>
      <c r="K441" s="239"/>
      <c r="L441" s="239"/>
      <c r="M441" s="239"/>
      <c r="N441" s="239"/>
      <c r="P441" s="5"/>
    </row>
    <row r="442" spans="6:16" s="1" customFormat="1" x14ac:dyDescent="0.2">
      <c r="F442" s="5"/>
      <c r="H442" s="17"/>
      <c r="I442" s="239"/>
      <c r="J442" s="239"/>
      <c r="K442" s="239"/>
      <c r="L442" s="239"/>
      <c r="M442" s="239"/>
      <c r="N442" s="239"/>
      <c r="P442" s="5"/>
    </row>
    <row r="443" spans="6:16" s="1" customFormat="1" x14ac:dyDescent="0.2">
      <c r="F443" s="5"/>
      <c r="H443" s="17"/>
      <c r="I443" s="239"/>
      <c r="J443" s="239"/>
      <c r="K443" s="239"/>
      <c r="L443" s="239"/>
      <c r="M443" s="239"/>
      <c r="N443" s="239"/>
      <c r="P443" s="5"/>
    </row>
    <row r="444" spans="6:16" s="1" customFormat="1" x14ac:dyDescent="0.2">
      <c r="F444" s="5"/>
      <c r="H444" s="17"/>
      <c r="I444" s="239"/>
      <c r="J444" s="239"/>
      <c r="K444" s="239"/>
      <c r="L444" s="239"/>
      <c r="M444" s="239"/>
      <c r="N444" s="239"/>
      <c r="P444" s="5"/>
    </row>
    <row r="445" spans="6:16" s="1" customFormat="1" x14ac:dyDescent="0.2">
      <c r="F445" s="5"/>
      <c r="H445" s="17"/>
      <c r="I445" s="239"/>
      <c r="J445" s="239"/>
      <c r="K445" s="239"/>
      <c r="L445" s="239"/>
      <c r="M445" s="239"/>
      <c r="N445" s="239"/>
      <c r="P445" s="5"/>
    </row>
    <row r="446" spans="6:16" s="1" customFormat="1" x14ac:dyDescent="0.2">
      <c r="F446" s="5"/>
      <c r="H446" s="17"/>
      <c r="I446" s="239"/>
      <c r="J446" s="239"/>
      <c r="K446" s="239"/>
      <c r="L446" s="239"/>
      <c r="M446" s="239"/>
      <c r="N446" s="239"/>
      <c r="P446" s="5"/>
    </row>
    <row r="447" spans="6:16" s="1" customFormat="1" x14ac:dyDescent="0.2">
      <c r="F447" s="5"/>
      <c r="H447" s="17"/>
      <c r="I447" s="239"/>
      <c r="J447" s="239"/>
      <c r="K447" s="239"/>
      <c r="L447" s="239"/>
      <c r="M447" s="239"/>
      <c r="N447" s="239"/>
      <c r="P447" s="5"/>
    </row>
    <row r="448" spans="6:16" s="1" customFormat="1" x14ac:dyDescent="0.2">
      <c r="F448" s="5"/>
      <c r="H448" s="17"/>
      <c r="I448" s="239"/>
      <c r="J448" s="239"/>
      <c r="K448" s="239"/>
      <c r="L448" s="239"/>
      <c r="M448" s="239"/>
      <c r="N448" s="239"/>
      <c r="P448" s="5"/>
    </row>
    <row r="449" spans="6:16" s="1" customFormat="1" x14ac:dyDescent="0.2">
      <c r="F449" s="5"/>
      <c r="H449" s="17"/>
      <c r="I449" s="239"/>
      <c r="J449" s="239"/>
      <c r="K449" s="239"/>
      <c r="L449" s="239"/>
      <c r="M449" s="239"/>
      <c r="N449" s="239"/>
      <c r="P449" s="5"/>
    </row>
    <row r="450" spans="6:16" s="1" customFormat="1" x14ac:dyDescent="0.2">
      <c r="F450" s="5"/>
      <c r="H450" s="17"/>
      <c r="I450" s="239"/>
      <c r="J450" s="239"/>
      <c r="K450" s="239"/>
      <c r="L450" s="239"/>
      <c r="M450" s="239"/>
      <c r="N450" s="239"/>
      <c r="P450" s="5"/>
    </row>
    <row r="451" spans="6:16" s="1" customFormat="1" x14ac:dyDescent="0.2">
      <c r="F451" s="5"/>
      <c r="H451" s="17"/>
      <c r="I451" s="239"/>
      <c r="J451" s="239"/>
      <c r="K451" s="239"/>
      <c r="L451" s="239"/>
      <c r="M451" s="239"/>
      <c r="N451" s="239"/>
      <c r="P451" s="5"/>
    </row>
    <row r="452" spans="6:16" s="1" customFormat="1" x14ac:dyDescent="0.2">
      <c r="F452" s="5"/>
      <c r="H452" s="17"/>
      <c r="I452" s="239"/>
      <c r="J452" s="239"/>
      <c r="K452" s="239"/>
      <c r="L452" s="239"/>
      <c r="M452" s="239"/>
      <c r="N452" s="239"/>
      <c r="P452" s="5"/>
    </row>
    <row r="453" spans="6:16" s="1" customFormat="1" x14ac:dyDescent="0.2">
      <c r="F453" s="5"/>
      <c r="H453" s="17"/>
      <c r="I453" s="239"/>
      <c r="J453" s="239"/>
      <c r="K453" s="239"/>
      <c r="L453" s="239"/>
      <c r="M453" s="239"/>
      <c r="N453" s="239"/>
      <c r="P453" s="5"/>
    </row>
    <row r="454" spans="6:16" s="1" customFormat="1" x14ac:dyDescent="0.2">
      <c r="F454" s="5"/>
      <c r="H454" s="17"/>
      <c r="I454" s="239"/>
      <c r="J454" s="239"/>
      <c r="K454" s="239"/>
      <c r="L454" s="239"/>
      <c r="M454" s="239"/>
      <c r="N454" s="239"/>
      <c r="P454" s="5"/>
    </row>
    <row r="455" spans="6:16" s="1" customFormat="1" x14ac:dyDescent="0.2">
      <c r="F455" s="5"/>
      <c r="H455" s="17"/>
      <c r="I455" s="239"/>
      <c r="J455" s="239"/>
      <c r="K455" s="239"/>
      <c r="L455" s="239"/>
      <c r="M455" s="239"/>
      <c r="N455" s="239"/>
      <c r="P455" s="5"/>
    </row>
    <row r="456" spans="6:16" s="1" customFormat="1" x14ac:dyDescent="0.2">
      <c r="F456" s="5"/>
      <c r="H456" s="17"/>
      <c r="I456" s="239"/>
      <c r="J456" s="239"/>
      <c r="K456" s="239"/>
      <c r="L456" s="239"/>
      <c r="M456" s="239"/>
      <c r="N456" s="239"/>
      <c r="P456" s="5"/>
    </row>
    <row r="457" spans="6:16" s="1" customFormat="1" x14ac:dyDescent="0.2">
      <c r="F457" s="5"/>
      <c r="H457" s="17"/>
      <c r="I457" s="239"/>
      <c r="J457" s="239"/>
      <c r="K457" s="239"/>
      <c r="L457" s="239"/>
      <c r="M457" s="239"/>
      <c r="N457" s="239"/>
      <c r="P457" s="5"/>
    </row>
    <row r="458" spans="6:16" s="1" customFormat="1" x14ac:dyDescent="0.2">
      <c r="F458" s="5"/>
      <c r="H458" s="17"/>
      <c r="I458" s="239"/>
      <c r="J458" s="239"/>
      <c r="K458" s="239"/>
      <c r="L458" s="239"/>
      <c r="M458" s="239"/>
      <c r="N458" s="239"/>
      <c r="P458" s="5"/>
    </row>
    <row r="459" spans="6:16" s="1" customFormat="1" x14ac:dyDescent="0.2">
      <c r="F459" s="5"/>
      <c r="H459" s="17"/>
      <c r="I459" s="239"/>
      <c r="J459" s="239"/>
      <c r="K459" s="239"/>
      <c r="L459" s="239"/>
      <c r="M459" s="239"/>
      <c r="N459" s="239"/>
      <c r="P459" s="5"/>
    </row>
    <row r="460" spans="6:16" s="1" customFormat="1" x14ac:dyDescent="0.2">
      <c r="F460" s="5"/>
      <c r="H460" s="17"/>
      <c r="I460" s="239"/>
      <c r="J460" s="239"/>
      <c r="K460" s="239"/>
      <c r="L460" s="239"/>
      <c r="M460" s="239"/>
      <c r="N460" s="239"/>
      <c r="P460" s="5"/>
    </row>
    <row r="461" spans="6:16" s="1" customFormat="1" x14ac:dyDescent="0.2">
      <c r="F461" s="5"/>
      <c r="H461" s="17"/>
      <c r="I461" s="239"/>
      <c r="J461" s="239"/>
      <c r="K461" s="239"/>
      <c r="L461" s="239"/>
      <c r="M461" s="239"/>
      <c r="N461" s="239"/>
      <c r="P461" s="5"/>
    </row>
    <row r="462" spans="6:16" s="1" customFormat="1" x14ac:dyDescent="0.2">
      <c r="F462" s="5"/>
      <c r="H462" s="17"/>
      <c r="I462" s="239"/>
      <c r="J462" s="239"/>
      <c r="K462" s="239"/>
      <c r="L462" s="239"/>
      <c r="M462" s="239"/>
      <c r="N462" s="239"/>
      <c r="P462" s="5"/>
    </row>
    <row r="463" spans="6:16" s="1" customFormat="1" x14ac:dyDescent="0.2">
      <c r="F463" s="5"/>
      <c r="H463" s="17"/>
      <c r="I463" s="239"/>
      <c r="J463" s="239"/>
      <c r="K463" s="239"/>
      <c r="L463" s="239"/>
      <c r="M463" s="239"/>
      <c r="N463" s="239"/>
      <c r="P463" s="5"/>
    </row>
    <row r="464" spans="6:16" s="1" customFormat="1" x14ac:dyDescent="0.2">
      <c r="F464" s="5"/>
      <c r="H464" s="17"/>
      <c r="I464" s="239"/>
      <c r="J464" s="239"/>
      <c r="K464" s="239"/>
      <c r="L464" s="239"/>
      <c r="M464" s="239"/>
      <c r="N464" s="239"/>
      <c r="P464" s="5"/>
    </row>
    <row r="465" spans="6:16" s="1" customFormat="1" x14ac:dyDescent="0.2">
      <c r="F465" s="5"/>
      <c r="H465" s="17"/>
      <c r="I465" s="239"/>
      <c r="J465" s="239"/>
      <c r="K465" s="239"/>
      <c r="L465" s="239"/>
      <c r="M465" s="239"/>
      <c r="N465" s="239"/>
      <c r="P465" s="5"/>
    </row>
    <row r="466" spans="6:16" s="1" customFormat="1" x14ac:dyDescent="0.2">
      <c r="F466" s="5"/>
      <c r="H466" s="17"/>
      <c r="I466" s="239"/>
      <c r="J466" s="239"/>
      <c r="K466" s="239"/>
      <c r="L466" s="239"/>
      <c r="M466" s="239"/>
      <c r="N466" s="239"/>
      <c r="P466" s="5"/>
    </row>
    <row r="467" spans="6:16" s="1" customFormat="1" x14ac:dyDescent="0.2">
      <c r="F467" s="5"/>
      <c r="H467" s="17"/>
      <c r="I467" s="239"/>
      <c r="J467" s="239"/>
      <c r="K467" s="239"/>
      <c r="L467" s="239"/>
      <c r="M467" s="239"/>
      <c r="N467" s="239"/>
      <c r="P467" s="5"/>
    </row>
    <row r="468" spans="6:16" s="1" customFormat="1" x14ac:dyDescent="0.2">
      <c r="F468" s="5"/>
      <c r="H468" s="17"/>
      <c r="I468" s="239"/>
      <c r="J468" s="239"/>
      <c r="K468" s="239"/>
      <c r="L468" s="239"/>
      <c r="M468" s="239"/>
      <c r="N468" s="239"/>
      <c r="P468" s="5"/>
    </row>
    <row r="469" spans="6:16" s="1" customFormat="1" x14ac:dyDescent="0.2">
      <c r="F469" s="5"/>
      <c r="H469" s="17"/>
      <c r="I469" s="239"/>
      <c r="J469" s="239"/>
      <c r="K469" s="239"/>
      <c r="L469" s="239"/>
      <c r="M469" s="239"/>
      <c r="N469" s="239"/>
      <c r="P469" s="5"/>
    </row>
    <row r="470" spans="6:16" s="1" customFormat="1" x14ac:dyDescent="0.2">
      <c r="F470" s="5"/>
      <c r="H470" s="17"/>
      <c r="I470" s="239"/>
      <c r="J470" s="239"/>
      <c r="K470" s="239"/>
      <c r="L470" s="239"/>
      <c r="M470" s="239"/>
      <c r="N470" s="239"/>
      <c r="P470" s="5"/>
    </row>
    <row r="471" spans="6:16" s="1" customFormat="1" x14ac:dyDescent="0.2">
      <c r="F471" s="5"/>
      <c r="H471" s="17"/>
      <c r="I471" s="239"/>
      <c r="J471" s="239"/>
      <c r="K471" s="239"/>
      <c r="L471" s="239"/>
      <c r="M471" s="239"/>
      <c r="N471" s="239"/>
      <c r="P471" s="5"/>
    </row>
    <row r="472" spans="6:16" s="1" customFormat="1" x14ac:dyDescent="0.2">
      <c r="F472" s="5"/>
      <c r="H472" s="17"/>
      <c r="I472" s="239"/>
      <c r="J472" s="239"/>
      <c r="K472" s="239"/>
      <c r="L472" s="239"/>
      <c r="M472" s="239"/>
      <c r="N472" s="239"/>
      <c r="P472" s="5"/>
    </row>
    <row r="473" spans="6:16" s="1" customFormat="1" x14ac:dyDescent="0.2">
      <c r="F473" s="5"/>
      <c r="H473" s="17"/>
      <c r="I473" s="239"/>
      <c r="J473" s="239"/>
      <c r="K473" s="239"/>
      <c r="L473" s="239"/>
      <c r="M473" s="239"/>
      <c r="N473" s="239"/>
      <c r="P473" s="5"/>
    </row>
    <row r="474" spans="6:16" s="1" customFormat="1" x14ac:dyDescent="0.2">
      <c r="F474" s="5"/>
      <c r="H474" s="17"/>
      <c r="I474" s="239"/>
      <c r="J474" s="239"/>
      <c r="K474" s="239"/>
      <c r="L474" s="239"/>
      <c r="M474" s="239"/>
      <c r="N474" s="239"/>
      <c r="P474" s="5"/>
    </row>
    <row r="475" spans="6:16" s="1" customFormat="1" x14ac:dyDescent="0.2">
      <c r="F475" s="5"/>
      <c r="H475" s="17"/>
      <c r="I475" s="239"/>
      <c r="J475" s="239"/>
      <c r="K475" s="239"/>
      <c r="L475" s="239"/>
      <c r="M475" s="239"/>
      <c r="N475" s="239"/>
      <c r="P475" s="5"/>
    </row>
    <row r="476" spans="6:16" s="1" customFormat="1" x14ac:dyDescent="0.2">
      <c r="F476" s="5"/>
      <c r="H476" s="17"/>
      <c r="I476" s="239"/>
      <c r="J476" s="239"/>
      <c r="K476" s="239"/>
      <c r="L476" s="239"/>
      <c r="M476" s="239"/>
      <c r="N476" s="239"/>
      <c r="P476" s="5"/>
    </row>
    <row r="477" spans="6:16" s="1" customFormat="1" x14ac:dyDescent="0.2">
      <c r="F477" s="5"/>
      <c r="H477" s="17"/>
      <c r="I477" s="239"/>
      <c r="J477" s="239"/>
      <c r="K477" s="239"/>
      <c r="L477" s="239"/>
      <c r="M477" s="239"/>
      <c r="N477" s="239"/>
      <c r="P477" s="5"/>
    </row>
    <row r="478" spans="6:16" s="1" customFormat="1" x14ac:dyDescent="0.2">
      <c r="F478" s="5"/>
      <c r="H478" s="17"/>
      <c r="I478" s="239"/>
      <c r="J478" s="239"/>
      <c r="K478" s="239"/>
      <c r="L478" s="239"/>
      <c r="M478" s="239"/>
      <c r="N478" s="239"/>
      <c r="P478" s="5"/>
    </row>
    <row r="479" spans="6:16" s="1" customFormat="1" x14ac:dyDescent="0.2">
      <c r="F479" s="5"/>
      <c r="H479" s="17"/>
      <c r="I479" s="239"/>
      <c r="J479" s="239"/>
      <c r="K479" s="239"/>
      <c r="L479" s="239"/>
      <c r="M479" s="239"/>
      <c r="N479" s="239"/>
      <c r="P479" s="5"/>
    </row>
    <row r="480" spans="6:16" s="1" customFormat="1" x14ac:dyDescent="0.2">
      <c r="F480" s="5"/>
      <c r="H480" s="17"/>
      <c r="I480" s="239"/>
      <c r="J480" s="239"/>
      <c r="K480" s="239"/>
      <c r="L480" s="239"/>
      <c r="M480" s="239"/>
      <c r="N480" s="239"/>
      <c r="P480" s="5"/>
    </row>
    <row r="481" spans="6:16" s="1" customFormat="1" x14ac:dyDescent="0.2">
      <c r="F481" s="5"/>
      <c r="H481" s="17"/>
      <c r="I481" s="239"/>
      <c r="J481" s="239"/>
      <c r="K481" s="239"/>
      <c r="L481" s="239"/>
      <c r="M481" s="239"/>
      <c r="N481" s="239"/>
      <c r="P481" s="5"/>
    </row>
    <row r="482" spans="6:16" s="1" customFormat="1" x14ac:dyDescent="0.2">
      <c r="F482" s="5"/>
      <c r="H482" s="17"/>
      <c r="I482" s="239"/>
      <c r="J482" s="239"/>
      <c r="K482" s="239"/>
      <c r="L482" s="239"/>
      <c r="M482" s="239"/>
      <c r="N482" s="239"/>
      <c r="P482" s="5"/>
    </row>
    <row r="483" spans="6:16" s="1" customFormat="1" x14ac:dyDescent="0.2">
      <c r="F483" s="5"/>
      <c r="H483" s="17"/>
      <c r="I483" s="239"/>
      <c r="J483" s="239"/>
      <c r="K483" s="239"/>
      <c r="L483" s="239"/>
      <c r="M483" s="239"/>
      <c r="N483" s="239"/>
      <c r="P483" s="5"/>
    </row>
    <row r="484" spans="6:16" s="1" customFormat="1" x14ac:dyDescent="0.2">
      <c r="F484" s="5"/>
      <c r="H484" s="17"/>
      <c r="I484" s="239"/>
      <c r="J484" s="239"/>
      <c r="K484" s="239"/>
      <c r="L484" s="239"/>
      <c r="M484" s="239"/>
      <c r="N484" s="239"/>
      <c r="P484" s="5"/>
    </row>
    <row r="485" spans="6:16" s="1" customFormat="1" x14ac:dyDescent="0.2">
      <c r="F485" s="5"/>
      <c r="H485" s="17"/>
      <c r="I485" s="239"/>
      <c r="J485" s="239"/>
      <c r="K485" s="239"/>
      <c r="L485" s="239"/>
      <c r="M485" s="239"/>
      <c r="N485" s="239"/>
      <c r="P485" s="5"/>
    </row>
    <row r="486" spans="6:16" s="1" customFormat="1" x14ac:dyDescent="0.2">
      <c r="F486" s="5"/>
      <c r="H486" s="17"/>
      <c r="I486" s="239"/>
      <c r="J486" s="239"/>
      <c r="K486" s="239"/>
      <c r="L486" s="239"/>
      <c r="M486" s="239"/>
      <c r="N486" s="239"/>
      <c r="P486" s="5"/>
    </row>
    <row r="487" spans="6:16" s="1" customFormat="1" x14ac:dyDescent="0.2">
      <c r="F487" s="5"/>
      <c r="H487" s="17"/>
      <c r="I487" s="239"/>
      <c r="J487" s="239"/>
      <c r="K487" s="239"/>
      <c r="L487" s="239"/>
      <c r="M487" s="239"/>
      <c r="N487" s="239"/>
      <c r="P487" s="5"/>
    </row>
    <row r="488" spans="6:16" s="1" customFormat="1" x14ac:dyDescent="0.2">
      <c r="F488" s="5"/>
      <c r="H488" s="17"/>
      <c r="I488" s="239"/>
      <c r="J488" s="239"/>
      <c r="K488" s="239"/>
      <c r="L488" s="239"/>
      <c r="M488" s="239"/>
      <c r="N488" s="239"/>
      <c r="P488" s="5"/>
    </row>
    <row r="489" spans="6:16" s="1" customFormat="1" x14ac:dyDescent="0.2">
      <c r="F489" s="5"/>
      <c r="H489" s="17"/>
      <c r="I489" s="239"/>
      <c r="J489" s="239"/>
      <c r="K489" s="239"/>
      <c r="L489" s="239"/>
      <c r="M489" s="239"/>
      <c r="N489" s="239"/>
      <c r="P489" s="5"/>
    </row>
    <row r="490" spans="6:16" s="1" customFormat="1" x14ac:dyDescent="0.2">
      <c r="F490" s="5"/>
      <c r="H490" s="17"/>
      <c r="I490" s="239"/>
      <c r="J490" s="239"/>
      <c r="K490" s="239"/>
      <c r="L490" s="239"/>
      <c r="M490" s="239"/>
      <c r="N490" s="239"/>
      <c r="P490" s="5"/>
    </row>
    <row r="491" spans="6:16" s="1" customFormat="1" x14ac:dyDescent="0.2">
      <c r="F491" s="5"/>
      <c r="H491" s="17"/>
      <c r="I491" s="239"/>
      <c r="J491" s="239"/>
      <c r="K491" s="239"/>
      <c r="L491" s="239"/>
      <c r="M491" s="239"/>
      <c r="N491" s="239"/>
      <c r="P491" s="5"/>
    </row>
    <row r="492" spans="6:16" s="1" customFormat="1" x14ac:dyDescent="0.2">
      <c r="F492" s="5"/>
      <c r="H492" s="17"/>
      <c r="I492" s="239"/>
      <c r="J492" s="239"/>
      <c r="K492" s="239"/>
      <c r="L492" s="239"/>
      <c r="M492" s="239"/>
      <c r="N492" s="239"/>
      <c r="P492" s="5"/>
    </row>
    <row r="493" spans="6:16" s="1" customFormat="1" x14ac:dyDescent="0.2">
      <c r="F493" s="5"/>
      <c r="H493" s="17"/>
      <c r="I493" s="239"/>
      <c r="J493" s="239"/>
      <c r="K493" s="239"/>
      <c r="L493" s="239"/>
      <c r="M493" s="239"/>
      <c r="N493" s="239"/>
      <c r="P493" s="5"/>
    </row>
    <row r="494" spans="6:16" s="1" customFormat="1" x14ac:dyDescent="0.2">
      <c r="F494" s="5"/>
      <c r="H494" s="17"/>
      <c r="I494" s="239"/>
      <c r="J494" s="239"/>
      <c r="K494" s="239"/>
      <c r="L494" s="239"/>
      <c r="M494" s="239"/>
      <c r="N494" s="239"/>
      <c r="P494" s="5"/>
    </row>
    <row r="495" spans="6:16" s="1" customFormat="1" x14ac:dyDescent="0.2">
      <c r="F495" s="5"/>
      <c r="H495" s="17"/>
      <c r="I495" s="239"/>
      <c r="J495" s="239"/>
      <c r="K495" s="239"/>
      <c r="L495" s="239"/>
      <c r="M495" s="239"/>
      <c r="N495" s="239"/>
      <c r="P495" s="5"/>
    </row>
    <row r="496" spans="6:16" s="1" customFormat="1" x14ac:dyDescent="0.2">
      <c r="F496" s="5"/>
      <c r="H496" s="17"/>
      <c r="I496" s="239"/>
      <c r="J496" s="239"/>
      <c r="K496" s="239"/>
      <c r="L496" s="239"/>
      <c r="M496" s="239"/>
      <c r="N496" s="239"/>
      <c r="P496" s="5"/>
    </row>
    <row r="497" spans="6:16" s="1" customFormat="1" x14ac:dyDescent="0.2">
      <c r="F497" s="5"/>
      <c r="H497" s="17"/>
      <c r="I497" s="239"/>
      <c r="J497" s="239"/>
      <c r="K497" s="239"/>
      <c r="L497" s="239"/>
      <c r="M497" s="239"/>
      <c r="N497" s="239"/>
      <c r="P497" s="5"/>
    </row>
    <row r="498" spans="6:16" s="1" customFormat="1" x14ac:dyDescent="0.2">
      <c r="F498" s="5"/>
      <c r="H498" s="17"/>
      <c r="I498" s="239"/>
      <c r="J498" s="239"/>
      <c r="K498" s="239"/>
      <c r="L498" s="239"/>
      <c r="M498" s="239"/>
      <c r="N498" s="239"/>
      <c r="P498" s="5"/>
    </row>
    <row r="499" spans="6:16" s="1" customFormat="1" x14ac:dyDescent="0.2">
      <c r="F499" s="5"/>
      <c r="H499" s="17"/>
      <c r="I499" s="239"/>
      <c r="J499" s="239"/>
      <c r="K499" s="239"/>
      <c r="L499" s="239"/>
      <c r="M499" s="239"/>
      <c r="N499" s="239"/>
      <c r="P499" s="5"/>
    </row>
    <row r="500" spans="6:16" s="1" customFormat="1" x14ac:dyDescent="0.2">
      <c r="F500" s="5"/>
      <c r="H500" s="17"/>
      <c r="I500" s="239"/>
      <c r="J500" s="239"/>
      <c r="K500" s="239"/>
      <c r="L500" s="239"/>
      <c r="M500" s="239"/>
      <c r="N500" s="239"/>
      <c r="P500" s="5"/>
    </row>
    <row r="501" spans="6:16" s="1" customFormat="1" x14ac:dyDescent="0.2">
      <c r="F501" s="5"/>
      <c r="H501" s="17"/>
      <c r="I501" s="239"/>
      <c r="J501" s="239"/>
      <c r="K501" s="239"/>
      <c r="L501" s="239"/>
      <c r="M501" s="239"/>
      <c r="N501" s="239"/>
      <c r="P501" s="5"/>
    </row>
    <row r="502" spans="6:16" s="1" customFormat="1" x14ac:dyDescent="0.2">
      <c r="F502" s="5"/>
      <c r="H502" s="17"/>
      <c r="I502" s="239"/>
      <c r="J502" s="239"/>
      <c r="K502" s="239"/>
      <c r="L502" s="239"/>
      <c r="M502" s="239"/>
      <c r="N502" s="239"/>
      <c r="P502" s="5"/>
    </row>
    <row r="503" spans="6:16" s="1" customFormat="1" x14ac:dyDescent="0.2">
      <c r="F503" s="5"/>
      <c r="H503" s="17"/>
      <c r="I503" s="239"/>
      <c r="J503" s="239"/>
      <c r="K503" s="239"/>
      <c r="L503" s="239"/>
      <c r="M503" s="239"/>
      <c r="N503" s="239"/>
      <c r="P503" s="5"/>
    </row>
    <row r="504" spans="6:16" s="1" customFormat="1" x14ac:dyDescent="0.2">
      <c r="F504" s="5"/>
      <c r="H504" s="17"/>
      <c r="I504" s="239"/>
      <c r="J504" s="239"/>
      <c r="K504" s="239"/>
      <c r="L504" s="239"/>
      <c r="M504" s="239"/>
      <c r="N504" s="239"/>
      <c r="P504" s="5"/>
    </row>
    <row r="505" spans="6:16" s="1" customFormat="1" x14ac:dyDescent="0.2">
      <c r="F505" s="5"/>
      <c r="H505" s="17"/>
      <c r="I505" s="239"/>
      <c r="J505" s="239"/>
      <c r="K505" s="239"/>
      <c r="L505" s="239"/>
      <c r="M505" s="239"/>
      <c r="N505" s="239"/>
      <c r="P505" s="5"/>
    </row>
    <row r="506" spans="6:16" s="1" customFormat="1" x14ac:dyDescent="0.2">
      <c r="F506" s="5"/>
      <c r="H506" s="17"/>
      <c r="I506" s="239"/>
      <c r="J506" s="239"/>
      <c r="K506" s="239"/>
      <c r="L506" s="239"/>
      <c r="M506" s="239"/>
      <c r="N506" s="239"/>
      <c r="P506" s="5"/>
    </row>
    <row r="507" spans="6:16" s="1" customFormat="1" x14ac:dyDescent="0.2">
      <c r="F507" s="5"/>
      <c r="H507" s="17"/>
      <c r="I507" s="239"/>
      <c r="J507" s="239"/>
      <c r="K507" s="239"/>
      <c r="L507" s="239"/>
      <c r="M507" s="239"/>
      <c r="N507" s="239"/>
      <c r="P507" s="5"/>
    </row>
    <row r="508" spans="6:16" s="1" customFormat="1" x14ac:dyDescent="0.2">
      <c r="F508" s="5"/>
      <c r="H508" s="17"/>
      <c r="I508" s="239"/>
      <c r="J508" s="239"/>
      <c r="K508" s="239"/>
      <c r="L508" s="239"/>
      <c r="M508" s="239"/>
      <c r="N508" s="239"/>
      <c r="P508" s="5"/>
    </row>
    <row r="509" spans="6:16" s="1" customFormat="1" x14ac:dyDescent="0.2">
      <c r="F509" s="5"/>
      <c r="H509" s="17"/>
      <c r="I509" s="239"/>
      <c r="J509" s="239"/>
      <c r="K509" s="239"/>
      <c r="L509" s="239"/>
      <c r="M509" s="239"/>
      <c r="N509" s="239"/>
      <c r="P509" s="5"/>
    </row>
    <row r="510" spans="6:16" s="1" customFormat="1" x14ac:dyDescent="0.2">
      <c r="F510" s="5"/>
      <c r="H510" s="17"/>
      <c r="I510" s="239"/>
      <c r="J510" s="239"/>
      <c r="K510" s="239"/>
      <c r="L510" s="239"/>
      <c r="M510" s="239"/>
      <c r="N510" s="239"/>
      <c r="P510" s="5"/>
    </row>
    <row r="511" spans="6:16" s="1" customFormat="1" x14ac:dyDescent="0.2">
      <c r="F511" s="5"/>
      <c r="H511" s="17"/>
      <c r="I511" s="239"/>
      <c r="J511" s="239"/>
      <c r="K511" s="239"/>
      <c r="L511" s="239"/>
      <c r="M511" s="239"/>
      <c r="N511" s="239"/>
      <c r="P511" s="5"/>
    </row>
    <row r="512" spans="6:16" s="1" customFormat="1" x14ac:dyDescent="0.2">
      <c r="F512" s="5"/>
      <c r="H512" s="17"/>
      <c r="I512" s="239"/>
      <c r="J512" s="239"/>
      <c r="K512" s="239"/>
      <c r="L512" s="239"/>
      <c r="M512" s="239"/>
      <c r="N512" s="239"/>
      <c r="P512" s="5"/>
    </row>
    <row r="513" spans="6:16" s="1" customFormat="1" x14ac:dyDescent="0.2">
      <c r="F513" s="5"/>
      <c r="H513" s="17"/>
      <c r="I513" s="239"/>
      <c r="J513" s="239"/>
      <c r="K513" s="239"/>
      <c r="L513" s="239"/>
      <c r="M513" s="239"/>
      <c r="N513" s="239"/>
      <c r="P513" s="5"/>
    </row>
    <row r="514" spans="6:16" s="1" customFormat="1" x14ac:dyDescent="0.2">
      <c r="F514" s="5"/>
      <c r="H514" s="17"/>
      <c r="I514" s="239"/>
      <c r="J514" s="239"/>
      <c r="K514" s="239"/>
      <c r="L514" s="239"/>
      <c r="M514" s="239"/>
      <c r="N514" s="239"/>
      <c r="P514" s="5"/>
    </row>
    <row r="515" spans="6:16" s="1" customFormat="1" x14ac:dyDescent="0.2">
      <c r="F515" s="5"/>
      <c r="H515" s="17"/>
      <c r="I515" s="239"/>
      <c r="J515" s="239"/>
      <c r="K515" s="239"/>
      <c r="L515" s="239"/>
      <c r="M515" s="239"/>
      <c r="N515" s="239"/>
      <c r="P515" s="5"/>
    </row>
    <row r="516" spans="6:16" s="1" customFormat="1" x14ac:dyDescent="0.2">
      <c r="F516" s="5"/>
      <c r="H516" s="17"/>
      <c r="I516" s="239"/>
      <c r="J516" s="239"/>
      <c r="K516" s="239"/>
      <c r="L516" s="239"/>
      <c r="M516" s="239"/>
      <c r="N516" s="239"/>
      <c r="P516" s="5"/>
    </row>
    <row r="517" spans="6:16" s="1" customFormat="1" x14ac:dyDescent="0.2">
      <c r="F517" s="5"/>
      <c r="H517" s="17"/>
      <c r="I517" s="239"/>
      <c r="J517" s="239"/>
      <c r="K517" s="239"/>
      <c r="L517" s="239"/>
      <c r="M517" s="239"/>
      <c r="N517" s="239"/>
      <c r="P517" s="5"/>
    </row>
    <row r="518" spans="6:16" s="1" customFormat="1" x14ac:dyDescent="0.2">
      <c r="F518" s="5"/>
      <c r="H518" s="17"/>
      <c r="I518" s="239"/>
      <c r="J518" s="239"/>
      <c r="K518" s="239"/>
      <c r="L518" s="239"/>
      <c r="M518" s="239"/>
      <c r="N518" s="239"/>
      <c r="P518" s="5"/>
    </row>
    <row r="519" spans="6:16" s="1" customFormat="1" x14ac:dyDescent="0.2">
      <c r="F519" s="5"/>
      <c r="H519" s="17"/>
      <c r="I519" s="239"/>
      <c r="J519" s="239"/>
      <c r="K519" s="239"/>
      <c r="L519" s="239"/>
      <c r="M519" s="239"/>
      <c r="N519" s="239"/>
      <c r="P519" s="5"/>
    </row>
    <row r="520" spans="6:16" s="1" customFormat="1" x14ac:dyDescent="0.2">
      <c r="F520" s="5"/>
      <c r="H520" s="17"/>
      <c r="I520" s="239"/>
      <c r="J520" s="239"/>
      <c r="K520" s="239"/>
      <c r="L520" s="239"/>
      <c r="M520" s="239"/>
      <c r="N520" s="239"/>
      <c r="P520" s="5"/>
    </row>
    <row r="521" spans="6:16" s="1" customFormat="1" x14ac:dyDescent="0.2">
      <c r="F521" s="5"/>
      <c r="H521" s="17"/>
      <c r="I521" s="239"/>
      <c r="J521" s="239"/>
      <c r="K521" s="239"/>
      <c r="L521" s="239"/>
      <c r="M521" s="239"/>
      <c r="N521" s="239"/>
      <c r="P521" s="5"/>
    </row>
    <row r="522" spans="6:16" s="1" customFormat="1" x14ac:dyDescent="0.2">
      <c r="F522" s="5"/>
      <c r="H522" s="17"/>
      <c r="I522" s="239"/>
      <c r="J522" s="239"/>
      <c r="K522" s="239"/>
      <c r="L522" s="239"/>
      <c r="M522" s="239"/>
      <c r="N522" s="239"/>
      <c r="P522" s="5"/>
    </row>
    <row r="523" spans="6:16" s="1" customFormat="1" x14ac:dyDescent="0.2">
      <c r="F523" s="5"/>
      <c r="H523" s="17"/>
      <c r="I523" s="239"/>
      <c r="J523" s="239"/>
      <c r="K523" s="239"/>
      <c r="L523" s="239"/>
      <c r="M523" s="239"/>
      <c r="N523" s="239"/>
      <c r="P523" s="5"/>
    </row>
    <row r="524" spans="6:16" s="1" customFormat="1" x14ac:dyDescent="0.2">
      <c r="F524" s="5"/>
      <c r="H524" s="17"/>
      <c r="I524" s="239"/>
      <c r="J524" s="239"/>
      <c r="K524" s="239"/>
      <c r="L524" s="239"/>
      <c r="M524" s="239"/>
      <c r="N524" s="239"/>
      <c r="P524" s="5"/>
    </row>
    <row r="525" spans="6:16" s="1" customFormat="1" x14ac:dyDescent="0.2">
      <c r="F525" s="5"/>
      <c r="H525" s="17"/>
      <c r="I525" s="239"/>
      <c r="J525" s="239"/>
      <c r="K525" s="239"/>
      <c r="L525" s="239"/>
      <c r="M525" s="239"/>
      <c r="N525" s="239"/>
      <c r="P525" s="5"/>
    </row>
    <row r="526" spans="6:16" s="1" customFormat="1" x14ac:dyDescent="0.2">
      <c r="F526" s="5"/>
      <c r="H526" s="17"/>
      <c r="I526" s="239"/>
      <c r="J526" s="239"/>
      <c r="K526" s="239"/>
      <c r="L526" s="239"/>
      <c r="M526" s="239"/>
      <c r="N526" s="239"/>
      <c r="P526" s="5"/>
    </row>
    <row r="527" spans="6:16" s="1" customFormat="1" x14ac:dyDescent="0.2">
      <c r="F527" s="5"/>
      <c r="H527" s="17"/>
      <c r="I527" s="239"/>
      <c r="J527" s="239"/>
      <c r="K527" s="239"/>
      <c r="L527" s="239"/>
      <c r="M527" s="239"/>
      <c r="N527" s="239"/>
      <c r="P527" s="5"/>
    </row>
    <row r="528" spans="6:16" s="1" customFormat="1" x14ac:dyDescent="0.2">
      <c r="F528" s="5"/>
      <c r="H528" s="17"/>
      <c r="I528" s="239"/>
      <c r="J528" s="239"/>
      <c r="K528" s="239"/>
      <c r="L528" s="239"/>
      <c r="M528" s="239"/>
      <c r="N528" s="239"/>
      <c r="P528" s="5"/>
    </row>
    <row r="529" spans="6:16" s="1" customFormat="1" x14ac:dyDescent="0.2">
      <c r="F529" s="5"/>
      <c r="H529" s="17"/>
      <c r="I529" s="239"/>
      <c r="J529" s="239"/>
      <c r="K529" s="239"/>
      <c r="L529" s="239"/>
      <c r="M529" s="239"/>
      <c r="N529" s="239"/>
      <c r="P529" s="5"/>
    </row>
    <row r="530" spans="6:16" s="1" customFormat="1" x14ac:dyDescent="0.2">
      <c r="F530" s="5"/>
      <c r="H530" s="17"/>
      <c r="I530" s="239"/>
      <c r="J530" s="239"/>
      <c r="K530" s="239"/>
      <c r="L530" s="239"/>
      <c r="M530" s="239"/>
      <c r="N530" s="239"/>
      <c r="P530" s="5"/>
    </row>
    <row r="531" spans="6:16" s="1" customFormat="1" x14ac:dyDescent="0.2">
      <c r="F531" s="5"/>
      <c r="H531" s="17"/>
      <c r="I531" s="239"/>
      <c r="J531" s="239"/>
      <c r="K531" s="239"/>
      <c r="L531" s="239"/>
      <c r="M531" s="239"/>
      <c r="N531" s="239"/>
      <c r="P531" s="5"/>
    </row>
    <row r="532" spans="6:16" s="1" customFormat="1" x14ac:dyDescent="0.2">
      <c r="F532" s="5"/>
      <c r="H532" s="17"/>
      <c r="I532" s="239"/>
      <c r="J532" s="239"/>
      <c r="K532" s="239"/>
      <c r="L532" s="239"/>
      <c r="M532" s="239"/>
      <c r="N532" s="239"/>
      <c r="P532" s="5"/>
    </row>
    <row r="533" spans="6:16" s="1" customFormat="1" x14ac:dyDescent="0.2">
      <c r="F533" s="5"/>
      <c r="H533" s="17"/>
      <c r="I533" s="239"/>
      <c r="J533" s="239"/>
      <c r="K533" s="239"/>
      <c r="L533" s="239"/>
      <c r="M533" s="239"/>
      <c r="N533" s="239"/>
      <c r="P533" s="5"/>
    </row>
    <row r="534" spans="6:16" s="1" customFormat="1" x14ac:dyDescent="0.2">
      <c r="F534" s="5"/>
      <c r="H534" s="17"/>
      <c r="I534" s="239"/>
      <c r="J534" s="239"/>
      <c r="K534" s="239"/>
      <c r="L534" s="239"/>
      <c r="M534" s="239"/>
      <c r="N534" s="239"/>
      <c r="P534" s="5"/>
    </row>
    <row r="535" spans="6:16" s="1" customFormat="1" x14ac:dyDescent="0.2">
      <c r="F535" s="5"/>
      <c r="H535" s="17"/>
      <c r="I535" s="239"/>
      <c r="J535" s="239"/>
      <c r="K535" s="239"/>
      <c r="L535" s="239"/>
      <c r="M535" s="239"/>
      <c r="N535" s="239"/>
      <c r="P535" s="5"/>
    </row>
    <row r="536" spans="6:16" s="1" customFormat="1" x14ac:dyDescent="0.2">
      <c r="F536" s="5"/>
      <c r="H536" s="17"/>
      <c r="I536" s="239"/>
      <c r="J536" s="239"/>
      <c r="K536" s="239"/>
      <c r="L536" s="239"/>
      <c r="M536" s="239"/>
      <c r="N536" s="239"/>
      <c r="P536" s="5"/>
    </row>
    <row r="537" spans="6:16" s="1" customFormat="1" x14ac:dyDescent="0.2">
      <c r="F537" s="5"/>
      <c r="H537" s="17"/>
      <c r="I537" s="239"/>
      <c r="J537" s="239"/>
      <c r="K537" s="239"/>
      <c r="L537" s="239"/>
      <c r="M537" s="239"/>
      <c r="N537" s="239"/>
      <c r="P537" s="5"/>
    </row>
    <row r="538" spans="6:16" s="1" customFormat="1" x14ac:dyDescent="0.2">
      <c r="F538" s="5"/>
      <c r="H538" s="17"/>
      <c r="I538" s="239"/>
      <c r="J538" s="239"/>
      <c r="K538" s="239"/>
      <c r="L538" s="239"/>
      <c r="M538" s="239"/>
      <c r="N538" s="239"/>
      <c r="P538" s="5"/>
    </row>
    <row r="539" spans="6:16" s="1" customFormat="1" x14ac:dyDescent="0.2">
      <c r="F539" s="5"/>
      <c r="H539" s="17"/>
      <c r="I539" s="239"/>
      <c r="J539" s="239"/>
      <c r="K539" s="239"/>
      <c r="L539" s="239"/>
      <c r="M539" s="239"/>
      <c r="N539" s="239"/>
      <c r="P539" s="5"/>
    </row>
    <row r="540" spans="6:16" s="1" customFormat="1" x14ac:dyDescent="0.2">
      <c r="F540" s="5"/>
      <c r="H540" s="17"/>
      <c r="I540" s="239"/>
      <c r="J540" s="239"/>
      <c r="K540" s="239"/>
      <c r="L540" s="239"/>
      <c r="M540" s="239"/>
      <c r="N540" s="239"/>
      <c r="P540" s="5"/>
    </row>
    <row r="541" spans="6:16" s="1" customFormat="1" x14ac:dyDescent="0.2">
      <c r="F541" s="5"/>
      <c r="H541" s="17"/>
      <c r="I541" s="239"/>
      <c r="J541" s="239"/>
      <c r="K541" s="239"/>
      <c r="L541" s="239"/>
      <c r="M541" s="239"/>
      <c r="N541" s="239"/>
      <c r="P541" s="5"/>
    </row>
    <row r="542" spans="6:16" s="1" customFormat="1" x14ac:dyDescent="0.2">
      <c r="F542" s="5"/>
      <c r="H542" s="17"/>
      <c r="I542" s="239"/>
      <c r="J542" s="239"/>
      <c r="K542" s="239"/>
      <c r="L542" s="239"/>
      <c r="M542" s="239"/>
      <c r="N542" s="239"/>
      <c r="P542" s="5"/>
    </row>
    <row r="543" spans="6:16" s="1" customFormat="1" x14ac:dyDescent="0.2">
      <c r="F543" s="5"/>
      <c r="H543" s="17"/>
      <c r="I543" s="239"/>
      <c r="J543" s="239"/>
      <c r="K543" s="239"/>
      <c r="L543" s="239"/>
      <c r="M543" s="239"/>
      <c r="N543" s="239"/>
      <c r="P543" s="5"/>
    </row>
    <row r="544" spans="6:16" s="1" customFormat="1" x14ac:dyDescent="0.2">
      <c r="F544" s="5"/>
      <c r="H544" s="17"/>
      <c r="I544" s="239"/>
      <c r="J544" s="239"/>
      <c r="K544" s="239"/>
      <c r="L544" s="239"/>
      <c r="M544" s="239"/>
      <c r="N544" s="239"/>
      <c r="P544" s="5"/>
    </row>
    <row r="545" spans="6:16" s="1" customFormat="1" x14ac:dyDescent="0.2">
      <c r="F545" s="5"/>
      <c r="H545" s="17"/>
      <c r="I545" s="239"/>
      <c r="J545" s="239"/>
      <c r="K545" s="239"/>
      <c r="L545" s="239"/>
      <c r="M545" s="239"/>
      <c r="N545" s="239"/>
      <c r="P545" s="5"/>
    </row>
    <row r="546" spans="6:16" s="1" customFormat="1" x14ac:dyDescent="0.2">
      <c r="F546" s="5"/>
      <c r="H546" s="17"/>
      <c r="I546" s="239"/>
      <c r="J546" s="239"/>
      <c r="K546" s="239"/>
      <c r="L546" s="239"/>
      <c r="M546" s="239"/>
      <c r="N546" s="239"/>
      <c r="P546" s="5"/>
    </row>
    <row r="547" spans="6:16" s="1" customFormat="1" x14ac:dyDescent="0.2">
      <c r="F547" s="5"/>
      <c r="H547" s="17"/>
      <c r="I547" s="239"/>
      <c r="J547" s="239"/>
      <c r="K547" s="239"/>
      <c r="L547" s="239"/>
      <c r="M547" s="239"/>
      <c r="N547" s="239"/>
      <c r="P547" s="5"/>
    </row>
    <row r="548" spans="6:16" s="1" customFormat="1" x14ac:dyDescent="0.2">
      <c r="F548" s="5"/>
      <c r="H548" s="17"/>
      <c r="I548" s="239"/>
      <c r="J548" s="239"/>
      <c r="K548" s="239"/>
      <c r="L548" s="239"/>
      <c r="M548" s="239"/>
      <c r="N548" s="239"/>
      <c r="P548" s="5"/>
    </row>
    <row r="549" spans="6:16" s="1" customFormat="1" x14ac:dyDescent="0.2">
      <c r="F549" s="5"/>
      <c r="H549" s="17"/>
      <c r="I549" s="239"/>
      <c r="J549" s="239"/>
      <c r="K549" s="239"/>
      <c r="L549" s="239"/>
      <c r="M549" s="239"/>
      <c r="N549" s="239"/>
      <c r="P549" s="5"/>
    </row>
    <row r="550" spans="6:16" s="1" customFormat="1" x14ac:dyDescent="0.2">
      <c r="F550" s="5"/>
      <c r="H550" s="17"/>
      <c r="I550" s="239"/>
      <c r="J550" s="239"/>
      <c r="K550" s="239"/>
      <c r="L550" s="239"/>
      <c r="M550" s="239"/>
      <c r="N550" s="239"/>
      <c r="P550" s="5"/>
    </row>
    <row r="551" spans="6:16" s="1" customFormat="1" x14ac:dyDescent="0.2">
      <c r="F551" s="5"/>
      <c r="H551" s="17"/>
      <c r="I551" s="239"/>
      <c r="J551" s="239"/>
      <c r="K551" s="239"/>
      <c r="L551" s="239"/>
      <c r="M551" s="239"/>
      <c r="N551" s="239"/>
      <c r="P551" s="5"/>
    </row>
    <row r="552" spans="6:16" s="1" customFormat="1" x14ac:dyDescent="0.2">
      <c r="F552" s="5"/>
      <c r="H552" s="17"/>
      <c r="I552" s="239"/>
      <c r="J552" s="239"/>
      <c r="K552" s="239"/>
      <c r="L552" s="239"/>
      <c r="M552" s="239"/>
      <c r="N552" s="239"/>
      <c r="P552" s="5"/>
    </row>
    <row r="553" spans="6:16" s="1" customFormat="1" x14ac:dyDescent="0.2">
      <c r="F553" s="5"/>
      <c r="H553" s="17"/>
      <c r="I553" s="239"/>
      <c r="J553" s="239"/>
      <c r="K553" s="239"/>
      <c r="L553" s="239"/>
      <c r="M553" s="239"/>
      <c r="N553" s="239"/>
      <c r="P553" s="5"/>
    </row>
    <row r="554" spans="6:16" s="1" customFormat="1" x14ac:dyDescent="0.2">
      <c r="F554" s="5"/>
      <c r="H554" s="17"/>
      <c r="I554" s="239"/>
      <c r="J554" s="239"/>
      <c r="K554" s="239"/>
      <c r="L554" s="239"/>
      <c r="M554" s="239"/>
      <c r="N554" s="239"/>
      <c r="P554" s="5"/>
    </row>
    <row r="555" spans="6:16" s="1" customFormat="1" x14ac:dyDescent="0.2">
      <c r="F555" s="5"/>
      <c r="H555" s="17"/>
      <c r="I555" s="239"/>
      <c r="J555" s="239"/>
      <c r="K555" s="239"/>
      <c r="L555" s="239"/>
      <c r="M555" s="239"/>
      <c r="N555" s="239"/>
      <c r="P555" s="5"/>
    </row>
    <row r="556" spans="6:16" s="1" customFormat="1" x14ac:dyDescent="0.2">
      <c r="F556" s="5"/>
      <c r="H556" s="17"/>
      <c r="I556" s="239"/>
      <c r="J556" s="239"/>
      <c r="K556" s="239"/>
      <c r="L556" s="239"/>
      <c r="M556" s="239"/>
      <c r="N556" s="239"/>
      <c r="P556" s="5"/>
    </row>
    <row r="557" spans="6:16" s="1" customFormat="1" x14ac:dyDescent="0.2">
      <c r="F557" s="5"/>
      <c r="H557" s="17"/>
      <c r="I557" s="239"/>
      <c r="J557" s="239"/>
      <c r="K557" s="239"/>
      <c r="L557" s="239"/>
      <c r="M557" s="239"/>
      <c r="N557" s="239"/>
      <c r="P557" s="5"/>
    </row>
    <row r="558" spans="6:16" s="1" customFormat="1" x14ac:dyDescent="0.2">
      <c r="F558" s="5"/>
      <c r="H558" s="17"/>
      <c r="I558" s="239"/>
      <c r="J558" s="239"/>
      <c r="K558" s="239"/>
      <c r="L558" s="239"/>
      <c r="M558" s="239"/>
      <c r="N558" s="239"/>
      <c r="P558" s="5"/>
    </row>
    <row r="559" spans="6:16" s="1" customFormat="1" x14ac:dyDescent="0.2">
      <c r="F559" s="5"/>
      <c r="H559" s="17"/>
      <c r="I559" s="239"/>
      <c r="J559" s="239"/>
      <c r="K559" s="239"/>
      <c r="L559" s="239"/>
      <c r="M559" s="239"/>
      <c r="N559" s="239"/>
      <c r="P559" s="5"/>
    </row>
    <row r="560" spans="6:16" s="1" customFormat="1" x14ac:dyDescent="0.2">
      <c r="F560" s="5"/>
      <c r="H560" s="17"/>
      <c r="I560" s="239"/>
      <c r="J560" s="239"/>
      <c r="K560" s="239"/>
      <c r="L560" s="239"/>
      <c r="M560" s="239"/>
      <c r="N560" s="239"/>
      <c r="P560" s="5"/>
    </row>
    <row r="561" spans="6:16" s="1" customFormat="1" x14ac:dyDescent="0.2">
      <c r="F561" s="5"/>
      <c r="H561" s="17"/>
      <c r="I561" s="239"/>
      <c r="J561" s="239"/>
      <c r="K561" s="239"/>
      <c r="L561" s="239"/>
      <c r="M561" s="239"/>
      <c r="N561" s="239"/>
      <c r="P561" s="5"/>
    </row>
    <row r="562" spans="6:16" s="1" customFormat="1" x14ac:dyDescent="0.2">
      <c r="F562" s="5"/>
      <c r="H562" s="17"/>
      <c r="I562" s="239"/>
      <c r="J562" s="239"/>
      <c r="K562" s="239"/>
      <c r="L562" s="239"/>
      <c r="M562" s="239"/>
      <c r="N562" s="239"/>
      <c r="P562" s="5"/>
    </row>
    <row r="563" spans="6:16" s="1" customFormat="1" x14ac:dyDescent="0.2">
      <c r="F563" s="5"/>
      <c r="H563" s="17"/>
      <c r="I563" s="239"/>
      <c r="J563" s="239"/>
      <c r="K563" s="239"/>
      <c r="L563" s="239"/>
      <c r="M563" s="239"/>
      <c r="N563" s="239"/>
      <c r="P563" s="5"/>
    </row>
    <row r="564" spans="6:16" s="1" customFormat="1" x14ac:dyDescent="0.2">
      <c r="F564" s="5"/>
      <c r="H564" s="17"/>
      <c r="I564" s="239"/>
      <c r="J564" s="239"/>
      <c r="K564" s="239"/>
      <c r="L564" s="239"/>
      <c r="M564" s="239"/>
      <c r="N564" s="239"/>
      <c r="P564" s="5"/>
    </row>
    <row r="565" spans="6:16" s="1" customFormat="1" x14ac:dyDescent="0.2">
      <c r="F565" s="5"/>
      <c r="H565" s="17"/>
      <c r="I565" s="239"/>
      <c r="J565" s="239"/>
      <c r="K565" s="239"/>
      <c r="L565" s="239"/>
      <c r="M565" s="239"/>
      <c r="N565" s="239"/>
      <c r="P565" s="5"/>
    </row>
    <row r="566" spans="6:16" s="1" customFormat="1" x14ac:dyDescent="0.2">
      <c r="F566" s="5"/>
      <c r="H566" s="17"/>
      <c r="I566" s="239"/>
      <c r="J566" s="239"/>
      <c r="K566" s="239"/>
      <c r="L566" s="239"/>
      <c r="M566" s="239"/>
      <c r="N566" s="239"/>
      <c r="P566" s="5"/>
    </row>
    <row r="567" spans="6:16" s="1" customFormat="1" x14ac:dyDescent="0.2">
      <c r="F567" s="5"/>
      <c r="H567" s="17"/>
      <c r="I567" s="239"/>
      <c r="J567" s="239"/>
      <c r="K567" s="239"/>
      <c r="L567" s="239"/>
      <c r="M567" s="239"/>
      <c r="N567" s="239"/>
      <c r="P567" s="5"/>
    </row>
    <row r="568" spans="6:16" s="1" customFormat="1" x14ac:dyDescent="0.2">
      <c r="F568" s="5"/>
      <c r="H568" s="17"/>
      <c r="I568" s="239"/>
      <c r="J568" s="239"/>
      <c r="K568" s="239"/>
      <c r="L568" s="239"/>
      <c r="M568" s="239"/>
      <c r="N568" s="239"/>
      <c r="P568" s="5"/>
    </row>
    <row r="569" spans="6:16" s="1" customFormat="1" x14ac:dyDescent="0.2">
      <c r="F569" s="5"/>
      <c r="H569" s="17"/>
      <c r="I569" s="239"/>
      <c r="J569" s="239"/>
      <c r="K569" s="239"/>
      <c r="L569" s="239"/>
      <c r="M569" s="239"/>
      <c r="N569" s="239"/>
      <c r="P569" s="5"/>
    </row>
    <row r="570" spans="6:16" s="1" customFormat="1" x14ac:dyDescent="0.2">
      <c r="F570" s="5"/>
      <c r="H570" s="17"/>
      <c r="I570" s="239"/>
      <c r="J570" s="239"/>
      <c r="K570" s="239"/>
      <c r="L570" s="239"/>
      <c r="M570" s="239"/>
      <c r="N570" s="239"/>
      <c r="P570" s="5"/>
    </row>
    <row r="571" spans="6:16" s="1" customFormat="1" x14ac:dyDescent="0.2">
      <c r="F571" s="5"/>
      <c r="H571" s="17"/>
      <c r="I571" s="239"/>
      <c r="J571" s="239"/>
      <c r="K571" s="239"/>
      <c r="L571" s="239"/>
      <c r="M571" s="239"/>
      <c r="N571" s="239"/>
      <c r="P571" s="5"/>
    </row>
    <row r="572" spans="6:16" s="1" customFormat="1" x14ac:dyDescent="0.2">
      <c r="F572" s="5"/>
      <c r="H572" s="17"/>
      <c r="I572" s="239"/>
      <c r="J572" s="239"/>
      <c r="K572" s="239"/>
      <c r="L572" s="239"/>
      <c r="M572" s="239"/>
      <c r="N572" s="239"/>
      <c r="P572" s="5"/>
    </row>
    <row r="573" spans="6:16" s="1" customFormat="1" x14ac:dyDescent="0.2">
      <c r="F573" s="5"/>
      <c r="H573" s="17"/>
      <c r="I573" s="239"/>
      <c r="J573" s="239"/>
      <c r="K573" s="239"/>
      <c r="L573" s="239"/>
      <c r="M573" s="239"/>
      <c r="N573" s="239"/>
      <c r="P573" s="5"/>
    </row>
    <row r="574" spans="6:16" s="1" customFormat="1" x14ac:dyDescent="0.2">
      <c r="F574" s="5"/>
      <c r="H574" s="17"/>
      <c r="I574" s="239"/>
      <c r="J574" s="239"/>
      <c r="K574" s="239"/>
      <c r="L574" s="239"/>
      <c r="M574" s="239"/>
      <c r="N574" s="239"/>
      <c r="P574" s="5"/>
    </row>
    <row r="575" spans="6:16" s="1" customFormat="1" x14ac:dyDescent="0.2">
      <c r="F575" s="5"/>
      <c r="H575" s="17"/>
      <c r="I575" s="239"/>
      <c r="J575" s="239"/>
      <c r="K575" s="239"/>
      <c r="L575" s="239"/>
      <c r="M575" s="239"/>
      <c r="N575" s="239"/>
      <c r="P575" s="5"/>
    </row>
    <row r="576" spans="6:16" s="1" customFormat="1" x14ac:dyDescent="0.2">
      <c r="F576" s="5"/>
      <c r="H576" s="17"/>
      <c r="I576" s="239"/>
      <c r="J576" s="239"/>
      <c r="K576" s="239"/>
      <c r="L576" s="239"/>
      <c r="M576" s="239"/>
      <c r="N576" s="239"/>
      <c r="P576" s="5"/>
    </row>
    <row r="577" spans="6:16" s="1" customFormat="1" x14ac:dyDescent="0.2">
      <c r="F577" s="5"/>
      <c r="H577" s="17"/>
      <c r="I577" s="239"/>
      <c r="J577" s="239"/>
      <c r="K577" s="239"/>
      <c r="L577" s="239"/>
      <c r="M577" s="239"/>
      <c r="N577" s="239"/>
      <c r="P577" s="5"/>
    </row>
    <row r="578" spans="6:16" s="1" customFormat="1" x14ac:dyDescent="0.2">
      <c r="F578" s="5"/>
      <c r="H578" s="17"/>
      <c r="I578" s="239"/>
      <c r="J578" s="239"/>
      <c r="K578" s="239"/>
      <c r="L578" s="239"/>
      <c r="M578" s="239"/>
      <c r="N578" s="239"/>
      <c r="P578" s="5"/>
    </row>
    <row r="579" spans="6:16" s="1" customFormat="1" x14ac:dyDescent="0.2">
      <c r="F579" s="5"/>
      <c r="H579" s="17"/>
      <c r="I579" s="239"/>
      <c r="J579" s="239"/>
      <c r="K579" s="239"/>
      <c r="L579" s="239"/>
      <c r="M579" s="239"/>
      <c r="N579" s="239"/>
      <c r="P579" s="5"/>
    </row>
    <row r="580" spans="6:16" s="1" customFormat="1" x14ac:dyDescent="0.2">
      <c r="F580" s="5"/>
      <c r="H580" s="17"/>
      <c r="I580" s="239"/>
      <c r="J580" s="239"/>
      <c r="K580" s="239"/>
      <c r="L580" s="239"/>
      <c r="M580" s="239"/>
      <c r="N580" s="239"/>
      <c r="P580" s="5"/>
    </row>
    <row r="581" spans="6:16" s="1" customFormat="1" x14ac:dyDescent="0.2">
      <c r="F581" s="5"/>
      <c r="H581" s="17"/>
      <c r="I581" s="239"/>
      <c r="J581" s="239"/>
      <c r="K581" s="239"/>
      <c r="L581" s="239"/>
      <c r="M581" s="239"/>
      <c r="N581" s="239"/>
      <c r="P581" s="5"/>
    </row>
    <row r="582" spans="6:16" s="1" customFormat="1" x14ac:dyDescent="0.2">
      <c r="F582" s="5"/>
      <c r="H582" s="17"/>
      <c r="I582" s="239"/>
      <c r="J582" s="239"/>
      <c r="K582" s="239"/>
      <c r="L582" s="239"/>
      <c r="M582" s="239"/>
      <c r="N582" s="239"/>
      <c r="P582" s="5"/>
    </row>
    <row r="583" spans="6:16" s="1" customFormat="1" x14ac:dyDescent="0.2">
      <c r="F583" s="5"/>
      <c r="H583" s="17"/>
      <c r="I583" s="239"/>
      <c r="J583" s="239"/>
      <c r="K583" s="239"/>
      <c r="L583" s="239"/>
      <c r="M583" s="239"/>
      <c r="N583" s="239"/>
      <c r="P583" s="5"/>
    </row>
    <row r="584" spans="6:16" s="1" customFormat="1" x14ac:dyDescent="0.2">
      <c r="F584" s="5"/>
      <c r="H584" s="17"/>
      <c r="I584" s="239"/>
      <c r="J584" s="239"/>
      <c r="K584" s="239"/>
      <c r="L584" s="239"/>
      <c r="M584" s="239"/>
      <c r="N584" s="239"/>
      <c r="P584" s="5"/>
    </row>
    <row r="585" spans="6:16" s="1" customFormat="1" x14ac:dyDescent="0.2">
      <c r="F585" s="5"/>
      <c r="H585" s="17"/>
      <c r="I585" s="239"/>
      <c r="J585" s="239"/>
      <c r="K585" s="239"/>
      <c r="L585" s="239"/>
      <c r="M585" s="239"/>
      <c r="N585" s="239"/>
      <c r="P585" s="5"/>
    </row>
    <row r="586" spans="6:16" s="1" customFormat="1" x14ac:dyDescent="0.2">
      <c r="F586" s="5"/>
      <c r="H586" s="17"/>
      <c r="I586" s="239"/>
      <c r="J586" s="239"/>
      <c r="K586" s="239"/>
      <c r="L586" s="239"/>
      <c r="M586" s="239"/>
      <c r="N586" s="239"/>
      <c r="P586" s="5"/>
    </row>
    <row r="587" spans="6:16" s="1" customFormat="1" x14ac:dyDescent="0.2">
      <c r="F587" s="5"/>
      <c r="H587" s="17"/>
      <c r="I587" s="239"/>
      <c r="J587" s="239"/>
      <c r="K587" s="239"/>
      <c r="L587" s="239"/>
      <c r="M587" s="239"/>
      <c r="N587" s="239"/>
      <c r="P587" s="5"/>
    </row>
    <row r="588" spans="6:16" s="1" customFormat="1" x14ac:dyDescent="0.2">
      <c r="F588" s="5"/>
      <c r="H588" s="17"/>
      <c r="I588" s="239"/>
      <c r="J588" s="239"/>
      <c r="K588" s="239"/>
      <c r="L588" s="239"/>
      <c r="M588" s="239"/>
      <c r="N588" s="239"/>
      <c r="P588" s="5"/>
    </row>
    <row r="589" spans="6:16" s="1" customFormat="1" x14ac:dyDescent="0.2">
      <c r="F589" s="5"/>
      <c r="H589" s="17"/>
      <c r="I589" s="239"/>
      <c r="J589" s="239"/>
      <c r="K589" s="239"/>
      <c r="L589" s="239"/>
      <c r="M589" s="239"/>
      <c r="N589" s="239"/>
      <c r="P589" s="5"/>
    </row>
    <row r="590" spans="6:16" s="1" customFormat="1" x14ac:dyDescent="0.2">
      <c r="F590" s="5"/>
      <c r="H590" s="17"/>
      <c r="I590" s="239"/>
      <c r="J590" s="239"/>
      <c r="K590" s="239"/>
      <c r="L590" s="239"/>
      <c r="M590" s="239"/>
      <c r="N590" s="239"/>
      <c r="P590" s="5"/>
    </row>
    <row r="591" spans="6:16" s="1" customFormat="1" x14ac:dyDescent="0.2">
      <c r="F591" s="5"/>
      <c r="H591" s="17"/>
      <c r="I591" s="239"/>
      <c r="J591" s="239"/>
      <c r="K591" s="239"/>
      <c r="L591" s="239"/>
      <c r="M591" s="239"/>
      <c r="N591" s="239"/>
      <c r="P591" s="5"/>
    </row>
    <row r="592" spans="6:16" s="1" customFormat="1" x14ac:dyDescent="0.2">
      <c r="F592" s="5"/>
      <c r="H592" s="17"/>
      <c r="I592" s="239"/>
      <c r="J592" s="239"/>
      <c r="K592" s="239"/>
      <c r="L592" s="239"/>
      <c r="M592" s="239"/>
      <c r="N592" s="239"/>
      <c r="P592" s="5"/>
    </row>
    <row r="593" spans="6:16" s="1" customFormat="1" x14ac:dyDescent="0.2">
      <c r="F593" s="5"/>
      <c r="H593" s="17"/>
      <c r="I593" s="239"/>
      <c r="J593" s="239"/>
      <c r="K593" s="239"/>
      <c r="L593" s="239"/>
      <c r="M593" s="239"/>
      <c r="N593" s="239"/>
      <c r="P593" s="5"/>
    </row>
    <row r="594" spans="6:16" s="1" customFormat="1" x14ac:dyDescent="0.2">
      <c r="F594" s="5"/>
      <c r="H594" s="17"/>
      <c r="I594" s="239"/>
      <c r="J594" s="239"/>
      <c r="K594" s="239"/>
      <c r="L594" s="239"/>
      <c r="M594" s="239"/>
      <c r="N594" s="239"/>
      <c r="P594" s="5"/>
    </row>
    <row r="595" spans="6:16" s="1" customFormat="1" x14ac:dyDescent="0.2">
      <c r="F595" s="5"/>
      <c r="H595" s="17"/>
      <c r="I595" s="239"/>
      <c r="J595" s="239"/>
      <c r="K595" s="239"/>
      <c r="L595" s="239"/>
      <c r="M595" s="239"/>
      <c r="N595" s="239"/>
      <c r="P595" s="5"/>
    </row>
    <row r="596" spans="6:16" s="1" customFormat="1" x14ac:dyDescent="0.2">
      <c r="F596" s="5"/>
      <c r="H596" s="17"/>
      <c r="I596" s="239"/>
      <c r="J596" s="239"/>
      <c r="K596" s="239"/>
      <c r="L596" s="239"/>
      <c r="M596" s="239"/>
      <c r="N596" s="239"/>
      <c r="P596" s="5"/>
    </row>
    <row r="597" spans="6:16" s="1" customFormat="1" x14ac:dyDescent="0.2">
      <c r="F597" s="5"/>
      <c r="H597" s="17"/>
      <c r="I597" s="239"/>
      <c r="J597" s="239"/>
      <c r="K597" s="239"/>
      <c r="L597" s="239"/>
      <c r="M597" s="239"/>
      <c r="N597" s="239"/>
      <c r="P597" s="5"/>
    </row>
    <row r="598" spans="6:16" s="1" customFormat="1" x14ac:dyDescent="0.2">
      <c r="F598" s="5"/>
      <c r="H598" s="17"/>
      <c r="I598" s="239"/>
      <c r="J598" s="239"/>
      <c r="K598" s="239"/>
      <c r="L598" s="239"/>
      <c r="M598" s="239"/>
      <c r="N598" s="239"/>
      <c r="P598" s="5"/>
    </row>
    <row r="599" spans="6:16" s="1" customFormat="1" x14ac:dyDescent="0.2">
      <c r="F599" s="5"/>
      <c r="H599" s="17"/>
      <c r="I599" s="239"/>
      <c r="J599" s="239"/>
      <c r="K599" s="239"/>
      <c r="L599" s="239"/>
      <c r="M599" s="239"/>
      <c r="N599" s="239"/>
      <c r="P599" s="5"/>
    </row>
    <row r="600" spans="6:16" s="1" customFormat="1" x14ac:dyDescent="0.2">
      <c r="F600" s="5"/>
      <c r="H600" s="17"/>
      <c r="I600" s="239"/>
      <c r="J600" s="239"/>
      <c r="K600" s="239"/>
      <c r="L600" s="239"/>
      <c r="M600" s="239"/>
      <c r="N600" s="239"/>
      <c r="P600" s="5"/>
    </row>
    <row r="601" spans="6:16" s="1" customFormat="1" x14ac:dyDescent="0.2">
      <c r="F601" s="5"/>
      <c r="H601" s="17"/>
      <c r="I601" s="239"/>
      <c r="J601" s="239"/>
      <c r="K601" s="239"/>
      <c r="L601" s="239"/>
      <c r="M601" s="239"/>
      <c r="N601" s="239"/>
      <c r="P601" s="5"/>
    </row>
    <row r="602" spans="6:16" s="1" customFormat="1" x14ac:dyDescent="0.2">
      <c r="F602" s="5"/>
      <c r="H602" s="17"/>
      <c r="I602" s="239"/>
      <c r="J602" s="239"/>
      <c r="K602" s="239"/>
      <c r="L602" s="239"/>
      <c r="M602" s="239"/>
      <c r="N602" s="239"/>
      <c r="P602" s="5"/>
    </row>
    <row r="603" spans="6:16" s="1" customFormat="1" x14ac:dyDescent="0.2">
      <c r="F603" s="5"/>
      <c r="H603" s="17"/>
      <c r="I603" s="239"/>
      <c r="J603" s="239"/>
      <c r="K603" s="239"/>
      <c r="L603" s="239"/>
      <c r="M603" s="239"/>
      <c r="N603" s="239"/>
      <c r="P603" s="5"/>
    </row>
    <row r="604" spans="6:16" s="1" customFormat="1" x14ac:dyDescent="0.2">
      <c r="F604" s="5"/>
      <c r="H604" s="17"/>
      <c r="I604" s="239"/>
      <c r="J604" s="239"/>
      <c r="K604" s="239"/>
      <c r="L604" s="239"/>
      <c r="M604" s="239"/>
      <c r="N604" s="239"/>
      <c r="P604" s="5"/>
    </row>
    <row r="605" spans="6:16" s="1" customFormat="1" x14ac:dyDescent="0.2">
      <c r="F605" s="5"/>
      <c r="H605" s="17"/>
      <c r="I605" s="239"/>
      <c r="J605" s="239"/>
      <c r="K605" s="239"/>
      <c r="L605" s="239"/>
      <c r="M605" s="239"/>
      <c r="N605" s="239"/>
      <c r="P605" s="5"/>
    </row>
    <row r="606" spans="6:16" s="1" customFormat="1" x14ac:dyDescent="0.2">
      <c r="F606" s="5"/>
      <c r="H606" s="17"/>
      <c r="I606" s="239"/>
      <c r="J606" s="239"/>
      <c r="K606" s="239"/>
      <c r="L606" s="239"/>
      <c r="M606" s="239"/>
      <c r="N606" s="239"/>
      <c r="P606" s="5"/>
    </row>
    <row r="607" spans="6:16" s="1" customFormat="1" x14ac:dyDescent="0.2">
      <c r="F607" s="5"/>
      <c r="H607" s="17"/>
      <c r="I607" s="239"/>
      <c r="J607" s="239"/>
      <c r="K607" s="239"/>
      <c r="L607" s="239"/>
      <c r="M607" s="239"/>
      <c r="N607" s="239"/>
      <c r="P607" s="5"/>
    </row>
    <row r="608" spans="6:16" s="1" customFormat="1" x14ac:dyDescent="0.2">
      <c r="F608" s="5"/>
      <c r="H608" s="17"/>
      <c r="I608" s="239"/>
      <c r="J608" s="239"/>
      <c r="K608" s="239"/>
      <c r="L608" s="239"/>
      <c r="M608" s="239"/>
      <c r="N608" s="239"/>
      <c r="P608" s="5"/>
    </row>
    <row r="609" spans="6:16" s="1" customFormat="1" x14ac:dyDescent="0.2">
      <c r="F609" s="5"/>
      <c r="H609" s="17"/>
      <c r="I609" s="239"/>
      <c r="J609" s="239"/>
      <c r="K609" s="239"/>
      <c r="L609" s="239"/>
      <c r="M609" s="239"/>
      <c r="N609" s="239"/>
      <c r="P609" s="5"/>
    </row>
    <row r="610" spans="6:16" s="1" customFormat="1" x14ac:dyDescent="0.2">
      <c r="F610" s="5"/>
      <c r="H610" s="17"/>
      <c r="I610" s="239"/>
      <c r="J610" s="239"/>
      <c r="K610" s="239"/>
      <c r="L610" s="239"/>
      <c r="M610" s="239"/>
      <c r="N610" s="239"/>
      <c r="P610" s="5"/>
    </row>
    <row r="611" spans="6:16" s="1" customFormat="1" x14ac:dyDescent="0.2">
      <c r="F611" s="5"/>
      <c r="H611" s="17"/>
      <c r="I611" s="239"/>
      <c r="J611" s="239"/>
      <c r="K611" s="239"/>
      <c r="L611" s="239"/>
      <c r="M611" s="239"/>
      <c r="N611" s="239"/>
      <c r="P611" s="5"/>
    </row>
    <row r="612" spans="6:16" s="1" customFormat="1" x14ac:dyDescent="0.2">
      <c r="F612" s="5"/>
      <c r="H612" s="17"/>
      <c r="I612" s="239"/>
      <c r="J612" s="239"/>
      <c r="K612" s="239"/>
      <c r="L612" s="239"/>
      <c r="M612" s="239"/>
      <c r="N612" s="239"/>
      <c r="P612" s="5"/>
    </row>
    <row r="613" spans="6:16" s="1" customFormat="1" x14ac:dyDescent="0.2">
      <c r="F613" s="5"/>
      <c r="H613" s="17"/>
      <c r="I613" s="239"/>
      <c r="J613" s="239"/>
      <c r="K613" s="239"/>
      <c r="L613" s="239"/>
      <c r="M613" s="239"/>
      <c r="N613" s="239"/>
      <c r="P613" s="5"/>
    </row>
    <row r="614" spans="6:16" s="1" customFormat="1" x14ac:dyDescent="0.2">
      <c r="F614" s="5"/>
      <c r="H614" s="17"/>
      <c r="I614" s="239"/>
      <c r="J614" s="239"/>
      <c r="K614" s="239"/>
      <c r="L614" s="239"/>
      <c r="M614" s="239"/>
      <c r="N614" s="239"/>
      <c r="P614" s="5"/>
    </row>
    <row r="615" spans="6:16" s="1" customFormat="1" x14ac:dyDescent="0.2">
      <c r="F615" s="5"/>
      <c r="H615" s="17"/>
      <c r="I615" s="239"/>
      <c r="J615" s="239"/>
      <c r="K615" s="239"/>
      <c r="L615" s="239"/>
      <c r="M615" s="239"/>
      <c r="N615" s="239"/>
      <c r="P615" s="5"/>
    </row>
    <row r="616" spans="6:16" s="1" customFormat="1" x14ac:dyDescent="0.2">
      <c r="F616" s="5"/>
      <c r="H616" s="17"/>
      <c r="I616" s="239"/>
      <c r="J616" s="239"/>
      <c r="K616" s="239"/>
      <c r="L616" s="239"/>
      <c r="M616" s="239"/>
      <c r="N616" s="239"/>
      <c r="P616" s="5"/>
    </row>
    <row r="617" spans="6:16" s="1" customFormat="1" x14ac:dyDescent="0.2">
      <c r="F617" s="5"/>
      <c r="H617" s="17"/>
      <c r="I617" s="239"/>
      <c r="J617" s="239"/>
      <c r="K617" s="239"/>
      <c r="L617" s="239"/>
      <c r="M617" s="239"/>
      <c r="N617" s="239"/>
      <c r="P617" s="5"/>
    </row>
    <row r="618" spans="6:16" s="1" customFormat="1" x14ac:dyDescent="0.2">
      <c r="F618" s="5"/>
      <c r="H618" s="17"/>
      <c r="I618" s="239"/>
      <c r="J618" s="239"/>
      <c r="K618" s="239"/>
      <c r="L618" s="239"/>
      <c r="M618" s="239"/>
      <c r="N618" s="239"/>
      <c r="P618" s="5"/>
    </row>
    <row r="619" spans="6:16" s="1" customFormat="1" x14ac:dyDescent="0.2">
      <c r="F619" s="5"/>
      <c r="H619" s="17"/>
      <c r="I619" s="239"/>
      <c r="J619" s="239"/>
      <c r="K619" s="239"/>
      <c r="L619" s="239"/>
      <c r="M619" s="239"/>
      <c r="N619" s="239"/>
      <c r="P619" s="5"/>
    </row>
    <row r="620" spans="6:16" s="1" customFormat="1" x14ac:dyDescent="0.2">
      <c r="F620" s="5"/>
      <c r="H620" s="17"/>
      <c r="I620" s="239"/>
      <c r="J620" s="239"/>
      <c r="K620" s="239"/>
      <c r="L620" s="239"/>
      <c r="M620" s="239"/>
      <c r="N620" s="239"/>
      <c r="P620" s="5"/>
    </row>
    <row r="621" spans="6:16" s="1" customFormat="1" x14ac:dyDescent="0.2">
      <c r="F621" s="5"/>
      <c r="H621" s="17"/>
      <c r="I621" s="239"/>
      <c r="J621" s="239"/>
      <c r="K621" s="239"/>
      <c r="L621" s="239"/>
      <c r="M621" s="239"/>
      <c r="N621" s="239"/>
      <c r="P621" s="5"/>
    </row>
    <row r="622" spans="6:16" s="1" customFormat="1" x14ac:dyDescent="0.2">
      <c r="F622" s="5"/>
      <c r="H622" s="17"/>
      <c r="I622" s="239"/>
      <c r="J622" s="239"/>
      <c r="K622" s="239"/>
      <c r="L622" s="239"/>
      <c r="M622" s="239"/>
      <c r="N622" s="239"/>
      <c r="P622" s="5"/>
    </row>
    <row r="623" spans="6:16" s="1" customFormat="1" x14ac:dyDescent="0.2">
      <c r="F623" s="5"/>
      <c r="H623" s="17"/>
      <c r="I623" s="239"/>
      <c r="J623" s="239"/>
      <c r="K623" s="239"/>
      <c r="L623" s="239"/>
      <c r="M623" s="239"/>
      <c r="N623" s="239"/>
      <c r="P623" s="5"/>
    </row>
    <row r="624" spans="6:16" s="1" customFormat="1" x14ac:dyDescent="0.2">
      <c r="F624" s="5"/>
      <c r="H624" s="17"/>
      <c r="I624" s="239"/>
      <c r="J624" s="239"/>
      <c r="K624" s="239"/>
      <c r="L624" s="239"/>
      <c r="M624" s="239"/>
      <c r="N624" s="239"/>
      <c r="P624" s="5"/>
    </row>
    <row r="625" spans="6:16" s="1" customFormat="1" x14ac:dyDescent="0.2">
      <c r="F625" s="5"/>
      <c r="H625" s="17"/>
      <c r="I625" s="239"/>
      <c r="J625" s="239"/>
      <c r="K625" s="239"/>
      <c r="L625" s="239"/>
      <c r="M625" s="239"/>
      <c r="N625" s="239"/>
      <c r="P625" s="5"/>
    </row>
    <row r="626" spans="6:16" s="1" customFormat="1" x14ac:dyDescent="0.2">
      <c r="F626" s="5"/>
      <c r="H626" s="17"/>
      <c r="I626" s="239"/>
      <c r="J626" s="239"/>
      <c r="K626" s="239"/>
      <c r="L626" s="239"/>
      <c r="M626" s="239"/>
      <c r="N626" s="239"/>
      <c r="P626" s="5"/>
    </row>
    <row r="627" spans="6:16" s="1" customFormat="1" x14ac:dyDescent="0.2">
      <c r="F627" s="5"/>
      <c r="H627" s="17"/>
      <c r="I627" s="239"/>
      <c r="J627" s="239"/>
      <c r="K627" s="239"/>
      <c r="L627" s="239"/>
      <c r="M627" s="239"/>
      <c r="N627" s="239"/>
      <c r="P627" s="5"/>
    </row>
    <row r="628" spans="6:16" s="1" customFormat="1" x14ac:dyDescent="0.2">
      <c r="F628" s="5"/>
      <c r="H628" s="17"/>
      <c r="I628" s="239"/>
      <c r="J628" s="239"/>
      <c r="K628" s="239"/>
      <c r="L628" s="239"/>
      <c r="M628" s="239"/>
      <c r="N628" s="239"/>
      <c r="P628" s="5"/>
    </row>
    <row r="629" spans="6:16" s="1" customFormat="1" x14ac:dyDescent="0.2">
      <c r="F629" s="5"/>
      <c r="H629" s="17"/>
      <c r="I629" s="239"/>
      <c r="J629" s="239"/>
      <c r="K629" s="239"/>
      <c r="L629" s="239"/>
      <c r="M629" s="239"/>
      <c r="N629" s="239"/>
      <c r="P629" s="5"/>
    </row>
    <row r="630" spans="6:16" s="1" customFormat="1" x14ac:dyDescent="0.2">
      <c r="F630" s="5"/>
      <c r="H630" s="17"/>
      <c r="I630" s="239"/>
      <c r="J630" s="239"/>
      <c r="K630" s="239"/>
      <c r="L630" s="239"/>
      <c r="M630" s="239"/>
      <c r="N630" s="239"/>
      <c r="P630" s="5"/>
    </row>
    <row r="631" spans="6:16" s="1" customFormat="1" x14ac:dyDescent="0.2">
      <c r="F631" s="5"/>
      <c r="H631" s="17"/>
      <c r="I631" s="239"/>
      <c r="J631" s="239"/>
      <c r="K631" s="239"/>
      <c r="L631" s="239"/>
      <c r="M631" s="239"/>
      <c r="N631" s="239"/>
      <c r="P631" s="5"/>
    </row>
    <row r="632" spans="6:16" s="1" customFormat="1" x14ac:dyDescent="0.2">
      <c r="F632" s="5"/>
      <c r="H632" s="17"/>
      <c r="I632" s="239"/>
      <c r="J632" s="239"/>
      <c r="K632" s="239"/>
      <c r="L632" s="239"/>
      <c r="M632" s="239"/>
      <c r="N632" s="239"/>
      <c r="P632" s="5"/>
    </row>
    <row r="633" spans="6:16" s="1" customFormat="1" x14ac:dyDescent="0.2">
      <c r="F633" s="5"/>
      <c r="H633" s="17"/>
      <c r="I633" s="239"/>
      <c r="J633" s="239"/>
      <c r="K633" s="239"/>
      <c r="L633" s="239"/>
      <c r="M633" s="239"/>
      <c r="N633" s="239"/>
      <c r="P633" s="5"/>
    </row>
    <row r="634" spans="6:16" s="1" customFormat="1" x14ac:dyDescent="0.2">
      <c r="F634" s="5"/>
      <c r="H634" s="17"/>
      <c r="I634" s="239"/>
      <c r="J634" s="239"/>
      <c r="K634" s="239"/>
      <c r="L634" s="239"/>
      <c r="M634" s="239"/>
      <c r="N634" s="239"/>
      <c r="P634" s="5"/>
    </row>
    <row r="635" spans="6:16" s="1" customFormat="1" x14ac:dyDescent="0.2">
      <c r="F635" s="5"/>
      <c r="H635" s="17"/>
      <c r="I635" s="239"/>
      <c r="J635" s="239"/>
      <c r="K635" s="239"/>
      <c r="L635" s="239"/>
      <c r="M635" s="239"/>
      <c r="N635" s="239"/>
      <c r="P635" s="5"/>
    </row>
    <row r="636" spans="6:16" s="1" customFormat="1" x14ac:dyDescent="0.2">
      <c r="F636" s="5"/>
      <c r="H636" s="17"/>
      <c r="I636" s="239"/>
      <c r="J636" s="239"/>
      <c r="K636" s="239"/>
      <c r="L636" s="239"/>
      <c r="M636" s="239"/>
      <c r="N636" s="239"/>
      <c r="P636" s="5"/>
    </row>
    <row r="637" spans="6:16" s="1" customFormat="1" x14ac:dyDescent="0.2">
      <c r="F637" s="5"/>
      <c r="H637" s="17"/>
      <c r="I637" s="239"/>
      <c r="J637" s="239"/>
      <c r="K637" s="239"/>
      <c r="L637" s="239"/>
      <c r="M637" s="239"/>
      <c r="N637" s="239"/>
      <c r="P637" s="5"/>
    </row>
    <row r="638" spans="6:16" s="1" customFormat="1" x14ac:dyDescent="0.2">
      <c r="F638" s="5"/>
      <c r="H638" s="17"/>
      <c r="I638" s="239"/>
      <c r="J638" s="239"/>
      <c r="K638" s="239"/>
      <c r="L638" s="239"/>
      <c r="M638" s="239"/>
      <c r="N638" s="239"/>
      <c r="P638" s="5"/>
    </row>
    <row r="639" spans="6:16" s="1" customFormat="1" x14ac:dyDescent="0.2">
      <c r="F639" s="5"/>
      <c r="H639" s="17"/>
      <c r="I639" s="239"/>
      <c r="J639" s="239"/>
      <c r="K639" s="239"/>
      <c r="L639" s="239"/>
      <c r="M639" s="239"/>
      <c r="N639" s="239"/>
      <c r="P639" s="5"/>
    </row>
    <row r="640" spans="6:16" s="1" customFormat="1" x14ac:dyDescent="0.2">
      <c r="F640" s="5"/>
      <c r="H640" s="17"/>
      <c r="I640" s="239"/>
      <c r="J640" s="239"/>
      <c r="K640" s="239"/>
      <c r="L640" s="239"/>
      <c r="M640" s="239"/>
      <c r="N640" s="239"/>
      <c r="P640" s="5"/>
    </row>
    <row r="641" spans="6:16" s="1" customFormat="1" x14ac:dyDescent="0.2">
      <c r="F641" s="5"/>
      <c r="H641" s="17"/>
      <c r="I641" s="239"/>
      <c r="J641" s="239"/>
      <c r="K641" s="239"/>
      <c r="L641" s="239"/>
      <c r="M641" s="239"/>
      <c r="N641" s="239"/>
      <c r="P641" s="5"/>
    </row>
    <row r="642" spans="6:16" s="1" customFormat="1" x14ac:dyDescent="0.2">
      <c r="F642" s="5"/>
      <c r="H642" s="17"/>
      <c r="I642" s="239"/>
      <c r="J642" s="239"/>
      <c r="K642" s="239"/>
      <c r="L642" s="239"/>
      <c r="M642" s="239"/>
      <c r="N642" s="239"/>
      <c r="P642" s="5"/>
    </row>
    <row r="643" spans="6:16" s="1" customFormat="1" x14ac:dyDescent="0.2">
      <c r="F643" s="5"/>
      <c r="H643" s="17"/>
      <c r="I643" s="239"/>
      <c r="J643" s="239"/>
      <c r="K643" s="239"/>
      <c r="L643" s="239"/>
      <c r="M643" s="239"/>
      <c r="N643" s="239"/>
      <c r="P643" s="5"/>
    </row>
    <row r="644" spans="6:16" s="1" customFormat="1" x14ac:dyDescent="0.2">
      <c r="F644" s="5"/>
      <c r="H644" s="17"/>
      <c r="I644" s="239"/>
      <c r="J644" s="239"/>
      <c r="K644" s="239"/>
      <c r="L644" s="239"/>
      <c r="M644" s="239"/>
      <c r="N644" s="239"/>
      <c r="P644" s="5"/>
    </row>
    <row r="645" spans="6:16" s="1" customFormat="1" x14ac:dyDescent="0.2">
      <c r="F645" s="5"/>
      <c r="H645" s="17"/>
      <c r="I645" s="239"/>
      <c r="J645" s="239"/>
      <c r="K645" s="239"/>
      <c r="L645" s="239"/>
      <c r="M645" s="239"/>
      <c r="N645" s="239"/>
      <c r="P645" s="5"/>
    </row>
    <row r="646" spans="6:16" s="1" customFormat="1" x14ac:dyDescent="0.2">
      <c r="F646" s="5"/>
      <c r="H646" s="17"/>
      <c r="I646" s="239"/>
      <c r="J646" s="239"/>
      <c r="K646" s="239"/>
      <c r="L646" s="239"/>
      <c r="M646" s="239"/>
      <c r="N646" s="239"/>
      <c r="P646" s="5"/>
    </row>
    <row r="647" spans="6:16" s="1" customFormat="1" x14ac:dyDescent="0.2">
      <c r="F647" s="5"/>
      <c r="H647" s="17"/>
      <c r="I647" s="239"/>
      <c r="J647" s="239"/>
      <c r="K647" s="239"/>
      <c r="L647" s="239"/>
      <c r="M647" s="239"/>
      <c r="N647" s="239"/>
      <c r="P647" s="5"/>
    </row>
    <row r="648" spans="6:16" s="1" customFormat="1" x14ac:dyDescent="0.2">
      <c r="F648" s="5"/>
      <c r="H648" s="17"/>
      <c r="I648" s="239"/>
      <c r="J648" s="239"/>
      <c r="K648" s="239"/>
      <c r="L648" s="239"/>
      <c r="M648" s="239"/>
      <c r="N648" s="239"/>
      <c r="P648" s="5"/>
    </row>
    <row r="649" spans="6:16" s="1" customFormat="1" x14ac:dyDescent="0.2">
      <c r="F649" s="5"/>
      <c r="H649" s="17"/>
      <c r="I649" s="239"/>
      <c r="J649" s="239"/>
      <c r="K649" s="239"/>
      <c r="L649" s="239"/>
      <c r="M649" s="239"/>
      <c r="N649" s="239"/>
      <c r="P649" s="5"/>
    </row>
    <row r="650" spans="6:16" s="1" customFormat="1" x14ac:dyDescent="0.2">
      <c r="F650" s="5"/>
      <c r="H650" s="17"/>
      <c r="I650" s="239"/>
      <c r="J650" s="239"/>
      <c r="K650" s="239"/>
      <c r="L650" s="239"/>
      <c r="M650" s="239"/>
      <c r="N650" s="239"/>
      <c r="P650" s="5"/>
    </row>
    <row r="651" spans="6:16" s="1" customFormat="1" x14ac:dyDescent="0.2">
      <c r="F651" s="5"/>
      <c r="H651" s="17"/>
      <c r="I651" s="239"/>
      <c r="J651" s="239"/>
      <c r="K651" s="239"/>
      <c r="L651" s="239"/>
      <c r="M651" s="239"/>
      <c r="N651" s="239"/>
      <c r="P651" s="5"/>
    </row>
    <row r="652" spans="6:16" s="1" customFormat="1" x14ac:dyDescent="0.2">
      <c r="F652" s="5"/>
      <c r="H652" s="17"/>
      <c r="I652" s="239"/>
      <c r="J652" s="239"/>
      <c r="K652" s="239"/>
      <c r="L652" s="239"/>
      <c r="M652" s="239"/>
      <c r="N652" s="239"/>
      <c r="P652" s="5"/>
    </row>
    <row r="653" spans="6:16" s="1" customFormat="1" x14ac:dyDescent="0.2">
      <c r="F653" s="5"/>
      <c r="H653" s="17"/>
      <c r="I653" s="239"/>
      <c r="J653" s="239"/>
      <c r="K653" s="239"/>
      <c r="L653" s="239"/>
      <c r="M653" s="239"/>
      <c r="N653" s="239"/>
      <c r="P653" s="5"/>
    </row>
    <row r="654" spans="6:16" s="1" customFormat="1" x14ac:dyDescent="0.2">
      <c r="F654" s="5"/>
      <c r="H654" s="17"/>
      <c r="I654" s="239"/>
      <c r="J654" s="239"/>
      <c r="K654" s="239"/>
      <c r="L654" s="239"/>
      <c r="M654" s="239"/>
      <c r="N654" s="239"/>
      <c r="P654" s="5"/>
    </row>
    <row r="655" spans="6:16" s="1" customFormat="1" x14ac:dyDescent="0.2">
      <c r="F655" s="5"/>
      <c r="H655" s="17"/>
      <c r="I655" s="239"/>
      <c r="J655" s="239"/>
      <c r="K655" s="239"/>
      <c r="L655" s="239"/>
      <c r="M655" s="239"/>
      <c r="N655" s="239"/>
      <c r="P655" s="5"/>
    </row>
    <row r="656" spans="6:16" s="1" customFormat="1" x14ac:dyDescent="0.2">
      <c r="F656" s="5"/>
      <c r="H656" s="17"/>
      <c r="I656" s="239"/>
      <c r="J656" s="239"/>
      <c r="K656" s="239"/>
      <c r="L656" s="239"/>
      <c r="M656" s="239"/>
      <c r="N656" s="239"/>
      <c r="P656" s="5"/>
    </row>
    <row r="657" spans="6:16" s="1" customFormat="1" x14ac:dyDescent="0.2">
      <c r="F657" s="5"/>
      <c r="H657" s="17"/>
      <c r="I657" s="239"/>
      <c r="J657" s="239"/>
      <c r="K657" s="239"/>
      <c r="L657" s="239"/>
      <c r="M657" s="239"/>
      <c r="N657" s="239"/>
      <c r="P657" s="5"/>
    </row>
    <row r="658" spans="6:16" s="1" customFormat="1" x14ac:dyDescent="0.2">
      <c r="F658" s="5"/>
      <c r="H658" s="17"/>
      <c r="I658" s="239"/>
      <c r="J658" s="239"/>
      <c r="K658" s="239"/>
      <c r="L658" s="239"/>
      <c r="M658" s="239"/>
      <c r="N658" s="239"/>
      <c r="P658" s="5"/>
    </row>
    <row r="659" spans="6:16" s="1" customFormat="1" x14ac:dyDescent="0.2">
      <c r="F659" s="5"/>
      <c r="H659" s="17"/>
      <c r="I659" s="239"/>
      <c r="J659" s="239"/>
      <c r="K659" s="239"/>
      <c r="L659" s="239"/>
      <c r="M659" s="239"/>
      <c r="N659" s="239"/>
      <c r="P659" s="5"/>
    </row>
    <row r="660" spans="6:16" s="1" customFormat="1" x14ac:dyDescent="0.2">
      <c r="F660" s="5"/>
      <c r="H660" s="17"/>
      <c r="I660" s="239"/>
      <c r="J660" s="239"/>
      <c r="K660" s="239"/>
      <c r="L660" s="239"/>
      <c r="M660" s="239"/>
      <c r="N660" s="239"/>
      <c r="P660" s="5"/>
    </row>
    <row r="661" spans="6:16" s="1" customFormat="1" x14ac:dyDescent="0.2">
      <c r="F661" s="5"/>
      <c r="H661" s="17"/>
      <c r="I661" s="239"/>
      <c r="J661" s="239"/>
      <c r="K661" s="239"/>
      <c r="L661" s="239"/>
      <c r="M661" s="239"/>
      <c r="N661" s="239"/>
      <c r="P661" s="5"/>
    </row>
    <row r="662" spans="6:16" s="1" customFormat="1" x14ac:dyDescent="0.2">
      <c r="F662" s="5"/>
      <c r="H662" s="17"/>
      <c r="I662" s="239"/>
      <c r="J662" s="239"/>
      <c r="K662" s="239"/>
      <c r="L662" s="239"/>
      <c r="M662" s="239"/>
      <c r="N662" s="239"/>
      <c r="P662" s="5"/>
    </row>
    <row r="663" spans="6:16" s="1" customFormat="1" x14ac:dyDescent="0.2">
      <c r="F663" s="5"/>
      <c r="H663" s="17"/>
      <c r="I663" s="239"/>
      <c r="J663" s="239"/>
      <c r="K663" s="239"/>
      <c r="L663" s="239"/>
      <c r="M663" s="239"/>
      <c r="N663" s="239"/>
      <c r="P663" s="5"/>
    </row>
    <row r="664" spans="6:16" s="1" customFormat="1" x14ac:dyDescent="0.2">
      <c r="F664" s="5"/>
      <c r="H664" s="17"/>
      <c r="I664" s="239"/>
      <c r="J664" s="239"/>
      <c r="K664" s="239"/>
      <c r="L664" s="239"/>
      <c r="M664" s="239"/>
      <c r="N664" s="239"/>
      <c r="P664" s="5"/>
    </row>
    <row r="665" spans="6:16" s="1" customFormat="1" x14ac:dyDescent="0.2">
      <c r="F665" s="5"/>
      <c r="H665" s="17"/>
      <c r="I665" s="239"/>
      <c r="J665" s="239"/>
      <c r="K665" s="239"/>
      <c r="L665" s="239"/>
      <c r="M665" s="239"/>
      <c r="N665" s="239"/>
      <c r="P665" s="5"/>
    </row>
    <row r="666" spans="6:16" s="1" customFormat="1" x14ac:dyDescent="0.2">
      <c r="F666" s="5"/>
      <c r="H666" s="17"/>
      <c r="I666" s="239"/>
      <c r="J666" s="239"/>
      <c r="K666" s="239"/>
      <c r="L666" s="239"/>
      <c r="M666" s="239"/>
      <c r="N666" s="239"/>
      <c r="P666" s="5"/>
    </row>
    <row r="667" spans="6:16" s="1" customFormat="1" x14ac:dyDescent="0.2">
      <c r="F667" s="5"/>
      <c r="H667" s="17"/>
      <c r="I667" s="239"/>
      <c r="J667" s="239"/>
      <c r="K667" s="239"/>
      <c r="L667" s="239"/>
      <c r="M667" s="239"/>
      <c r="N667" s="239"/>
      <c r="P667" s="5"/>
    </row>
    <row r="668" spans="6:16" s="1" customFormat="1" x14ac:dyDescent="0.2">
      <c r="F668" s="5"/>
      <c r="H668" s="17"/>
      <c r="I668" s="239"/>
      <c r="J668" s="239"/>
      <c r="K668" s="239"/>
      <c r="L668" s="239"/>
      <c r="M668" s="239"/>
      <c r="N668" s="239"/>
      <c r="P668" s="5"/>
    </row>
    <row r="669" spans="6:16" s="1" customFormat="1" x14ac:dyDescent="0.2">
      <c r="F669" s="5"/>
      <c r="H669" s="17"/>
      <c r="I669" s="239"/>
      <c r="J669" s="239"/>
      <c r="K669" s="239"/>
      <c r="L669" s="239"/>
      <c r="M669" s="239"/>
      <c r="N669" s="239"/>
      <c r="P669" s="5"/>
    </row>
    <row r="670" spans="6:16" s="1" customFormat="1" x14ac:dyDescent="0.2">
      <c r="F670" s="5"/>
      <c r="H670" s="17"/>
      <c r="I670" s="239"/>
      <c r="J670" s="239"/>
      <c r="K670" s="239"/>
      <c r="L670" s="239"/>
      <c r="M670" s="239"/>
      <c r="N670" s="239"/>
      <c r="P670" s="5"/>
    </row>
    <row r="671" spans="6:16" s="1" customFormat="1" x14ac:dyDescent="0.2">
      <c r="F671" s="5"/>
      <c r="H671" s="17"/>
      <c r="I671" s="239"/>
      <c r="J671" s="239"/>
      <c r="K671" s="239"/>
      <c r="L671" s="239"/>
      <c r="M671" s="239"/>
      <c r="N671" s="239"/>
      <c r="P671" s="5"/>
    </row>
    <row r="672" spans="6:16" s="1" customFormat="1" x14ac:dyDescent="0.2">
      <c r="F672" s="5"/>
      <c r="H672" s="17"/>
      <c r="I672" s="239"/>
      <c r="J672" s="239"/>
      <c r="K672" s="239"/>
      <c r="L672" s="239"/>
      <c r="M672" s="239"/>
      <c r="N672" s="239"/>
      <c r="P672" s="5"/>
    </row>
    <row r="673" spans="6:16" s="1" customFormat="1" x14ac:dyDescent="0.2">
      <c r="F673" s="5"/>
      <c r="H673" s="17"/>
      <c r="I673" s="239"/>
      <c r="J673" s="239"/>
      <c r="K673" s="239"/>
      <c r="L673" s="239"/>
      <c r="M673" s="239"/>
      <c r="N673" s="239"/>
      <c r="P673" s="5"/>
    </row>
    <row r="674" spans="6:16" s="1" customFormat="1" x14ac:dyDescent="0.2">
      <c r="F674" s="5"/>
      <c r="H674" s="17"/>
      <c r="I674" s="239"/>
      <c r="J674" s="239"/>
      <c r="K674" s="239"/>
      <c r="L674" s="239"/>
      <c r="M674" s="239"/>
      <c r="N674" s="239"/>
      <c r="P674" s="5"/>
    </row>
    <row r="675" spans="6:16" s="1" customFormat="1" x14ac:dyDescent="0.2">
      <c r="F675" s="5"/>
      <c r="H675" s="17"/>
      <c r="I675" s="239"/>
      <c r="J675" s="239"/>
      <c r="K675" s="239"/>
      <c r="L675" s="239"/>
      <c r="M675" s="239"/>
      <c r="N675" s="239"/>
      <c r="P675" s="5"/>
    </row>
    <row r="676" spans="6:16" s="1" customFormat="1" x14ac:dyDescent="0.2">
      <c r="F676" s="5"/>
      <c r="H676" s="17"/>
      <c r="I676" s="239"/>
      <c r="J676" s="239"/>
      <c r="K676" s="239"/>
      <c r="L676" s="239"/>
      <c r="M676" s="239"/>
      <c r="N676" s="239"/>
      <c r="P676" s="5"/>
    </row>
    <row r="677" spans="6:16" s="1" customFormat="1" x14ac:dyDescent="0.2">
      <c r="F677" s="5"/>
      <c r="H677" s="17"/>
      <c r="I677" s="239"/>
      <c r="J677" s="239"/>
      <c r="K677" s="239"/>
      <c r="L677" s="239"/>
      <c r="M677" s="239"/>
      <c r="N677" s="239"/>
      <c r="P677" s="5"/>
    </row>
    <row r="678" spans="6:16" s="1" customFormat="1" x14ac:dyDescent="0.2">
      <c r="F678" s="5"/>
      <c r="H678" s="17"/>
      <c r="I678" s="239"/>
      <c r="J678" s="239"/>
      <c r="K678" s="239"/>
      <c r="L678" s="239"/>
      <c r="M678" s="239"/>
      <c r="N678" s="239"/>
      <c r="P678" s="5"/>
    </row>
    <row r="679" spans="6:16" s="1" customFormat="1" x14ac:dyDescent="0.2">
      <c r="F679" s="5"/>
      <c r="H679" s="17"/>
      <c r="I679" s="239"/>
      <c r="J679" s="239"/>
      <c r="K679" s="239"/>
      <c r="L679" s="239"/>
      <c r="M679" s="239"/>
      <c r="N679" s="239"/>
      <c r="P679" s="5"/>
    </row>
    <row r="680" spans="6:16" s="1" customFormat="1" x14ac:dyDescent="0.2">
      <c r="F680" s="5"/>
      <c r="H680" s="17"/>
      <c r="I680" s="239"/>
      <c r="J680" s="239"/>
      <c r="K680" s="239"/>
      <c r="L680" s="239"/>
      <c r="M680" s="239"/>
      <c r="N680" s="239"/>
      <c r="P680" s="5"/>
    </row>
    <row r="681" spans="6:16" s="1" customFormat="1" x14ac:dyDescent="0.2">
      <c r="F681" s="5"/>
      <c r="H681" s="17"/>
      <c r="I681" s="239"/>
      <c r="J681" s="239"/>
      <c r="K681" s="239"/>
      <c r="L681" s="239"/>
      <c r="M681" s="239"/>
      <c r="N681" s="239"/>
      <c r="P681" s="5"/>
    </row>
    <row r="682" spans="6:16" s="1" customFormat="1" x14ac:dyDescent="0.2">
      <c r="F682" s="5"/>
      <c r="H682" s="17"/>
      <c r="I682" s="239"/>
      <c r="J682" s="239"/>
      <c r="K682" s="239"/>
      <c r="L682" s="239"/>
      <c r="M682" s="239"/>
      <c r="N682" s="239"/>
      <c r="P682" s="5"/>
    </row>
    <row r="683" spans="6:16" s="1" customFormat="1" x14ac:dyDescent="0.2">
      <c r="F683" s="5"/>
      <c r="H683" s="17"/>
      <c r="I683" s="239"/>
      <c r="J683" s="239"/>
      <c r="K683" s="239"/>
      <c r="L683" s="239"/>
      <c r="M683" s="239"/>
      <c r="N683" s="239"/>
      <c r="P683" s="5"/>
    </row>
    <row r="684" spans="6:16" s="1" customFormat="1" x14ac:dyDescent="0.2">
      <c r="F684" s="5"/>
      <c r="H684" s="17"/>
      <c r="I684" s="239"/>
      <c r="J684" s="239"/>
      <c r="K684" s="239"/>
      <c r="L684" s="239"/>
      <c r="M684" s="239"/>
      <c r="N684" s="239"/>
      <c r="P684" s="5"/>
    </row>
    <row r="685" spans="6:16" s="1" customFormat="1" x14ac:dyDescent="0.2">
      <c r="F685" s="5"/>
      <c r="H685" s="17"/>
      <c r="I685" s="239"/>
      <c r="J685" s="239"/>
      <c r="K685" s="239"/>
      <c r="L685" s="239"/>
      <c r="M685" s="239"/>
      <c r="N685" s="239"/>
      <c r="P685" s="5"/>
    </row>
    <row r="686" spans="6:16" s="1" customFormat="1" x14ac:dyDescent="0.2">
      <c r="F686" s="5"/>
      <c r="H686" s="17"/>
      <c r="I686" s="239"/>
      <c r="J686" s="239"/>
      <c r="K686" s="239"/>
      <c r="L686" s="239"/>
      <c r="M686" s="239"/>
      <c r="N686" s="239"/>
      <c r="P686" s="5"/>
    </row>
    <row r="687" spans="6:16" s="1" customFormat="1" x14ac:dyDescent="0.2">
      <c r="F687" s="5"/>
      <c r="H687" s="17"/>
      <c r="I687" s="239"/>
      <c r="J687" s="239"/>
      <c r="K687" s="239"/>
      <c r="L687" s="239"/>
      <c r="M687" s="239"/>
      <c r="N687" s="239"/>
      <c r="P687" s="5"/>
    </row>
    <row r="688" spans="6:16" s="1" customFormat="1" x14ac:dyDescent="0.2">
      <c r="F688" s="5"/>
      <c r="H688" s="17"/>
      <c r="I688" s="239"/>
      <c r="J688" s="239"/>
      <c r="K688" s="239"/>
      <c r="L688" s="239"/>
      <c r="M688" s="239"/>
      <c r="N688" s="239"/>
      <c r="P688" s="5"/>
    </row>
    <row r="689" spans="6:16" s="1" customFormat="1" x14ac:dyDescent="0.2">
      <c r="F689" s="5"/>
      <c r="H689" s="17"/>
      <c r="I689" s="239"/>
      <c r="J689" s="239"/>
      <c r="K689" s="239"/>
      <c r="L689" s="239"/>
      <c r="M689" s="239"/>
      <c r="N689" s="239"/>
      <c r="P689" s="5"/>
    </row>
    <row r="690" spans="6:16" s="1" customFormat="1" x14ac:dyDescent="0.2">
      <c r="F690" s="5"/>
      <c r="H690" s="17"/>
      <c r="I690" s="239"/>
      <c r="J690" s="239"/>
      <c r="K690" s="239"/>
      <c r="L690" s="239"/>
      <c r="M690" s="239"/>
      <c r="N690" s="239"/>
      <c r="P690" s="5"/>
    </row>
    <row r="691" spans="6:16" s="1" customFormat="1" x14ac:dyDescent="0.2">
      <c r="F691" s="5"/>
      <c r="H691" s="17"/>
      <c r="I691" s="239"/>
      <c r="J691" s="239"/>
      <c r="K691" s="239"/>
      <c r="L691" s="239"/>
      <c r="M691" s="239"/>
      <c r="N691" s="239"/>
      <c r="P691" s="5"/>
    </row>
    <row r="692" spans="6:16" s="1" customFormat="1" x14ac:dyDescent="0.2">
      <c r="F692" s="5"/>
      <c r="H692" s="17"/>
      <c r="I692" s="239"/>
      <c r="J692" s="239"/>
      <c r="K692" s="239"/>
      <c r="L692" s="239"/>
      <c r="M692" s="239"/>
      <c r="N692" s="239"/>
      <c r="P692" s="5"/>
    </row>
    <row r="693" spans="6:16" s="1" customFormat="1" x14ac:dyDescent="0.2">
      <c r="F693" s="5"/>
      <c r="H693" s="17"/>
      <c r="I693" s="239"/>
      <c r="J693" s="239"/>
      <c r="K693" s="239"/>
      <c r="L693" s="239"/>
      <c r="M693" s="239"/>
      <c r="N693" s="239"/>
      <c r="P693" s="5"/>
    </row>
    <row r="694" spans="6:16" s="1" customFormat="1" x14ac:dyDescent="0.2">
      <c r="F694" s="5"/>
      <c r="H694" s="17"/>
      <c r="I694" s="239"/>
      <c r="J694" s="239"/>
      <c r="K694" s="239"/>
      <c r="L694" s="239"/>
      <c r="M694" s="239"/>
      <c r="N694" s="239"/>
      <c r="P694" s="5"/>
    </row>
    <row r="695" spans="6:16" s="1" customFormat="1" x14ac:dyDescent="0.2">
      <c r="F695" s="5"/>
      <c r="H695" s="17"/>
      <c r="I695" s="239"/>
      <c r="J695" s="239"/>
      <c r="K695" s="239"/>
      <c r="L695" s="239"/>
      <c r="M695" s="239"/>
      <c r="N695" s="239"/>
      <c r="P695" s="5"/>
    </row>
    <row r="696" spans="6:16" s="1" customFormat="1" x14ac:dyDescent="0.2">
      <c r="F696" s="5"/>
      <c r="H696" s="17"/>
      <c r="I696" s="239"/>
      <c r="J696" s="239"/>
      <c r="K696" s="239"/>
      <c r="L696" s="239"/>
      <c r="M696" s="239"/>
      <c r="N696" s="239"/>
      <c r="P696" s="5"/>
    </row>
    <row r="697" spans="6:16" s="1" customFormat="1" x14ac:dyDescent="0.2">
      <c r="F697" s="5"/>
      <c r="H697" s="17"/>
      <c r="I697" s="239"/>
      <c r="J697" s="239"/>
      <c r="K697" s="239"/>
      <c r="L697" s="239"/>
      <c r="M697" s="239"/>
      <c r="N697" s="239"/>
      <c r="P697" s="5"/>
    </row>
    <row r="698" spans="6:16" s="1" customFormat="1" x14ac:dyDescent="0.2">
      <c r="F698" s="5"/>
      <c r="H698" s="17"/>
      <c r="I698" s="239"/>
      <c r="J698" s="239"/>
      <c r="K698" s="239"/>
      <c r="L698" s="239"/>
      <c r="M698" s="239"/>
      <c r="N698" s="239"/>
      <c r="P698" s="5"/>
    </row>
    <row r="699" spans="6:16" s="1" customFormat="1" x14ac:dyDescent="0.2">
      <c r="F699" s="5"/>
      <c r="H699" s="17"/>
      <c r="I699" s="239"/>
      <c r="J699" s="239"/>
      <c r="K699" s="239"/>
      <c r="L699" s="239"/>
      <c r="M699" s="239"/>
      <c r="N699" s="239"/>
      <c r="P699" s="5"/>
    </row>
    <row r="700" spans="6:16" s="1" customFormat="1" x14ac:dyDescent="0.2">
      <c r="F700" s="5"/>
      <c r="H700" s="17"/>
      <c r="I700" s="239"/>
      <c r="J700" s="239"/>
      <c r="K700" s="239"/>
      <c r="L700" s="239"/>
      <c r="M700" s="239"/>
      <c r="N700" s="239"/>
      <c r="P700" s="5"/>
    </row>
    <row r="701" spans="6:16" s="1" customFormat="1" x14ac:dyDescent="0.2">
      <c r="F701" s="5"/>
      <c r="H701" s="17"/>
      <c r="I701" s="239"/>
      <c r="J701" s="239"/>
      <c r="K701" s="239"/>
      <c r="L701" s="239"/>
      <c r="M701" s="239"/>
      <c r="N701" s="239"/>
      <c r="P701" s="5"/>
    </row>
    <row r="702" spans="6:16" s="1" customFormat="1" x14ac:dyDescent="0.2">
      <c r="F702" s="5"/>
      <c r="H702" s="17"/>
      <c r="I702" s="239"/>
      <c r="J702" s="239"/>
      <c r="K702" s="239"/>
      <c r="L702" s="239"/>
      <c r="M702" s="239"/>
      <c r="N702" s="239"/>
      <c r="P702" s="5"/>
    </row>
    <row r="703" spans="6:16" s="1" customFormat="1" x14ac:dyDescent="0.2">
      <c r="F703" s="5"/>
      <c r="H703" s="17"/>
      <c r="I703" s="239"/>
      <c r="J703" s="239"/>
      <c r="K703" s="239"/>
      <c r="L703" s="239"/>
      <c r="M703" s="239"/>
      <c r="N703" s="239"/>
      <c r="P703" s="5"/>
    </row>
    <row r="704" spans="6:16" s="1" customFormat="1" x14ac:dyDescent="0.2">
      <c r="F704" s="5"/>
      <c r="H704" s="17"/>
      <c r="I704" s="239"/>
      <c r="J704" s="239"/>
      <c r="K704" s="239"/>
      <c r="L704" s="239"/>
      <c r="M704" s="239"/>
      <c r="N704" s="239"/>
      <c r="P704" s="5"/>
    </row>
    <row r="705" spans="6:16" s="1" customFormat="1" x14ac:dyDescent="0.2">
      <c r="F705" s="5"/>
      <c r="H705" s="17"/>
      <c r="I705" s="239"/>
      <c r="J705" s="239"/>
      <c r="K705" s="239"/>
      <c r="L705" s="239"/>
      <c r="M705" s="239"/>
      <c r="N705" s="239"/>
      <c r="P705" s="5"/>
    </row>
    <row r="706" spans="6:16" s="1" customFormat="1" x14ac:dyDescent="0.2">
      <c r="F706" s="5"/>
      <c r="H706" s="17"/>
      <c r="I706" s="239"/>
      <c r="J706" s="239"/>
      <c r="K706" s="239"/>
      <c r="L706" s="239"/>
      <c r="M706" s="239"/>
      <c r="N706" s="239"/>
      <c r="P706" s="5"/>
    </row>
    <row r="707" spans="6:16" s="1" customFormat="1" x14ac:dyDescent="0.2">
      <c r="F707" s="5"/>
      <c r="H707" s="17"/>
      <c r="I707" s="239"/>
      <c r="J707" s="239"/>
      <c r="K707" s="239"/>
      <c r="L707" s="239"/>
      <c r="M707" s="239"/>
      <c r="N707" s="239"/>
      <c r="P707" s="5"/>
    </row>
    <row r="708" spans="6:16" s="1" customFormat="1" x14ac:dyDescent="0.2">
      <c r="F708" s="5"/>
      <c r="H708" s="17"/>
      <c r="I708" s="239"/>
      <c r="J708" s="239"/>
      <c r="K708" s="239"/>
      <c r="L708" s="239"/>
      <c r="M708" s="239"/>
      <c r="N708" s="239"/>
      <c r="P708" s="5"/>
    </row>
    <row r="709" spans="6:16" s="1" customFormat="1" x14ac:dyDescent="0.2">
      <c r="F709" s="5"/>
      <c r="H709" s="17"/>
      <c r="I709" s="239"/>
      <c r="J709" s="239"/>
      <c r="K709" s="239"/>
      <c r="L709" s="239"/>
      <c r="M709" s="239"/>
      <c r="N709" s="239"/>
      <c r="P709" s="5"/>
    </row>
    <row r="710" spans="6:16" s="1" customFormat="1" x14ac:dyDescent="0.2">
      <c r="F710" s="5"/>
      <c r="H710" s="17"/>
      <c r="I710" s="239"/>
      <c r="J710" s="239"/>
      <c r="K710" s="239"/>
      <c r="L710" s="239"/>
      <c r="M710" s="239"/>
      <c r="N710" s="239"/>
      <c r="P710" s="5"/>
    </row>
    <row r="711" spans="6:16" s="1" customFormat="1" x14ac:dyDescent="0.2">
      <c r="F711" s="5"/>
      <c r="H711" s="17"/>
      <c r="I711" s="239"/>
      <c r="J711" s="239"/>
      <c r="K711" s="239"/>
      <c r="L711" s="239"/>
      <c r="M711" s="239"/>
      <c r="N711" s="239"/>
      <c r="P711" s="5"/>
    </row>
    <row r="712" spans="6:16" s="1" customFormat="1" x14ac:dyDescent="0.2">
      <c r="F712" s="5"/>
      <c r="H712" s="17"/>
      <c r="I712" s="239"/>
      <c r="J712" s="239"/>
      <c r="K712" s="239"/>
      <c r="L712" s="239"/>
      <c r="M712" s="239"/>
      <c r="N712" s="239"/>
      <c r="P712" s="5"/>
    </row>
    <row r="713" spans="6:16" s="1" customFormat="1" x14ac:dyDescent="0.2">
      <c r="F713" s="5"/>
      <c r="H713" s="17"/>
      <c r="I713" s="239"/>
      <c r="J713" s="239"/>
      <c r="K713" s="239"/>
      <c r="L713" s="239"/>
      <c r="M713" s="239"/>
      <c r="N713" s="239"/>
      <c r="P713" s="5"/>
    </row>
    <row r="714" spans="6:16" s="1" customFormat="1" x14ac:dyDescent="0.2">
      <c r="F714" s="5"/>
      <c r="H714" s="17"/>
      <c r="I714" s="239"/>
      <c r="J714" s="239"/>
      <c r="K714" s="239"/>
      <c r="L714" s="239"/>
      <c r="M714" s="239"/>
      <c r="N714" s="239"/>
      <c r="P714" s="5"/>
    </row>
    <row r="715" spans="6:16" s="1" customFormat="1" x14ac:dyDescent="0.2">
      <c r="F715" s="5"/>
      <c r="H715" s="17"/>
      <c r="I715" s="239"/>
      <c r="J715" s="239"/>
      <c r="K715" s="239"/>
      <c r="L715" s="239"/>
      <c r="M715" s="239"/>
      <c r="N715" s="239"/>
      <c r="P715" s="5"/>
    </row>
    <row r="716" spans="6:16" s="1" customFormat="1" x14ac:dyDescent="0.2">
      <c r="F716" s="5"/>
      <c r="H716" s="17"/>
      <c r="I716" s="239"/>
      <c r="J716" s="239"/>
      <c r="K716" s="239"/>
      <c r="L716" s="239"/>
      <c r="M716" s="239"/>
      <c r="N716" s="239"/>
      <c r="P716" s="5"/>
    </row>
    <row r="717" spans="6:16" s="1" customFormat="1" x14ac:dyDescent="0.2">
      <c r="F717" s="5"/>
      <c r="H717" s="17"/>
      <c r="I717" s="239"/>
      <c r="J717" s="239"/>
      <c r="K717" s="239"/>
      <c r="L717" s="239"/>
      <c r="M717" s="239"/>
      <c r="N717" s="239"/>
      <c r="P717" s="5"/>
    </row>
    <row r="718" spans="6:16" s="1" customFormat="1" x14ac:dyDescent="0.2">
      <c r="F718" s="5"/>
      <c r="H718" s="17"/>
      <c r="I718" s="239"/>
      <c r="J718" s="239"/>
      <c r="K718" s="239"/>
      <c r="L718" s="239"/>
      <c r="M718" s="239"/>
      <c r="N718" s="239"/>
      <c r="P718" s="5"/>
    </row>
    <row r="719" spans="6:16" s="1" customFormat="1" x14ac:dyDescent="0.2">
      <c r="F719" s="5"/>
      <c r="H719" s="17"/>
      <c r="I719" s="239"/>
      <c r="J719" s="239"/>
      <c r="K719" s="239"/>
      <c r="L719" s="239"/>
      <c r="M719" s="239"/>
      <c r="N719" s="239"/>
      <c r="P719" s="5"/>
    </row>
    <row r="720" spans="6:16" s="1" customFormat="1" x14ac:dyDescent="0.2">
      <c r="F720" s="5"/>
      <c r="H720" s="17"/>
      <c r="I720" s="239"/>
      <c r="J720" s="239"/>
      <c r="K720" s="239"/>
      <c r="L720" s="239"/>
      <c r="M720" s="239"/>
      <c r="N720" s="239"/>
      <c r="P720" s="5"/>
    </row>
    <row r="721" spans="6:16" s="1" customFormat="1" x14ac:dyDescent="0.2">
      <c r="F721" s="5"/>
      <c r="H721" s="17"/>
      <c r="I721" s="239"/>
      <c r="J721" s="239"/>
      <c r="K721" s="239"/>
      <c r="L721" s="239"/>
      <c r="M721" s="239"/>
      <c r="N721" s="239"/>
      <c r="P721" s="5"/>
    </row>
    <row r="722" spans="6:16" s="1" customFormat="1" x14ac:dyDescent="0.2">
      <c r="F722" s="5"/>
      <c r="H722" s="17"/>
      <c r="I722" s="239"/>
      <c r="J722" s="239"/>
      <c r="K722" s="239"/>
      <c r="L722" s="239"/>
      <c r="M722" s="239"/>
      <c r="N722" s="239"/>
      <c r="P722" s="5"/>
    </row>
    <row r="723" spans="6:16" s="1" customFormat="1" x14ac:dyDescent="0.2">
      <c r="F723" s="5"/>
      <c r="H723" s="17"/>
      <c r="I723" s="239"/>
      <c r="J723" s="239"/>
      <c r="K723" s="239"/>
      <c r="L723" s="239"/>
      <c r="M723" s="239"/>
      <c r="N723" s="239"/>
      <c r="P723" s="5"/>
    </row>
    <row r="724" spans="6:16" s="1" customFormat="1" x14ac:dyDescent="0.2">
      <c r="F724" s="5"/>
      <c r="H724" s="17"/>
      <c r="I724" s="239"/>
      <c r="J724" s="239"/>
      <c r="K724" s="239"/>
      <c r="L724" s="239"/>
      <c r="M724" s="239"/>
      <c r="N724" s="239"/>
      <c r="P724" s="5"/>
    </row>
    <row r="725" spans="6:16" s="1" customFormat="1" x14ac:dyDescent="0.2">
      <c r="F725" s="5"/>
      <c r="H725" s="17"/>
      <c r="I725" s="239"/>
      <c r="J725" s="239"/>
      <c r="K725" s="239"/>
      <c r="L725" s="239"/>
      <c r="M725" s="239"/>
      <c r="N725" s="239"/>
      <c r="P725" s="5"/>
    </row>
    <row r="726" spans="6:16" s="1" customFormat="1" x14ac:dyDescent="0.2">
      <c r="F726" s="5"/>
      <c r="H726" s="17"/>
      <c r="I726" s="239"/>
      <c r="J726" s="239"/>
      <c r="K726" s="239"/>
      <c r="L726" s="239"/>
      <c r="M726" s="239"/>
      <c r="N726" s="239"/>
      <c r="P726" s="5"/>
    </row>
    <row r="727" spans="6:16" s="1" customFormat="1" x14ac:dyDescent="0.2">
      <c r="F727" s="5"/>
      <c r="H727" s="17"/>
      <c r="I727" s="239"/>
      <c r="J727" s="239"/>
      <c r="K727" s="239"/>
      <c r="L727" s="239"/>
      <c r="M727" s="239"/>
      <c r="N727" s="239"/>
      <c r="P727" s="5"/>
    </row>
    <row r="728" spans="6:16" s="1" customFormat="1" x14ac:dyDescent="0.2">
      <c r="F728" s="5"/>
      <c r="H728" s="17"/>
      <c r="I728" s="239"/>
      <c r="J728" s="239"/>
      <c r="K728" s="239"/>
      <c r="L728" s="239"/>
      <c r="M728" s="239"/>
      <c r="N728" s="239"/>
      <c r="P728" s="5"/>
    </row>
    <row r="729" spans="6:16" s="1" customFormat="1" x14ac:dyDescent="0.2">
      <c r="F729" s="5"/>
      <c r="H729" s="17"/>
      <c r="I729" s="239"/>
      <c r="J729" s="239"/>
      <c r="K729" s="239"/>
      <c r="L729" s="239"/>
      <c r="M729" s="239"/>
      <c r="N729" s="239"/>
      <c r="P729" s="5"/>
    </row>
    <row r="730" spans="6:16" s="1" customFormat="1" x14ac:dyDescent="0.2">
      <c r="F730" s="5"/>
      <c r="H730" s="17"/>
      <c r="I730" s="239"/>
      <c r="J730" s="239"/>
      <c r="K730" s="239"/>
      <c r="L730" s="239"/>
      <c r="M730" s="239"/>
      <c r="N730" s="239"/>
      <c r="P730" s="5"/>
    </row>
    <row r="731" spans="6:16" s="1" customFormat="1" x14ac:dyDescent="0.2">
      <c r="F731" s="5"/>
      <c r="H731" s="17"/>
      <c r="I731" s="239"/>
      <c r="J731" s="239"/>
      <c r="K731" s="239"/>
      <c r="L731" s="239"/>
      <c r="M731" s="239"/>
      <c r="N731" s="239"/>
      <c r="P731" s="5"/>
    </row>
    <row r="732" spans="6:16" s="1" customFormat="1" x14ac:dyDescent="0.2">
      <c r="F732" s="5"/>
      <c r="H732" s="17"/>
      <c r="I732" s="239"/>
      <c r="J732" s="239"/>
      <c r="K732" s="239"/>
      <c r="L732" s="239"/>
      <c r="M732" s="239"/>
      <c r="N732" s="239"/>
      <c r="P732" s="5"/>
    </row>
    <row r="733" spans="6:16" s="1" customFormat="1" x14ac:dyDescent="0.2">
      <c r="F733" s="5"/>
      <c r="H733" s="17"/>
      <c r="I733" s="239"/>
      <c r="J733" s="239"/>
      <c r="K733" s="239"/>
      <c r="L733" s="239"/>
      <c r="M733" s="239"/>
      <c r="N733" s="239"/>
      <c r="P733" s="5"/>
    </row>
    <row r="734" spans="6:16" s="1" customFormat="1" x14ac:dyDescent="0.2">
      <c r="F734" s="5"/>
      <c r="H734" s="17"/>
      <c r="I734" s="239"/>
      <c r="J734" s="239"/>
      <c r="K734" s="239"/>
      <c r="L734" s="239"/>
      <c r="M734" s="239"/>
      <c r="N734" s="239"/>
      <c r="P734" s="5"/>
    </row>
    <row r="735" spans="6:16" s="1" customFormat="1" x14ac:dyDescent="0.2">
      <c r="F735" s="5"/>
      <c r="H735" s="17"/>
      <c r="I735" s="239"/>
      <c r="J735" s="239"/>
      <c r="K735" s="239"/>
      <c r="L735" s="239"/>
      <c r="M735" s="239"/>
      <c r="N735" s="239"/>
      <c r="P735" s="5"/>
    </row>
    <row r="736" spans="6:16" s="1" customFormat="1" x14ac:dyDescent="0.2">
      <c r="F736" s="5"/>
      <c r="H736" s="17"/>
      <c r="I736" s="239"/>
      <c r="J736" s="239"/>
      <c r="K736" s="239"/>
      <c r="L736" s="239"/>
      <c r="M736" s="239"/>
      <c r="N736" s="239"/>
      <c r="P736" s="5"/>
    </row>
    <row r="737" spans="6:16" s="1" customFormat="1" x14ac:dyDescent="0.2">
      <c r="F737" s="5"/>
      <c r="H737" s="17"/>
      <c r="I737" s="239"/>
      <c r="J737" s="239"/>
      <c r="K737" s="239"/>
      <c r="L737" s="239"/>
      <c r="M737" s="239"/>
      <c r="N737" s="239"/>
      <c r="P737" s="5"/>
    </row>
    <row r="738" spans="6:16" s="1" customFormat="1" x14ac:dyDescent="0.2">
      <c r="F738" s="5"/>
      <c r="H738" s="17"/>
      <c r="I738" s="239"/>
      <c r="J738" s="239"/>
      <c r="K738" s="239"/>
      <c r="L738" s="239"/>
      <c r="M738" s="239"/>
      <c r="N738" s="239"/>
      <c r="P738" s="5"/>
    </row>
    <row r="739" spans="6:16" s="1" customFormat="1" x14ac:dyDescent="0.2">
      <c r="F739" s="5"/>
      <c r="H739" s="17"/>
      <c r="I739" s="239"/>
      <c r="J739" s="239"/>
      <c r="K739" s="239"/>
      <c r="L739" s="239"/>
      <c r="M739" s="239"/>
      <c r="N739" s="239"/>
      <c r="P739" s="5"/>
    </row>
    <row r="740" spans="6:16" s="1" customFormat="1" x14ac:dyDescent="0.2">
      <c r="F740" s="5"/>
      <c r="H740" s="17"/>
      <c r="I740" s="239"/>
      <c r="J740" s="239"/>
      <c r="K740" s="239"/>
      <c r="L740" s="239"/>
      <c r="M740" s="239"/>
      <c r="N740" s="239"/>
      <c r="P740" s="5"/>
    </row>
    <row r="741" spans="6:16" s="1" customFormat="1" x14ac:dyDescent="0.2">
      <c r="F741" s="5"/>
      <c r="H741" s="17"/>
      <c r="I741" s="239"/>
      <c r="J741" s="239"/>
      <c r="K741" s="239"/>
      <c r="L741" s="239"/>
      <c r="M741" s="239"/>
      <c r="N741" s="239"/>
      <c r="P741" s="5"/>
    </row>
    <row r="742" spans="6:16" s="1" customFormat="1" x14ac:dyDescent="0.2">
      <c r="F742" s="5"/>
      <c r="H742" s="17"/>
      <c r="I742" s="239"/>
      <c r="J742" s="239"/>
      <c r="K742" s="239"/>
      <c r="L742" s="239"/>
      <c r="M742" s="239"/>
      <c r="N742" s="239"/>
      <c r="P742" s="5"/>
    </row>
    <row r="743" spans="6:16" s="1" customFormat="1" x14ac:dyDescent="0.2">
      <c r="F743" s="5"/>
      <c r="H743" s="17"/>
      <c r="I743" s="239"/>
      <c r="J743" s="239"/>
      <c r="K743" s="239"/>
      <c r="L743" s="239"/>
      <c r="M743" s="239"/>
      <c r="N743" s="239"/>
      <c r="P743" s="5"/>
    </row>
    <row r="744" spans="6:16" s="1" customFormat="1" x14ac:dyDescent="0.2">
      <c r="F744" s="5"/>
      <c r="H744" s="17"/>
      <c r="I744" s="239"/>
      <c r="J744" s="239"/>
      <c r="K744" s="239"/>
      <c r="L744" s="239"/>
      <c r="M744" s="239"/>
      <c r="N744" s="239"/>
      <c r="P744" s="5"/>
    </row>
    <row r="745" spans="6:16" s="1" customFormat="1" x14ac:dyDescent="0.2">
      <c r="F745" s="5"/>
      <c r="H745" s="17"/>
      <c r="I745" s="239"/>
      <c r="J745" s="239"/>
      <c r="K745" s="239"/>
      <c r="L745" s="239"/>
      <c r="M745" s="239"/>
      <c r="N745" s="239"/>
      <c r="P745" s="5"/>
    </row>
    <row r="746" spans="6:16" s="1" customFormat="1" x14ac:dyDescent="0.2">
      <c r="F746" s="5"/>
      <c r="H746" s="17"/>
      <c r="I746" s="239"/>
      <c r="J746" s="239"/>
      <c r="K746" s="239"/>
      <c r="L746" s="239"/>
      <c r="M746" s="239"/>
      <c r="N746" s="239"/>
      <c r="P746" s="5"/>
    </row>
    <row r="747" spans="6:16" s="1" customFormat="1" x14ac:dyDescent="0.2">
      <c r="F747" s="5"/>
      <c r="H747" s="17"/>
      <c r="I747" s="239"/>
      <c r="J747" s="239"/>
      <c r="K747" s="239"/>
      <c r="L747" s="239"/>
      <c r="M747" s="239"/>
      <c r="N747" s="239"/>
      <c r="P747" s="5"/>
    </row>
    <row r="748" spans="6:16" s="1" customFormat="1" x14ac:dyDescent="0.2">
      <c r="F748" s="5"/>
      <c r="H748" s="17"/>
      <c r="I748" s="239"/>
      <c r="J748" s="239"/>
      <c r="K748" s="239"/>
      <c r="L748" s="239"/>
      <c r="M748" s="239"/>
      <c r="N748" s="239"/>
      <c r="P748" s="5"/>
    </row>
    <row r="749" spans="6:16" s="1" customFormat="1" x14ac:dyDescent="0.2">
      <c r="F749" s="5"/>
      <c r="H749" s="17"/>
      <c r="I749" s="239"/>
      <c r="J749" s="239"/>
      <c r="K749" s="239"/>
      <c r="L749" s="239"/>
      <c r="M749" s="239"/>
      <c r="N749" s="239"/>
      <c r="P749" s="5"/>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5">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xr:uid="{00000000-0002-0000-0100-000000000000}"/>
    <dataValidation allowBlank="1" showInputMessage="1" showErrorMessage="1" prompt="Forma de describir los Riesgos:_x000a_ &quot;Como resultado de una &lt;causa&gt; cuya raiz tiene una &lt;categoría&gt;, puede ocurrir un &lt;evento&gt;, que  podría &lt;afectar a los objetivo(s)&gt;&quot; del proyecto" sqref="F5:F64" xr:uid="{99B367E3-8C2D-A446-B179-63E753C73431}"/>
    <dataValidation allowBlank="1" showErrorMessage="1" promptTitle="Level 1 Risk Register" prompt="This risk register is for Level 1 projects only." sqref="A2" xr:uid="{00000000-0002-0000-0100-000002000000}"/>
    <dataValidation allowBlank="1" showInputMessage="1" showErrorMessage="1" promptTitle="Responsabilidad" prompt="Nombre del gestor responsable de este Riesgo" sqref="P5:P64" xr:uid="{00000000-0002-0000-0100-000003000000}"/>
    <dataValidation type="list" allowBlank="1" showInputMessage="1" showErrorMessage="1" sqref="H5:H64" xr:uid="{00000000-0002-0000-0100-000004000000}">
      <formula1>"1-Muy Bajo,2-Bajo,3-Moderado,4-Alto,5-Muy Alto"</formula1>
    </dataValidation>
    <dataValidation type="list" allowBlank="1" showInputMessage="1" showErrorMessage="1" sqref="I5:I64" xr:uid="{00000000-0002-0000-0100-000005000000}">
      <formula1>"1 -Muy Bajo,2 -Bajo,4 -Moderado,8 -Alto,16 - Muy Alto"</formula1>
    </dataValidation>
    <dataValidation type="list" allowBlank="1" showInputMessage="1" showErrorMessage="1" sqref="K5:K64" xr:uid="{00000000-0002-0000-0100-000006000000}">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xr:uid="{00000000-0002-0000-0100-000007000000}">
      <formula1>"Evitar, Transferir, Mitigar, Aceptar, Explotar, Compartir, Mejorar, Aceptar"</formula1>
    </dataValidation>
    <dataValidation type="list" allowBlank="1" showInputMessage="1" showErrorMessage="1" prompt="Seleccione el tipo de Riesgo." sqref="C5:C64" xr:uid="{00000000-0002-0000-0100-000008000000}">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xr:uid="{00000000-0002-0000-0100-000009000000}">
      <formula1>"Retirado, Activo"</formula1>
    </dataValidation>
    <dataValidation allowBlank="1" showInputMessage="1" showErrorMessage="1" prompt="Título breve del Riesgo" sqref="E5:E64" xr:uid="{6A047635-00F3-8E44-9458-F350320DE805}"/>
    <dataValidation allowBlank="1" showInputMessage="1" showErrorMessage="1" promptTitle="ID #" prompt="Identificador de este riesgo. Asignado por el equipo AGR para su seguimiento" sqref="B5:B64" xr:uid="{00000000-0002-0000-0100-00000B000000}"/>
    <dataValidation type="list" allowBlank="1" showInputMessage="1" showErrorMessage="1" promptTitle="ID #" prompt="Seleccione la Categoría del Riesgo" sqref="D5:D64" xr:uid="{00000000-0002-0000-0100-00000C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xr:uid="{00000000-0002-0000-0100-00000D000000}"/>
    <dataValidation allowBlank="1" showInputMessage="1" showErrorMessage="1" promptTitle="Identificacion" prompt="La identificación de riesgos consiste en determinar los riesgos que podrían afectar al proyecto y documentar sus características" sqref="A3:G3" xr:uid="{00000000-0002-0000-0100-00000E000000}"/>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80"/>
  <sheetViews>
    <sheetView zoomScale="90" zoomScaleNormal="90" workbookViewId="0">
      <selection activeCell="F6" sqref="F6"/>
    </sheetView>
  </sheetViews>
  <sheetFormatPr defaultColWidth="8.7109375" defaultRowHeight="12.75" x14ac:dyDescent="0.2"/>
  <cols>
    <col min="1" max="1" width="8.7109375" style="1" customWidth="1"/>
    <col min="2" max="2" width="7.140625" style="1" customWidth="1"/>
    <col min="3" max="3" width="15.7109375" style="1" customWidth="1"/>
    <col min="4" max="4" width="24.7109375" style="1" customWidth="1"/>
    <col min="5" max="5" width="32.7109375" style="1" customWidth="1"/>
    <col min="6" max="6" width="30.7109375" style="1" customWidth="1"/>
    <col min="7" max="7" width="6.7109375" style="1" customWidth="1"/>
    <col min="8" max="8" width="9.7109375" style="1" customWidth="1"/>
    <col min="9" max="9" width="13.42578125" style="4" bestFit="1" customWidth="1"/>
    <col min="10" max="12" width="13.42578125" style="4" customWidth="1"/>
    <col min="13" max="13" width="10.7109375" style="4" customWidth="1"/>
    <col min="14" max="14" width="14.28515625" style="4" customWidth="1"/>
    <col min="15" max="16" width="10.7109375" style="4" customWidth="1"/>
    <col min="17" max="17" width="24.7109375" style="4" customWidth="1"/>
    <col min="18" max="18" width="10.7109375" style="1" customWidth="1"/>
    <col min="19" max="19" width="34.7109375" style="13" customWidth="1"/>
    <col min="20" max="20" width="15.7109375" style="17" customWidth="1"/>
    <col min="21" max="21" width="14.7109375" style="48" customWidth="1"/>
    <col min="22" max="16384" width="8.7109375" style="1"/>
  </cols>
  <sheetData>
    <row r="1" spans="1:28" ht="9.75" customHeight="1" thickBot="1" x14ac:dyDescent="0.25">
      <c r="I1" s="239"/>
      <c r="J1" s="239"/>
      <c r="K1" s="239"/>
      <c r="L1" s="239"/>
      <c r="M1" s="239"/>
      <c r="N1" s="239"/>
      <c r="O1" s="239"/>
      <c r="P1" s="239"/>
      <c r="Q1" s="239"/>
      <c r="S1" s="5"/>
      <c r="U1" s="46"/>
    </row>
    <row r="2" spans="1:28" s="16" customFormat="1" ht="45" customHeight="1" thickBot="1" x14ac:dyDescent="0.25">
      <c r="A2" s="73" t="s">
        <v>291</v>
      </c>
      <c r="B2" s="32"/>
      <c r="C2" s="32"/>
      <c r="D2" s="34" t="s">
        <v>1</v>
      </c>
      <c r="E2" s="339" t="s">
        <v>277</v>
      </c>
      <c r="F2" s="307"/>
      <c r="G2" s="328" t="s">
        <v>278</v>
      </c>
      <c r="H2" s="320"/>
      <c r="I2" s="164" t="s">
        <v>4</v>
      </c>
      <c r="J2" s="26" t="s">
        <v>5</v>
      </c>
      <c r="K2" s="321" t="s">
        <v>6</v>
      </c>
      <c r="L2" s="322"/>
      <c r="M2" s="323"/>
      <c r="N2" s="36"/>
      <c r="O2" s="36"/>
      <c r="P2" s="36"/>
      <c r="Q2" s="36"/>
      <c r="R2" s="36"/>
      <c r="S2" s="36"/>
      <c r="T2" s="52"/>
      <c r="U2" s="37"/>
    </row>
    <row r="3" spans="1:28" ht="25.5" customHeight="1" thickBot="1" x14ac:dyDescent="0.25">
      <c r="G3" s="336" t="s">
        <v>292</v>
      </c>
      <c r="H3" s="337"/>
      <c r="I3" s="337"/>
      <c r="J3" s="337"/>
      <c r="K3" s="337"/>
      <c r="L3" s="337"/>
      <c r="M3" s="337"/>
      <c r="N3" s="337"/>
      <c r="O3" s="337"/>
      <c r="P3" s="337"/>
      <c r="Q3" s="338"/>
      <c r="R3" s="43"/>
      <c r="S3" s="43"/>
      <c r="T3" s="53"/>
      <c r="U3" s="49"/>
    </row>
    <row r="4" spans="1:28" ht="24.75" customHeight="1" thickBot="1" x14ac:dyDescent="0.25">
      <c r="A4" s="314" t="s">
        <v>7</v>
      </c>
      <c r="B4" s="315"/>
      <c r="C4" s="315"/>
      <c r="D4" s="315"/>
      <c r="E4" s="315"/>
      <c r="F4" s="316"/>
      <c r="G4" s="334" t="s">
        <v>280</v>
      </c>
      <c r="H4" s="335"/>
      <c r="I4" s="329" t="s">
        <v>293</v>
      </c>
      <c r="J4" s="330"/>
      <c r="K4" s="330"/>
      <c r="L4" s="265"/>
      <c r="M4" s="329" t="s">
        <v>294</v>
      </c>
      <c r="N4" s="330"/>
      <c r="O4" s="330"/>
      <c r="P4" s="331"/>
      <c r="Q4" s="332" t="s">
        <v>285</v>
      </c>
      <c r="R4" s="326" t="s">
        <v>9</v>
      </c>
      <c r="S4" s="327"/>
      <c r="T4" s="54"/>
      <c r="U4" s="50"/>
    </row>
    <row r="5" spans="1:28" s="3" customFormat="1" ht="36" customHeight="1" thickBot="1" x14ac:dyDescent="0.25">
      <c r="A5" s="22" t="s">
        <v>10</v>
      </c>
      <c r="B5" s="23" t="s">
        <v>11</v>
      </c>
      <c r="C5" s="23" t="s">
        <v>13</v>
      </c>
      <c r="D5" s="23" t="s">
        <v>14</v>
      </c>
      <c r="E5" s="24" t="s">
        <v>15</v>
      </c>
      <c r="F5" s="25" t="s">
        <v>16</v>
      </c>
      <c r="G5" s="57" t="s">
        <v>295</v>
      </c>
      <c r="H5" s="58" t="s">
        <v>296</v>
      </c>
      <c r="I5" s="59" t="s">
        <v>297</v>
      </c>
      <c r="J5" s="60" t="s">
        <v>298</v>
      </c>
      <c r="K5" s="60" t="s">
        <v>299</v>
      </c>
      <c r="L5" s="61" t="s">
        <v>300</v>
      </c>
      <c r="M5" s="59" t="s">
        <v>297</v>
      </c>
      <c r="N5" s="60" t="s">
        <v>298</v>
      </c>
      <c r="O5" s="62" t="s">
        <v>299</v>
      </c>
      <c r="P5" s="63" t="s">
        <v>300</v>
      </c>
      <c r="Q5" s="333"/>
      <c r="R5" s="64" t="s">
        <v>19</v>
      </c>
      <c r="S5" s="65" t="s">
        <v>20</v>
      </c>
      <c r="T5" s="2" t="s">
        <v>21</v>
      </c>
      <c r="U5" s="47" t="s">
        <v>22</v>
      </c>
      <c r="V5" s="231"/>
      <c r="W5" s="231"/>
      <c r="X5" s="231"/>
      <c r="Y5" s="231"/>
      <c r="Z5" s="231"/>
      <c r="AA5" s="231"/>
      <c r="AB5" s="231"/>
    </row>
    <row r="6" spans="1:28" s="12" customFormat="1" ht="25.5" x14ac:dyDescent="0.2">
      <c r="A6" s="246" t="s">
        <v>103</v>
      </c>
      <c r="B6" s="234" t="s">
        <v>110</v>
      </c>
      <c r="C6" s="235" t="s">
        <v>47</v>
      </c>
      <c r="D6" s="247" t="s">
        <v>111</v>
      </c>
      <c r="E6" s="71" t="s">
        <v>112</v>
      </c>
      <c r="F6" s="253"/>
      <c r="G6" s="266">
        <v>0</v>
      </c>
      <c r="H6" s="267">
        <v>10</v>
      </c>
      <c r="I6" s="268">
        <v>100000</v>
      </c>
      <c r="J6" s="269"/>
      <c r="K6" s="270">
        <v>150000</v>
      </c>
      <c r="L6" s="271">
        <f>ROUND(IF( ISBLANK(I6),"",AVERAGE(G6:H6)*AVERAGE(I6:K6)/100),-3)</f>
        <v>6000</v>
      </c>
      <c r="M6" s="272">
        <v>50</v>
      </c>
      <c r="N6" s="255"/>
      <c r="O6" s="273">
        <v>70</v>
      </c>
      <c r="P6" s="274">
        <f>IF(ISBLANK(M6),"",AVERAGE(G6:H6)*AVERAGE(M6:O6)/100)</f>
        <v>3</v>
      </c>
      <c r="Q6" s="18"/>
      <c r="R6" s="238" t="s">
        <v>27</v>
      </c>
      <c r="S6" s="51" t="str">
        <f>'Alertas Tempranas'!K10</f>
        <v>Utilizar metodologias para la planificacion y gestion del proyecto.</v>
      </c>
      <c r="T6" s="55" t="str">
        <f>'Alertas Tempranas'!L10</f>
        <v>Andrea Gascó Pau</v>
      </c>
      <c r="U6" s="165">
        <f>'Alertas Tempranas'!M10</f>
        <v>44697</v>
      </c>
    </row>
    <row r="7" spans="1:28" s="12" customFormat="1" ht="51" x14ac:dyDescent="0.2">
      <c r="A7" s="246" t="s">
        <v>103</v>
      </c>
      <c r="B7" s="234" t="s">
        <v>114</v>
      </c>
      <c r="C7" s="235" t="s">
        <v>38</v>
      </c>
      <c r="D7" s="169" t="s">
        <v>115</v>
      </c>
      <c r="E7" s="170" t="s">
        <v>116</v>
      </c>
      <c r="F7" s="171"/>
      <c r="G7" s="266">
        <v>10</v>
      </c>
      <c r="H7" s="267">
        <v>25</v>
      </c>
      <c r="I7" s="268">
        <v>3000</v>
      </c>
      <c r="J7" s="269"/>
      <c r="K7" s="270">
        <v>5000</v>
      </c>
      <c r="L7" s="271">
        <f t="shared" ref="L7:L13" si="0">ROUND(IF( ISBLANK(I7),"",AVERAGE(G7:H7)*AVERAGE(I7:K7)/100),-3)</f>
        <v>1000</v>
      </c>
      <c r="M7" s="275">
        <v>100</v>
      </c>
      <c r="N7" s="276"/>
      <c r="O7" s="277">
        <v>150</v>
      </c>
      <c r="P7" s="278">
        <f>IF(ISBLANK(M7),"",AVERAGE(G7:H7)*AVERAGE(M7:O7)/100)</f>
        <v>21.875</v>
      </c>
      <c r="Q7" s="19"/>
      <c r="R7" s="238" t="s">
        <v>27</v>
      </c>
      <c r="S7" s="171" t="str">
        <f>'Alertas Tempranas'!K11</f>
        <v>Intentar ser mas eficientes con los recursos que tenemos asignados. Dando prioridad a las tareas de mayor importancia.</v>
      </c>
      <c r="T7" s="56" t="str">
        <f>'Alertas Tempranas'!L11</f>
        <v>Mireia Pires State</v>
      </c>
      <c r="U7" s="15">
        <f>'Alertas Tempranas'!M11</f>
        <v>44697</v>
      </c>
    </row>
    <row r="8" spans="1:28" ht="25.5" x14ac:dyDescent="0.2">
      <c r="A8" s="246" t="s">
        <v>103</v>
      </c>
      <c r="B8" s="234" t="s">
        <v>117</v>
      </c>
      <c r="C8" s="235" t="s">
        <v>47</v>
      </c>
      <c r="D8" s="169" t="s">
        <v>118</v>
      </c>
      <c r="E8" s="170" t="s">
        <v>119</v>
      </c>
      <c r="F8" s="171"/>
      <c r="G8" s="266">
        <v>0</v>
      </c>
      <c r="H8" s="267">
        <v>10</v>
      </c>
      <c r="I8" s="279">
        <v>70000</v>
      </c>
      <c r="J8" s="269"/>
      <c r="K8" s="270">
        <v>90000</v>
      </c>
      <c r="L8" s="271">
        <f t="shared" si="0"/>
        <v>4000</v>
      </c>
      <c r="M8" s="272">
        <v>50</v>
      </c>
      <c r="N8" s="255">
        <v>80</v>
      </c>
      <c r="O8" s="273">
        <v>100</v>
      </c>
      <c r="P8" s="280">
        <f>IF(ISBLANK(M8),"",AVERAGE(G8:H8)*AVERAGE(M8:O8)/100)</f>
        <v>3.8333333333333339</v>
      </c>
      <c r="Q8" s="19"/>
      <c r="R8" s="238" t="s">
        <v>43</v>
      </c>
      <c r="S8" s="171"/>
      <c r="T8" s="56" t="str">
        <f>'Alertas Tempranas'!L12</f>
        <v>Mireia Pires State</v>
      </c>
      <c r="U8" s="15">
        <f>'Alertas Tempranas'!M12</f>
        <v>44697</v>
      </c>
    </row>
    <row r="9" spans="1:28" ht="38.25" x14ac:dyDescent="0.2">
      <c r="A9" s="246" t="s">
        <v>103</v>
      </c>
      <c r="B9" s="234" t="s">
        <v>120</v>
      </c>
      <c r="C9" s="235" t="s">
        <v>38</v>
      </c>
      <c r="D9" s="169" t="s">
        <v>121</v>
      </c>
      <c r="E9" s="170" t="s">
        <v>122</v>
      </c>
      <c r="F9" s="171"/>
      <c r="G9" s="266">
        <v>20</v>
      </c>
      <c r="H9" s="267">
        <v>40</v>
      </c>
      <c r="I9" s="268">
        <v>45000</v>
      </c>
      <c r="J9" s="269"/>
      <c r="K9" s="270">
        <v>60000</v>
      </c>
      <c r="L9" s="271">
        <f t="shared" si="0"/>
        <v>16000</v>
      </c>
      <c r="M9" s="272">
        <v>10</v>
      </c>
      <c r="N9" s="255"/>
      <c r="O9" s="273"/>
      <c r="P9" s="280">
        <f t="shared" ref="P9:P13" si="1">IF(ISBLANK(M9),"",AVERAGE(G9:H9)*AVERAGE(M9:O9)/100)</f>
        <v>3</v>
      </c>
      <c r="Q9" s="19"/>
      <c r="R9" s="238" t="s">
        <v>43</v>
      </c>
      <c r="S9" s="171" t="str">
        <f>'Alertas Tempranas'!K13</f>
        <v>Informarse de las diferentes metodologías para realizar una decisión correcta en cual aplicar y cómo.</v>
      </c>
      <c r="T9" s="56" t="str">
        <f>'Alertas Tempranas'!L13</f>
        <v>Andrea Gascó Pau</v>
      </c>
      <c r="U9" s="15">
        <f>'Alertas Tempranas'!M13</f>
        <v>44697</v>
      </c>
    </row>
    <row r="10" spans="1:28" ht="51" x14ac:dyDescent="0.2">
      <c r="A10" s="246" t="s">
        <v>103</v>
      </c>
      <c r="B10" s="234" t="s">
        <v>123</v>
      </c>
      <c r="C10" s="235" t="s">
        <v>91</v>
      </c>
      <c r="D10" s="169" t="s">
        <v>124</v>
      </c>
      <c r="E10" s="170" t="s">
        <v>125</v>
      </c>
      <c r="F10" s="171"/>
      <c r="G10" s="266">
        <v>10</v>
      </c>
      <c r="H10" s="267">
        <v>30</v>
      </c>
      <c r="I10" s="268">
        <v>8000</v>
      </c>
      <c r="J10" s="269"/>
      <c r="K10" s="270">
        <v>13000</v>
      </c>
      <c r="L10" s="271">
        <f t="shared" si="0"/>
        <v>2000</v>
      </c>
      <c r="M10" s="272">
        <v>30</v>
      </c>
      <c r="N10" s="255"/>
      <c r="O10" s="273">
        <v>60</v>
      </c>
      <c r="P10" s="280">
        <f t="shared" si="1"/>
        <v>9</v>
      </c>
      <c r="Q10" s="19"/>
      <c r="R10" s="238" t="s">
        <v>27</v>
      </c>
      <c r="S10" s="171" t="str">
        <f>'Alertas Tempranas'!K14</f>
        <v>Intentar diferenciarnos de nuestra competencia ya sea en características o en integración con el usuario.</v>
      </c>
      <c r="T10" s="56" t="str">
        <f>'Alertas Tempranas'!L14</f>
        <v>Sergio García Gascó</v>
      </c>
      <c r="U10" s="15">
        <f>'Alertas Tempranas'!M14</f>
        <v>44697</v>
      </c>
    </row>
    <row r="11" spans="1:28" ht="63.75" x14ac:dyDescent="0.2">
      <c r="A11" s="246" t="s">
        <v>103</v>
      </c>
      <c r="B11" s="234" t="s">
        <v>126</v>
      </c>
      <c r="C11" s="235" t="s">
        <v>47</v>
      </c>
      <c r="D11" s="169" t="s">
        <v>127</v>
      </c>
      <c r="E11" s="170" t="s">
        <v>128</v>
      </c>
      <c r="F11" s="171"/>
      <c r="G11" s="266">
        <v>10</v>
      </c>
      <c r="H11" s="267">
        <v>20</v>
      </c>
      <c r="I11" s="268">
        <v>10000</v>
      </c>
      <c r="J11" s="269"/>
      <c r="K11" s="270">
        <v>30000</v>
      </c>
      <c r="L11" s="271">
        <f t="shared" si="0"/>
        <v>3000</v>
      </c>
      <c r="M11" s="272">
        <v>4</v>
      </c>
      <c r="N11" s="255"/>
      <c r="O11" s="273">
        <v>30</v>
      </c>
      <c r="P11" s="280">
        <f t="shared" si="1"/>
        <v>2.5499999999999998</v>
      </c>
      <c r="Q11" s="19"/>
      <c r="R11" s="238" t="s">
        <v>27</v>
      </c>
      <c r="S11" s="171" t="str">
        <f>'Alertas Tempranas'!K15</f>
        <v>En este proyecto se alargara la fecha de entrega y se tendran en cuenta para los proximos proyectos.</v>
      </c>
      <c r="T11" s="56" t="str">
        <f>'Alertas Tempranas'!L15</f>
        <v>Iñaki Diez Lambies</v>
      </c>
      <c r="U11" s="15">
        <f>'Alertas Tempranas'!M15</f>
        <v>44697</v>
      </c>
    </row>
    <row r="12" spans="1:28" ht="25.5" x14ac:dyDescent="0.2">
      <c r="A12" s="246" t="s">
        <v>103</v>
      </c>
      <c r="B12" s="234" t="s">
        <v>129</v>
      </c>
      <c r="C12" s="235" t="s">
        <v>85</v>
      </c>
      <c r="D12" s="169" t="s">
        <v>130</v>
      </c>
      <c r="E12" s="170" t="s">
        <v>131</v>
      </c>
      <c r="F12" s="171"/>
      <c r="G12" s="266">
        <v>10</v>
      </c>
      <c r="H12" s="267">
        <v>30</v>
      </c>
      <c r="I12" s="268">
        <v>0</v>
      </c>
      <c r="J12" s="269"/>
      <c r="K12" s="270">
        <v>0</v>
      </c>
      <c r="L12" s="271">
        <f t="shared" si="0"/>
        <v>0</v>
      </c>
      <c r="M12" s="272">
        <v>10</v>
      </c>
      <c r="N12" s="255">
        <v>9</v>
      </c>
      <c r="O12" s="273">
        <v>25</v>
      </c>
      <c r="P12" s="280">
        <f t="shared" si="1"/>
        <v>2.9333333333333331</v>
      </c>
      <c r="Q12" s="19"/>
      <c r="R12" s="238" t="s">
        <v>27</v>
      </c>
      <c r="S12" s="171" t="str">
        <f>'Alertas Tempranas'!K20</f>
        <v xml:space="preserve">   </v>
      </c>
      <c r="T12" s="56" t="str">
        <f>'Alertas Tempranas'!L20</f>
        <v>Nombre</v>
      </c>
      <c r="U12" s="15">
        <f>'Alertas Tempranas'!M20</f>
        <v>41739</v>
      </c>
    </row>
    <row r="13" spans="1:28" ht="25.5" x14ac:dyDescent="0.2">
      <c r="A13" s="246" t="s">
        <v>103</v>
      </c>
      <c r="B13" s="234" t="s">
        <v>132</v>
      </c>
      <c r="C13" s="235" t="s">
        <v>38</v>
      </c>
      <c r="D13" s="169" t="s">
        <v>133</v>
      </c>
      <c r="E13" s="170" t="s">
        <v>134</v>
      </c>
      <c r="F13" s="171"/>
      <c r="G13" s="266">
        <v>15</v>
      </c>
      <c r="H13" s="267">
        <v>60</v>
      </c>
      <c r="I13" s="268">
        <v>100000</v>
      </c>
      <c r="J13" s="269"/>
      <c r="K13" s="270">
        <v>150000</v>
      </c>
      <c r="L13" s="271">
        <f t="shared" si="0"/>
        <v>47000</v>
      </c>
      <c r="M13" s="272"/>
      <c r="N13" s="255"/>
      <c r="O13" s="273"/>
      <c r="P13" s="280" t="str">
        <f t="shared" si="1"/>
        <v/>
      </c>
      <c r="Q13" s="19"/>
      <c r="R13" s="238" t="s">
        <v>27</v>
      </c>
      <c r="S13" s="171">
        <f>'Alertas Tempranas'!K21</f>
        <v>0</v>
      </c>
      <c r="T13" s="56" t="str">
        <f>'Alertas Tempranas'!L21</f>
        <v>Pepe</v>
      </c>
      <c r="U13" s="15">
        <f>'Alertas Tempranas'!M21</f>
        <v>41739</v>
      </c>
    </row>
    <row r="14" spans="1:28" ht="25.5" x14ac:dyDescent="0.2">
      <c r="A14" s="246" t="s">
        <v>103</v>
      </c>
      <c r="B14" s="234" t="s">
        <v>36</v>
      </c>
      <c r="C14" s="235" t="s">
        <v>38</v>
      </c>
      <c r="D14" s="169" t="s">
        <v>39</v>
      </c>
      <c r="E14" s="170" t="s">
        <v>40</v>
      </c>
      <c r="F14" s="171"/>
      <c r="G14" s="266">
        <v>25</v>
      </c>
      <c r="H14" s="267">
        <v>40</v>
      </c>
      <c r="I14" s="268">
        <v>3000</v>
      </c>
      <c r="J14" s="269"/>
      <c r="K14" s="270">
        <v>5000</v>
      </c>
      <c r="L14" s="271">
        <f t="shared" ref="L14:L65" si="2">ROUND(IF( ISBLANK(I14),"",AVERAGE(G14:H14)*AVERAGE(I14:K14)/100),-3)</f>
        <v>1000</v>
      </c>
      <c r="M14" s="272">
        <v>0</v>
      </c>
      <c r="N14" s="255"/>
      <c r="O14" s="273">
        <v>30</v>
      </c>
      <c r="P14" s="280">
        <f t="shared" ref="P14:P65" si="3">IF(ISBLANK(M14),"",AVERAGE(G14:H14)*AVERAGE(M14:O14)/100)</f>
        <v>4.875</v>
      </c>
      <c r="Q14" s="19"/>
      <c r="R14" s="238" t="s">
        <v>43</v>
      </c>
      <c r="S14" s="171" t="str">
        <f>'Alertas Tempranas'!K22</f>
        <v xml:space="preserve">   </v>
      </c>
      <c r="T14" s="56" t="str">
        <f>'Alertas Tempranas'!L22</f>
        <v>Nombre</v>
      </c>
      <c r="U14" s="15">
        <f>'Alertas Tempranas'!M22</f>
        <v>41739</v>
      </c>
    </row>
    <row r="15" spans="1:28" ht="38.25" x14ac:dyDescent="0.2">
      <c r="A15" s="246" t="s">
        <v>103</v>
      </c>
      <c r="B15" s="234" t="s">
        <v>135</v>
      </c>
      <c r="C15" s="235" t="s">
        <v>38</v>
      </c>
      <c r="D15" s="169" t="s">
        <v>136</v>
      </c>
      <c r="E15" s="170" t="s">
        <v>137</v>
      </c>
      <c r="F15" s="171"/>
      <c r="G15" s="266">
        <v>0</v>
      </c>
      <c r="H15" s="267">
        <v>10</v>
      </c>
      <c r="I15" s="268">
        <v>70000</v>
      </c>
      <c r="J15" s="269"/>
      <c r="K15" s="270">
        <v>90000</v>
      </c>
      <c r="L15" s="271">
        <f t="shared" si="2"/>
        <v>4000</v>
      </c>
      <c r="M15" s="272">
        <v>0</v>
      </c>
      <c r="N15" s="255"/>
      <c r="O15" s="273">
        <v>30</v>
      </c>
      <c r="P15" s="280">
        <f t="shared" si="3"/>
        <v>0.75</v>
      </c>
      <c r="Q15" s="19"/>
      <c r="R15" s="238" t="s">
        <v>27</v>
      </c>
      <c r="S15" s="171" t="str">
        <f>'Alertas Tempranas'!K23</f>
        <v xml:space="preserve">   </v>
      </c>
      <c r="T15" s="56" t="str">
        <f>'Alertas Tempranas'!L23</f>
        <v>Nombre</v>
      </c>
      <c r="U15" s="15">
        <f>'Alertas Tempranas'!M23</f>
        <v>41739</v>
      </c>
    </row>
    <row r="16" spans="1:28" ht="38.25" x14ac:dyDescent="0.2">
      <c r="A16" s="246" t="s">
        <v>103</v>
      </c>
      <c r="B16" s="234" t="s">
        <v>46</v>
      </c>
      <c r="C16" s="235" t="s">
        <v>47</v>
      </c>
      <c r="D16" s="169" t="s">
        <v>48</v>
      </c>
      <c r="E16" s="170" t="s">
        <v>49</v>
      </c>
      <c r="F16" s="171"/>
      <c r="G16" s="266">
        <v>10</v>
      </c>
      <c r="H16" s="267">
        <v>25</v>
      </c>
      <c r="I16" s="268">
        <v>45000</v>
      </c>
      <c r="J16" s="269"/>
      <c r="K16" s="270">
        <v>60000</v>
      </c>
      <c r="L16" s="271">
        <f t="shared" si="2"/>
        <v>9000</v>
      </c>
      <c r="M16" s="272">
        <v>0</v>
      </c>
      <c r="N16" s="255"/>
      <c r="O16" s="273">
        <v>30</v>
      </c>
      <c r="P16" s="280">
        <f t="shared" si="3"/>
        <v>2.625</v>
      </c>
      <c r="Q16" s="19"/>
      <c r="R16" s="238" t="s">
        <v>43</v>
      </c>
      <c r="S16" s="171" t="str">
        <f>'Alertas Tempranas'!K24</f>
        <v xml:space="preserve">   </v>
      </c>
      <c r="T16" s="56" t="str">
        <f>'Alertas Tempranas'!L24</f>
        <v>Nombre</v>
      </c>
      <c r="U16" s="15">
        <f>'Alertas Tempranas'!M24</f>
        <v>41739</v>
      </c>
    </row>
    <row r="17" spans="1:21" ht="26.25" thickBot="1" x14ac:dyDescent="0.25">
      <c r="A17" s="172" t="s">
        <v>103</v>
      </c>
      <c r="B17" s="186" t="s">
        <v>138</v>
      </c>
      <c r="C17" s="167" t="s">
        <v>85</v>
      </c>
      <c r="D17" s="156" t="s">
        <v>139</v>
      </c>
      <c r="E17" s="157" t="s">
        <v>140</v>
      </c>
      <c r="F17" s="160"/>
      <c r="G17" s="206">
        <v>0</v>
      </c>
      <c r="H17" s="207">
        <v>10</v>
      </c>
      <c r="I17" s="281">
        <v>8000</v>
      </c>
      <c r="J17" s="282"/>
      <c r="K17" s="283">
        <v>13000</v>
      </c>
      <c r="L17" s="284">
        <f t="shared" si="2"/>
        <v>1000</v>
      </c>
      <c r="M17" s="285">
        <v>0</v>
      </c>
      <c r="N17" s="258"/>
      <c r="O17" s="286">
        <v>30</v>
      </c>
      <c r="P17" s="287">
        <f t="shared" si="3"/>
        <v>0.75</v>
      </c>
      <c r="Q17" s="175"/>
      <c r="R17" s="250" t="s">
        <v>27</v>
      </c>
      <c r="S17" s="160" t="str">
        <f>'Alertas Tempranas'!K25</f>
        <v xml:space="preserve">   </v>
      </c>
      <c r="T17" s="211" t="str">
        <f>'Alertas Tempranas'!L25</f>
        <v>Nombre</v>
      </c>
      <c r="U17" s="200">
        <f>'Alertas Tempranas'!M25</f>
        <v>41739</v>
      </c>
    </row>
    <row r="18" spans="1:21" ht="39" thickTop="1" x14ac:dyDescent="0.2">
      <c r="A18" s="173" t="s">
        <v>103</v>
      </c>
      <c r="B18" s="187" t="s">
        <v>141</v>
      </c>
      <c r="C18" s="168" t="s">
        <v>142</v>
      </c>
      <c r="D18" s="247" t="s">
        <v>143</v>
      </c>
      <c r="E18" s="71" t="s">
        <v>144</v>
      </c>
      <c r="F18" s="201"/>
      <c r="G18" s="208">
        <v>20</v>
      </c>
      <c r="H18" s="209">
        <v>40</v>
      </c>
      <c r="I18" s="288">
        <v>10000</v>
      </c>
      <c r="J18" s="289"/>
      <c r="K18" s="290">
        <v>30000</v>
      </c>
      <c r="L18" s="291">
        <f t="shared" si="2"/>
        <v>6000</v>
      </c>
      <c r="M18" s="292">
        <v>0</v>
      </c>
      <c r="N18" s="261"/>
      <c r="O18" s="293">
        <v>30</v>
      </c>
      <c r="P18" s="262">
        <f t="shared" si="3"/>
        <v>4.5</v>
      </c>
      <c r="Q18" s="210"/>
      <c r="R18" s="251" t="s">
        <v>27</v>
      </c>
      <c r="S18" s="201" t="str">
        <f>'Alertas Tempranas'!K26</f>
        <v xml:space="preserve">   </v>
      </c>
      <c r="T18" s="212" t="str">
        <f>'Alertas Tempranas'!L26</f>
        <v>Nombre</v>
      </c>
      <c r="U18" s="202">
        <f>'Alertas Tempranas'!M26</f>
        <v>41739</v>
      </c>
    </row>
    <row r="19" spans="1:21" ht="38.25" x14ac:dyDescent="0.2">
      <c r="A19" s="246" t="s">
        <v>103</v>
      </c>
      <c r="B19" s="234" t="s">
        <v>145</v>
      </c>
      <c r="C19" s="235" t="s">
        <v>38</v>
      </c>
      <c r="D19" s="169" t="s">
        <v>146</v>
      </c>
      <c r="E19" s="170" t="s">
        <v>147</v>
      </c>
      <c r="F19" s="171"/>
      <c r="G19" s="266">
        <v>10</v>
      </c>
      <c r="H19" s="267">
        <v>30</v>
      </c>
      <c r="I19" s="294">
        <v>0</v>
      </c>
      <c r="J19" s="269"/>
      <c r="K19" s="270">
        <v>0</v>
      </c>
      <c r="L19" s="271">
        <f t="shared" si="2"/>
        <v>0</v>
      </c>
      <c r="M19" s="272">
        <v>0</v>
      </c>
      <c r="N19" s="255"/>
      <c r="O19" s="273">
        <v>30</v>
      </c>
      <c r="P19" s="280">
        <f t="shared" si="3"/>
        <v>3</v>
      </c>
      <c r="Q19" s="19"/>
      <c r="R19" s="238" t="s">
        <v>43</v>
      </c>
      <c r="S19" s="171" t="str">
        <f>'Alertas Tempranas'!K27</f>
        <v xml:space="preserve">   </v>
      </c>
      <c r="T19" s="56" t="str">
        <f>'Alertas Tempranas'!L27</f>
        <v>Nombre</v>
      </c>
      <c r="U19" s="15">
        <f>'Alertas Tempranas'!M27</f>
        <v>41739</v>
      </c>
    </row>
    <row r="20" spans="1:21" ht="38.25" x14ac:dyDescent="0.2">
      <c r="A20" s="246" t="s">
        <v>103</v>
      </c>
      <c r="B20" s="234" t="s">
        <v>148</v>
      </c>
      <c r="C20" s="235" t="s">
        <v>38</v>
      </c>
      <c r="D20" s="169" t="s">
        <v>149</v>
      </c>
      <c r="E20" s="170" t="s">
        <v>150</v>
      </c>
      <c r="F20" s="171"/>
      <c r="G20" s="266">
        <v>10</v>
      </c>
      <c r="H20" s="267">
        <v>20</v>
      </c>
      <c r="I20" s="268">
        <v>100000</v>
      </c>
      <c r="J20" s="269"/>
      <c r="K20" s="270">
        <v>150000</v>
      </c>
      <c r="L20" s="271">
        <f t="shared" si="2"/>
        <v>19000</v>
      </c>
      <c r="M20" s="272">
        <v>0</v>
      </c>
      <c r="N20" s="255"/>
      <c r="O20" s="273">
        <v>30</v>
      </c>
      <c r="P20" s="280">
        <f t="shared" si="3"/>
        <v>2.25</v>
      </c>
      <c r="Q20" s="19"/>
      <c r="R20" s="238" t="s">
        <v>43</v>
      </c>
      <c r="S20" s="171" t="str">
        <f>'Alertas Tempranas'!K28</f>
        <v xml:space="preserve">   </v>
      </c>
      <c r="T20" s="56" t="str">
        <f>'Alertas Tempranas'!L28</f>
        <v>Nombre</v>
      </c>
      <c r="U20" s="15">
        <f>'Alertas Tempranas'!M28</f>
        <v>41739</v>
      </c>
    </row>
    <row r="21" spans="1:21" ht="51" x14ac:dyDescent="0.2">
      <c r="A21" s="246" t="s">
        <v>103</v>
      </c>
      <c r="B21" s="234" t="s">
        <v>73</v>
      </c>
      <c r="C21" s="235" t="s">
        <v>38</v>
      </c>
      <c r="D21" s="169" t="s">
        <v>74</v>
      </c>
      <c r="E21" s="170" t="s">
        <v>75</v>
      </c>
      <c r="F21" s="171"/>
      <c r="G21" s="266">
        <v>10</v>
      </c>
      <c r="H21" s="267">
        <v>30</v>
      </c>
      <c r="I21" s="268">
        <v>3000</v>
      </c>
      <c r="J21" s="269"/>
      <c r="K21" s="270">
        <v>5000</v>
      </c>
      <c r="L21" s="271">
        <f t="shared" si="2"/>
        <v>1000</v>
      </c>
      <c r="M21" s="272">
        <v>0</v>
      </c>
      <c r="N21" s="255"/>
      <c r="O21" s="273">
        <v>30</v>
      </c>
      <c r="P21" s="280">
        <f t="shared" si="3"/>
        <v>3</v>
      </c>
      <c r="Q21" s="19"/>
      <c r="R21" s="238" t="s">
        <v>43</v>
      </c>
      <c r="S21" s="171" t="str">
        <f>'Alertas Tempranas'!K29</f>
        <v xml:space="preserve">   </v>
      </c>
      <c r="T21" s="56" t="str">
        <f>'Alertas Tempranas'!L29</f>
        <v>Nombre</v>
      </c>
      <c r="U21" s="15">
        <f>'Alertas Tempranas'!M29</f>
        <v>41739</v>
      </c>
    </row>
    <row r="22" spans="1:21" ht="38.25" x14ac:dyDescent="0.2">
      <c r="A22" s="246" t="s">
        <v>103</v>
      </c>
      <c r="B22" s="234" t="s">
        <v>151</v>
      </c>
      <c r="C22" s="235" t="s">
        <v>142</v>
      </c>
      <c r="D22" s="169" t="s">
        <v>152</v>
      </c>
      <c r="E22" s="170" t="s">
        <v>153</v>
      </c>
      <c r="F22" s="171"/>
      <c r="G22" s="266">
        <v>0</v>
      </c>
      <c r="H22" s="267">
        <v>10</v>
      </c>
      <c r="I22" s="268">
        <v>70000</v>
      </c>
      <c r="J22" s="269"/>
      <c r="K22" s="270">
        <v>90000</v>
      </c>
      <c r="L22" s="271">
        <f t="shared" si="2"/>
        <v>4000</v>
      </c>
      <c r="M22" s="272">
        <v>0</v>
      </c>
      <c r="N22" s="255"/>
      <c r="O22" s="273">
        <v>30</v>
      </c>
      <c r="P22" s="280">
        <f t="shared" si="3"/>
        <v>0.75</v>
      </c>
      <c r="Q22" s="19"/>
      <c r="R22" s="238" t="s">
        <v>43</v>
      </c>
      <c r="S22" s="171" t="str">
        <f>'Alertas Tempranas'!K30</f>
        <v xml:space="preserve">   </v>
      </c>
      <c r="T22" s="56" t="str">
        <f>'Alertas Tempranas'!L30</f>
        <v>Nombre</v>
      </c>
      <c r="U22" s="15">
        <f>'Alertas Tempranas'!M30</f>
        <v>41739</v>
      </c>
    </row>
    <row r="23" spans="1:21" ht="25.5" x14ac:dyDescent="0.2">
      <c r="A23" s="246" t="s">
        <v>103</v>
      </c>
      <c r="B23" s="234" t="s">
        <v>154</v>
      </c>
      <c r="C23" s="235" t="s">
        <v>91</v>
      </c>
      <c r="D23" s="169" t="s">
        <v>155</v>
      </c>
      <c r="E23" s="170" t="s">
        <v>156</v>
      </c>
      <c r="F23" s="171"/>
      <c r="G23" s="266">
        <v>10</v>
      </c>
      <c r="H23" s="267">
        <v>25</v>
      </c>
      <c r="I23" s="268">
        <v>45000</v>
      </c>
      <c r="J23" s="269"/>
      <c r="K23" s="270">
        <v>60000</v>
      </c>
      <c r="L23" s="271">
        <f t="shared" si="2"/>
        <v>9000</v>
      </c>
      <c r="M23" s="272">
        <v>0</v>
      </c>
      <c r="N23" s="255"/>
      <c r="O23" s="273">
        <v>30</v>
      </c>
      <c r="P23" s="280">
        <f t="shared" si="3"/>
        <v>2.625</v>
      </c>
      <c r="Q23" s="19"/>
      <c r="R23" s="238" t="s">
        <v>43</v>
      </c>
      <c r="S23" s="171" t="str">
        <f>'Alertas Tempranas'!K31</f>
        <v xml:space="preserve">   </v>
      </c>
      <c r="T23" s="56" t="str">
        <f>'Alertas Tempranas'!L31</f>
        <v>Nombre</v>
      </c>
      <c r="U23" s="15">
        <f>'Alertas Tempranas'!M31</f>
        <v>41739</v>
      </c>
    </row>
    <row r="24" spans="1:21" ht="38.25" x14ac:dyDescent="0.2">
      <c r="A24" s="246" t="s">
        <v>103</v>
      </c>
      <c r="B24" s="234" t="s">
        <v>157</v>
      </c>
      <c r="C24" s="235" t="s">
        <v>47</v>
      </c>
      <c r="D24" s="169" t="s">
        <v>158</v>
      </c>
      <c r="E24" s="170" t="s">
        <v>159</v>
      </c>
      <c r="F24" s="171"/>
      <c r="G24" s="266">
        <v>0</v>
      </c>
      <c r="H24" s="267">
        <v>10</v>
      </c>
      <c r="I24" s="268">
        <v>8000</v>
      </c>
      <c r="J24" s="269"/>
      <c r="K24" s="270">
        <v>13000</v>
      </c>
      <c r="L24" s="271">
        <f t="shared" si="2"/>
        <v>1000</v>
      </c>
      <c r="M24" s="272">
        <v>0</v>
      </c>
      <c r="N24" s="255"/>
      <c r="O24" s="273">
        <v>30</v>
      </c>
      <c r="P24" s="280">
        <f t="shared" si="3"/>
        <v>0.75</v>
      </c>
      <c r="Q24" s="19"/>
      <c r="R24" s="238" t="s">
        <v>43</v>
      </c>
      <c r="S24" s="171" t="str">
        <f>'Alertas Tempranas'!K32</f>
        <v xml:space="preserve">   </v>
      </c>
      <c r="T24" s="56" t="str">
        <f>'Alertas Tempranas'!L32</f>
        <v>Nombre</v>
      </c>
      <c r="U24" s="15">
        <f>'Alertas Tempranas'!M32</f>
        <v>41739</v>
      </c>
    </row>
    <row r="25" spans="1:21" ht="51" x14ac:dyDescent="0.2">
      <c r="A25" s="246" t="s">
        <v>103</v>
      </c>
      <c r="B25" s="234" t="s">
        <v>160</v>
      </c>
      <c r="C25" s="235" t="s">
        <v>47</v>
      </c>
      <c r="D25" s="169" t="s">
        <v>161</v>
      </c>
      <c r="E25" s="170" t="s">
        <v>162</v>
      </c>
      <c r="F25" s="171"/>
      <c r="G25" s="266">
        <v>10</v>
      </c>
      <c r="H25" s="267">
        <v>30</v>
      </c>
      <c r="I25" s="268">
        <v>10000</v>
      </c>
      <c r="J25" s="269"/>
      <c r="K25" s="270">
        <v>30000</v>
      </c>
      <c r="L25" s="271">
        <f t="shared" si="2"/>
        <v>4000</v>
      </c>
      <c r="M25" s="272">
        <v>0</v>
      </c>
      <c r="N25" s="255"/>
      <c r="O25" s="273">
        <v>30</v>
      </c>
      <c r="P25" s="280">
        <f t="shared" si="3"/>
        <v>3</v>
      </c>
      <c r="Q25" s="19"/>
      <c r="R25" s="238" t="s">
        <v>43</v>
      </c>
      <c r="S25" s="171" t="str">
        <f>'Alertas Tempranas'!K33</f>
        <v xml:space="preserve">   </v>
      </c>
      <c r="T25" s="56" t="str">
        <f>'Alertas Tempranas'!L33</f>
        <v>Nombre</v>
      </c>
      <c r="U25" s="15">
        <f>'Alertas Tempranas'!M33</f>
        <v>41739</v>
      </c>
    </row>
    <row r="26" spans="1:21" ht="25.5" x14ac:dyDescent="0.2">
      <c r="A26" s="246" t="s">
        <v>103</v>
      </c>
      <c r="B26" s="234" t="s">
        <v>163</v>
      </c>
      <c r="C26" s="235" t="s">
        <v>91</v>
      </c>
      <c r="D26" s="169" t="s">
        <v>164</v>
      </c>
      <c r="E26" s="170" t="s">
        <v>165</v>
      </c>
      <c r="F26" s="171"/>
      <c r="G26" s="266">
        <v>10</v>
      </c>
      <c r="H26" s="267">
        <v>20</v>
      </c>
      <c r="I26" s="268">
        <v>0</v>
      </c>
      <c r="J26" s="269"/>
      <c r="K26" s="270">
        <v>0</v>
      </c>
      <c r="L26" s="271">
        <f t="shared" si="2"/>
        <v>0</v>
      </c>
      <c r="M26" s="272">
        <v>0</v>
      </c>
      <c r="N26" s="255"/>
      <c r="O26" s="273">
        <v>30</v>
      </c>
      <c r="P26" s="280">
        <f t="shared" si="3"/>
        <v>2.25</v>
      </c>
      <c r="Q26" s="19"/>
      <c r="R26" s="238" t="s">
        <v>27</v>
      </c>
      <c r="S26" s="171" t="str">
        <f>'Alertas Tempranas'!K34</f>
        <v xml:space="preserve">   </v>
      </c>
      <c r="T26" s="56" t="str">
        <f>'Alertas Tempranas'!L34</f>
        <v>Nombre</v>
      </c>
      <c r="U26" s="15">
        <f>'Alertas Tempranas'!M34</f>
        <v>41739</v>
      </c>
    </row>
    <row r="27" spans="1:21" ht="38.25" x14ac:dyDescent="0.2">
      <c r="A27" s="246" t="s">
        <v>103</v>
      </c>
      <c r="B27" s="234" t="s">
        <v>166</v>
      </c>
      <c r="C27" s="235" t="s">
        <v>67</v>
      </c>
      <c r="D27" s="169" t="s">
        <v>167</v>
      </c>
      <c r="E27" s="170" t="s">
        <v>168</v>
      </c>
      <c r="F27" s="171"/>
      <c r="G27" s="266">
        <v>10</v>
      </c>
      <c r="H27" s="267">
        <v>30</v>
      </c>
      <c r="I27" s="268">
        <v>100000</v>
      </c>
      <c r="J27" s="269"/>
      <c r="K27" s="270">
        <v>150000</v>
      </c>
      <c r="L27" s="271">
        <f t="shared" si="2"/>
        <v>25000</v>
      </c>
      <c r="M27" s="272">
        <v>0</v>
      </c>
      <c r="N27" s="255"/>
      <c r="O27" s="273">
        <v>30</v>
      </c>
      <c r="P27" s="280">
        <f t="shared" si="3"/>
        <v>3</v>
      </c>
      <c r="Q27" s="19"/>
      <c r="R27" s="238" t="s">
        <v>107</v>
      </c>
      <c r="S27" s="171" t="str">
        <f>'Alertas Tempranas'!K35</f>
        <v xml:space="preserve">   </v>
      </c>
      <c r="T27" s="56" t="str">
        <f>'Alertas Tempranas'!L35</f>
        <v>Nombre</v>
      </c>
      <c r="U27" s="15">
        <f>'Alertas Tempranas'!M35</f>
        <v>41739</v>
      </c>
    </row>
    <row r="28" spans="1:21" ht="51" x14ac:dyDescent="0.2">
      <c r="A28" s="246" t="s">
        <v>103</v>
      </c>
      <c r="B28" s="234" t="s">
        <v>169</v>
      </c>
      <c r="C28" s="235" t="s">
        <v>67</v>
      </c>
      <c r="D28" s="158" t="s">
        <v>170</v>
      </c>
      <c r="E28" s="159" t="s">
        <v>171</v>
      </c>
      <c r="F28" s="160"/>
      <c r="G28" s="266">
        <v>15</v>
      </c>
      <c r="H28" s="267">
        <v>60</v>
      </c>
      <c r="I28" s="268">
        <v>3000</v>
      </c>
      <c r="J28" s="269"/>
      <c r="K28" s="270">
        <v>5000</v>
      </c>
      <c r="L28" s="271">
        <f t="shared" si="2"/>
        <v>2000</v>
      </c>
      <c r="M28" s="272">
        <v>0</v>
      </c>
      <c r="N28" s="255"/>
      <c r="O28" s="273">
        <v>30</v>
      </c>
      <c r="P28" s="280">
        <f t="shared" si="3"/>
        <v>5.625</v>
      </c>
      <c r="Q28" s="19"/>
      <c r="R28" s="238" t="s">
        <v>43</v>
      </c>
      <c r="S28" s="171" t="str">
        <f>'Alertas Tempranas'!K36</f>
        <v xml:space="preserve">   </v>
      </c>
      <c r="T28" s="56" t="str">
        <f>'Alertas Tempranas'!L36</f>
        <v>Nombre</v>
      </c>
      <c r="U28" s="15">
        <f>'Alertas Tempranas'!M36</f>
        <v>41739</v>
      </c>
    </row>
    <row r="29" spans="1:21" ht="38.25" x14ac:dyDescent="0.2">
      <c r="A29" s="246" t="s">
        <v>103</v>
      </c>
      <c r="B29" s="234" t="s">
        <v>172</v>
      </c>
      <c r="C29" s="235" t="s">
        <v>38</v>
      </c>
      <c r="D29" s="158" t="s">
        <v>173</v>
      </c>
      <c r="E29" s="159" t="s">
        <v>174</v>
      </c>
      <c r="F29" s="160"/>
      <c r="G29" s="266">
        <v>25</v>
      </c>
      <c r="H29" s="267">
        <v>40</v>
      </c>
      <c r="I29" s="268">
        <v>70000</v>
      </c>
      <c r="J29" s="269"/>
      <c r="K29" s="270">
        <v>90000</v>
      </c>
      <c r="L29" s="271">
        <f t="shared" si="2"/>
        <v>26000</v>
      </c>
      <c r="M29" s="272">
        <v>0</v>
      </c>
      <c r="N29" s="255"/>
      <c r="O29" s="273">
        <v>30</v>
      </c>
      <c r="P29" s="280">
        <f t="shared" si="3"/>
        <v>4.875</v>
      </c>
      <c r="Q29" s="19"/>
      <c r="R29" s="238" t="s">
        <v>27</v>
      </c>
      <c r="S29" s="171" t="str">
        <f>'Alertas Tempranas'!K37</f>
        <v xml:space="preserve">   </v>
      </c>
      <c r="T29" s="56" t="str">
        <f>'Alertas Tempranas'!L37</f>
        <v>Nombre</v>
      </c>
      <c r="U29" s="15">
        <f>'Alertas Tempranas'!M37</f>
        <v>41739</v>
      </c>
    </row>
    <row r="30" spans="1:21" ht="51" x14ac:dyDescent="0.2">
      <c r="A30" s="246" t="s">
        <v>103</v>
      </c>
      <c r="B30" s="234" t="s">
        <v>175</v>
      </c>
      <c r="C30" s="235" t="s">
        <v>38</v>
      </c>
      <c r="D30" s="169" t="s">
        <v>176</v>
      </c>
      <c r="E30" s="161" t="s">
        <v>177</v>
      </c>
      <c r="F30" s="171"/>
      <c r="G30" s="266">
        <v>0</v>
      </c>
      <c r="H30" s="267">
        <v>25</v>
      </c>
      <c r="I30" s="268">
        <v>45000</v>
      </c>
      <c r="J30" s="269"/>
      <c r="K30" s="270">
        <v>60000</v>
      </c>
      <c r="L30" s="271">
        <f t="shared" si="2"/>
        <v>7000</v>
      </c>
      <c r="M30" s="272">
        <v>0</v>
      </c>
      <c r="N30" s="255"/>
      <c r="O30" s="273">
        <v>30</v>
      </c>
      <c r="P30" s="280">
        <f t="shared" si="3"/>
        <v>1.875</v>
      </c>
      <c r="Q30" s="19"/>
      <c r="R30" s="238" t="s">
        <v>43</v>
      </c>
      <c r="S30" s="171" t="str">
        <f>'Alertas Tempranas'!K38</f>
        <v xml:space="preserve">   </v>
      </c>
      <c r="T30" s="56" t="str">
        <f>'Alertas Tempranas'!L38</f>
        <v>Nombre</v>
      </c>
      <c r="U30" s="15">
        <f>'Alertas Tempranas'!M38</f>
        <v>41739</v>
      </c>
    </row>
    <row r="31" spans="1:21" ht="38.25" x14ac:dyDescent="0.2">
      <c r="A31" s="246" t="s">
        <v>103</v>
      </c>
      <c r="B31" s="234" t="s">
        <v>178</v>
      </c>
      <c r="C31" s="235" t="s">
        <v>38</v>
      </c>
      <c r="D31" s="169" t="s">
        <v>179</v>
      </c>
      <c r="E31" s="170" t="s">
        <v>180</v>
      </c>
      <c r="F31" s="171"/>
      <c r="G31" s="266">
        <v>10</v>
      </c>
      <c r="H31" s="267">
        <v>25</v>
      </c>
      <c r="I31" s="268">
        <v>8000</v>
      </c>
      <c r="J31" s="269"/>
      <c r="K31" s="270">
        <v>13000</v>
      </c>
      <c r="L31" s="271">
        <f t="shared" si="2"/>
        <v>2000</v>
      </c>
      <c r="M31" s="272">
        <v>0</v>
      </c>
      <c r="N31" s="255"/>
      <c r="O31" s="273">
        <v>30</v>
      </c>
      <c r="P31" s="280">
        <f t="shared" si="3"/>
        <v>2.625</v>
      </c>
      <c r="Q31" s="19"/>
      <c r="R31" s="238" t="s">
        <v>43</v>
      </c>
      <c r="S31" s="171" t="str">
        <f>'Alertas Tempranas'!K39</f>
        <v xml:space="preserve">   </v>
      </c>
      <c r="T31" s="56" t="str">
        <f>'Alertas Tempranas'!L39</f>
        <v>Nombre</v>
      </c>
      <c r="U31" s="15">
        <f>'Alertas Tempranas'!M39</f>
        <v>41739</v>
      </c>
    </row>
    <row r="32" spans="1:21" ht="25.5" x14ac:dyDescent="0.2">
      <c r="A32" s="246" t="s">
        <v>103</v>
      </c>
      <c r="B32" s="234" t="s">
        <v>54</v>
      </c>
      <c r="C32" s="235" t="s">
        <v>47</v>
      </c>
      <c r="D32" s="169" t="s">
        <v>55</v>
      </c>
      <c r="E32" s="170" t="s">
        <v>56</v>
      </c>
      <c r="F32" s="171"/>
      <c r="G32" s="266">
        <v>0</v>
      </c>
      <c r="H32" s="267">
        <v>10</v>
      </c>
      <c r="I32" s="268">
        <v>10000</v>
      </c>
      <c r="J32" s="269"/>
      <c r="K32" s="270">
        <v>30000</v>
      </c>
      <c r="L32" s="271">
        <f t="shared" si="2"/>
        <v>1000</v>
      </c>
      <c r="M32" s="272">
        <v>0</v>
      </c>
      <c r="N32" s="255"/>
      <c r="O32" s="273">
        <v>30</v>
      </c>
      <c r="P32" s="280">
        <f t="shared" si="3"/>
        <v>0.75</v>
      </c>
      <c r="Q32" s="19"/>
      <c r="R32" s="238" t="s">
        <v>43</v>
      </c>
      <c r="S32" s="171" t="str">
        <f>'Alertas Tempranas'!K40</f>
        <v xml:space="preserve">   </v>
      </c>
      <c r="T32" s="56" t="str">
        <f>'Alertas Tempranas'!L40</f>
        <v>Nombre</v>
      </c>
      <c r="U32" s="15">
        <f>'Alertas Tempranas'!M40</f>
        <v>41739</v>
      </c>
    </row>
    <row r="33" spans="1:21" ht="51" x14ac:dyDescent="0.2">
      <c r="A33" s="246" t="s">
        <v>103</v>
      </c>
      <c r="B33" s="234" t="s">
        <v>181</v>
      </c>
      <c r="C33" s="235" t="s">
        <v>91</v>
      </c>
      <c r="D33" s="169" t="s">
        <v>182</v>
      </c>
      <c r="E33" s="170" t="s">
        <v>183</v>
      </c>
      <c r="F33" s="171"/>
      <c r="G33" s="266">
        <v>20</v>
      </c>
      <c r="H33" s="267">
        <v>40</v>
      </c>
      <c r="I33" s="268">
        <v>0</v>
      </c>
      <c r="J33" s="269"/>
      <c r="K33" s="270">
        <v>0</v>
      </c>
      <c r="L33" s="271">
        <f t="shared" si="2"/>
        <v>0</v>
      </c>
      <c r="M33" s="272">
        <v>0</v>
      </c>
      <c r="N33" s="255"/>
      <c r="O33" s="273">
        <v>30</v>
      </c>
      <c r="P33" s="280">
        <f t="shared" si="3"/>
        <v>4.5</v>
      </c>
      <c r="Q33" s="19"/>
      <c r="R33" s="238" t="s">
        <v>43</v>
      </c>
      <c r="S33" s="171" t="str">
        <f>'Alertas Tempranas'!K41</f>
        <v xml:space="preserve">   </v>
      </c>
      <c r="T33" s="56" t="str">
        <f>'Alertas Tempranas'!L41</f>
        <v>Nombre</v>
      </c>
      <c r="U33" s="15">
        <f>'Alertas Tempranas'!M41</f>
        <v>41739</v>
      </c>
    </row>
    <row r="34" spans="1:21" ht="25.5" x14ac:dyDescent="0.2">
      <c r="A34" s="246" t="s">
        <v>103</v>
      </c>
      <c r="B34" s="234" t="s">
        <v>60</v>
      </c>
      <c r="C34" s="235" t="s">
        <v>38</v>
      </c>
      <c r="D34" s="169" t="s">
        <v>61</v>
      </c>
      <c r="E34" s="170" t="s">
        <v>62</v>
      </c>
      <c r="F34" s="171"/>
      <c r="G34" s="266">
        <v>10</v>
      </c>
      <c r="H34" s="267">
        <v>30</v>
      </c>
      <c r="I34" s="268">
        <v>100000</v>
      </c>
      <c r="J34" s="269"/>
      <c r="K34" s="270">
        <v>150000</v>
      </c>
      <c r="L34" s="271">
        <f t="shared" si="2"/>
        <v>25000</v>
      </c>
      <c r="M34" s="272">
        <v>0</v>
      </c>
      <c r="N34" s="255"/>
      <c r="O34" s="273">
        <v>30</v>
      </c>
      <c r="P34" s="280">
        <f t="shared" si="3"/>
        <v>3</v>
      </c>
      <c r="Q34" s="19"/>
      <c r="R34" s="238" t="s">
        <v>27</v>
      </c>
      <c r="S34" s="171" t="str">
        <f>'Alertas Tempranas'!K42</f>
        <v xml:space="preserve">   </v>
      </c>
      <c r="T34" s="56" t="str">
        <f>'Alertas Tempranas'!L42</f>
        <v>Nombre</v>
      </c>
      <c r="U34" s="15">
        <f>'Alertas Tempranas'!M42</f>
        <v>41739</v>
      </c>
    </row>
    <row r="35" spans="1:21" ht="38.25" x14ac:dyDescent="0.2">
      <c r="A35" s="246" t="s">
        <v>103</v>
      </c>
      <c r="B35" s="234" t="s">
        <v>184</v>
      </c>
      <c r="C35" s="235" t="s">
        <v>67</v>
      </c>
      <c r="D35" s="169" t="s">
        <v>185</v>
      </c>
      <c r="E35" s="170" t="s">
        <v>186</v>
      </c>
      <c r="F35" s="171"/>
      <c r="G35" s="266">
        <v>10</v>
      </c>
      <c r="H35" s="267">
        <v>20</v>
      </c>
      <c r="I35" s="268">
        <v>3000</v>
      </c>
      <c r="J35" s="269"/>
      <c r="K35" s="270">
        <v>5000</v>
      </c>
      <c r="L35" s="271">
        <f t="shared" si="2"/>
        <v>1000</v>
      </c>
      <c r="M35" s="272">
        <v>0</v>
      </c>
      <c r="N35" s="255"/>
      <c r="O35" s="273">
        <v>30</v>
      </c>
      <c r="P35" s="280">
        <f t="shared" si="3"/>
        <v>2.25</v>
      </c>
      <c r="Q35" s="19"/>
      <c r="R35" s="238" t="s">
        <v>27</v>
      </c>
      <c r="S35" s="171" t="str">
        <f>'Alertas Tempranas'!K43</f>
        <v xml:space="preserve">   </v>
      </c>
      <c r="T35" s="56" t="str">
        <f>'Alertas Tempranas'!L43</f>
        <v>Nombre</v>
      </c>
      <c r="U35" s="15">
        <f>'Alertas Tempranas'!M43</f>
        <v>41739</v>
      </c>
    </row>
    <row r="36" spans="1:21" ht="25.5" x14ac:dyDescent="0.2">
      <c r="A36" s="246" t="s">
        <v>103</v>
      </c>
      <c r="B36" s="234" t="s">
        <v>187</v>
      </c>
      <c r="C36" s="235" t="s">
        <v>142</v>
      </c>
      <c r="D36" s="169" t="s">
        <v>188</v>
      </c>
      <c r="E36" s="170" t="s">
        <v>189</v>
      </c>
      <c r="F36" s="171"/>
      <c r="G36" s="266">
        <v>10</v>
      </c>
      <c r="H36" s="267">
        <v>30</v>
      </c>
      <c r="I36" s="268">
        <v>70000</v>
      </c>
      <c r="J36" s="269"/>
      <c r="K36" s="270">
        <v>90000</v>
      </c>
      <c r="L36" s="271">
        <f t="shared" si="2"/>
        <v>16000</v>
      </c>
      <c r="M36" s="272">
        <v>0</v>
      </c>
      <c r="N36" s="255"/>
      <c r="O36" s="273">
        <v>30</v>
      </c>
      <c r="P36" s="280">
        <f t="shared" si="3"/>
        <v>3</v>
      </c>
      <c r="Q36" s="19"/>
      <c r="R36" s="238" t="s">
        <v>27</v>
      </c>
      <c r="S36" s="171" t="str">
        <f>'Alertas Tempranas'!K44</f>
        <v xml:space="preserve">   </v>
      </c>
      <c r="T36" s="56" t="str">
        <f>'Alertas Tempranas'!L44</f>
        <v>Nombre</v>
      </c>
      <c r="U36" s="15">
        <f>'Alertas Tempranas'!M44</f>
        <v>41739</v>
      </c>
    </row>
    <row r="37" spans="1:21" ht="38.25" x14ac:dyDescent="0.2">
      <c r="A37" s="246" t="s">
        <v>103</v>
      </c>
      <c r="B37" s="234" t="s">
        <v>190</v>
      </c>
      <c r="C37" s="235" t="s">
        <v>38</v>
      </c>
      <c r="D37" s="169" t="s">
        <v>191</v>
      </c>
      <c r="E37" s="170" t="s">
        <v>192</v>
      </c>
      <c r="F37" s="171"/>
      <c r="G37" s="266">
        <v>0</v>
      </c>
      <c r="H37" s="267">
        <v>10</v>
      </c>
      <c r="I37" s="268">
        <v>45000</v>
      </c>
      <c r="J37" s="269"/>
      <c r="K37" s="270">
        <v>60000</v>
      </c>
      <c r="L37" s="271">
        <f t="shared" si="2"/>
        <v>3000</v>
      </c>
      <c r="M37" s="272">
        <v>0</v>
      </c>
      <c r="N37" s="255"/>
      <c r="O37" s="273">
        <v>30</v>
      </c>
      <c r="P37" s="280">
        <f t="shared" si="3"/>
        <v>0.75</v>
      </c>
      <c r="Q37" s="19"/>
      <c r="R37" s="238" t="s">
        <v>43</v>
      </c>
      <c r="S37" s="171" t="str">
        <f>'Alertas Tempranas'!K45</f>
        <v xml:space="preserve">   </v>
      </c>
      <c r="T37" s="56" t="str">
        <f>'Alertas Tempranas'!L45</f>
        <v>Nombre</v>
      </c>
      <c r="U37" s="15">
        <f>'Alertas Tempranas'!M45</f>
        <v>41739</v>
      </c>
    </row>
    <row r="38" spans="1:21" ht="25.5" x14ac:dyDescent="0.2">
      <c r="A38" s="246" t="s">
        <v>103</v>
      </c>
      <c r="B38" s="234" t="s">
        <v>193</v>
      </c>
      <c r="C38" s="235" t="s">
        <v>38</v>
      </c>
      <c r="D38" s="169" t="s">
        <v>194</v>
      </c>
      <c r="E38" s="170" t="s">
        <v>195</v>
      </c>
      <c r="F38" s="171"/>
      <c r="G38" s="266">
        <v>10</v>
      </c>
      <c r="H38" s="267">
        <v>25</v>
      </c>
      <c r="I38" s="268">
        <v>8000</v>
      </c>
      <c r="J38" s="269"/>
      <c r="K38" s="270">
        <v>13000</v>
      </c>
      <c r="L38" s="271">
        <f t="shared" si="2"/>
        <v>2000</v>
      </c>
      <c r="M38" s="272">
        <v>0</v>
      </c>
      <c r="N38" s="255"/>
      <c r="O38" s="273">
        <v>30</v>
      </c>
      <c r="P38" s="280">
        <f t="shared" si="3"/>
        <v>2.625</v>
      </c>
      <c r="Q38" s="19"/>
      <c r="R38" s="238" t="s">
        <v>43</v>
      </c>
      <c r="S38" s="171" t="str">
        <f>'Alertas Tempranas'!K46</f>
        <v xml:space="preserve">   </v>
      </c>
      <c r="T38" s="56" t="str">
        <f>'Alertas Tempranas'!L46</f>
        <v>Nombre</v>
      </c>
      <c r="U38" s="15">
        <f>'Alertas Tempranas'!M46</f>
        <v>41739</v>
      </c>
    </row>
    <row r="39" spans="1:21" ht="38.25" x14ac:dyDescent="0.2">
      <c r="A39" s="246" t="s">
        <v>103</v>
      </c>
      <c r="B39" s="234" t="s">
        <v>196</v>
      </c>
      <c r="C39" s="235" t="s">
        <v>85</v>
      </c>
      <c r="D39" s="169" t="s">
        <v>197</v>
      </c>
      <c r="E39" s="170" t="s">
        <v>198</v>
      </c>
      <c r="F39" s="171"/>
      <c r="G39" s="266">
        <v>0</v>
      </c>
      <c r="H39" s="267">
        <v>10</v>
      </c>
      <c r="I39" s="268">
        <v>10000</v>
      </c>
      <c r="J39" s="269"/>
      <c r="K39" s="270">
        <v>30000</v>
      </c>
      <c r="L39" s="271">
        <f t="shared" si="2"/>
        <v>1000</v>
      </c>
      <c r="M39" s="272">
        <v>0</v>
      </c>
      <c r="N39" s="255"/>
      <c r="O39" s="273">
        <v>30</v>
      </c>
      <c r="P39" s="280">
        <f t="shared" si="3"/>
        <v>0.75</v>
      </c>
      <c r="Q39" s="19"/>
      <c r="R39" s="238" t="s">
        <v>43</v>
      </c>
      <c r="S39" s="171" t="str">
        <f>'Alertas Tempranas'!K47</f>
        <v xml:space="preserve">   </v>
      </c>
      <c r="T39" s="56" t="str">
        <f>'Alertas Tempranas'!L47</f>
        <v>Nombre</v>
      </c>
      <c r="U39" s="15">
        <f>'Alertas Tempranas'!M47</f>
        <v>41739</v>
      </c>
    </row>
    <row r="40" spans="1:21" ht="51" x14ac:dyDescent="0.2">
      <c r="A40" s="246" t="s">
        <v>103</v>
      </c>
      <c r="B40" s="234" t="s">
        <v>199</v>
      </c>
      <c r="C40" s="235" t="s">
        <v>67</v>
      </c>
      <c r="D40" s="169" t="s">
        <v>200</v>
      </c>
      <c r="E40" s="170" t="s">
        <v>201</v>
      </c>
      <c r="F40" s="171"/>
      <c r="G40" s="266">
        <v>10</v>
      </c>
      <c r="H40" s="267">
        <v>25</v>
      </c>
      <c r="I40" s="268">
        <v>0</v>
      </c>
      <c r="J40" s="269"/>
      <c r="K40" s="270">
        <v>0</v>
      </c>
      <c r="L40" s="271">
        <f t="shared" si="2"/>
        <v>0</v>
      </c>
      <c r="M40" s="272">
        <v>0</v>
      </c>
      <c r="N40" s="255"/>
      <c r="O40" s="273">
        <v>30</v>
      </c>
      <c r="P40" s="280">
        <f t="shared" si="3"/>
        <v>2.625</v>
      </c>
      <c r="Q40" s="19"/>
      <c r="R40" s="238" t="s">
        <v>43</v>
      </c>
      <c r="S40" s="171" t="str">
        <f>'Alertas Tempranas'!K48</f>
        <v xml:space="preserve">   </v>
      </c>
      <c r="T40" s="56" t="str">
        <f>'Alertas Tempranas'!L48</f>
        <v>Nombre</v>
      </c>
      <c r="U40" s="15">
        <f>'Alertas Tempranas'!M48</f>
        <v>41739</v>
      </c>
    </row>
    <row r="41" spans="1:21" ht="38.25" x14ac:dyDescent="0.2">
      <c r="A41" s="246" t="s">
        <v>103</v>
      </c>
      <c r="B41" s="234" t="s">
        <v>202</v>
      </c>
      <c r="C41" s="235" t="s">
        <v>47</v>
      </c>
      <c r="D41" s="158" t="s">
        <v>203</v>
      </c>
      <c r="E41" s="159" t="s">
        <v>204</v>
      </c>
      <c r="F41" s="160"/>
      <c r="G41" s="266">
        <v>0</v>
      </c>
      <c r="H41" s="267">
        <v>10</v>
      </c>
      <c r="I41" s="268">
        <v>100000</v>
      </c>
      <c r="J41" s="269"/>
      <c r="K41" s="270">
        <v>150000</v>
      </c>
      <c r="L41" s="271">
        <f t="shared" si="2"/>
        <v>6000</v>
      </c>
      <c r="M41" s="272">
        <v>0</v>
      </c>
      <c r="N41" s="255"/>
      <c r="O41" s="273">
        <v>30</v>
      </c>
      <c r="P41" s="280">
        <f t="shared" si="3"/>
        <v>0.75</v>
      </c>
      <c r="Q41" s="19"/>
      <c r="R41" s="238" t="s">
        <v>107</v>
      </c>
      <c r="S41" s="171" t="str">
        <f>'Alertas Tempranas'!K49</f>
        <v xml:space="preserve">   </v>
      </c>
      <c r="T41" s="56" t="str">
        <f>'Alertas Tempranas'!L49</f>
        <v>Nombre</v>
      </c>
      <c r="U41" s="15">
        <f>'Alertas Tempranas'!M49</f>
        <v>41739</v>
      </c>
    </row>
    <row r="42" spans="1:21" ht="38.25" x14ac:dyDescent="0.2">
      <c r="A42" s="246" t="s">
        <v>103</v>
      </c>
      <c r="B42" s="234" t="s">
        <v>205</v>
      </c>
      <c r="C42" s="235" t="s">
        <v>91</v>
      </c>
      <c r="D42" s="169" t="s">
        <v>206</v>
      </c>
      <c r="E42" s="161" t="s">
        <v>207</v>
      </c>
      <c r="F42" s="171"/>
      <c r="G42" s="266">
        <v>20</v>
      </c>
      <c r="H42" s="267">
        <v>40</v>
      </c>
      <c r="I42" s="268">
        <v>3000</v>
      </c>
      <c r="J42" s="269"/>
      <c r="K42" s="270">
        <v>5000</v>
      </c>
      <c r="L42" s="271">
        <f t="shared" si="2"/>
        <v>1000</v>
      </c>
      <c r="M42" s="272">
        <v>0</v>
      </c>
      <c r="N42" s="255"/>
      <c r="O42" s="273">
        <v>30</v>
      </c>
      <c r="P42" s="280">
        <f t="shared" si="3"/>
        <v>4.5</v>
      </c>
      <c r="Q42" s="19"/>
      <c r="R42" s="238" t="s">
        <v>43</v>
      </c>
      <c r="S42" s="171" t="str">
        <f>'Alertas Tempranas'!K50</f>
        <v xml:space="preserve">   </v>
      </c>
      <c r="T42" s="56" t="str">
        <f>'Alertas Tempranas'!L50</f>
        <v>Nombre</v>
      </c>
      <c r="U42" s="15">
        <f>'Alertas Tempranas'!M50</f>
        <v>41739</v>
      </c>
    </row>
    <row r="43" spans="1:21" ht="63.75" x14ac:dyDescent="0.2">
      <c r="A43" s="246" t="s">
        <v>103</v>
      </c>
      <c r="B43" s="234" t="s">
        <v>104</v>
      </c>
      <c r="C43" s="235" t="s">
        <v>38</v>
      </c>
      <c r="D43" s="169" t="s">
        <v>105</v>
      </c>
      <c r="E43" s="170" t="s">
        <v>106</v>
      </c>
      <c r="F43" s="171"/>
      <c r="G43" s="266">
        <v>10</v>
      </c>
      <c r="H43" s="267">
        <v>30</v>
      </c>
      <c r="I43" s="268">
        <v>70000</v>
      </c>
      <c r="J43" s="269"/>
      <c r="K43" s="270">
        <v>90000</v>
      </c>
      <c r="L43" s="271">
        <f t="shared" si="2"/>
        <v>16000</v>
      </c>
      <c r="M43" s="272">
        <v>0</v>
      </c>
      <c r="N43" s="255"/>
      <c r="O43" s="273">
        <v>30</v>
      </c>
      <c r="P43" s="280">
        <f t="shared" si="3"/>
        <v>3</v>
      </c>
      <c r="Q43" s="19"/>
      <c r="R43" s="238" t="s">
        <v>107</v>
      </c>
      <c r="S43" s="171" t="str">
        <f>'Alertas Tempranas'!K51</f>
        <v xml:space="preserve">   </v>
      </c>
      <c r="T43" s="56" t="str">
        <f>'Alertas Tempranas'!L51</f>
        <v>Nombre</v>
      </c>
      <c r="U43" s="15">
        <f>'Alertas Tempranas'!M51</f>
        <v>41739</v>
      </c>
    </row>
    <row r="44" spans="1:21" ht="51" x14ac:dyDescent="0.2">
      <c r="A44" s="246" t="s">
        <v>103</v>
      </c>
      <c r="B44" s="234" t="s">
        <v>208</v>
      </c>
      <c r="C44" s="235" t="s">
        <v>209</v>
      </c>
      <c r="D44" s="169" t="s">
        <v>210</v>
      </c>
      <c r="E44" s="170" t="s">
        <v>211</v>
      </c>
      <c r="F44" s="171"/>
      <c r="G44" s="266">
        <v>10</v>
      </c>
      <c r="H44" s="267">
        <v>20</v>
      </c>
      <c r="I44" s="268">
        <v>45000</v>
      </c>
      <c r="J44" s="269"/>
      <c r="K44" s="270">
        <v>60000</v>
      </c>
      <c r="L44" s="271">
        <f t="shared" si="2"/>
        <v>8000</v>
      </c>
      <c r="M44" s="272">
        <v>0</v>
      </c>
      <c r="N44" s="255"/>
      <c r="O44" s="273">
        <v>30</v>
      </c>
      <c r="P44" s="280">
        <f t="shared" si="3"/>
        <v>2.25</v>
      </c>
      <c r="Q44" s="19"/>
      <c r="R44" s="238" t="s">
        <v>43</v>
      </c>
      <c r="S44" s="171" t="str">
        <f>'Alertas Tempranas'!K52</f>
        <v xml:space="preserve">   </v>
      </c>
      <c r="T44" s="56" t="str">
        <f>'Alertas Tempranas'!L52</f>
        <v>Nombre</v>
      </c>
      <c r="U44" s="15">
        <f>'Alertas Tempranas'!M52</f>
        <v>41739</v>
      </c>
    </row>
    <row r="45" spans="1:21" ht="25.5" x14ac:dyDescent="0.2">
      <c r="A45" s="246" t="s">
        <v>103</v>
      </c>
      <c r="B45" s="234" t="s">
        <v>212</v>
      </c>
      <c r="C45" s="235" t="s">
        <v>85</v>
      </c>
      <c r="D45" s="169" t="s">
        <v>213</v>
      </c>
      <c r="E45" s="170" t="s">
        <v>214</v>
      </c>
      <c r="F45" s="171"/>
      <c r="G45" s="266">
        <v>10</v>
      </c>
      <c r="H45" s="267">
        <v>30</v>
      </c>
      <c r="I45" s="268">
        <v>8000</v>
      </c>
      <c r="J45" s="269"/>
      <c r="K45" s="270">
        <v>13000</v>
      </c>
      <c r="L45" s="271">
        <f t="shared" si="2"/>
        <v>2000</v>
      </c>
      <c r="M45" s="272">
        <v>0</v>
      </c>
      <c r="N45" s="255"/>
      <c r="O45" s="273">
        <v>30</v>
      </c>
      <c r="P45" s="280">
        <f t="shared" si="3"/>
        <v>3</v>
      </c>
      <c r="Q45" s="19"/>
      <c r="R45" s="238" t="s">
        <v>43</v>
      </c>
      <c r="S45" s="171" t="str">
        <f>'Alertas Tempranas'!K53</f>
        <v xml:space="preserve">   </v>
      </c>
      <c r="T45" s="56" t="str">
        <f>'Alertas Tempranas'!L53</f>
        <v>Nombre</v>
      </c>
      <c r="U45" s="15">
        <f>'Alertas Tempranas'!M53</f>
        <v>41739</v>
      </c>
    </row>
    <row r="46" spans="1:21" ht="25.5" x14ac:dyDescent="0.2">
      <c r="A46" s="246" t="s">
        <v>103</v>
      </c>
      <c r="B46" s="234" t="s">
        <v>215</v>
      </c>
      <c r="C46" s="235" t="s">
        <v>47</v>
      </c>
      <c r="D46" s="169" t="s">
        <v>216</v>
      </c>
      <c r="E46" s="170" t="s">
        <v>217</v>
      </c>
      <c r="F46" s="171"/>
      <c r="G46" s="266">
        <v>15</v>
      </c>
      <c r="H46" s="267">
        <v>60</v>
      </c>
      <c r="I46" s="268">
        <v>10000</v>
      </c>
      <c r="J46" s="269"/>
      <c r="K46" s="270">
        <v>30000</v>
      </c>
      <c r="L46" s="271">
        <f t="shared" si="2"/>
        <v>8000</v>
      </c>
      <c r="M46" s="272">
        <v>0</v>
      </c>
      <c r="N46" s="255"/>
      <c r="O46" s="273">
        <v>30</v>
      </c>
      <c r="P46" s="280">
        <f t="shared" si="3"/>
        <v>5.625</v>
      </c>
      <c r="Q46" s="19"/>
      <c r="R46" s="238" t="s">
        <v>43</v>
      </c>
      <c r="S46" s="171" t="str">
        <f>'Alertas Tempranas'!K54</f>
        <v xml:space="preserve">   </v>
      </c>
      <c r="T46" s="56" t="str">
        <f>'Alertas Tempranas'!L54</f>
        <v>Nombre</v>
      </c>
      <c r="U46" s="15">
        <f>'Alertas Tempranas'!M54</f>
        <v>41739</v>
      </c>
    </row>
    <row r="47" spans="1:21" ht="38.25" x14ac:dyDescent="0.2">
      <c r="A47" s="246" t="s">
        <v>103</v>
      </c>
      <c r="B47" s="234" t="s">
        <v>218</v>
      </c>
      <c r="C47" s="235" t="s">
        <v>38</v>
      </c>
      <c r="D47" s="169" t="s">
        <v>219</v>
      </c>
      <c r="E47" s="170" t="s">
        <v>220</v>
      </c>
      <c r="F47" s="171"/>
      <c r="G47" s="266">
        <v>25</v>
      </c>
      <c r="H47" s="267">
        <v>40</v>
      </c>
      <c r="I47" s="268">
        <v>0</v>
      </c>
      <c r="J47" s="269"/>
      <c r="K47" s="270">
        <v>0</v>
      </c>
      <c r="L47" s="271">
        <f t="shared" si="2"/>
        <v>0</v>
      </c>
      <c r="M47" s="272">
        <v>0</v>
      </c>
      <c r="N47" s="255"/>
      <c r="O47" s="273">
        <v>30</v>
      </c>
      <c r="P47" s="280">
        <f t="shared" si="3"/>
        <v>4.875</v>
      </c>
      <c r="Q47" s="19"/>
      <c r="R47" s="238" t="s">
        <v>43</v>
      </c>
      <c r="S47" s="171" t="str">
        <f>'Alertas Tempranas'!K55</f>
        <v xml:space="preserve">   </v>
      </c>
      <c r="T47" s="56" t="str">
        <f>'Alertas Tempranas'!L55</f>
        <v>Nombre</v>
      </c>
      <c r="U47" s="15">
        <f>'Alertas Tempranas'!M55</f>
        <v>41739</v>
      </c>
    </row>
    <row r="48" spans="1:21" ht="38.25" x14ac:dyDescent="0.2">
      <c r="A48" s="246" t="s">
        <v>103</v>
      </c>
      <c r="B48" s="234" t="s">
        <v>221</v>
      </c>
      <c r="C48" s="235" t="s">
        <v>222</v>
      </c>
      <c r="D48" s="169" t="s">
        <v>223</v>
      </c>
      <c r="E48" s="170" t="s">
        <v>224</v>
      </c>
      <c r="F48" s="171"/>
      <c r="G48" s="266">
        <v>10</v>
      </c>
      <c r="H48" s="267">
        <v>10</v>
      </c>
      <c r="I48" s="268">
        <v>10000</v>
      </c>
      <c r="J48" s="269"/>
      <c r="K48" s="270">
        <v>30000</v>
      </c>
      <c r="L48" s="271">
        <f t="shared" si="2"/>
        <v>2000</v>
      </c>
      <c r="M48" s="272">
        <v>0</v>
      </c>
      <c r="N48" s="255"/>
      <c r="O48" s="273">
        <v>30</v>
      </c>
      <c r="P48" s="280">
        <f t="shared" si="3"/>
        <v>1.5</v>
      </c>
      <c r="Q48" s="19"/>
      <c r="R48" s="238" t="s">
        <v>107</v>
      </c>
      <c r="S48" s="171" t="str">
        <f>'Alertas Tempranas'!K56</f>
        <v xml:space="preserve">   </v>
      </c>
      <c r="T48" s="56" t="str">
        <f>'Alertas Tempranas'!L56</f>
        <v>Nombre</v>
      </c>
      <c r="U48" s="15">
        <f>'Alertas Tempranas'!M56</f>
        <v>41739</v>
      </c>
    </row>
    <row r="49" spans="1:21" ht="25.5" x14ac:dyDescent="0.2">
      <c r="A49" s="246" t="s">
        <v>103</v>
      </c>
      <c r="B49" s="234" t="s">
        <v>225</v>
      </c>
      <c r="C49" s="235" t="s">
        <v>91</v>
      </c>
      <c r="D49" s="169" t="s">
        <v>226</v>
      </c>
      <c r="E49" s="170" t="s">
        <v>227</v>
      </c>
      <c r="F49" s="171"/>
      <c r="G49" s="266">
        <v>10</v>
      </c>
      <c r="H49" s="267">
        <v>25</v>
      </c>
      <c r="I49" s="268">
        <v>70000</v>
      </c>
      <c r="J49" s="269"/>
      <c r="K49" s="270">
        <v>90000</v>
      </c>
      <c r="L49" s="271">
        <f t="shared" si="2"/>
        <v>14000</v>
      </c>
      <c r="M49" s="272">
        <v>0</v>
      </c>
      <c r="N49" s="255"/>
      <c r="O49" s="273">
        <v>30</v>
      </c>
      <c r="P49" s="280">
        <f t="shared" si="3"/>
        <v>2.625</v>
      </c>
      <c r="Q49" s="19"/>
      <c r="R49" s="238" t="s">
        <v>43</v>
      </c>
      <c r="S49" s="171" t="str">
        <f>'Alertas Tempranas'!K57</f>
        <v xml:space="preserve">   </v>
      </c>
      <c r="T49" s="56" t="str">
        <f>'Alertas Tempranas'!L57</f>
        <v>Nombre</v>
      </c>
      <c r="U49" s="15">
        <f>'Alertas Tempranas'!M57</f>
        <v>41739</v>
      </c>
    </row>
    <row r="50" spans="1:21" ht="38.25" x14ac:dyDescent="0.2">
      <c r="A50" s="246" t="s">
        <v>103</v>
      </c>
      <c r="B50" s="234" t="s">
        <v>228</v>
      </c>
      <c r="C50" s="235" t="s">
        <v>47</v>
      </c>
      <c r="D50" s="169" t="s">
        <v>229</v>
      </c>
      <c r="E50" s="170" t="s">
        <v>230</v>
      </c>
      <c r="F50" s="171"/>
      <c r="G50" s="266">
        <v>0</v>
      </c>
      <c r="H50" s="267">
        <v>10</v>
      </c>
      <c r="I50" s="268">
        <v>45000</v>
      </c>
      <c r="J50" s="269"/>
      <c r="K50" s="270">
        <v>60000</v>
      </c>
      <c r="L50" s="271">
        <f t="shared" si="2"/>
        <v>3000</v>
      </c>
      <c r="M50" s="272">
        <v>0</v>
      </c>
      <c r="N50" s="255"/>
      <c r="O50" s="273">
        <v>30</v>
      </c>
      <c r="P50" s="280">
        <f t="shared" si="3"/>
        <v>0.75</v>
      </c>
      <c r="Q50" s="19"/>
      <c r="R50" s="238" t="s">
        <v>43</v>
      </c>
      <c r="S50" s="171" t="str">
        <f>'Alertas Tempranas'!K58</f>
        <v xml:space="preserve">   </v>
      </c>
      <c r="T50" s="56" t="str">
        <f>'Alertas Tempranas'!L58</f>
        <v>Nombre</v>
      </c>
      <c r="U50" s="15">
        <f>'Alertas Tempranas'!M58</f>
        <v>41739</v>
      </c>
    </row>
    <row r="51" spans="1:21" ht="25.5" x14ac:dyDescent="0.2">
      <c r="A51" s="246" t="s">
        <v>103</v>
      </c>
      <c r="B51" s="234" t="s">
        <v>231</v>
      </c>
      <c r="C51" s="235" t="s">
        <v>85</v>
      </c>
      <c r="D51" s="169" t="s">
        <v>232</v>
      </c>
      <c r="E51" s="170" t="s">
        <v>233</v>
      </c>
      <c r="F51" s="171"/>
      <c r="G51" s="266">
        <v>10</v>
      </c>
      <c r="H51" s="267">
        <v>25</v>
      </c>
      <c r="I51" s="268">
        <v>8000</v>
      </c>
      <c r="J51" s="269"/>
      <c r="K51" s="270">
        <v>13000</v>
      </c>
      <c r="L51" s="271">
        <f t="shared" si="2"/>
        <v>2000</v>
      </c>
      <c r="M51" s="272">
        <v>0</v>
      </c>
      <c r="N51" s="255"/>
      <c r="O51" s="273">
        <v>30</v>
      </c>
      <c r="P51" s="280">
        <f t="shared" si="3"/>
        <v>2.625</v>
      </c>
      <c r="Q51" s="19"/>
      <c r="R51" s="238" t="s">
        <v>107</v>
      </c>
      <c r="S51" s="171" t="str">
        <f>'Alertas Tempranas'!K59</f>
        <v xml:space="preserve">   </v>
      </c>
      <c r="T51" s="56" t="str">
        <f>'Alertas Tempranas'!L59</f>
        <v>Nombre</v>
      </c>
      <c r="U51" s="15">
        <f>'Alertas Tempranas'!M59</f>
        <v>41739</v>
      </c>
    </row>
    <row r="52" spans="1:21" ht="38.25" x14ac:dyDescent="0.2">
      <c r="A52" s="246" t="s">
        <v>103</v>
      </c>
      <c r="B52" s="234" t="s">
        <v>234</v>
      </c>
      <c r="C52" s="235" t="s">
        <v>91</v>
      </c>
      <c r="D52" s="169" t="s">
        <v>235</v>
      </c>
      <c r="E52" s="170" t="s">
        <v>236</v>
      </c>
      <c r="F52" s="171"/>
      <c r="G52" s="266">
        <v>0</v>
      </c>
      <c r="H52" s="267">
        <v>10</v>
      </c>
      <c r="I52" s="268">
        <v>10000</v>
      </c>
      <c r="J52" s="269"/>
      <c r="K52" s="270">
        <v>30000</v>
      </c>
      <c r="L52" s="271">
        <f t="shared" si="2"/>
        <v>1000</v>
      </c>
      <c r="M52" s="272">
        <v>0</v>
      </c>
      <c r="N52" s="255"/>
      <c r="O52" s="273">
        <v>30</v>
      </c>
      <c r="P52" s="280">
        <f t="shared" si="3"/>
        <v>0.75</v>
      </c>
      <c r="Q52" s="19"/>
      <c r="R52" s="238" t="s">
        <v>43</v>
      </c>
      <c r="S52" s="171" t="str">
        <f>'Alertas Tempranas'!K60</f>
        <v xml:space="preserve">   </v>
      </c>
      <c r="T52" s="56" t="str">
        <f>'Alertas Tempranas'!L60</f>
        <v>Nombre</v>
      </c>
      <c r="U52" s="15">
        <f>'Alertas Tempranas'!M60</f>
        <v>41739</v>
      </c>
    </row>
    <row r="53" spans="1:21" ht="38.25" x14ac:dyDescent="0.2">
      <c r="A53" s="246" t="s">
        <v>103</v>
      </c>
      <c r="B53" s="234" t="s">
        <v>237</v>
      </c>
      <c r="C53" s="235" t="s">
        <v>238</v>
      </c>
      <c r="D53" s="158" t="s">
        <v>239</v>
      </c>
      <c r="E53" s="159" t="s">
        <v>240</v>
      </c>
      <c r="F53" s="160"/>
      <c r="G53" s="266">
        <v>20</v>
      </c>
      <c r="H53" s="267">
        <v>40</v>
      </c>
      <c r="I53" s="268">
        <v>70000</v>
      </c>
      <c r="J53" s="269"/>
      <c r="K53" s="270">
        <v>90000</v>
      </c>
      <c r="L53" s="271">
        <f t="shared" si="2"/>
        <v>24000</v>
      </c>
      <c r="M53" s="272">
        <v>0</v>
      </c>
      <c r="N53" s="255"/>
      <c r="O53" s="273">
        <v>30</v>
      </c>
      <c r="P53" s="280">
        <f t="shared" si="3"/>
        <v>4.5</v>
      </c>
      <c r="Q53" s="19"/>
      <c r="R53" s="238" t="s">
        <v>241</v>
      </c>
      <c r="S53" s="171" t="str">
        <f>'Alertas Tempranas'!K61</f>
        <v xml:space="preserve">   </v>
      </c>
      <c r="T53" s="56" t="str">
        <f>'Alertas Tempranas'!L61</f>
        <v>Nombre</v>
      </c>
      <c r="U53" s="15">
        <f>'Alertas Tempranas'!M61</f>
        <v>41739</v>
      </c>
    </row>
    <row r="54" spans="1:21" ht="51" x14ac:dyDescent="0.2">
      <c r="A54" s="246" t="s">
        <v>103</v>
      </c>
      <c r="B54" s="234" t="s">
        <v>242</v>
      </c>
      <c r="C54" s="235" t="s">
        <v>91</v>
      </c>
      <c r="D54" s="169" t="s">
        <v>243</v>
      </c>
      <c r="E54" s="170" t="s">
        <v>244</v>
      </c>
      <c r="F54" s="171"/>
      <c r="G54" s="266">
        <v>10</v>
      </c>
      <c r="H54" s="267">
        <v>30</v>
      </c>
      <c r="I54" s="279">
        <v>100000</v>
      </c>
      <c r="J54" s="269"/>
      <c r="K54" s="270">
        <v>150000</v>
      </c>
      <c r="L54" s="271">
        <f t="shared" si="2"/>
        <v>25000</v>
      </c>
      <c r="M54" s="272">
        <v>0</v>
      </c>
      <c r="N54" s="255"/>
      <c r="O54" s="273">
        <v>30</v>
      </c>
      <c r="P54" s="280">
        <f t="shared" si="3"/>
        <v>3</v>
      </c>
      <c r="Q54" s="19"/>
      <c r="R54" s="238" t="s">
        <v>43</v>
      </c>
      <c r="S54" s="171" t="str">
        <f>'Alertas Tempranas'!K62</f>
        <v xml:space="preserve">   </v>
      </c>
      <c r="T54" s="56" t="str">
        <f>'Alertas Tempranas'!L62</f>
        <v>Nombre</v>
      </c>
      <c r="U54" s="15">
        <f>'Alertas Tempranas'!M62</f>
        <v>41739</v>
      </c>
    </row>
    <row r="55" spans="1:21" ht="25.5" x14ac:dyDescent="0.2">
      <c r="A55" s="246" t="s">
        <v>103</v>
      </c>
      <c r="B55" s="234" t="s">
        <v>245</v>
      </c>
      <c r="C55" s="235" t="s">
        <v>38</v>
      </c>
      <c r="D55" s="169" t="s">
        <v>246</v>
      </c>
      <c r="E55" s="170" t="s">
        <v>247</v>
      </c>
      <c r="F55" s="171"/>
      <c r="G55" s="266">
        <v>10</v>
      </c>
      <c r="H55" s="267">
        <v>20</v>
      </c>
      <c r="I55" s="268">
        <v>3000</v>
      </c>
      <c r="J55" s="269"/>
      <c r="K55" s="270">
        <v>5000</v>
      </c>
      <c r="L55" s="271">
        <f t="shared" si="2"/>
        <v>1000</v>
      </c>
      <c r="M55" s="272">
        <v>0</v>
      </c>
      <c r="N55" s="255"/>
      <c r="O55" s="273">
        <v>30</v>
      </c>
      <c r="P55" s="280">
        <f t="shared" si="3"/>
        <v>2.25</v>
      </c>
      <c r="Q55" s="19"/>
      <c r="R55" s="238" t="s">
        <v>27</v>
      </c>
      <c r="S55" s="171" t="str">
        <f>'Alertas Tempranas'!K63</f>
        <v xml:space="preserve">   </v>
      </c>
      <c r="T55" s="56" t="str">
        <f>'Alertas Tempranas'!L63</f>
        <v>Nombre</v>
      </c>
      <c r="U55" s="15">
        <f>'Alertas Tempranas'!M63</f>
        <v>41739</v>
      </c>
    </row>
    <row r="56" spans="1:21" ht="25.5" x14ac:dyDescent="0.2">
      <c r="A56" s="246" t="s">
        <v>103</v>
      </c>
      <c r="B56" s="234" t="s">
        <v>248</v>
      </c>
      <c r="C56" s="235" t="s">
        <v>67</v>
      </c>
      <c r="D56" s="169" t="s">
        <v>249</v>
      </c>
      <c r="E56" s="170" t="s">
        <v>250</v>
      </c>
      <c r="F56" s="171"/>
      <c r="G56" s="266">
        <v>10</v>
      </c>
      <c r="H56" s="267">
        <v>30</v>
      </c>
      <c r="I56" s="268">
        <v>70000</v>
      </c>
      <c r="J56" s="269"/>
      <c r="K56" s="270">
        <v>90000</v>
      </c>
      <c r="L56" s="271">
        <f t="shared" si="2"/>
        <v>16000</v>
      </c>
      <c r="M56" s="272">
        <v>0</v>
      </c>
      <c r="N56" s="255"/>
      <c r="O56" s="273">
        <v>30</v>
      </c>
      <c r="P56" s="280">
        <f t="shared" si="3"/>
        <v>3</v>
      </c>
      <c r="Q56" s="19"/>
      <c r="R56" s="238" t="s">
        <v>241</v>
      </c>
      <c r="S56" s="171" t="str">
        <f>'Alertas Tempranas'!K64</f>
        <v xml:space="preserve">   </v>
      </c>
      <c r="T56" s="56" t="str">
        <f>'Alertas Tempranas'!L64</f>
        <v>Nombre</v>
      </c>
      <c r="U56" s="15">
        <f>'Alertas Tempranas'!M64</f>
        <v>41739</v>
      </c>
    </row>
    <row r="57" spans="1:21" ht="25.5" x14ac:dyDescent="0.2">
      <c r="A57" s="246" t="s">
        <v>103</v>
      </c>
      <c r="B57" s="234" t="s">
        <v>251</v>
      </c>
      <c r="C57" s="235" t="s">
        <v>38</v>
      </c>
      <c r="D57" s="169" t="s">
        <v>252</v>
      </c>
      <c r="E57" s="170" t="s">
        <v>253</v>
      </c>
      <c r="F57" s="171"/>
      <c r="G57" s="266">
        <v>15</v>
      </c>
      <c r="H57" s="267">
        <v>60</v>
      </c>
      <c r="I57" s="268">
        <v>45000</v>
      </c>
      <c r="J57" s="269"/>
      <c r="K57" s="270">
        <v>60000</v>
      </c>
      <c r="L57" s="271">
        <f t="shared" si="2"/>
        <v>20000</v>
      </c>
      <c r="M57" s="272">
        <v>0</v>
      </c>
      <c r="N57" s="255"/>
      <c r="O57" s="273">
        <v>30</v>
      </c>
      <c r="P57" s="280">
        <f t="shared" si="3"/>
        <v>5.625</v>
      </c>
      <c r="Q57" s="19"/>
      <c r="R57" s="238" t="s">
        <v>43</v>
      </c>
      <c r="S57" s="171" t="str">
        <f>'Alertas Tempranas'!K65</f>
        <v xml:space="preserve">   </v>
      </c>
      <c r="T57" s="56" t="str">
        <f>'Alertas Tempranas'!L65</f>
        <v>Nombre</v>
      </c>
      <c r="U57" s="15">
        <f>'Alertas Tempranas'!M65</f>
        <v>41739</v>
      </c>
    </row>
    <row r="58" spans="1:21" ht="25.5" x14ac:dyDescent="0.2">
      <c r="A58" s="246" t="s">
        <v>103</v>
      </c>
      <c r="B58" s="234" t="s">
        <v>254</v>
      </c>
      <c r="C58" s="235" t="s">
        <v>67</v>
      </c>
      <c r="D58" s="169" t="s">
        <v>255</v>
      </c>
      <c r="E58" s="170" t="s">
        <v>256</v>
      </c>
      <c r="F58" s="171"/>
      <c r="G58" s="266">
        <v>25</v>
      </c>
      <c r="H58" s="267">
        <v>40</v>
      </c>
      <c r="I58" s="268">
        <v>8000</v>
      </c>
      <c r="J58" s="269"/>
      <c r="K58" s="270">
        <v>13000</v>
      </c>
      <c r="L58" s="271">
        <f t="shared" si="2"/>
        <v>3000</v>
      </c>
      <c r="M58" s="272">
        <v>0</v>
      </c>
      <c r="N58" s="255"/>
      <c r="O58" s="273">
        <v>30</v>
      </c>
      <c r="P58" s="280">
        <f t="shared" si="3"/>
        <v>4.875</v>
      </c>
      <c r="Q58" s="19"/>
      <c r="R58" s="238" t="s">
        <v>43</v>
      </c>
      <c r="S58" s="171" t="str">
        <f>'Alertas Tempranas'!K66</f>
        <v xml:space="preserve">   </v>
      </c>
      <c r="T58" s="56" t="str">
        <f>'Alertas Tempranas'!L66</f>
        <v>Nombre</v>
      </c>
      <c r="U58" s="15">
        <f>'Alertas Tempranas'!M66</f>
        <v>41739</v>
      </c>
    </row>
    <row r="59" spans="1:21" ht="25.5" x14ac:dyDescent="0.2">
      <c r="A59" s="246" t="s">
        <v>103</v>
      </c>
      <c r="B59" s="234" t="s">
        <v>257</v>
      </c>
      <c r="C59" s="235" t="s">
        <v>67</v>
      </c>
      <c r="D59" s="169" t="s">
        <v>258</v>
      </c>
      <c r="E59" s="170" t="s">
        <v>259</v>
      </c>
      <c r="F59" s="171"/>
      <c r="G59" s="266">
        <v>0</v>
      </c>
      <c r="H59" s="267">
        <v>10</v>
      </c>
      <c r="I59" s="268">
        <v>10000</v>
      </c>
      <c r="J59" s="269"/>
      <c r="K59" s="270">
        <v>30000</v>
      </c>
      <c r="L59" s="271">
        <f t="shared" si="2"/>
        <v>1000</v>
      </c>
      <c r="M59" s="272">
        <v>0</v>
      </c>
      <c r="N59" s="255"/>
      <c r="O59" s="273">
        <v>30</v>
      </c>
      <c r="P59" s="280">
        <f t="shared" si="3"/>
        <v>0.75</v>
      </c>
      <c r="Q59" s="19"/>
      <c r="R59" s="238" t="s">
        <v>43</v>
      </c>
      <c r="S59" s="171" t="str">
        <f>'Alertas Tempranas'!K67</f>
        <v xml:space="preserve">   </v>
      </c>
      <c r="T59" s="56" t="str">
        <f>'Alertas Tempranas'!L67</f>
        <v>Nombre</v>
      </c>
      <c r="U59" s="15">
        <f>'Alertas Tempranas'!M67</f>
        <v>41739</v>
      </c>
    </row>
    <row r="60" spans="1:21" ht="25.5" x14ac:dyDescent="0.2">
      <c r="A60" s="246" t="s">
        <v>103</v>
      </c>
      <c r="B60" s="234" t="s">
        <v>260</v>
      </c>
      <c r="C60" s="235" t="s">
        <v>85</v>
      </c>
      <c r="D60" s="169" t="s">
        <v>261</v>
      </c>
      <c r="E60" s="170" t="s">
        <v>262</v>
      </c>
      <c r="F60" s="171"/>
      <c r="G60" s="266">
        <v>10</v>
      </c>
      <c r="H60" s="267">
        <v>25</v>
      </c>
      <c r="I60" s="268">
        <v>0</v>
      </c>
      <c r="J60" s="269"/>
      <c r="K60" s="270">
        <v>0</v>
      </c>
      <c r="L60" s="271">
        <f t="shared" si="2"/>
        <v>0</v>
      </c>
      <c r="M60" s="272">
        <v>0</v>
      </c>
      <c r="N60" s="255"/>
      <c r="O60" s="273">
        <v>30</v>
      </c>
      <c r="P60" s="280">
        <f t="shared" si="3"/>
        <v>2.625</v>
      </c>
      <c r="Q60" s="19"/>
      <c r="R60" s="238" t="s">
        <v>43</v>
      </c>
      <c r="S60" s="171" t="str">
        <f>'Alertas Tempranas'!K68</f>
        <v xml:space="preserve">   </v>
      </c>
      <c r="T60" s="56" t="str">
        <f>'Alertas Tempranas'!L68</f>
        <v>Nombre</v>
      </c>
      <c r="U60" s="15">
        <f>'Alertas Tempranas'!M68</f>
        <v>41739</v>
      </c>
    </row>
    <row r="61" spans="1:21" ht="38.25" x14ac:dyDescent="0.2">
      <c r="A61" s="246" t="s">
        <v>103</v>
      </c>
      <c r="B61" s="234" t="s">
        <v>263</v>
      </c>
      <c r="C61" s="235" t="s">
        <v>38</v>
      </c>
      <c r="D61" s="169" t="s">
        <v>264</v>
      </c>
      <c r="E61" s="170" t="s">
        <v>265</v>
      </c>
      <c r="F61" s="171"/>
      <c r="G61" s="266">
        <v>10</v>
      </c>
      <c r="H61" s="267">
        <v>25</v>
      </c>
      <c r="I61" s="268">
        <v>100000</v>
      </c>
      <c r="J61" s="269"/>
      <c r="K61" s="270">
        <v>150000</v>
      </c>
      <c r="L61" s="271">
        <f t="shared" si="2"/>
        <v>22000</v>
      </c>
      <c r="M61" s="272">
        <v>0</v>
      </c>
      <c r="N61" s="255"/>
      <c r="O61" s="273">
        <v>30</v>
      </c>
      <c r="P61" s="280">
        <f t="shared" si="3"/>
        <v>2.625</v>
      </c>
      <c r="Q61" s="19"/>
      <c r="R61" s="238" t="s">
        <v>27</v>
      </c>
      <c r="S61" s="171" t="str">
        <f>'Alertas Tempranas'!K69</f>
        <v xml:space="preserve">   </v>
      </c>
      <c r="T61" s="56" t="str">
        <f>'Alertas Tempranas'!L69</f>
        <v>Nombre</v>
      </c>
      <c r="U61" s="15">
        <f>'Alertas Tempranas'!M69</f>
        <v>41739</v>
      </c>
    </row>
    <row r="62" spans="1:21" ht="38.25" x14ac:dyDescent="0.2">
      <c r="A62" s="246" t="s">
        <v>103</v>
      </c>
      <c r="B62" s="234" t="s">
        <v>266</v>
      </c>
      <c r="C62" s="235" t="s">
        <v>267</v>
      </c>
      <c r="D62" s="169" t="s">
        <v>268</v>
      </c>
      <c r="E62" s="170" t="s">
        <v>269</v>
      </c>
      <c r="F62" s="171"/>
      <c r="G62" s="266">
        <v>0</v>
      </c>
      <c r="H62" s="267">
        <v>10</v>
      </c>
      <c r="I62" s="268">
        <v>3000</v>
      </c>
      <c r="J62" s="269"/>
      <c r="K62" s="270">
        <v>5000</v>
      </c>
      <c r="L62" s="271">
        <f t="shared" si="2"/>
        <v>0</v>
      </c>
      <c r="M62" s="272">
        <v>0</v>
      </c>
      <c r="N62" s="255"/>
      <c r="O62" s="273">
        <v>30</v>
      </c>
      <c r="P62" s="280">
        <f t="shared" si="3"/>
        <v>0.75</v>
      </c>
      <c r="Q62" s="19"/>
      <c r="R62" s="238" t="s">
        <v>27</v>
      </c>
      <c r="S62" s="171" t="str">
        <f>'Alertas Tempranas'!K70</f>
        <v xml:space="preserve">   </v>
      </c>
      <c r="T62" s="56" t="str">
        <f>'Alertas Tempranas'!L70</f>
        <v>Nombre</v>
      </c>
      <c r="U62" s="15">
        <f>'Alertas Tempranas'!M70</f>
        <v>41739</v>
      </c>
    </row>
    <row r="63" spans="1:21" ht="38.25" x14ac:dyDescent="0.2">
      <c r="A63" s="246" t="s">
        <v>103</v>
      </c>
      <c r="B63" s="234" t="s">
        <v>66</v>
      </c>
      <c r="C63" s="235" t="s">
        <v>67</v>
      </c>
      <c r="D63" s="169" t="s">
        <v>68</v>
      </c>
      <c r="E63" s="170" t="s">
        <v>69</v>
      </c>
      <c r="F63" s="171"/>
      <c r="G63" s="266">
        <v>20</v>
      </c>
      <c r="H63" s="267">
        <v>40</v>
      </c>
      <c r="I63" s="268">
        <v>70000</v>
      </c>
      <c r="J63" s="269"/>
      <c r="K63" s="270">
        <v>90000</v>
      </c>
      <c r="L63" s="271">
        <f t="shared" si="2"/>
        <v>24000</v>
      </c>
      <c r="M63" s="272">
        <v>0</v>
      </c>
      <c r="N63" s="255"/>
      <c r="O63" s="273">
        <v>30</v>
      </c>
      <c r="P63" s="280">
        <f t="shared" si="3"/>
        <v>4.5</v>
      </c>
      <c r="Q63" s="19"/>
      <c r="R63" s="238" t="s">
        <v>43</v>
      </c>
      <c r="S63" s="171" t="str">
        <f>'Alertas Tempranas'!K71</f>
        <v xml:space="preserve">   </v>
      </c>
      <c r="T63" s="56" t="str">
        <f>'Alertas Tempranas'!L71</f>
        <v>Nombre</v>
      </c>
      <c r="U63" s="15">
        <f>'Alertas Tempranas'!M71</f>
        <v>41739</v>
      </c>
    </row>
    <row r="64" spans="1:21" ht="51" x14ac:dyDescent="0.2">
      <c r="A64" s="246" t="s">
        <v>103</v>
      </c>
      <c r="B64" s="234" t="s">
        <v>270</v>
      </c>
      <c r="C64" s="235" t="s">
        <v>67</v>
      </c>
      <c r="D64" s="169" t="s">
        <v>271</v>
      </c>
      <c r="E64" s="170" t="s">
        <v>272</v>
      </c>
      <c r="F64" s="171"/>
      <c r="G64" s="266">
        <v>10</v>
      </c>
      <c r="H64" s="267">
        <v>30</v>
      </c>
      <c r="I64" s="268">
        <v>45000</v>
      </c>
      <c r="J64" s="269"/>
      <c r="K64" s="270">
        <v>60000</v>
      </c>
      <c r="L64" s="271">
        <f t="shared" si="2"/>
        <v>11000</v>
      </c>
      <c r="M64" s="272">
        <v>0</v>
      </c>
      <c r="N64" s="255"/>
      <c r="O64" s="273">
        <v>30</v>
      </c>
      <c r="P64" s="280">
        <f t="shared" si="3"/>
        <v>3</v>
      </c>
      <c r="Q64" s="19"/>
      <c r="R64" s="238" t="s">
        <v>107</v>
      </c>
      <c r="S64" s="171" t="str">
        <f>'Alertas Tempranas'!K72</f>
        <v xml:space="preserve">   </v>
      </c>
      <c r="T64" s="56" t="str">
        <f>'Alertas Tempranas'!L72</f>
        <v>Nombre</v>
      </c>
      <c r="U64" s="15">
        <f>'Alertas Tempranas'!M72</f>
        <v>41739</v>
      </c>
    </row>
    <row r="65" spans="1:21" ht="26.25" thickBot="1" x14ac:dyDescent="0.25">
      <c r="A65" s="188" t="s">
        <v>103</v>
      </c>
      <c r="B65" s="189" t="s">
        <v>273</v>
      </c>
      <c r="C65" s="191" t="s">
        <v>209</v>
      </c>
      <c r="D65" s="192" t="s">
        <v>274</v>
      </c>
      <c r="E65" s="193" t="s">
        <v>275</v>
      </c>
      <c r="F65" s="194"/>
      <c r="G65" s="203">
        <v>10</v>
      </c>
      <c r="H65" s="204">
        <v>20</v>
      </c>
      <c r="I65" s="295">
        <v>8000</v>
      </c>
      <c r="J65" s="296"/>
      <c r="K65" s="297">
        <v>13000</v>
      </c>
      <c r="L65" s="298">
        <f t="shared" si="2"/>
        <v>2000</v>
      </c>
      <c r="M65" s="299">
        <v>0</v>
      </c>
      <c r="N65" s="300"/>
      <c r="O65" s="301">
        <v>30</v>
      </c>
      <c r="P65" s="264">
        <f t="shared" si="3"/>
        <v>2.25</v>
      </c>
      <c r="Q65" s="196"/>
      <c r="R65" s="252" t="s">
        <v>43</v>
      </c>
      <c r="S65" s="194" t="str">
        <f>'Alertas Tempranas'!K73</f>
        <v xml:space="preserve">   </v>
      </c>
      <c r="T65" s="205" t="str">
        <f>'Alertas Tempranas'!L73</f>
        <v>Nombre</v>
      </c>
      <c r="U65" s="198">
        <f>'Alertas Tempranas'!M73</f>
        <v>41739</v>
      </c>
    </row>
    <row r="66" spans="1:21" ht="29.25" customHeight="1" x14ac:dyDescent="0.2">
      <c r="I66" s="239"/>
      <c r="J66" s="239"/>
      <c r="K66" s="177"/>
      <c r="L66" s="302"/>
      <c r="M66" s="239"/>
      <c r="N66" s="239"/>
      <c r="O66" s="239"/>
      <c r="P66" s="239"/>
      <c r="Q66" s="239"/>
      <c r="S66" s="5"/>
      <c r="U66" s="46"/>
    </row>
    <row r="67" spans="1:21" x14ac:dyDescent="0.2">
      <c r="I67" s="239"/>
      <c r="J67" s="239"/>
      <c r="K67" s="239"/>
      <c r="L67" s="239"/>
      <c r="M67" s="239"/>
      <c r="N67" s="239"/>
      <c r="O67" s="239"/>
      <c r="P67" s="239"/>
      <c r="Q67" s="239"/>
      <c r="S67" s="5"/>
      <c r="U67" s="46"/>
    </row>
    <row r="68" spans="1:21" x14ac:dyDescent="0.2">
      <c r="I68" s="239"/>
      <c r="J68" s="239"/>
      <c r="K68" s="239"/>
      <c r="L68" s="239"/>
      <c r="M68" s="239"/>
      <c r="N68" s="239"/>
      <c r="O68" s="239"/>
      <c r="P68" s="239"/>
      <c r="Q68" s="239"/>
      <c r="S68" s="5"/>
      <c r="U68" s="46"/>
    </row>
    <row r="69" spans="1:21" x14ac:dyDescent="0.2">
      <c r="I69" s="239"/>
      <c r="J69" s="239"/>
      <c r="K69" s="239"/>
      <c r="L69" s="239"/>
      <c r="M69" s="239"/>
      <c r="N69" s="239"/>
      <c r="O69" s="239"/>
      <c r="P69" s="239"/>
      <c r="Q69" s="239"/>
      <c r="S69" s="5"/>
      <c r="U69" s="46"/>
    </row>
    <row r="70" spans="1:21" x14ac:dyDescent="0.2">
      <c r="I70" s="239"/>
      <c r="J70" s="239"/>
      <c r="K70" s="239"/>
      <c r="L70" s="239"/>
      <c r="M70" s="239"/>
      <c r="N70" s="239"/>
      <c r="O70" s="239"/>
      <c r="P70" s="239"/>
      <c r="Q70" s="239"/>
      <c r="S70" s="5"/>
      <c r="U70" s="46"/>
    </row>
    <row r="71" spans="1:21" x14ac:dyDescent="0.2">
      <c r="I71" s="239"/>
      <c r="J71" s="239"/>
      <c r="K71" s="239"/>
      <c r="L71" s="239"/>
      <c r="M71" s="239"/>
      <c r="N71" s="239"/>
      <c r="O71" s="239"/>
      <c r="P71" s="239"/>
      <c r="Q71" s="239"/>
      <c r="S71" s="5"/>
      <c r="U71" s="46"/>
    </row>
    <row r="72" spans="1:21" x14ac:dyDescent="0.2">
      <c r="I72" s="239"/>
      <c r="J72" s="239"/>
      <c r="K72" s="239"/>
      <c r="L72" s="239"/>
      <c r="M72" s="239"/>
      <c r="N72" s="239"/>
      <c r="O72" s="239"/>
      <c r="P72" s="239"/>
      <c r="Q72" s="239"/>
      <c r="S72" s="5"/>
      <c r="U72" s="46"/>
    </row>
    <row r="73" spans="1:21" x14ac:dyDescent="0.2">
      <c r="I73" s="239"/>
      <c r="J73" s="239"/>
      <c r="K73" s="239"/>
      <c r="L73" s="239"/>
      <c r="M73" s="239"/>
      <c r="N73" s="239"/>
      <c r="O73" s="239"/>
      <c r="P73" s="239"/>
      <c r="Q73" s="239"/>
      <c r="S73" s="5"/>
      <c r="U73" s="46"/>
    </row>
    <row r="74" spans="1:21" x14ac:dyDescent="0.2">
      <c r="I74" s="239"/>
      <c r="J74" s="239"/>
      <c r="K74" s="239"/>
      <c r="L74" s="239"/>
      <c r="M74" s="239"/>
      <c r="N74" s="239"/>
      <c r="O74" s="239"/>
      <c r="P74" s="239"/>
      <c r="Q74" s="239"/>
      <c r="S74" s="5"/>
      <c r="U74" s="46"/>
    </row>
    <row r="75" spans="1:21" x14ac:dyDescent="0.2">
      <c r="I75" s="239"/>
      <c r="J75" s="239"/>
      <c r="K75" s="239"/>
      <c r="L75" s="239"/>
      <c r="M75" s="239"/>
      <c r="N75" s="239"/>
      <c r="O75" s="239"/>
      <c r="P75" s="239"/>
      <c r="Q75" s="239"/>
      <c r="S75" s="5"/>
      <c r="U75" s="46"/>
    </row>
    <row r="76" spans="1:21" x14ac:dyDescent="0.2">
      <c r="I76" s="239"/>
      <c r="J76" s="239"/>
      <c r="K76" s="239"/>
      <c r="L76" s="239"/>
      <c r="M76" s="239"/>
      <c r="N76" s="239"/>
      <c r="O76" s="239"/>
      <c r="P76" s="239"/>
      <c r="Q76" s="239"/>
      <c r="S76" s="5"/>
      <c r="U76" s="46"/>
    </row>
    <row r="77" spans="1:21" x14ac:dyDescent="0.2">
      <c r="I77" s="239"/>
      <c r="J77" s="239"/>
      <c r="K77" s="239"/>
      <c r="L77" s="239"/>
      <c r="M77" s="239"/>
      <c r="N77" s="239"/>
      <c r="O77" s="239"/>
      <c r="P77" s="239"/>
      <c r="Q77" s="239"/>
      <c r="S77" s="5"/>
      <c r="U77" s="46"/>
    </row>
    <row r="78" spans="1:21" x14ac:dyDescent="0.2">
      <c r="I78" s="239"/>
      <c r="J78" s="239"/>
      <c r="K78" s="239"/>
      <c r="L78" s="239"/>
      <c r="M78" s="239"/>
      <c r="N78" s="239"/>
      <c r="O78" s="239"/>
      <c r="P78" s="239"/>
      <c r="Q78" s="239"/>
      <c r="S78" s="5"/>
      <c r="U78" s="46"/>
    </row>
    <row r="79" spans="1:21" x14ac:dyDescent="0.2">
      <c r="I79" s="239"/>
      <c r="J79" s="239"/>
      <c r="K79" s="239"/>
      <c r="L79" s="239"/>
      <c r="M79" s="239"/>
      <c r="N79" s="239"/>
      <c r="O79" s="239"/>
      <c r="P79" s="239"/>
      <c r="Q79" s="239"/>
      <c r="S79" s="5"/>
      <c r="U79" s="46"/>
    </row>
    <row r="80" spans="1:21" x14ac:dyDescent="0.2">
      <c r="I80" s="239"/>
      <c r="J80" s="239"/>
      <c r="K80" s="239"/>
      <c r="L80" s="239"/>
      <c r="M80" s="239"/>
      <c r="N80" s="239"/>
      <c r="O80" s="239"/>
      <c r="P80" s="239"/>
      <c r="Q80" s="239"/>
      <c r="S80" s="5"/>
      <c r="U80" s="46"/>
    </row>
    <row r="81" spans="9:21" x14ac:dyDescent="0.2">
      <c r="I81" s="239"/>
      <c r="J81" s="239"/>
      <c r="K81" s="239"/>
      <c r="L81" s="239"/>
      <c r="M81" s="239"/>
      <c r="N81" s="239"/>
      <c r="O81" s="239"/>
      <c r="P81" s="239"/>
      <c r="Q81" s="239"/>
      <c r="S81" s="5"/>
      <c r="U81" s="46"/>
    </row>
    <row r="82" spans="9:21" x14ac:dyDescent="0.2">
      <c r="I82" s="239"/>
      <c r="J82" s="239"/>
      <c r="K82" s="239"/>
      <c r="L82" s="239"/>
      <c r="M82" s="239"/>
      <c r="N82" s="239"/>
      <c r="O82" s="239"/>
      <c r="P82" s="239"/>
      <c r="Q82" s="239"/>
      <c r="S82" s="5"/>
      <c r="U82" s="46"/>
    </row>
    <row r="83" spans="9:21" x14ac:dyDescent="0.2">
      <c r="I83" s="239"/>
      <c r="J83" s="239"/>
      <c r="K83" s="239"/>
      <c r="L83" s="239"/>
      <c r="M83" s="239"/>
      <c r="N83" s="239"/>
      <c r="O83" s="239"/>
      <c r="P83" s="239"/>
      <c r="Q83" s="239"/>
      <c r="S83" s="5"/>
      <c r="U83" s="46"/>
    </row>
    <row r="84" spans="9:21" x14ac:dyDescent="0.2">
      <c r="I84" s="239"/>
      <c r="J84" s="239"/>
      <c r="K84" s="239"/>
      <c r="L84" s="239"/>
      <c r="M84" s="239"/>
      <c r="N84" s="239"/>
      <c r="O84" s="239"/>
      <c r="P84" s="239"/>
      <c r="Q84" s="239"/>
      <c r="S84" s="5"/>
      <c r="U84" s="46"/>
    </row>
    <row r="85" spans="9:21" x14ac:dyDescent="0.2">
      <c r="I85" s="239"/>
      <c r="J85" s="239"/>
      <c r="K85" s="239"/>
      <c r="L85" s="239"/>
      <c r="M85" s="239"/>
      <c r="N85" s="239"/>
      <c r="O85" s="239"/>
      <c r="P85" s="239"/>
      <c r="Q85" s="239"/>
      <c r="S85" s="5"/>
      <c r="U85" s="46"/>
    </row>
    <row r="86" spans="9:21" x14ac:dyDescent="0.2">
      <c r="I86" s="239"/>
      <c r="J86" s="239"/>
      <c r="K86" s="239"/>
      <c r="L86" s="239"/>
      <c r="M86" s="239"/>
      <c r="N86" s="239"/>
      <c r="O86" s="239"/>
      <c r="P86" s="239"/>
      <c r="Q86" s="239"/>
      <c r="S86" s="5"/>
      <c r="U86" s="46"/>
    </row>
    <row r="87" spans="9:21" x14ac:dyDescent="0.2">
      <c r="I87" s="239"/>
      <c r="J87" s="239"/>
      <c r="K87" s="239"/>
      <c r="L87" s="239"/>
      <c r="M87" s="239"/>
      <c r="N87" s="239"/>
      <c r="O87" s="239"/>
      <c r="P87" s="239"/>
      <c r="Q87" s="239"/>
      <c r="S87" s="5"/>
      <c r="U87" s="46"/>
    </row>
    <row r="88" spans="9:21" x14ac:dyDescent="0.2">
      <c r="I88" s="239"/>
      <c r="J88" s="239"/>
      <c r="K88" s="239"/>
      <c r="L88" s="239"/>
      <c r="M88" s="239"/>
      <c r="N88" s="239"/>
      <c r="O88" s="239"/>
      <c r="P88" s="239"/>
      <c r="Q88" s="239"/>
      <c r="S88" s="5"/>
      <c r="U88" s="46"/>
    </row>
    <row r="89" spans="9:21" x14ac:dyDescent="0.2">
      <c r="I89" s="239"/>
      <c r="J89" s="239"/>
      <c r="K89" s="239"/>
      <c r="L89" s="239"/>
      <c r="M89" s="239"/>
      <c r="N89" s="239"/>
      <c r="O89" s="239"/>
      <c r="P89" s="239"/>
      <c r="Q89" s="239"/>
      <c r="S89" s="5"/>
      <c r="U89" s="46"/>
    </row>
    <row r="90" spans="9:21" x14ac:dyDescent="0.2">
      <c r="I90" s="239"/>
      <c r="J90" s="239"/>
      <c r="K90" s="239"/>
      <c r="L90" s="239"/>
      <c r="M90" s="239"/>
      <c r="N90" s="239"/>
      <c r="O90" s="239"/>
      <c r="P90" s="239"/>
      <c r="Q90" s="239"/>
      <c r="S90" s="5"/>
      <c r="U90" s="46"/>
    </row>
    <row r="91" spans="9:21" x14ac:dyDescent="0.2">
      <c r="I91" s="239"/>
      <c r="J91" s="239"/>
      <c r="K91" s="239"/>
      <c r="L91" s="239"/>
      <c r="M91" s="239"/>
      <c r="N91" s="239"/>
      <c r="O91" s="239"/>
      <c r="P91" s="239"/>
      <c r="Q91" s="239"/>
      <c r="S91" s="5"/>
      <c r="U91" s="46"/>
    </row>
    <row r="92" spans="9:21" x14ac:dyDescent="0.2">
      <c r="I92" s="239"/>
      <c r="J92" s="239"/>
      <c r="K92" s="239"/>
      <c r="L92" s="239"/>
      <c r="M92" s="239"/>
      <c r="N92" s="239"/>
      <c r="O92" s="239"/>
      <c r="P92" s="239"/>
      <c r="Q92" s="239"/>
      <c r="S92" s="5"/>
      <c r="U92" s="46"/>
    </row>
    <row r="93" spans="9:21" x14ac:dyDescent="0.2">
      <c r="I93" s="239"/>
      <c r="J93" s="239"/>
      <c r="K93" s="239"/>
      <c r="L93" s="239"/>
      <c r="M93" s="239"/>
      <c r="N93" s="239"/>
      <c r="O93" s="239"/>
      <c r="P93" s="239"/>
      <c r="Q93" s="239"/>
      <c r="S93" s="5"/>
      <c r="U93" s="46"/>
    </row>
    <row r="94" spans="9:21" x14ac:dyDescent="0.2">
      <c r="I94" s="239"/>
      <c r="J94" s="239"/>
      <c r="K94" s="239"/>
      <c r="L94" s="239"/>
      <c r="M94" s="239"/>
      <c r="N94" s="239"/>
      <c r="O94" s="239"/>
      <c r="P94" s="239"/>
      <c r="Q94" s="239"/>
      <c r="S94" s="5"/>
      <c r="U94" s="46"/>
    </row>
    <row r="95" spans="9:21" x14ac:dyDescent="0.2">
      <c r="I95" s="239"/>
      <c r="J95" s="239"/>
      <c r="K95" s="239"/>
      <c r="L95" s="239"/>
      <c r="M95" s="239"/>
      <c r="N95" s="239"/>
      <c r="O95" s="239"/>
      <c r="P95" s="239"/>
      <c r="Q95" s="239"/>
      <c r="S95" s="5"/>
      <c r="U95" s="46"/>
    </row>
    <row r="96" spans="9:21" x14ac:dyDescent="0.2">
      <c r="I96" s="239"/>
      <c r="J96" s="239"/>
      <c r="K96" s="239"/>
      <c r="L96" s="239"/>
      <c r="M96" s="239"/>
      <c r="N96" s="239"/>
      <c r="O96" s="239"/>
      <c r="P96" s="239"/>
      <c r="Q96" s="239"/>
      <c r="S96" s="5"/>
      <c r="U96" s="46"/>
    </row>
    <row r="97" spans="9:21" x14ac:dyDescent="0.2">
      <c r="I97" s="239"/>
      <c r="J97" s="239"/>
      <c r="K97" s="239"/>
      <c r="L97" s="239"/>
      <c r="M97" s="239"/>
      <c r="N97" s="239"/>
      <c r="O97" s="239"/>
      <c r="P97" s="239"/>
      <c r="Q97" s="239"/>
      <c r="S97" s="5"/>
      <c r="U97" s="46"/>
    </row>
    <row r="98" spans="9:21" x14ac:dyDescent="0.2">
      <c r="I98" s="239"/>
      <c r="J98" s="239"/>
      <c r="K98" s="239"/>
      <c r="L98" s="239"/>
      <c r="M98" s="239"/>
      <c r="N98" s="239"/>
      <c r="O98" s="239"/>
      <c r="P98" s="239"/>
      <c r="Q98" s="239"/>
      <c r="S98" s="5"/>
      <c r="U98" s="46"/>
    </row>
    <row r="99" spans="9:21" x14ac:dyDescent="0.2">
      <c r="I99" s="239"/>
      <c r="J99" s="239"/>
      <c r="K99" s="239"/>
      <c r="L99" s="239"/>
      <c r="M99" s="239"/>
      <c r="N99" s="239"/>
      <c r="O99" s="239"/>
      <c r="P99" s="239"/>
      <c r="Q99" s="239"/>
      <c r="S99" s="5"/>
      <c r="U99" s="46"/>
    </row>
    <row r="100" spans="9:21" x14ac:dyDescent="0.2">
      <c r="I100" s="239"/>
      <c r="J100" s="239"/>
      <c r="K100" s="239"/>
      <c r="L100" s="239"/>
      <c r="M100" s="239"/>
      <c r="N100" s="239"/>
      <c r="O100" s="239"/>
      <c r="P100" s="239"/>
      <c r="Q100" s="239"/>
      <c r="S100" s="5"/>
      <c r="U100" s="46"/>
    </row>
    <row r="101" spans="9:21" x14ac:dyDescent="0.2">
      <c r="I101" s="239"/>
      <c r="J101" s="239"/>
      <c r="K101" s="239"/>
      <c r="L101" s="239"/>
      <c r="M101" s="239"/>
      <c r="N101" s="239"/>
      <c r="O101" s="239"/>
      <c r="P101" s="239"/>
      <c r="Q101" s="239"/>
      <c r="S101" s="5"/>
      <c r="U101" s="46"/>
    </row>
    <row r="102" spans="9:21" x14ac:dyDescent="0.2">
      <c r="I102" s="239"/>
      <c r="J102" s="239"/>
      <c r="K102" s="239"/>
      <c r="L102" s="239"/>
      <c r="M102" s="239"/>
      <c r="N102" s="239"/>
      <c r="O102" s="239"/>
      <c r="P102" s="239"/>
      <c r="Q102" s="239"/>
      <c r="S102" s="5"/>
      <c r="U102" s="46"/>
    </row>
    <row r="103" spans="9:21" x14ac:dyDescent="0.2">
      <c r="I103" s="239"/>
      <c r="J103" s="239"/>
      <c r="K103" s="239"/>
      <c r="L103" s="239"/>
      <c r="M103" s="239"/>
      <c r="N103" s="239"/>
      <c r="O103" s="239"/>
      <c r="P103" s="239"/>
      <c r="Q103" s="239"/>
      <c r="S103" s="5"/>
      <c r="U103" s="46"/>
    </row>
    <row r="104" spans="9:21" x14ac:dyDescent="0.2">
      <c r="I104" s="239"/>
      <c r="J104" s="239"/>
      <c r="K104" s="239"/>
      <c r="L104" s="239"/>
      <c r="M104" s="239"/>
      <c r="N104" s="239"/>
      <c r="O104" s="239"/>
      <c r="P104" s="239"/>
      <c r="Q104" s="239"/>
      <c r="S104" s="5"/>
      <c r="U104" s="46"/>
    </row>
    <row r="105" spans="9:21" x14ac:dyDescent="0.2">
      <c r="I105" s="239"/>
      <c r="J105" s="239"/>
      <c r="K105" s="239"/>
      <c r="L105" s="239"/>
      <c r="M105" s="239"/>
      <c r="N105" s="239"/>
      <c r="O105" s="239"/>
      <c r="P105" s="239"/>
      <c r="Q105" s="239"/>
      <c r="S105" s="5"/>
      <c r="U105" s="46"/>
    </row>
    <row r="106" spans="9:21" x14ac:dyDescent="0.2">
      <c r="I106" s="239"/>
      <c r="J106" s="239"/>
      <c r="K106" s="239"/>
      <c r="L106" s="239"/>
      <c r="M106" s="239"/>
      <c r="N106" s="239"/>
      <c r="O106" s="239"/>
      <c r="P106" s="239"/>
      <c r="Q106" s="239"/>
      <c r="S106" s="5"/>
      <c r="U106" s="46"/>
    </row>
    <row r="107" spans="9:21" x14ac:dyDescent="0.2">
      <c r="I107" s="239"/>
      <c r="J107" s="239"/>
      <c r="K107" s="239"/>
      <c r="L107" s="239"/>
      <c r="M107" s="239"/>
      <c r="N107" s="239"/>
      <c r="O107" s="239"/>
      <c r="P107" s="239"/>
      <c r="Q107" s="239"/>
      <c r="S107" s="5"/>
      <c r="U107" s="46"/>
    </row>
    <row r="108" spans="9:21" x14ac:dyDescent="0.2">
      <c r="I108" s="239"/>
      <c r="J108" s="239"/>
      <c r="K108" s="239"/>
      <c r="L108" s="239"/>
      <c r="M108" s="239"/>
      <c r="N108" s="239"/>
      <c r="O108" s="239"/>
      <c r="P108" s="239"/>
      <c r="Q108" s="239"/>
      <c r="S108" s="5"/>
      <c r="U108" s="46"/>
    </row>
    <row r="109" spans="9:21" x14ac:dyDescent="0.2">
      <c r="I109" s="239"/>
      <c r="J109" s="239"/>
      <c r="K109" s="239"/>
      <c r="L109" s="239"/>
      <c r="M109" s="239"/>
      <c r="N109" s="239"/>
      <c r="O109" s="239"/>
      <c r="P109" s="239"/>
      <c r="Q109" s="239"/>
      <c r="S109" s="5"/>
      <c r="U109" s="46"/>
    </row>
    <row r="110" spans="9:21" x14ac:dyDescent="0.2">
      <c r="I110" s="239"/>
      <c r="J110" s="239"/>
      <c r="K110" s="239"/>
      <c r="L110" s="239"/>
      <c r="M110" s="239"/>
      <c r="N110" s="239"/>
      <c r="O110" s="239"/>
      <c r="P110" s="239"/>
      <c r="Q110" s="239"/>
      <c r="S110" s="5"/>
      <c r="U110" s="46"/>
    </row>
    <row r="111" spans="9:21" x14ac:dyDescent="0.2">
      <c r="I111" s="239"/>
      <c r="J111" s="239"/>
      <c r="K111" s="239"/>
      <c r="L111" s="239"/>
      <c r="M111" s="239"/>
      <c r="N111" s="239"/>
      <c r="O111" s="239"/>
      <c r="P111" s="239"/>
      <c r="Q111" s="239"/>
      <c r="S111" s="5"/>
      <c r="U111" s="46"/>
    </row>
    <row r="112" spans="9:21" x14ac:dyDescent="0.2">
      <c r="I112" s="239"/>
      <c r="J112" s="239"/>
      <c r="K112" s="239"/>
      <c r="L112" s="239"/>
      <c r="M112" s="239"/>
      <c r="N112" s="239"/>
      <c r="O112" s="239"/>
      <c r="P112" s="239"/>
      <c r="Q112" s="239"/>
      <c r="S112" s="5"/>
      <c r="U112" s="46"/>
    </row>
    <row r="113" spans="9:21" x14ac:dyDescent="0.2">
      <c r="I113" s="239"/>
      <c r="J113" s="239"/>
      <c r="K113" s="239"/>
      <c r="L113" s="239"/>
      <c r="M113" s="239"/>
      <c r="N113" s="239"/>
      <c r="O113" s="239"/>
      <c r="P113" s="239"/>
      <c r="Q113" s="239"/>
      <c r="S113" s="5"/>
      <c r="U113" s="46"/>
    </row>
    <row r="114" spans="9:21" x14ac:dyDescent="0.2">
      <c r="I114" s="239"/>
      <c r="J114" s="239"/>
      <c r="K114" s="239"/>
      <c r="L114" s="239"/>
      <c r="M114" s="239"/>
      <c r="N114" s="239"/>
      <c r="O114" s="239"/>
      <c r="P114" s="239"/>
      <c r="Q114" s="239"/>
      <c r="S114" s="5"/>
      <c r="U114" s="46"/>
    </row>
    <row r="115" spans="9:21" x14ac:dyDescent="0.2">
      <c r="I115" s="239"/>
      <c r="J115" s="239"/>
      <c r="K115" s="239"/>
      <c r="L115" s="239"/>
      <c r="M115" s="239"/>
      <c r="N115" s="239"/>
      <c r="O115" s="239"/>
      <c r="P115" s="239"/>
      <c r="Q115" s="239"/>
      <c r="S115" s="5"/>
      <c r="U115" s="46"/>
    </row>
    <row r="116" spans="9:21" x14ac:dyDescent="0.2">
      <c r="I116" s="239"/>
      <c r="J116" s="239"/>
      <c r="K116" s="239"/>
      <c r="L116" s="239"/>
      <c r="M116" s="239"/>
      <c r="N116" s="239"/>
      <c r="O116" s="239"/>
      <c r="P116" s="239"/>
      <c r="Q116" s="239"/>
      <c r="S116" s="5"/>
      <c r="U116" s="46"/>
    </row>
    <row r="117" spans="9:21" x14ac:dyDescent="0.2">
      <c r="I117" s="239"/>
      <c r="J117" s="239"/>
      <c r="K117" s="239"/>
      <c r="L117" s="239"/>
      <c r="M117" s="239"/>
      <c r="N117" s="239"/>
      <c r="O117" s="239"/>
      <c r="P117" s="239"/>
      <c r="Q117" s="239"/>
      <c r="S117" s="5"/>
      <c r="U117" s="46"/>
    </row>
    <row r="118" spans="9:21" x14ac:dyDescent="0.2">
      <c r="I118" s="239"/>
      <c r="J118" s="239"/>
      <c r="K118" s="239"/>
      <c r="L118" s="239"/>
      <c r="M118" s="239"/>
      <c r="N118" s="239"/>
      <c r="O118" s="239"/>
      <c r="P118" s="239"/>
      <c r="Q118" s="239"/>
      <c r="S118" s="5"/>
      <c r="U118" s="46"/>
    </row>
    <row r="119" spans="9:21" x14ac:dyDescent="0.2">
      <c r="I119" s="239"/>
      <c r="J119" s="239"/>
      <c r="K119" s="239"/>
      <c r="L119" s="239"/>
      <c r="M119" s="239"/>
      <c r="N119" s="239"/>
      <c r="O119" s="239"/>
      <c r="P119" s="239"/>
      <c r="Q119" s="239"/>
      <c r="S119" s="5"/>
      <c r="U119" s="46"/>
    </row>
    <row r="120" spans="9:21" x14ac:dyDescent="0.2">
      <c r="I120" s="239"/>
      <c r="J120" s="239"/>
      <c r="K120" s="239"/>
      <c r="L120" s="239"/>
      <c r="M120" s="239"/>
      <c r="N120" s="239"/>
      <c r="O120" s="239"/>
      <c r="P120" s="239"/>
      <c r="Q120" s="239"/>
      <c r="S120" s="5"/>
      <c r="U120" s="46"/>
    </row>
    <row r="121" spans="9:21" x14ac:dyDescent="0.2">
      <c r="I121" s="239"/>
      <c r="J121" s="239"/>
      <c r="K121" s="239"/>
      <c r="L121" s="239"/>
      <c r="M121" s="239"/>
      <c r="N121" s="239"/>
      <c r="O121" s="239"/>
      <c r="P121" s="239"/>
      <c r="Q121" s="239"/>
      <c r="S121" s="5"/>
      <c r="U121" s="46"/>
    </row>
    <row r="122" spans="9:21" x14ac:dyDescent="0.2">
      <c r="I122" s="239"/>
      <c r="J122" s="239"/>
      <c r="K122" s="239"/>
      <c r="L122" s="239"/>
      <c r="M122" s="239"/>
      <c r="N122" s="239"/>
      <c r="O122" s="239"/>
      <c r="P122" s="239"/>
      <c r="Q122" s="239"/>
      <c r="S122" s="5"/>
      <c r="U122" s="46"/>
    </row>
    <row r="123" spans="9:21" x14ac:dyDescent="0.2">
      <c r="I123" s="239"/>
      <c r="J123" s="239"/>
      <c r="K123" s="239"/>
      <c r="L123" s="239"/>
      <c r="M123" s="239"/>
      <c r="N123" s="239"/>
      <c r="O123" s="239"/>
      <c r="P123" s="239"/>
      <c r="Q123" s="239"/>
      <c r="S123" s="5"/>
      <c r="U123" s="46"/>
    </row>
    <row r="124" spans="9:21" x14ac:dyDescent="0.2">
      <c r="I124" s="239"/>
      <c r="J124" s="239"/>
      <c r="K124" s="239"/>
      <c r="L124" s="239"/>
      <c r="M124" s="239"/>
      <c r="N124" s="239"/>
      <c r="O124" s="239"/>
      <c r="P124" s="239"/>
      <c r="Q124" s="239"/>
      <c r="S124" s="5"/>
      <c r="U124" s="46"/>
    </row>
    <row r="125" spans="9:21" x14ac:dyDescent="0.2">
      <c r="I125" s="239"/>
      <c r="J125" s="239"/>
      <c r="K125" s="239"/>
      <c r="L125" s="239"/>
      <c r="M125" s="239"/>
      <c r="N125" s="239"/>
      <c r="O125" s="239"/>
      <c r="P125" s="239"/>
      <c r="Q125" s="239"/>
      <c r="S125" s="5"/>
      <c r="U125" s="46"/>
    </row>
    <row r="126" spans="9:21" x14ac:dyDescent="0.2">
      <c r="I126" s="239"/>
      <c r="J126" s="239"/>
      <c r="K126" s="239"/>
      <c r="L126" s="239"/>
      <c r="M126" s="239"/>
      <c r="N126" s="239"/>
      <c r="O126" s="239"/>
      <c r="P126" s="239"/>
      <c r="Q126" s="239"/>
      <c r="S126" s="5"/>
      <c r="U126" s="46"/>
    </row>
    <row r="127" spans="9:21" x14ac:dyDescent="0.2">
      <c r="I127" s="239"/>
      <c r="J127" s="239"/>
      <c r="K127" s="239"/>
      <c r="L127" s="239"/>
      <c r="M127" s="239"/>
      <c r="N127" s="239"/>
      <c r="O127" s="239"/>
      <c r="P127" s="239"/>
      <c r="Q127" s="239"/>
      <c r="S127" s="5"/>
      <c r="U127" s="46"/>
    </row>
    <row r="128" spans="9:21" x14ac:dyDescent="0.2">
      <c r="I128" s="239"/>
      <c r="J128" s="239"/>
      <c r="K128" s="239"/>
      <c r="L128" s="239"/>
      <c r="M128" s="239"/>
      <c r="N128" s="239"/>
      <c r="O128" s="239"/>
      <c r="P128" s="239"/>
      <c r="Q128" s="239"/>
      <c r="S128" s="5"/>
      <c r="U128" s="46"/>
    </row>
    <row r="129" spans="9:21" x14ac:dyDescent="0.2">
      <c r="I129" s="239"/>
      <c r="J129" s="239"/>
      <c r="K129" s="239"/>
      <c r="L129" s="239"/>
      <c r="M129" s="239"/>
      <c r="N129" s="239"/>
      <c r="O129" s="239"/>
      <c r="P129" s="239"/>
      <c r="Q129" s="239"/>
      <c r="S129" s="5"/>
      <c r="U129" s="46"/>
    </row>
    <row r="130" spans="9:21" x14ac:dyDescent="0.2">
      <c r="I130" s="239"/>
      <c r="J130" s="239"/>
      <c r="K130" s="239"/>
      <c r="L130" s="239"/>
      <c r="M130" s="239"/>
      <c r="N130" s="239"/>
      <c r="O130" s="239"/>
      <c r="P130" s="239"/>
      <c r="Q130" s="239"/>
      <c r="S130" s="5"/>
      <c r="U130" s="46"/>
    </row>
    <row r="131" spans="9:21" x14ac:dyDescent="0.2">
      <c r="I131" s="239"/>
      <c r="J131" s="239"/>
      <c r="K131" s="239"/>
      <c r="L131" s="239"/>
      <c r="M131" s="239"/>
      <c r="N131" s="239"/>
      <c r="O131" s="239"/>
      <c r="P131" s="239"/>
      <c r="Q131" s="239"/>
      <c r="S131" s="5"/>
      <c r="U131" s="46"/>
    </row>
    <row r="132" spans="9:21" x14ac:dyDescent="0.2">
      <c r="I132" s="239"/>
      <c r="J132" s="239"/>
      <c r="K132" s="239"/>
      <c r="L132" s="239"/>
      <c r="M132" s="239"/>
      <c r="N132" s="239"/>
      <c r="O132" s="239"/>
      <c r="P132" s="239"/>
      <c r="Q132" s="239"/>
      <c r="S132" s="5"/>
      <c r="U132" s="46"/>
    </row>
    <row r="133" spans="9:21" x14ac:dyDescent="0.2">
      <c r="I133" s="239"/>
      <c r="J133" s="239"/>
      <c r="K133" s="239"/>
      <c r="L133" s="239"/>
      <c r="M133" s="239"/>
      <c r="N133" s="239"/>
      <c r="O133" s="239"/>
      <c r="P133" s="239"/>
      <c r="Q133" s="239"/>
      <c r="S133" s="5"/>
      <c r="U133" s="46"/>
    </row>
    <row r="134" spans="9:21" x14ac:dyDescent="0.2">
      <c r="I134" s="239"/>
      <c r="J134" s="239"/>
      <c r="K134" s="239"/>
      <c r="L134" s="239"/>
      <c r="M134" s="239"/>
      <c r="N134" s="239"/>
      <c r="O134" s="239"/>
      <c r="P134" s="239"/>
      <c r="Q134" s="239"/>
      <c r="S134" s="5"/>
      <c r="U134" s="46"/>
    </row>
    <row r="135" spans="9:21" x14ac:dyDescent="0.2">
      <c r="I135" s="239"/>
      <c r="J135" s="239"/>
      <c r="K135" s="239"/>
      <c r="L135" s="239"/>
      <c r="M135" s="239"/>
      <c r="N135" s="239"/>
      <c r="O135" s="239"/>
      <c r="P135" s="239"/>
      <c r="Q135" s="239"/>
      <c r="S135" s="5"/>
      <c r="U135" s="46"/>
    </row>
    <row r="136" spans="9:21" x14ac:dyDescent="0.2">
      <c r="I136" s="239"/>
      <c r="J136" s="239"/>
      <c r="K136" s="239"/>
      <c r="L136" s="239"/>
      <c r="M136" s="239"/>
      <c r="N136" s="239"/>
      <c r="O136" s="239"/>
      <c r="P136" s="239"/>
      <c r="Q136" s="239"/>
      <c r="S136" s="5"/>
      <c r="U136" s="46"/>
    </row>
    <row r="137" spans="9:21" x14ac:dyDescent="0.2">
      <c r="I137" s="239"/>
      <c r="J137" s="239"/>
      <c r="K137" s="239"/>
      <c r="L137" s="239"/>
      <c r="M137" s="239"/>
      <c r="N137" s="239"/>
      <c r="O137" s="239"/>
      <c r="P137" s="239"/>
      <c r="Q137" s="239"/>
      <c r="S137" s="5"/>
      <c r="U137" s="46"/>
    </row>
    <row r="138" spans="9:21" x14ac:dyDescent="0.2">
      <c r="I138" s="239"/>
      <c r="J138" s="239"/>
      <c r="K138" s="239"/>
      <c r="L138" s="239"/>
      <c r="M138" s="239"/>
      <c r="N138" s="239"/>
      <c r="O138" s="239"/>
      <c r="P138" s="239"/>
      <c r="Q138" s="239"/>
      <c r="S138" s="5"/>
      <c r="U138" s="46"/>
    </row>
    <row r="139" spans="9:21" x14ac:dyDescent="0.2">
      <c r="I139" s="239"/>
      <c r="J139" s="239"/>
      <c r="K139" s="239"/>
      <c r="L139" s="239"/>
      <c r="M139" s="239"/>
      <c r="N139" s="239"/>
      <c r="O139" s="239"/>
      <c r="P139" s="239"/>
      <c r="Q139" s="239"/>
      <c r="S139" s="5"/>
      <c r="U139" s="46"/>
    </row>
    <row r="140" spans="9:21" x14ac:dyDescent="0.2">
      <c r="I140" s="239"/>
      <c r="J140" s="239"/>
      <c r="K140" s="239"/>
      <c r="L140" s="239"/>
      <c r="M140" s="239"/>
      <c r="N140" s="239"/>
      <c r="O140" s="239"/>
      <c r="P140" s="239"/>
      <c r="Q140" s="239"/>
      <c r="S140" s="5"/>
      <c r="U140" s="46"/>
    </row>
    <row r="141" spans="9:21" x14ac:dyDescent="0.2">
      <c r="I141" s="239"/>
      <c r="J141" s="239"/>
      <c r="K141" s="239"/>
      <c r="L141" s="239"/>
      <c r="M141" s="239"/>
      <c r="N141" s="239"/>
      <c r="O141" s="239"/>
      <c r="P141" s="239"/>
      <c r="Q141" s="239"/>
      <c r="S141" s="5"/>
      <c r="U141" s="46"/>
    </row>
    <row r="142" spans="9:21" x14ac:dyDescent="0.2">
      <c r="I142" s="239"/>
      <c r="J142" s="239"/>
      <c r="K142" s="239"/>
      <c r="L142" s="239"/>
      <c r="M142" s="239"/>
      <c r="N142" s="239"/>
      <c r="O142" s="239"/>
      <c r="P142" s="239"/>
      <c r="Q142" s="239"/>
      <c r="S142" s="5"/>
      <c r="U142" s="46"/>
    </row>
    <row r="143" spans="9:21" x14ac:dyDescent="0.2">
      <c r="I143" s="239"/>
      <c r="J143" s="239"/>
      <c r="K143" s="239"/>
      <c r="L143" s="239"/>
      <c r="M143" s="239"/>
      <c r="N143" s="239"/>
      <c r="O143" s="239"/>
      <c r="P143" s="239"/>
      <c r="Q143" s="239"/>
      <c r="S143" s="5"/>
      <c r="U143" s="46"/>
    </row>
    <row r="144" spans="9:21" x14ac:dyDescent="0.2">
      <c r="I144" s="239"/>
      <c r="J144" s="239"/>
      <c r="K144" s="239"/>
      <c r="L144" s="239"/>
      <c r="M144" s="239"/>
      <c r="N144" s="239"/>
      <c r="O144" s="239"/>
      <c r="P144" s="239"/>
      <c r="Q144" s="239"/>
      <c r="S144" s="5"/>
      <c r="U144" s="46"/>
    </row>
    <row r="145" spans="9:21" x14ac:dyDescent="0.2">
      <c r="I145" s="239"/>
      <c r="J145" s="239"/>
      <c r="K145" s="239"/>
      <c r="L145" s="239"/>
      <c r="M145" s="239"/>
      <c r="N145" s="239"/>
      <c r="O145" s="239"/>
      <c r="P145" s="239"/>
      <c r="Q145" s="239"/>
      <c r="S145" s="5"/>
      <c r="U145" s="46"/>
    </row>
    <row r="146" spans="9:21" x14ac:dyDescent="0.2">
      <c r="I146" s="239"/>
      <c r="J146" s="239"/>
      <c r="K146" s="239"/>
      <c r="L146" s="239"/>
      <c r="M146" s="239"/>
      <c r="N146" s="239"/>
      <c r="O146" s="239"/>
      <c r="P146" s="239"/>
      <c r="Q146" s="239"/>
      <c r="S146" s="5"/>
      <c r="U146" s="46"/>
    </row>
    <row r="147" spans="9:21" x14ac:dyDescent="0.2">
      <c r="I147" s="239"/>
      <c r="J147" s="239"/>
      <c r="K147" s="239"/>
      <c r="L147" s="239"/>
      <c r="M147" s="239"/>
      <c r="N147" s="239"/>
      <c r="O147" s="239"/>
      <c r="P147" s="239"/>
      <c r="Q147" s="239"/>
      <c r="S147" s="5"/>
      <c r="U147" s="46"/>
    </row>
    <row r="148" spans="9:21" x14ac:dyDescent="0.2">
      <c r="I148" s="239"/>
      <c r="J148" s="239"/>
      <c r="K148" s="239"/>
      <c r="L148" s="239"/>
      <c r="M148" s="239"/>
      <c r="N148" s="239"/>
      <c r="O148" s="239"/>
      <c r="P148" s="239"/>
      <c r="Q148" s="239"/>
      <c r="S148" s="5"/>
      <c r="U148" s="46"/>
    </row>
    <row r="149" spans="9:21" x14ac:dyDescent="0.2">
      <c r="I149" s="239"/>
      <c r="J149" s="239"/>
      <c r="K149" s="239"/>
      <c r="L149" s="239"/>
      <c r="M149" s="239"/>
      <c r="N149" s="239"/>
      <c r="O149" s="239"/>
      <c r="P149" s="239"/>
      <c r="Q149" s="239"/>
      <c r="S149" s="5"/>
      <c r="U149" s="46"/>
    </row>
    <row r="150" spans="9:21" x14ac:dyDescent="0.2">
      <c r="I150" s="239"/>
      <c r="J150" s="239"/>
      <c r="K150" s="239"/>
      <c r="L150" s="239"/>
      <c r="M150" s="239"/>
      <c r="N150" s="239"/>
      <c r="O150" s="239"/>
      <c r="P150" s="239"/>
      <c r="Q150" s="239"/>
      <c r="S150" s="5"/>
      <c r="U150" s="46"/>
    </row>
    <row r="151" spans="9:21" x14ac:dyDescent="0.2">
      <c r="I151" s="239"/>
      <c r="J151" s="239"/>
      <c r="K151" s="239"/>
      <c r="L151" s="239"/>
      <c r="M151" s="239"/>
      <c r="N151" s="239"/>
      <c r="O151" s="239"/>
      <c r="P151" s="239"/>
      <c r="Q151" s="239"/>
      <c r="S151" s="5"/>
      <c r="U151" s="46"/>
    </row>
    <row r="152" spans="9:21" x14ac:dyDescent="0.2">
      <c r="I152" s="239"/>
      <c r="J152" s="239"/>
      <c r="K152" s="239"/>
      <c r="L152" s="239"/>
      <c r="M152" s="239"/>
      <c r="N152" s="239"/>
      <c r="O152" s="239"/>
      <c r="P152" s="239"/>
      <c r="Q152" s="239"/>
      <c r="S152" s="5"/>
      <c r="U152" s="46"/>
    </row>
    <row r="153" spans="9:21" x14ac:dyDescent="0.2">
      <c r="I153" s="239"/>
      <c r="J153" s="239"/>
      <c r="K153" s="239"/>
      <c r="L153" s="239"/>
      <c r="M153" s="239"/>
      <c r="N153" s="239"/>
      <c r="O153" s="239"/>
      <c r="P153" s="239"/>
      <c r="Q153" s="239"/>
      <c r="S153" s="5"/>
      <c r="U153" s="46"/>
    </row>
    <row r="154" spans="9:21" x14ac:dyDescent="0.2">
      <c r="I154" s="239"/>
      <c r="J154" s="239"/>
      <c r="K154" s="239"/>
      <c r="L154" s="239"/>
      <c r="M154" s="239"/>
      <c r="N154" s="239"/>
      <c r="O154" s="239"/>
      <c r="P154" s="239"/>
      <c r="Q154" s="239"/>
      <c r="S154" s="5"/>
      <c r="U154" s="46"/>
    </row>
    <row r="155" spans="9:21" x14ac:dyDescent="0.2">
      <c r="I155" s="239"/>
      <c r="J155" s="239"/>
      <c r="K155" s="239"/>
      <c r="L155" s="239"/>
      <c r="M155" s="239"/>
      <c r="N155" s="239"/>
      <c r="O155" s="239"/>
      <c r="P155" s="239"/>
      <c r="Q155" s="239"/>
      <c r="S155" s="5"/>
      <c r="U155" s="46"/>
    </row>
    <row r="156" spans="9:21" x14ac:dyDescent="0.2">
      <c r="I156" s="239"/>
      <c r="J156" s="239"/>
      <c r="K156" s="239"/>
      <c r="L156" s="239"/>
      <c r="M156" s="239"/>
      <c r="N156" s="239"/>
      <c r="O156" s="239"/>
      <c r="P156" s="239"/>
      <c r="Q156" s="239"/>
      <c r="S156" s="5"/>
      <c r="U156" s="46"/>
    </row>
    <row r="157" spans="9:21" x14ac:dyDescent="0.2">
      <c r="I157" s="239"/>
      <c r="J157" s="239"/>
      <c r="K157" s="239"/>
      <c r="L157" s="239"/>
      <c r="M157" s="239"/>
      <c r="N157" s="239"/>
      <c r="O157" s="239"/>
      <c r="P157" s="239"/>
      <c r="Q157" s="239"/>
      <c r="S157" s="5"/>
      <c r="U157" s="46"/>
    </row>
    <row r="158" spans="9:21" x14ac:dyDescent="0.2">
      <c r="I158" s="239"/>
      <c r="J158" s="239"/>
      <c r="K158" s="239"/>
      <c r="L158" s="239"/>
      <c r="M158" s="239"/>
      <c r="N158" s="239"/>
      <c r="O158" s="239"/>
      <c r="P158" s="239"/>
      <c r="Q158" s="239"/>
      <c r="S158" s="5"/>
      <c r="U158" s="46"/>
    </row>
    <row r="159" spans="9:21" x14ac:dyDescent="0.2">
      <c r="I159" s="239"/>
      <c r="J159" s="239"/>
      <c r="K159" s="239"/>
      <c r="L159" s="239"/>
      <c r="M159" s="239"/>
      <c r="N159" s="239"/>
      <c r="O159" s="239"/>
      <c r="P159" s="239"/>
      <c r="Q159" s="239"/>
      <c r="S159" s="5"/>
      <c r="U159" s="46"/>
    </row>
    <row r="160" spans="9:21" x14ac:dyDescent="0.2">
      <c r="I160" s="239"/>
      <c r="J160" s="239"/>
      <c r="K160" s="239"/>
      <c r="L160" s="239"/>
      <c r="M160" s="239"/>
      <c r="N160" s="239"/>
      <c r="O160" s="239"/>
      <c r="P160" s="239"/>
      <c r="Q160" s="239"/>
      <c r="S160" s="5"/>
      <c r="U160" s="46"/>
    </row>
    <row r="161" spans="9:21" x14ac:dyDescent="0.2">
      <c r="I161" s="239"/>
      <c r="J161" s="239"/>
      <c r="K161" s="239"/>
      <c r="L161" s="239"/>
      <c r="M161" s="239"/>
      <c r="N161" s="239"/>
      <c r="O161" s="239"/>
      <c r="P161" s="239"/>
      <c r="Q161" s="239"/>
      <c r="S161" s="5"/>
      <c r="U161" s="46"/>
    </row>
    <row r="162" spans="9:21" x14ac:dyDescent="0.2">
      <c r="I162" s="239"/>
      <c r="J162" s="239"/>
      <c r="K162" s="239"/>
      <c r="L162" s="239"/>
      <c r="M162" s="239"/>
      <c r="N162" s="239"/>
      <c r="O162" s="239"/>
      <c r="P162" s="239"/>
      <c r="Q162" s="239"/>
      <c r="S162" s="5"/>
      <c r="U162" s="46"/>
    </row>
    <row r="163" spans="9:21" x14ac:dyDescent="0.2">
      <c r="I163" s="239"/>
      <c r="J163" s="239"/>
      <c r="K163" s="239"/>
      <c r="L163" s="239"/>
      <c r="M163" s="239"/>
      <c r="N163" s="239"/>
      <c r="O163" s="239"/>
      <c r="P163" s="239"/>
      <c r="Q163" s="239"/>
      <c r="S163" s="5"/>
      <c r="U163" s="46"/>
    </row>
    <row r="164" spans="9:21" x14ac:dyDescent="0.2">
      <c r="I164" s="239"/>
      <c r="J164" s="239"/>
      <c r="K164" s="239"/>
      <c r="L164" s="239"/>
      <c r="M164" s="239"/>
      <c r="N164" s="239"/>
      <c r="O164" s="239"/>
      <c r="P164" s="239"/>
      <c r="Q164" s="239"/>
      <c r="S164" s="5"/>
      <c r="U164" s="46"/>
    </row>
    <row r="165" spans="9:21" x14ac:dyDescent="0.2">
      <c r="I165" s="239"/>
      <c r="J165" s="239"/>
      <c r="K165" s="239"/>
      <c r="L165" s="239"/>
      <c r="M165" s="239"/>
      <c r="N165" s="239"/>
      <c r="O165" s="239"/>
      <c r="P165" s="239"/>
      <c r="Q165" s="239"/>
      <c r="S165" s="5"/>
      <c r="U165" s="46"/>
    </row>
    <row r="166" spans="9:21" x14ac:dyDescent="0.2">
      <c r="I166" s="239"/>
      <c r="J166" s="239"/>
      <c r="K166" s="239"/>
      <c r="L166" s="239"/>
      <c r="M166" s="239"/>
      <c r="N166" s="239"/>
      <c r="O166" s="239"/>
      <c r="P166" s="239"/>
      <c r="Q166" s="239"/>
      <c r="S166" s="5"/>
      <c r="U166" s="46"/>
    </row>
    <row r="167" spans="9:21" x14ac:dyDescent="0.2">
      <c r="I167" s="239"/>
      <c r="J167" s="239"/>
      <c r="K167" s="239"/>
      <c r="L167" s="239"/>
      <c r="M167" s="239"/>
      <c r="N167" s="239"/>
      <c r="O167" s="239"/>
      <c r="P167" s="239"/>
      <c r="Q167" s="239"/>
      <c r="S167" s="5"/>
      <c r="U167" s="46"/>
    </row>
    <row r="168" spans="9:21" x14ac:dyDescent="0.2">
      <c r="I168" s="239"/>
      <c r="J168" s="239"/>
      <c r="K168" s="239"/>
      <c r="L168" s="239"/>
      <c r="M168" s="239"/>
      <c r="N168" s="239"/>
      <c r="O168" s="239"/>
      <c r="P168" s="239"/>
      <c r="Q168" s="239"/>
      <c r="S168" s="5"/>
      <c r="U168" s="46"/>
    </row>
    <row r="169" spans="9:21" x14ac:dyDescent="0.2">
      <c r="I169" s="239"/>
      <c r="J169" s="239"/>
      <c r="K169" s="239"/>
      <c r="L169" s="239"/>
      <c r="M169" s="239"/>
      <c r="N169" s="239"/>
      <c r="O169" s="239"/>
      <c r="P169" s="239"/>
      <c r="Q169" s="239"/>
      <c r="S169" s="5"/>
      <c r="U169" s="46"/>
    </row>
    <row r="170" spans="9:21" x14ac:dyDescent="0.2">
      <c r="I170" s="239"/>
      <c r="J170" s="239"/>
      <c r="K170" s="239"/>
      <c r="L170" s="239"/>
      <c r="M170" s="239"/>
      <c r="N170" s="239"/>
      <c r="O170" s="239"/>
      <c r="P170" s="239"/>
      <c r="Q170" s="239"/>
      <c r="S170" s="5"/>
      <c r="U170" s="46"/>
    </row>
    <row r="171" spans="9:21" x14ac:dyDescent="0.2">
      <c r="I171" s="239"/>
      <c r="J171" s="239"/>
      <c r="K171" s="239"/>
      <c r="L171" s="239"/>
      <c r="M171" s="239"/>
      <c r="N171" s="239"/>
      <c r="O171" s="239"/>
      <c r="P171" s="239"/>
      <c r="Q171" s="239"/>
      <c r="S171" s="5"/>
      <c r="U171" s="46"/>
    </row>
    <row r="172" spans="9:21" x14ac:dyDescent="0.2">
      <c r="I172" s="239"/>
      <c r="J172" s="239"/>
      <c r="K172" s="239"/>
      <c r="L172" s="239"/>
      <c r="M172" s="239"/>
      <c r="N172" s="239"/>
      <c r="O172" s="239"/>
      <c r="P172" s="239"/>
      <c r="Q172" s="239"/>
      <c r="S172" s="5"/>
      <c r="U172" s="46"/>
    </row>
    <row r="173" spans="9:21" x14ac:dyDescent="0.2">
      <c r="I173" s="239"/>
      <c r="J173" s="239"/>
      <c r="K173" s="239"/>
      <c r="L173" s="239"/>
      <c r="M173" s="239"/>
      <c r="N173" s="239"/>
      <c r="O173" s="239"/>
      <c r="P173" s="239"/>
      <c r="Q173" s="239"/>
      <c r="S173" s="5"/>
      <c r="U173" s="46"/>
    </row>
    <row r="174" spans="9:21" x14ac:dyDescent="0.2">
      <c r="I174" s="239"/>
      <c r="J174" s="239"/>
      <c r="K174" s="239"/>
      <c r="L174" s="239"/>
      <c r="M174" s="239"/>
      <c r="N174" s="239"/>
      <c r="O174" s="239"/>
      <c r="P174" s="239"/>
      <c r="Q174" s="239"/>
      <c r="S174" s="5"/>
      <c r="U174" s="46"/>
    </row>
    <row r="175" spans="9:21" x14ac:dyDescent="0.2">
      <c r="I175" s="239"/>
      <c r="J175" s="239"/>
      <c r="K175" s="239"/>
      <c r="L175" s="239"/>
      <c r="M175" s="239"/>
      <c r="N175" s="239"/>
      <c r="O175" s="239"/>
      <c r="P175" s="239"/>
      <c r="Q175" s="239"/>
      <c r="S175" s="5"/>
      <c r="U175" s="46"/>
    </row>
    <row r="176" spans="9:21" x14ac:dyDescent="0.2">
      <c r="I176" s="239"/>
      <c r="J176" s="239"/>
      <c r="K176" s="239"/>
      <c r="L176" s="239"/>
      <c r="M176" s="239"/>
      <c r="N176" s="239"/>
      <c r="O176" s="239"/>
      <c r="P176" s="239"/>
      <c r="Q176" s="239"/>
      <c r="S176" s="5"/>
      <c r="U176" s="46"/>
    </row>
    <row r="177" spans="9:21" x14ac:dyDescent="0.2">
      <c r="I177" s="239"/>
      <c r="J177" s="239"/>
      <c r="K177" s="239"/>
      <c r="L177" s="239"/>
      <c r="M177" s="239"/>
      <c r="N177" s="239"/>
      <c r="O177" s="239"/>
      <c r="P177" s="239"/>
      <c r="Q177" s="239"/>
      <c r="S177" s="5"/>
      <c r="U177" s="46"/>
    </row>
    <row r="178" spans="9:21" x14ac:dyDescent="0.2">
      <c r="I178" s="239"/>
      <c r="J178" s="239"/>
      <c r="K178" s="239"/>
      <c r="L178" s="239"/>
      <c r="M178" s="239"/>
      <c r="N178" s="239"/>
      <c r="O178" s="239"/>
      <c r="P178" s="239"/>
      <c r="Q178" s="239"/>
      <c r="S178" s="5"/>
      <c r="U178" s="46"/>
    </row>
    <row r="179" spans="9:21" x14ac:dyDescent="0.2">
      <c r="I179" s="239"/>
      <c r="J179" s="239"/>
      <c r="K179" s="239"/>
      <c r="L179" s="239"/>
      <c r="M179" s="239"/>
      <c r="N179" s="239"/>
      <c r="O179" s="239"/>
      <c r="P179" s="239"/>
      <c r="Q179" s="239"/>
      <c r="S179" s="5"/>
      <c r="U179" s="46"/>
    </row>
    <row r="180" spans="9:21" x14ac:dyDescent="0.2">
      <c r="I180" s="239"/>
      <c r="J180" s="239"/>
      <c r="K180" s="239"/>
      <c r="L180" s="239"/>
      <c r="M180" s="239"/>
      <c r="N180" s="239"/>
      <c r="O180" s="239"/>
      <c r="P180" s="239"/>
      <c r="Q180" s="239"/>
      <c r="S180" s="5"/>
      <c r="U180" s="46"/>
    </row>
    <row r="181" spans="9:21" x14ac:dyDescent="0.2">
      <c r="I181" s="239"/>
      <c r="J181" s="239"/>
      <c r="K181" s="239"/>
      <c r="L181" s="239"/>
      <c r="M181" s="239"/>
      <c r="N181" s="239"/>
      <c r="O181" s="239"/>
      <c r="P181" s="239"/>
      <c r="Q181" s="239"/>
      <c r="S181" s="5"/>
      <c r="U181" s="46"/>
    </row>
    <row r="182" spans="9:21" x14ac:dyDescent="0.2">
      <c r="I182" s="239"/>
      <c r="J182" s="239"/>
      <c r="K182" s="239"/>
      <c r="L182" s="239"/>
      <c r="M182" s="239"/>
      <c r="N182" s="239"/>
      <c r="O182" s="239"/>
      <c r="P182" s="239"/>
      <c r="Q182" s="239"/>
      <c r="S182" s="5"/>
      <c r="U182" s="46"/>
    </row>
    <row r="183" spans="9:21" x14ac:dyDescent="0.2">
      <c r="I183" s="239"/>
      <c r="J183" s="239"/>
      <c r="K183" s="239"/>
      <c r="L183" s="239"/>
      <c r="M183" s="239"/>
      <c r="N183" s="239"/>
      <c r="O183" s="239"/>
      <c r="P183" s="239"/>
      <c r="Q183" s="239"/>
      <c r="S183" s="5"/>
      <c r="U183" s="46"/>
    </row>
    <row r="184" spans="9:21" x14ac:dyDescent="0.2">
      <c r="I184" s="239"/>
      <c r="J184" s="239"/>
      <c r="K184" s="239"/>
      <c r="L184" s="239"/>
      <c r="M184" s="239"/>
      <c r="N184" s="239"/>
      <c r="O184" s="239"/>
      <c r="P184" s="239"/>
      <c r="Q184" s="239"/>
      <c r="S184" s="5"/>
      <c r="U184" s="46"/>
    </row>
    <row r="185" spans="9:21" x14ac:dyDescent="0.2">
      <c r="I185" s="239"/>
      <c r="J185" s="239"/>
      <c r="K185" s="239"/>
      <c r="L185" s="239"/>
      <c r="M185" s="239"/>
      <c r="N185" s="239"/>
      <c r="O185" s="239"/>
      <c r="P185" s="239"/>
      <c r="Q185" s="239"/>
      <c r="S185" s="5"/>
      <c r="U185" s="46"/>
    </row>
    <row r="186" spans="9:21" x14ac:dyDescent="0.2">
      <c r="I186" s="239"/>
      <c r="J186" s="239"/>
      <c r="K186" s="239"/>
      <c r="L186" s="239"/>
      <c r="M186" s="239"/>
      <c r="N186" s="239"/>
      <c r="O186" s="239"/>
      <c r="P186" s="239"/>
      <c r="Q186" s="239"/>
      <c r="S186" s="5"/>
      <c r="U186" s="46"/>
    </row>
    <row r="187" spans="9:21" x14ac:dyDescent="0.2">
      <c r="I187" s="239"/>
      <c r="J187" s="239"/>
      <c r="K187" s="239"/>
      <c r="L187" s="239"/>
      <c r="M187" s="239"/>
      <c r="N187" s="239"/>
      <c r="O187" s="239"/>
      <c r="P187" s="239"/>
      <c r="Q187" s="239"/>
      <c r="S187" s="5"/>
      <c r="U187" s="46"/>
    </row>
    <row r="188" spans="9:21" x14ac:dyDescent="0.2">
      <c r="I188" s="239"/>
      <c r="J188" s="239"/>
      <c r="K188" s="239"/>
      <c r="L188" s="239"/>
      <c r="M188" s="239"/>
      <c r="N188" s="239"/>
      <c r="O188" s="239"/>
      <c r="P188" s="239"/>
      <c r="Q188" s="239"/>
      <c r="S188" s="5"/>
      <c r="U188" s="46"/>
    </row>
    <row r="189" spans="9:21" x14ac:dyDescent="0.2">
      <c r="I189" s="239"/>
      <c r="J189" s="239"/>
      <c r="K189" s="239"/>
      <c r="L189" s="239"/>
      <c r="M189" s="239"/>
      <c r="N189" s="239"/>
      <c r="O189" s="239"/>
      <c r="P189" s="239"/>
      <c r="Q189" s="239"/>
      <c r="S189" s="5"/>
      <c r="U189" s="46"/>
    </row>
    <row r="190" spans="9:21" x14ac:dyDescent="0.2">
      <c r="I190" s="239"/>
      <c r="J190" s="239"/>
      <c r="K190" s="239"/>
      <c r="L190" s="239"/>
      <c r="M190" s="239"/>
      <c r="N190" s="239"/>
      <c r="O190" s="239"/>
      <c r="P190" s="239"/>
      <c r="Q190" s="239"/>
      <c r="S190" s="5"/>
      <c r="U190" s="46"/>
    </row>
    <row r="191" spans="9:21" x14ac:dyDescent="0.2">
      <c r="I191" s="239"/>
      <c r="J191" s="239"/>
      <c r="K191" s="239"/>
      <c r="L191" s="239"/>
      <c r="M191" s="239"/>
      <c r="N191" s="239"/>
      <c r="O191" s="239"/>
      <c r="P191" s="239"/>
      <c r="Q191" s="239"/>
      <c r="S191" s="5"/>
      <c r="U191" s="46"/>
    </row>
    <row r="192" spans="9:21" x14ac:dyDescent="0.2">
      <c r="I192" s="239"/>
      <c r="J192" s="239"/>
      <c r="K192" s="239"/>
      <c r="L192" s="239"/>
      <c r="M192" s="239"/>
      <c r="N192" s="239"/>
      <c r="O192" s="239"/>
      <c r="P192" s="239"/>
      <c r="Q192" s="239"/>
      <c r="S192" s="5"/>
      <c r="U192" s="46"/>
    </row>
    <row r="193" spans="9:21" x14ac:dyDescent="0.2">
      <c r="I193" s="239"/>
      <c r="J193" s="239"/>
      <c r="K193" s="239"/>
      <c r="L193" s="239"/>
      <c r="M193" s="239"/>
      <c r="N193" s="239"/>
      <c r="O193" s="239"/>
      <c r="P193" s="239"/>
      <c r="Q193" s="239"/>
      <c r="S193" s="5"/>
      <c r="U193" s="46"/>
    </row>
    <row r="194" spans="9:21" x14ac:dyDescent="0.2">
      <c r="I194" s="239"/>
      <c r="J194" s="239"/>
      <c r="K194" s="239"/>
      <c r="L194" s="239"/>
      <c r="M194" s="239"/>
      <c r="N194" s="239"/>
      <c r="O194" s="239"/>
      <c r="P194" s="239"/>
      <c r="Q194" s="239"/>
      <c r="S194" s="5"/>
      <c r="U194" s="46"/>
    </row>
    <row r="195" spans="9:21" x14ac:dyDescent="0.2">
      <c r="I195" s="239"/>
      <c r="J195" s="239"/>
      <c r="K195" s="239"/>
      <c r="L195" s="239"/>
      <c r="M195" s="239"/>
      <c r="N195" s="239"/>
      <c r="O195" s="239"/>
      <c r="P195" s="239"/>
      <c r="Q195" s="239"/>
      <c r="S195" s="5"/>
      <c r="U195" s="46"/>
    </row>
    <row r="196" spans="9:21" x14ac:dyDescent="0.2">
      <c r="I196" s="239"/>
      <c r="J196" s="239"/>
      <c r="K196" s="239"/>
      <c r="L196" s="239"/>
      <c r="M196" s="239"/>
      <c r="N196" s="239"/>
      <c r="O196" s="239"/>
      <c r="P196" s="239"/>
      <c r="Q196" s="239"/>
      <c r="S196" s="5"/>
      <c r="U196" s="46"/>
    </row>
    <row r="197" spans="9:21" x14ac:dyDescent="0.2">
      <c r="I197" s="239"/>
      <c r="J197" s="239"/>
      <c r="K197" s="239"/>
      <c r="L197" s="239"/>
      <c r="M197" s="239"/>
      <c r="N197" s="239"/>
      <c r="O197" s="239"/>
      <c r="P197" s="239"/>
      <c r="Q197" s="239"/>
      <c r="S197" s="5"/>
      <c r="U197" s="46"/>
    </row>
    <row r="198" spans="9:21" x14ac:dyDescent="0.2">
      <c r="I198" s="239"/>
      <c r="J198" s="239"/>
      <c r="K198" s="239"/>
      <c r="L198" s="239"/>
      <c r="M198" s="239"/>
      <c r="N198" s="239"/>
      <c r="O198" s="239"/>
      <c r="P198" s="239"/>
      <c r="Q198" s="239"/>
      <c r="S198" s="5"/>
      <c r="U198" s="46"/>
    </row>
    <row r="199" spans="9:21" x14ac:dyDescent="0.2">
      <c r="I199" s="239"/>
      <c r="J199" s="239"/>
      <c r="K199" s="239"/>
      <c r="L199" s="239"/>
      <c r="M199" s="239"/>
      <c r="N199" s="239"/>
      <c r="O199" s="239"/>
      <c r="P199" s="239"/>
      <c r="Q199" s="239"/>
      <c r="S199" s="5"/>
      <c r="U199" s="46"/>
    </row>
    <row r="200" spans="9:21" x14ac:dyDescent="0.2">
      <c r="I200" s="239"/>
      <c r="J200" s="239"/>
      <c r="K200" s="239"/>
      <c r="L200" s="239"/>
      <c r="M200" s="239"/>
      <c r="N200" s="239"/>
      <c r="O200" s="239"/>
      <c r="P200" s="239"/>
      <c r="Q200" s="239"/>
      <c r="S200" s="5"/>
      <c r="U200" s="46"/>
    </row>
    <row r="201" spans="9:21" x14ac:dyDescent="0.2">
      <c r="I201" s="239"/>
      <c r="J201" s="239"/>
      <c r="K201" s="239"/>
      <c r="L201" s="239"/>
      <c r="M201" s="239"/>
      <c r="N201" s="239"/>
      <c r="O201" s="239"/>
      <c r="P201" s="239"/>
      <c r="Q201" s="239"/>
      <c r="S201" s="5"/>
      <c r="U201" s="46"/>
    </row>
    <row r="202" spans="9:21" x14ac:dyDescent="0.2">
      <c r="I202" s="239"/>
      <c r="J202" s="239"/>
      <c r="K202" s="239"/>
      <c r="L202" s="239"/>
      <c r="M202" s="239"/>
      <c r="N202" s="239"/>
      <c r="O202" s="239"/>
      <c r="P202" s="239"/>
      <c r="Q202" s="239"/>
      <c r="S202" s="5"/>
      <c r="U202" s="46"/>
    </row>
    <row r="203" spans="9:21" x14ac:dyDescent="0.2">
      <c r="I203" s="239"/>
      <c r="J203" s="239"/>
      <c r="K203" s="239"/>
      <c r="L203" s="239"/>
      <c r="M203" s="239"/>
      <c r="N203" s="239"/>
      <c r="O203" s="239"/>
      <c r="P203" s="239"/>
      <c r="Q203" s="239"/>
      <c r="S203" s="5"/>
      <c r="U203" s="46"/>
    </row>
    <row r="204" spans="9:21" x14ac:dyDescent="0.2">
      <c r="I204" s="239"/>
      <c r="J204" s="239"/>
      <c r="K204" s="239"/>
      <c r="L204" s="239"/>
      <c r="M204" s="239"/>
      <c r="N204" s="239"/>
      <c r="O204" s="239"/>
      <c r="P204" s="239"/>
      <c r="Q204" s="239"/>
      <c r="S204" s="5"/>
      <c r="U204" s="46"/>
    </row>
    <row r="205" spans="9:21" x14ac:dyDescent="0.2">
      <c r="I205" s="239"/>
      <c r="J205" s="239"/>
      <c r="K205" s="239"/>
      <c r="L205" s="239"/>
      <c r="M205" s="239"/>
      <c r="N205" s="239"/>
      <c r="O205" s="239"/>
      <c r="P205" s="239"/>
      <c r="Q205" s="239"/>
      <c r="S205" s="5"/>
      <c r="U205" s="46"/>
    </row>
    <row r="206" spans="9:21" x14ac:dyDescent="0.2">
      <c r="I206" s="239"/>
      <c r="J206" s="239"/>
      <c r="K206" s="239"/>
      <c r="L206" s="239"/>
      <c r="M206" s="239"/>
      <c r="N206" s="239"/>
      <c r="O206" s="239"/>
      <c r="P206" s="239"/>
      <c r="Q206" s="239"/>
      <c r="S206" s="5"/>
      <c r="U206" s="46"/>
    </row>
    <row r="207" spans="9:21" x14ac:dyDescent="0.2">
      <c r="I207" s="239"/>
      <c r="J207" s="239"/>
      <c r="K207" s="239"/>
      <c r="L207" s="239"/>
      <c r="M207" s="239"/>
      <c r="N207" s="239"/>
      <c r="O207" s="239"/>
      <c r="P207" s="239"/>
      <c r="Q207" s="239"/>
      <c r="S207" s="5"/>
      <c r="U207" s="46"/>
    </row>
    <row r="208" spans="9:21" x14ac:dyDescent="0.2">
      <c r="I208" s="239"/>
      <c r="J208" s="239"/>
      <c r="K208" s="239"/>
      <c r="L208" s="239"/>
      <c r="M208" s="239"/>
      <c r="N208" s="239"/>
      <c r="O208" s="239"/>
      <c r="P208" s="239"/>
      <c r="Q208" s="239"/>
      <c r="S208" s="5"/>
      <c r="U208" s="46"/>
    </row>
    <row r="209" spans="9:21" x14ac:dyDescent="0.2">
      <c r="I209" s="239"/>
      <c r="J209" s="239"/>
      <c r="K209" s="239"/>
      <c r="L209" s="239"/>
      <c r="M209" s="239"/>
      <c r="N209" s="239"/>
      <c r="O209" s="239"/>
      <c r="P209" s="239"/>
      <c r="Q209" s="239"/>
      <c r="S209" s="5"/>
      <c r="U209" s="46"/>
    </row>
    <row r="210" spans="9:21" x14ac:dyDescent="0.2">
      <c r="I210" s="239"/>
      <c r="J210" s="239"/>
      <c r="K210" s="239"/>
      <c r="L210" s="239"/>
      <c r="M210" s="239"/>
      <c r="N210" s="239"/>
      <c r="O210" s="239"/>
      <c r="P210" s="239"/>
      <c r="Q210" s="239"/>
      <c r="S210" s="5"/>
      <c r="U210" s="46"/>
    </row>
    <row r="211" spans="9:21" x14ac:dyDescent="0.2">
      <c r="I211" s="239"/>
      <c r="J211" s="239"/>
      <c r="K211" s="239"/>
      <c r="L211" s="239"/>
      <c r="M211" s="239"/>
      <c r="N211" s="239"/>
      <c r="O211" s="239"/>
      <c r="P211" s="239"/>
      <c r="Q211" s="239"/>
      <c r="S211" s="5"/>
      <c r="U211" s="46"/>
    </row>
    <row r="212" spans="9:21" x14ac:dyDescent="0.2">
      <c r="I212" s="239"/>
      <c r="J212" s="239"/>
      <c r="K212" s="239"/>
      <c r="L212" s="239"/>
      <c r="M212" s="239"/>
      <c r="N212" s="239"/>
      <c r="O212" s="239"/>
      <c r="P212" s="239"/>
      <c r="Q212" s="239"/>
      <c r="S212" s="5"/>
      <c r="U212" s="46"/>
    </row>
    <row r="213" spans="9:21" x14ac:dyDescent="0.2">
      <c r="I213" s="239"/>
      <c r="J213" s="239"/>
      <c r="K213" s="239"/>
      <c r="L213" s="239"/>
      <c r="M213" s="239"/>
      <c r="N213" s="239"/>
      <c r="O213" s="239"/>
      <c r="P213" s="239"/>
      <c r="Q213" s="239"/>
      <c r="S213" s="5"/>
      <c r="U213" s="46"/>
    </row>
    <row r="214" spans="9:21" x14ac:dyDescent="0.2">
      <c r="I214" s="239"/>
      <c r="J214" s="239"/>
      <c r="K214" s="239"/>
      <c r="L214" s="239"/>
      <c r="M214" s="239"/>
      <c r="N214" s="239"/>
      <c r="O214" s="239"/>
      <c r="P214" s="239"/>
      <c r="Q214" s="239"/>
      <c r="S214" s="5"/>
      <c r="U214" s="46"/>
    </row>
    <row r="215" spans="9:21" x14ac:dyDescent="0.2">
      <c r="I215" s="239"/>
      <c r="J215" s="239"/>
      <c r="K215" s="239"/>
      <c r="L215" s="239"/>
      <c r="M215" s="239"/>
      <c r="N215" s="239"/>
      <c r="O215" s="239"/>
      <c r="P215" s="239"/>
      <c r="Q215" s="239"/>
      <c r="S215" s="5"/>
      <c r="U215" s="46"/>
    </row>
    <row r="216" spans="9:21" x14ac:dyDescent="0.2">
      <c r="I216" s="239"/>
      <c r="J216" s="239"/>
      <c r="K216" s="239"/>
      <c r="L216" s="239"/>
      <c r="M216" s="239"/>
      <c r="N216" s="239"/>
      <c r="O216" s="239"/>
      <c r="P216" s="239"/>
      <c r="Q216" s="239"/>
      <c r="S216" s="5"/>
      <c r="U216" s="46"/>
    </row>
    <row r="217" spans="9:21" x14ac:dyDescent="0.2">
      <c r="I217" s="239"/>
      <c r="J217" s="239"/>
      <c r="K217" s="239"/>
      <c r="L217" s="239"/>
      <c r="M217" s="239"/>
      <c r="N217" s="239"/>
      <c r="O217" s="239"/>
      <c r="P217" s="239"/>
      <c r="Q217" s="239"/>
      <c r="S217" s="5"/>
      <c r="U217" s="46"/>
    </row>
    <row r="218" spans="9:21" x14ac:dyDescent="0.2">
      <c r="I218" s="239"/>
      <c r="J218" s="239"/>
      <c r="K218" s="239"/>
      <c r="L218" s="239"/>
      <c r="M218" s="239"/>
      <c r="N218" s="239"/>
      <c r="O218" s="239"/>
      <c r="P218" s="239"/>
      <c r="Q218" s="239"/>
      <c r="S218" s="5"/>
      <c r="U218" s="46"/>
    </row>
    <row r="219" spans="9:21" x14ac:dyDescent="0.2">
      <c r="I219" s="239"/>
      <c r="J219" s="239"/>
      <c r="K219" s="239"/>
      <c r="L219" s="239"/>
      <c r="M219" s="239"/>
      <c r="N219" s="239"/>
      <c r="O219" s="239"/>
      <c r="P219" s="239"/>
      <c r="Q219" s="239"/>
      <c r="S219" s="5"/>
      <c r="U219" s="46"/>
    </row>
    <row r="220" spans="9:21" x14ac:dyDescent="0.2">
      <c r="I220" s="239"/>
      <c r="J220" s="239"/>
      <c r="K220" s="239"/>
      <c r="L220" s="239"/>
      <c r="M220" s="239"/>
      <c r="N220" s="239"/>
      <c r="O220" s="239"/>
      <c r="P220" s="239"/>
      <c r="Q220" s="239"/>
      <c r="S220" s="5"/>
      <c r="U220" s="46"/>
    </row>
    <row r="221" spans="9:21" x14ac:dyDescent="0.2">
      <c r="I221" s="239"/>
      <c r="J221" s="239"/>
      <c r="K221" s="239"/>
      <c r="L221" s="239"/>
      <c r="M221" s="239"/>
      <c r="N221" s="239"/>
      <c r="O221" s="239"/>
      <c r="P221" s="239"/>
      <c r="Q221" s="239"/>
      <c r="S221" s="5"/>
      <c r="U221" s="46"/>
    </row>
    <row r="222" spans="9:21" x14ac:dyDescent="0.2">
      <c r="I222" s="239"/>
      <c r="J222" s="239"/>
      <c r="K222" s="239"/>
      <c r="L222" s="239"/>
      <c r="M222" s="239"/>
      <c r="N222" s="239"/>
      <c r="O222" s="239"/>
      <c r="P222" s="239"/>
      <c r="Q222" s="239"/>
      <c r="S222" s="5"/>
      <c r="U222" s="46"/>
    </row>
    <row r="223" spans="9:21" x14ac:dyDescent="0.2">
      <c r="I223" s="239"/>
      <c r="J223" s="239"/>
      <c r="K223" s="239"/>
      <c r="L223" s="239"/>
      <c r="M223" s="239"/>
      <c r="N223" s="239"/>
      <c r="O223" s="239"/>
      <c r="P223" s="239"/>
      <c r="Q223" s="239"/>
      <c r="S223" s="5"/>
      <c r="U223" s="46"/>
    </row>
    <row r="224" spans="9:21" x14ac:dyDescent="0.2">
      <c r="I224" s="239"/>
      <c r="J224" s="239"/>
      <c r="K224" s="239"/>
      <c r="L224" s="239"/>
      <c r="M224" s="239"/>
      <c r="N224" s="239"/>
      <c r="O224" s="239"/>
      <c r="P224" s="239"/>
      <c r="Q224" s="239"/>
      <c r="S224" s="5"/>
      <c r="U224" s="46"/>
    </row>
    <row r="225" spans="9:21" x14ac:dyDescent="0.2">
      <c r="I225" s="239"/>
      <c r="J225" s="239"/>
      <c r="K225" s="239"/>
      <c r="L225" s="239"/>
      <c r="M225" s="239"/>
      <c r="N225" s="239"/>
      <c r="O225" s="239"/>
      <c r="P225" s="239"/>
      <c r="Q225" s="239"/>
      <c r="S225" s="5"/>
      <c r="U225" s="46"/>
    </row>
    <row r="226" spans="9:21" x14ac:dyDescent="0.2">
      <c r="I226" s="239"/>
      <c r="J226" s="239"/>
      <c r="K226" s="239"/>
      <c r="L226" s="239"/>
      <c r="M226" s="239"/>
      <c r="N226" s="239"/>
      <c r="O226" s="239"/>
      <c r="P226" s="239"/>
      <c r="Q226" s="239"/>
      <c r="S226" s="5"/>
      <c r="U226" s="46"/>
    </row>
    <row r="227" spans="9:21" x14ac:dyDescent="0.2">
      <c r="I227" s="239"/>
      <c r="J227" s="239"/>
      <c r="K227" s="239"/>
      <c r="L227" s="239"/>
      <c r="M227" s="239"/>
      <c r="N227" s="239"/>
      <c r="O227" s="239"/>
      <c r="P227" s="239"/>
      <c r="Q227" s="239"/>
      <c r="S227" s="5"/>
      <c r="U227" s="46"/>
    </row>
    <row r="228" spans="9:21" x14ac:dyDescent="0.2">
      <c r="I228" s="239"/>
      <c r="J228" s="239"/>
      <c r="K228" s="239"/>
      <c r="L228" s="239"/>
      <c r="M228" s="239"/>
      <c r="N228" s="239"/>
      <c r="O228" s="239"/>
      <c r="P228" s="239"/>
      <c r="Q228" s="239"/>
      <c r="S228" s="5"/>
      <c r="U228" s="46"/>
    </row>
    <row r="229" spans="9:21" x14ac:dyDescent="0.2">
      <c r="I229" s="239"/>
      <c r="J229" s="239"/>
      <c r="K229" s="239"/>
      <c r="L229" s="239"/>
      <c r="M229" s="239"/>
      <c r="N229" s="239"/>
      <c r="O229" s="239"/>
      <c r="P229" s="239"/>
      <c r="Q229" s="239"/>
      <c r="S229" s="5"/>
      <c r="U229" s="46"/>
    </row>
    <row r="230" spans="9:21" x14ac:dyDescent="0.2">
      <c r="I230" s="239"/>
      <c r="J230" s="239"/>
      <c r="K230" s="239"/>
      <c r="L230" s="239"/>
      <c r="M230" s="239"/>
      <c r="N230" s="239"/>
      <c r="O230" s="239"/>
      <c r="P230" s="239"/>
      <c r="Q230" s="239"/>
      <c r="S230" s="5"/>
      <c r="U230" s="46"/>
    </row>
    <row r="231" spans="9:21" x14ac:dyDescent="0.2">
      <c r="I231" s="239"/>
      <c r="J231" s="239"/>
      <c r="K231" s="239"/>
      <c r="L231" s="239"/>
      <c r="M231" s="239"/>
      <c r="N231" s="239"/>
      <c r="O231" s="239"/>
      <c r="P231" s="239"/>
      <c r="Q231" s="239"/>
      <c r="S231" s="5"/>
      <c r="U231" s="46"/>
    </row>
    <row r="232" spans="9:21" x14ac:dyDescent="0.2">
      <c r="I232" s="239"/>
      <c r="J232" s="239"/>
      <c r="K232" s="239"/>
      <c r="L232" s="239"/>
      <c r="M232" s="239"/>
      <c r="N232" s="239"/>
      <c r="O232" s="239"/>
      <c r="P232" s="239"/>
      <c r="Q232" s="239"/>
      <c r="S232" s="5"/>
      <c r="U232" s="46"/>
    </row>
    <row r="233" spans="9:21" x14ac:dyDescent="0.2">
      <c r="I233" s="239"/>
      <c r="J233" s="239"/>
      <c r="K233" s="239"/>
      <c r="L233" s="239"/>
      <c r="M233" s="239"/>
      <c r="N233" s="239"/>
      <c r="O233" s="239"/>
      <c r="P233" s="239"/>
      <c r="Q233" s="239"/>
      <c r="S233" s="5"/>
      <c r="U233" s="46"/>
    </row>
    <row r="234" spans="9:21" x14ac:dyDescent="0.2">
      <c r="I234" s="239"/>
      <c r="J234" s="239"/>
      <c r="K234" s="239"/>
      <c r="L234" s="239"/>
      <c r="M234" s="239"/>
      <c r="N234" s="239"/>
      <c r="O234" s="239"/>
      <c r="P234" s="239"/>
      <c r="Q234" s="239"/>
      <c r="S234" s="5"/>
      <c r="U234" s="46"/>
    </row>
    <row r="235" spans="9:21" x14ac:dyDescent="0.2">
      <c r="I235" s="239"/>
      <c r="J235" s="239"/>
      <c r="K235" s="239"/>
      <c r="L235" s="239"/>
      <c r="M235" s="239"/>
      <c r="N235" s="239"/>
      <c r="O235" s="239"/>
      <c r="P235" s="239"/>
      <c r="Q235" s="239"/>
      <c r="S235" s="5"/>
      <c r="U235" s="46"/>
    </row>
    <row r="236" spans="9:21" x14ac:dyDescent="0.2">
      <c r="I236" s="239"/>
      <c r="J236" s="239"/>
      <c r="K236" s="239"/>
      <c r="L236" s="239"/>
      <c r="M236" s="239"/>
      <c r="N236" s="239"/>
      <c r="O236" s="239"/>
      <c r="P236" s="239"/>
      <c r="Q236" s="239"/>
      <c r="S236" s="5"/>
      <c r="U236" s="46"/>
    </row>
    <row r="237" spans="9:21" x14ac:dyDescent="0.2">
      <c r="I237" s="239"/>
      <c r="J237" s="239"/>
      <c r="K237" s="239"/>
      <c r="L237" s="239"/>
      <c r="M237" s="239"/>
      <c r="N237" s="239"/>
      <c r="O237" s="239"/>
      <c r="P237" s="239"/>
      <c r="Q237" s="239"/>
      <c r="S237" s="5"/>
      <c r="U237" s="46"/>
    </row>
    <row r="238" spans="9:21" x14ac:dyDescent="0.2">
      <c r="I238" s="239"/>
      <c r="J238" s="239"/>
      <c r="K238" s="239"/>
      <c r="L238" s="239"/>
      <c r="M238" s="239"/>
      <c r="N238" s="239"/>
      <c r="O238" s="239"/>
      <c r="P238" s="239"/>
      <c r="Q238" s="239"/>
      <c r="S238" s="5"/>
      <c r="U238" s="46"/>
    </row>
    <row r="239" spans="9:21" x14ac:dyDescent="0.2">
      <c r="I239" s="239"/>
      <c r="J239" s="239"/>
      <c r="K239" s="239"/>
      <c r="L239" s="239"/>
      <c r="M239" s="239"/>
      <c r="N239" s="239"/>
      <c r="O239" s="239"/>
      <c r="P239" s="239"/>
      <c r="Q239" s="239"/>
      <c r="S239" s="5"/>
      <c r="U239" s="46"/>
    </row>
    <row r="240" spans="9:21" x14ac:dyDescent="0.2">
      <c r="I240" s="239"/>
      <c r="J240" s="239"/>
      <c r="K240" s="239"/>
      <c r="L240" s="239"/>
      <c r="M240" s="239"/>
      <c r="N240" s="239"/>
      <c r="O240" s="239"/>
      <c r="P240" s="239"/>
      <c r="Q240" s="239"/>
      <c r="S240" s="5"/>
      <c r="U240" s="46"/>
    </row>
    <row r="241" spans="9:21" x14ac:dyDescent="0.2">
      <c r="I241" s="239"/>
      <c r="J241" s="239"/>
      <c r="K241" s="239"/>
      <c r="L241" s="239"/>
      <c r="M241" s="239"/>
      <c r="N241" s="239"/>
      <c r="O241" s="239"/>
      <c r="P241" s="239"/>
      <c r="Q241" s="239"/>
      <c r="S241" s="5"/>
      <c r="U241" s="46"/>
    </row>
    <row r="242" spans="9:21" x14ac:dyDescent="0.2">
      <c r="I242" s="239"/>
      <c r="J242" s="239"/>
      <c r="K242" s="239"/>
      <c r="L242" s="239"/>
      <c r="M242" s="239"/>
      <c r="N242" s="239"/>
      <c r="O242" s="239"/>
      <c r="P242" s="239"/>
      <c r="Q242" s="239"/>
      <c r="S242" s="5"/>
      <c r="U242" s="46"/>
    </row>
    <row r="243" spans="9:21" x14ac:dyDescent="0.2">
      <c r="I243" s="239"/>
      <c r="J243" s="239"/>
      <c r="K243" s="239"/>
      <c r="L243" s="239"/>
      <c r="M243" s="239"/>
      <c r="N243" s="239"/>
      <c r="O243" s="239"/>
      <c r="P243" s="239"/>
      <c r="Q243" s="239"/>
      <c r="S243" s="5"/>
      <c r="U243" s="46"/>
    </row>
    <row r="244" spans="9:21" x14ac:dyDescent="0.2">
      <c r="I244" s="239"/>
      <c r="J244" s="239"/>
      <c r="K244" s="239"/>
      <c r="L244" s="239"/>
      <c r="M244" s="239"/>
      <c r="N244" s="239"/>
      <c r="O244" s="239"/>
      <c r="P244" s="239"/>
      <c r="Q244" s="239"/>
      <c r="S244" s="5"/>
      <c r="U244" s="46"/>
    </row>
    <row r="245" spans="9:21" x14ac:dyDescent="0.2">
      <c r="I245" s="239"/>
      <c r="J245" s="239"/>
      <c r="K245" s="239"/>
      <c r="L245" s="239"/>
      <c r="M245" s="239"/>
      <c r="N245" s="239"/>
      <c r="O245" s="239"/>
      <c r="P245" s="239"/>
      <c r="Q245" s="239"/>
      <c r="S245" s="5"/>
      <c r="U245" s="46"/>
    </row>
    <row r="246" spans="9:21" x14ac:dyDescent="0.2">
      <c r="I246" s="239"/>
      <c r="J246" s="239"/>
      <c r="K246" s="239"/>
      <c r="L246" s="239"/>
      <c r="M246" s="239"/>
      <c r="N246" s="239"/>
      <c r="O246" s="239"/>
      <c r="P246" s="239"/>
      <c r="Q246" s="239"/>
      <c r="S246" s="5"/>
      <c r="U246" s="46"/>
    </row>
    <row r="247" spans="9:21" x14ac:dyDescent="0.2">
      <c r="I247" s="239"/>
      <c r="J247" s="239"/>
      <c r="K247" s="239"/>
      <c r="L247" s="239"/>
      <c r="M247" s="239"/>
      <c r="N247" s="239"/>
      <c r="O247" s="239"/>
      <c r="P247" s="239"/>
      <c r="Q247" s="239"/>
      <c r="S247" s="5"/>
      <c r="U247" s="46"/>
    </row>
    <row r="248" spans="9:21" x14ac:dyDescent="0.2">
      <c r="I248" s="239"/>
      <c r="J248" s="239"/>
      <c r="K248" s="239"/>
      <c r="L248" s="239"/>
      <c r="M248" s="239"/>
      <c r="N248" s="239"/>
      <c r="O248" s="239"/>
      <c r="P248" s="239"/>
      <c r="Q248" s="239"/>
      <c r="S248" s="5"/>
      <c r="U248" s="46"/>
    </row>
    <row r="249" spans="9:21" x14ac:dyDescent="0.2">
      <c r="I249" s="239"/>
      <c r="J249" s="239"/>
      <c r="K249" s="239"/>
      <c r="L249" s="239"/>
      <c r="M249" s="239"/>
      <c r="N249" s="239"/>
      <c r="O249" s="239"/>
      <c r="P249" s="239"/>
      <c r="Q249" s="239"/>
      <c r="S249" s="5"/>
      <c r="U249" s="46"/>
    </row>
    <row r="250" spans="9:21" x14ac:dyDescent="0.2">
      <c r="I250" s="239"/>
      <c r="J250" s="239"/>
      <c r="K250" s="239"/>
      <c r="L250" s="239"/>
      <c r="M250" s="239"/>
      <c r="N250" s="239"/>
      <c r="O250" s="239"/>
      <c r="P250" s="239"/>
      <c r="Q250" s="239"/>
      <c r="S250" s="5"/>
      <c r="U250" s="46"/>
    </row>
    <row r="251" spans="9:21" x14ac:dyDescent="0.2">
      <c r="I251" s="239"/>
      <c r="J251" s="239"/>
      <c r="K251" s="239"/>
      <c r="L251" s="239"/>
      <c r="M251" s="239"/>
      <c r="N251" s="239"/>
      <c r="O251" s="239"/>
      <c r="P251" s="239"/>
      <c r="Q251" s="239"/>
      <c r="S251" s="5"/>
      <c r="U251" s="46"/>
    </row>
    <row r="252" spans="9:21" x14ac:dyDescent="0.2">
      <c r="I252" s="239"/>
      <c r="J252" s="239"/>
      <c r="K252" s="239"/>
      <c r="L252" s="239"/>
      <c r="M252" s="239"/>
      <c r="N252" s="239"/>
      <c r="O252" s="239"/>
      <c r="P252" s="239"/>
      <c r="Q252" s="239"/>
      <c r="S252" s="5"/>
      <c r="U252" s="46"/>
    </row>
    <row r="253" spans="9:21" x14ac:dyDescent="0.2">
      <c r="I253" s="239"/>
      <c r="J253" s="239"/>
      <c r="K253" s="239"/>
      <c r="L253" s="239"/>
      <c r="M253" s="239"/>
      <c r="N253" s="239"/>
      <c r="O253" s="239"/>
      <c r="P253" s="239"/>
      <c r="Q253" s="239"/>
      <c r="S253" s="5"/>
      <c r="U253" s="46"/>
    </row>
    <row r="254" spans="9:21" x14ac:dyDescent="0.2">
      <c r="I254" s="239"/>
      <c r="J254" s="239"/>
      <c r="K254" s="239"/>
      <c r="L254" s="239"/>
      <c r="M254" s="239"/>
      <c r="N254" s="239"/>
      <c r="O254" s="239"/>
      <c r="P254" s="239"/>
      <c r="Q254" s="239"/>
      <c r="S254" s="5"/>
      <c r="U254" s="46"/>
    </row>
    <row r="255" spans="9:21" x14ac:dyDescent="0.2">
      <c r="I255" s="239"/>
      <c r="J255" s="239"/>
      <c r="K255" s="239"/>
      <c r="L255" s="239"/>
      <c r="M255" s="239"/>
      <c r="N255" s="239"/>
      <c r="O255" s="239"/>
      <c r="P255" s="239"/>
      <c r="Q255" s="239"/>
      <c r="S255" s="5"/>
      <c r="U255" s="46"/>
    </row>
    <row r="256" spans="9:21" x14ac:dyDescent="0.2">
      <c r="I256" s="239"/>
      <c r="J256" s="239"/>
      <c r="K256" s="239"/>
      <c r="L256" s="239"/>
      <c r="M256" s="239"/>
      <c r="N256" s="239"/>
      <c r="O256" s="239"/>
      <c r="P256" s="239"/>
      <c r="Q256" s="239"/>
      <c r="S256" s="5"/>
      <c r="U256" s="46"/>
    </row>
    <row r="257" spans="9:21" x14ac:dyDescent="0.2">
      <c r="I257" s="239"/>
      <c r="J257" s="239"/>
      <c r="K257" s="239"/>
      <c r="L257" s="239"/>
      <c r="M257" s="239"/>
      <c r="N257" s="239"/>
      <c r="O257" s="239"/>
      <c r="P257" s="239"/>
      <c r="Q257" s="239"/>
      <c r="S257" s="5"/>
      <c r="U257" s="46"/>
    </row>
    <row r="258" spans="9:21" x14ac:dyDescent="0.2">
      <c r="I258" s="239"/>
      <c r="J258" s="239"/>
      <c r="K258" s="239"/>
      <c r="L258" s="239"/>
      <c r="M258" s="239"/>
      <c r="N258" s="239"/>
      <c r="O258" s="239"/>
      <c r="P258" s="239"/>
      <c r="Q258" s="239"/>
      <c r="S258" s="5"/>
      <c r="U258" s="46"/>
    </row>
    <row r="259" spans="9:21" x14ac:dyDescent="0.2">
      <c r="I259" s="239"/>
      <c r="J259" s="239"/>
      <c r="K259" s="239"/>
      <c r="L259" s="239"/>
      <c r="M259" s="239"/>
      <c r="N259" s="239"/>
      <c r="O259" s="239"/>
      <c r="P259" s="239"/>
      <c r="Q259" s="239"/>
      <c r="S259" s="5"/>
      <c r="U259" s="46"/>
    </row>
    <row r="260" spans="9:21" x14ac:dyDescent="0.2">
      <c r="I260" s="239"/>
      <c r="J260" s="239"/>
      <c r="K260" s="239"/>
      <c r="L260" s="239"/>
      <c r="M260" s="239"/>
      <c r="N260" s="239"/>
      <c r="O260" s="239"/>
      <c r="P260" s="239"/>
      <c r="Q260" s="239"/>
      <c r="S260" s="5"/>
      <c r="U260" s="46"/>
    </row>
    <row r="261" spans="9:21" x14ac:dyDescent="0.2">
      <c r="I261" s="239"/>
      <c r="J261" s="239"/>
      <c r="K261" s="239"/>
      <c r="L261" s="239"/>
      <c r="M261" s="239"/>
      <c r="N261" s="239"/>
      <c r="O261" s="239"/>
      <c r="P261" s="239"/>
      <c r="Q261" s="239"/>
      <c r="S261" s="5"/>
      <c r="U261" s="46"/>
    </row>
    <row r="262" spans="9:21" x14ac:dyDescent="0.2">
      <c r="I262" s="239"/>
      <c r="J262" s="239"/>
      <c r="K262" s="239"/>
      <c r="L262" s="239"/>
      <c r="M262" s="239"/>
      <c r="N262" s="239"/>
      <c r="O262" s="239"/>
      <c r="P262" s="239"/>
      <c r="Q262" s="239"/>
      <c r="S262" s="5"/>
      <c r="U262" s="46"/>
    </row>
    <row r="263" spans="9:21" x14ac:dyDescent="0.2">
      <c r="I263" s="239"/>
      <c r="J263" s="239"/>
      <c r="K263" s="239"/>
      <c r="L263" s="239"/>
      <c r="M263" s="239"/>
      <c r="N263" s="239"/>
      <c r="O263" s="239"/>
      <c r="P263" s="239"/>
      <c r="Q263" s="239"/>
      <c r="S263" s="5"/>
      <c r="U263" s="46"/>
    </row>
    <row r="264" spans="9:21" x14ac:dyDescent="0.2">
      <c r="I264" s="239"/>
      <c r="J264" s="239"/>
      <c r="K264" s="239"/>
      <c r="L264" s="239"/>
      <c r="M264" s="239"/>
      <c r="N264" s="239"/>
      <c r="O264" s="239"/>
      <c r="P264" s="239"/>
      <c r="Q264" s="239"/>
      <c r="S264" s="5"/>
      <c r="U264" s="46"/>
    </row>
    <row r="265" spans="9:21" x14ac:dyDescent="0.2">
      <c r="I265" s="239"/>
      <c r="J265" s="239"/>
      <c r="K265" s="239"/>
      <c r="L265" s="239"/>
      <c r="M265" s="239"/>
      <c r="N265" s="239"/>
      <c r="O265" s="239"/>
      <c r="P265" s="239"/>
      <c r="Q265" s="239"/>
      <c r="S265" s="5"/>
      <c r="U265" s="46"/>
    </row>
    <row r="266" spans="9:21" x14ac:dyDescent="0.2">
      <c r="I266" s="239"/>
      <c r="J266" s="239"/>
      <c r="K266" s="239"/>
      <c r="L266" s="239"/>
      <c r="M266" s="239"/>
      <c r="N266" s="239"/>
      <c r="O266" s="239"/>
      <c r="P266" s="239"/>
      <c r="Q266" s="239"/>
      <c r="S266" s="5"/>
      <c r="U266" s="46"/>
    </row>
    <row r="267" spans="9:21" x14ac:dyDescent="0.2">
      <c r="I267" s="239"/>
      <c r="J267" s="239"/>
      <c r="K267" s="239"/>
      <c r="L267" s="239"/>
      <c r="M267" s="239"/>
      <c r="N267" s="239"/>
      <c r="O267" s="239"/>
      <c r="P267" s="239"/>
      <c r="Q267" s="239"/>
      <c r="S267" s="5"/>
      <c r="U267" s="46"/>
    </row>
    <row r="268" spans="9:21" x14ac:dyDescent="0.2">
      <c r="I268" s="239"/>
      <c r="J268" s="239"/>
      <c r="K268" s="239"/>
      <c r="L268" s="239"/>
      <c r="M268" s="239"/>
      <c r="N268" s="239"/>
      <c r="O268" s="239"/>
      <c r="P268" s="239"/>
      <c r="Q268" s="239"/>
      <c r="S268" s="5"/>
      <c r="U268" s="46"/>
    </row>
    <row r="269" spans="9:21" x14ac:dyDescent="0.2">
      <c r="I269" s="239"/>
      <c r="J269" s="239"/>
      <c r="K269" s="239"/>
      <c r="L269" s="239"/>
      <c r="M269" s="239"/>
      <c r="N269" s="239"/>
      <c r="O269" s="239"/>
      <c r="P269" s="239"/>
      <c r="Q269" s="239"/>
      <c r="S269" s="5"/>
      <c r="U269" s="46"/>
    </row>
    <row r="270" spans="9:21" x14ac:dyDescent="0.2">
      <c r="I270" s="239"/>
      <c r="J270" s="239"/>
      <c r="K270" s="239"/>
      <c r="L270" s="239"/>
      <c r="M270" s="239"/>
      <c r="N270" s="239"/>
      <c r="O270" s="239"/>
      <c r="P270" s="239"/>
      <c r="Q270" s="239"/>
      <c r="S270" s="5"/>
      <c r="U270" s="46"/>
    </row>
    <row r="271" spans="9:21" x14ac:dyDescent="0.2">
      <c r="I271" s="239"/>
      <c r="J271" s="239"/>
      <c r="K271" s="239"/>
      <c r="L271" s="239"/>
      <c r="M271" s="239"/>
      <c r="N271" s="239"/>
      <c r="O271" s="239"/>
      <c r="P271" s="239"/>
      <c r="Q271" s="239"/>
      <c r="S271" s="5"/>
      <c r="U271" s="46"/>
    </row>
    <row r="272" spans="9:21" x14ac:dyDescent="0.2">
      <c r="I272" s="239"/>
      <c r="J272" s="239"/>
      <c r="K272" s="239"/>
      <c r="L272" s="239"/>
      <c r="M272" s="239"/>
      <c r="N272" s="239"/>
      <c r="O272" s="239"/>
      <c r="P272" s="239"/>
      <c r="Q272" s="239"/>
      <c r="S272" s="5"/>
      <c r="U272" s="46"/>
    </row>
    <row r="273" spans="9:21" x14ac:dyDescent="0.2">
      <c r="I273" s="239"/>
      <c r="J273" s="239"/>
      <c r="K273" s="239"/>
      <c r="L273" s="239"/>
      <c r="M273" s="239"/>
      <c r="N273" s="239"/>
      <c r="O273" s="239"/>
      <c r="P273" s="239"/>
      <c r="Q273" s="239"/>
      <c r="S273" s="5"/>
      <c r="U273" s="46"/>
    </row>
    <row r="274" spans="9:21" x14ac:dyDescent="0.2">
      <c r="I274" s="239"/>
      <c r="J274" s="239"/>
      <c r="K274" s="239"/>
      <c r="L274" s="239"/>
      <c r="M274" s="239"/>
      <c r="N274" s="239"/>
      <c r="O274" s="239"/>
      <c r="P274" s="239"/>
      <c r="Q274" s="239"/>
      <c r="S274" s="5"/>
      <c r="U274" s="46"/>
    </row>
    <row r="275" spans="9:21" x14ac:dyDescent="0.2">
      <c r="I275" s="239"/>
      <c r="J275" s="239"/>
      <c r="K275" s="239"/>
      <c r="L275" s="239"/>
      <c r="M275" s="239"/>
      <c r="N275" s="239"/>
      <c r="O275" s="239"/>
      <c r="P275" s="239"/>
      <c r="Q275" s="239"/>
      <c r="S275" s="5"/>
      <c r="U275" s="46"/>
    </row>
    <row r="276" spans="9:21" x14ac:dyDescent="0.2">
      <c r="I276" s="239"/>
      <c r="J276" s="239"/>
      <c r="K276" s="239"/>
      <c r="L276" s="239"/>
      <c r="M276" s="239"/>
      <c r="N276" s="239"/>
      <c r="O276" s="239"/>
      <c r="P276" s="239"/>
      <c r="Q276" s="239"/>
      <c r="S276" s="5"/>
      <c r="U276" s="46"/>
    </row>
    <row r="277" spans="9:21" x14ac:dyDescent="0.2">
      <c r="I277" s="239"/>
      <c r="J277" s="239"/>
      <c r="K277" s="239"/>
      <c r="L277" s="239"/>
      <c r="M277" s="239"/>
      <c r="N277" s="239"/>
      <c r="O277" s="239"/>
      <c r="P277" s="239"/>
      <c r="Q277" s="239"/>
      <c r="S277" s="5"/>
      <c r="U277" s="46"/>
    </row>
    <row r="278" spans="9:21" x14ac:dyDescent="0.2">
      <c r="I278" s="239"/>
      <c r="J278" s="239"/>
      <c r="K278" s="239"/>
      <c r="L278" s="239"/>
      <c r="M278" s="239"/>
      <c r="N278" s="239"/>
      <c r="O278" s="239"/>
      <c r="P278" s="239"/>
      <c r="Q278" s="239"/>
      <c r="S278" s="5"/>
      <c r="U278" s="46"/>
    </row>
    <row r="279" spans="9:21" x14ac:dyDescent="0.2">
      <c r="I279" s="239"/>
      <c r="J279" s="239"/>
      <c r="K279" s="239"/>
      <c r="L279" s="239"/>
      <c r="M279" s="239"/>
      <c r="N279" s="239"/>
      <c r="O279" s="239"/>
      <c r="P279" s="239"/>
      <c r="Q279" s="239"/>
      <c r="S279" s="5"/>
      <c r="U279" s="46"/>
    </row>
    <row r="280" spans="9:21" x14ac:dyDescent="0.2">
      <c r="I280" s="239"/>
      <c r="J280" s="239"/>
      <c r="K280" s="239"/>
      <c r="L280" s="239"/>
      <c r="M280" s="239"/>
      <c r="N280" s="239"/>
      <c r="O280" s="239"/>
      <c r="P280" s="239"/>
      <c r="Q280" s="239"/>
      <c r="S280" s="5"/>
      <c r="U280" s="46"/>
    </row>
    <row r="281" spans="9:21" x14ac:dyDescent="0.2">
      <c r="I281" s="239"/>
      <c r="J281" s="239"/>
      <c r="K281" s="239"/>
      <c r="L281" s="239"/>
      <c r="M281" s="239"/>
      <c r="N281" s="239"/>
      <c r="O281" s="239"/>
      <c r="P281" s="239"/>
      <c r="Q281" s="239"/>
      <c r="S281" s="5"/>
      <c r="U281" s="46"/>
    </row>
    <row r="282" spans="9:21" x14ac:dyDescent="0.2">
      <c r="I282" s="239"/>
      <c r="J282" s="239"/>
      <c r="K282" s="239"/>
      <c r="L282" s="239"/>
      <c r="M282" s="239"/>
      <c r="N282" s="239"/>
      <c r="O282" s="239"/>
      <c r="P282" s="239"/>
      <c r="Q282" s="239"/>
      <c r="S282" s="5"/>
      <c r="U282" s="46"/>
    </row>
    <row r="283" spans="9:21" x14ac:dyDescent="0.2">
      <c r="I283" s="239"/>
      <c r="J283" s="239"/>
      <c r="K283" s="239"/>
      <c r="L283" s="239"/>
      <c r="M283" s="239"/>
      <c r="N283" s="239"/>
      <c r="O283" s="239"/>
      <c r="P283" s="239"/>
      <c r="Q283" s="239"/>
      <c r="S283" s="5"/>
      <c r="U283" s="46"/>
    </row>
    <row r="284" spans="9:21" x14ac:dyDescent="0.2">
      <c r="I284" s="239"/>
      <c r="J284" s="239"/>
      <c r="K284" s="239"/>
      <c r="L284" s="239"/>
      <c r="M284" s="239"/>
      <c r="N284" s="239"/>
      <c r="O284" s="239"/>
      <c r="P284" s="239"/>
      <c r="Q284" s="239"/>
      <c r="S284" s="5"/>
      <c r="U284" s="46"/>
    </row>
    <row r="285" spans="9:21" x14ac:dyDescent="0.2">
      <c r="I285" s="239"/>
      <c r="J285" s="239"/>
      <c r="K285" s="239"/>
      <c r="L285" s="239"/>
      <c r="M285" s="239"/>
      <c r="N285" s="239"/>
      <c r="O285" s="239"/>
      <c r="P285" s="239"/>
      <c r="Q285" s="239"/>
      <c r="S285" s="5"/>
      <c r="U285" s="46"/>
    </row>
    <row r="286" spans="9:21" x14ac:dyDescent="0.2">
      <c r="I286" s="239"/>
      <c r="J286" s="239"/>
      <c r="K286" s="239"/>
      <c r="L286" s="239"/>
      <c r="M286" s="239"/>
      <c r="N286" s="239"/>
      <c r="O286" s="239"/>
      <c r="P286" s="239"/>
      <c r="Q286" s="239"/>
      <c r="S286" s="5"/>
      <c r="U286" s="46"/>
    </row>
    <row r="287" spans="9:21" x14ac:dyDescent="0.2">
      <c r="I287" s="239"/>
      <c r="J287" s="239"/>
      <c r="K287" s="239"/>
      <c r="L287" s="239"/>
      <c r="M287" s="239"/>
      <c r="N287" s="239"/>
      <c r="O287" s="239"/>
      <c r="P287" s="239"/>
      <c r="Q287" s="239"/>
      <c r="S287" s="5"/>
      <c r="U287" s="46"/>
    </row>
    <row r="288" spans="9:21" x14ac:dyDescent="0.2">
      <c r="I288" s="239"/>
      <c r="J288" s="239"/>
      <c r="K288" s="239"/>
      <c r="L288" s="239"/>
      <c r="M288" s="239"/>
      <c r="N288" s="239"/>
      <c r="O288" s="239"/>
      <c r="P288" s="239"/>
      <c r="Q288" s="239"/>
      <c r="S288" s="5"/>
      <c r="U288" s="46"/>
    </row>
    <row r="289" spans="9:21" x14ac:dyDescent="0.2">
      <c r="I289" s="239"/>
      <c r="J289" s="239"/>
      <c r="K289" s="239"/>
      <c r="L289" s="239"/>
      <c r="M289" s="239"/>
      <c r="N289" s="239"/>
      <c r="O289" s="239"/>
      <c r="P289" s="239"/>
      <c r="Q289" s="239"/>
      <c r="S289" s="5"/>
      <c r="U289" s="46"/>
    </row>
    <row r="290" spans="9:21" x14ac:dyDescent="0.2">
      <c r="I290" s="239"/>
      <c r="J290" s="239"/>
      <c r="K290" s="239"/>
      <c r="L290" s="239"/>
      <c r="M290" s="239"/>
      <c r="N290" s="239"/>
      <c r="O290" s="239"/>
      <c r="P290" s="239"/>
      <c r="Q290" s="239"/>
      <c r="S290" s="5"/>
      <c r="U290" s="46"/>
    </row>
    <row r="291" spans="9:21" x14ac:dyDescent="0.2">
      <c r="I291" s="239"/>
      <c r="J291" s="239"/>
      <c r="K291" s="239"/>
      <c r="L291" s="239"/>
      <c r="M291" s="239"/>
      <c r="N291" s="239"/>
      <c r="O291" s="239"/>
      <c r="P291" s="239"/>
      <c r="Q291" s="239"/>
      <c r="S291" s="5"/>
      <c r="U291" s="46"/>
    </row>
    <row r="292" spans="9:21" x14ac:dyDescent="0.2">
      <c r="I292" s="239"/>
      <c r="J292" s="239"/>
      <c r="K292" s="239"/>
      <c r="L292" s="239"/>
      <c r="M292" s="239"/>
      <c r="N292" s="239"/>
      <c r="O292" s="239"/>
      <c r="P292" s="239"/>
      <c r="Q292" s="239"/>
      <c r="S292" s="5"/>
      <c r="U292" s="46"/>
    </row>
    <row r="293" spans="9:21" x14ac:dyDescent="0.2">
      <c r="I293" s="239"/>
      <c r="J293" s="239"/>
      <c r="K293" s="239"/>
      <c r="L293" s="239"/>
      <c r="M293" s="239"/>
      <c r="N293" s="239"/>
      <c r="O293" s="239"/>
      <c r="P293" s="239"/>
      <c r="Q293" s="239"/>
      <c r="S293" s="5"/>
      <c r="U293" s="46"/>
    </row>
    <row r="294" spans="9:21" x14ac:dyDescent="0.2">
      <c r="I294" s="239"/>
      <c r="J294" s="239"/>
      <c r="K294" s="239"/>
      <c r="L294" s="239"/>
      <c r="M294" s="239"/>
      <c r="N294" s="239"/>
      <c r="O294" s="239"/>
      <c r="P294" s="239"/>
      <c r="Q294" s="239"/>
      <c r="S294" s="5"/>
      <c r="U294" s="46"/>
    </row>
    <row r="295" spans="9:21" x14ac:dyDescent="0.2">
      <c r="I295" s="239"/>
      <c r="J295" s="239"/>
      <c r="K295" s="239"/>
      <c r="L295" s="239"/>
      <c r="M295" s="239"/>
      <c r="N295" s="239"/>
      <c r="O295" s="239"/>
      <c r="P295" s="239"/>
      <c r="Q295" s="239"/>
      <c r="S295" s="5"/>
      <c r="U295" s="46"/>
    </row>
    <row r="296" spans="9:21" x14ac:dyDescent="0.2">
      <c r="I296" s="239"/>
      <c r="J296" s="239"/>
      <c r="K296" s="239"/>
      <c r="L296" s="239"/>
      <c r="M296" s="239"/>
      <c r="N296" s="239"/>
      <c r="O296" s="239"/>
      <c r="P296" s="239"/>
      <c r="Q296" s="239"/>
      <c r="S296" s="5"/>
      <c r="U296" s="46"/>
    </row>
    <row r="297" spans="9:21" x14ac:dyDescent="0.2">
      <c r="I297" s="239"/>
      <c r="J297" s="239"/>
      <c r="K297" s="239"/>
      <c r="L297" s="239"/>
      <c r="M297" s="239"/>
      <c r="N297" s="239"/>
      <c r="O297" s="239"/>
      <c r="P297" s="239"/>
      <c r="Q297" s="239"/>
      <c r="S297" s="5"/>
      <c r="U297" s="46"/>
    </row>
    <row r="298" spans="9:21" x14ac:dyDescent="0.2">
      <c r="I298" s="239"/>
      <c r="J298" s="239"/>
      <c r="K298" s="239"/>
      <c r="L298" s="239"/>
      <c r="M298" s="239"/>
      <c r="N298" s="239"/>
      <c r="O298" s="239"/>
      <c r="P298" s="239"/>
      <c r="Q298" s="239"/>
      <c r="S298" s="5"/>
      <c r="U298" s="46"/>
    </row>
    <row r="299" spans="9:21" x14ac:dyDescent="0.2">
      <c r="I299" s="239"/>
      <c r="J299" s="239"/>
      <c r="K299" s="239"/>
      <c r="L299" s="239"/>
      <c r="M299" s="239"/>
      <c r="N299" s="239"/>
      <c r="O299" s="239"/>
      <c r="P299" s="239"/>
      <c r="Q299" s="239"/>
      <c r="S299" s="5"/>
      <c r="U299" s="46"/>
    </row>
    <row r="300" spans="9:21" x14ac:dyDescent="0.2">
      <c r="I300" s="239"/>
      <c r="J300" s="239"/>
      <c r="K300" s="239"/>
      <c r="L300" s="239"/>
      <c r="M300" s="239"/>
      <c r="N300" s="239"/>
      <c r="O300" s="239"/>
      <c r="P300" s="239"/>
      <c r="Q300" s="239"/>
      <c r="S300" s="5"/>
      <c r="U300" s="46"/>
    </row>
    <row r="301" spans="9:21" x14ac:dyDescent="0.2">
      <c r="I301" s="239"/>
      <c r="J301" s="239"/>
      <c r="K301" s="239"/>
      <c r="L301" s="239"/>
      <c r="M301" s="239"/>
      <c r="N301" s="239"/>
      <c r="O301" s="239"/>
      <c r="P301" s="239"/>
      <c r="Q301" s="239"/>
      <c r="S301" s="5"/>
      <c r="U301" s="46"/>
    </row>
    <row r="302" spans="9:21" x14ac:dyDescent="0.2">
      <c r="I302" s="239"/>
      <c r="J302" s="239"/>
      <c r="K302" s="239"/>
      <c r="L302" s="239"/>
      <c r="M302" s="239"/>
      <c r="N302" s="239"/>
      <c r="O302" s="239"/>
      <c r="P302" s="239"/>
      <c r="Q302" s="239"/>
      <c r="S302" s="5"/>
      <c r="U302" s="46"/>
    </row>
    <row r="303" spans="9:21" x14ac:dyDescent="0.2">
      <c r="I303" s="239"/>
      <c r="J303" s="239"/>
      <c r="K303" s="239"/>
      <c r="L303" s="239"/>
      <c r="M303" s="239"/>
      <c r="N303" s="239"/>
      <c r="O303" s="239"/>
      <c r="P303" s="239"/>
      <c r="Q303" s="239"/>
      <c r="S303" s="5"/>
      <c r="U303" s="46"/>
    </row>
    <row r="304" spans="9:21" x14ac:dyDescent="0.2">
      <c r="I304" s="239"/>
      <c r="J304" s="239"/>
      <c r="K304" s="239"/>
      <c r="L304" s="239"/>
      <c r="M304" s="239"/>
      <c r="N304" s="239"/>
      <c r="O304" s="239"/>
      <c r="P304" s="239"/>
      <c r="Q304" s="239"/>
      <c r="S304" s="5"/>
      <c r="U304" s="46"/>
    </row>
    <row r="305" spans="9:21" x14ac:dyDescent="0.2">
      <c r="I305" s="239"/>
      <c r="J305" s="239"/>
      <c r="K305" s="239"/>
      <c r="L305" s="239"/>
      <c r="M305" s="239"/>
      <c r="N305" s="239"/>
      <c r="O305" s="239"/>
      <c r="P305" s="239"/>
      <c r="Q305" s="239"/>
      <c r="S305" s="5"/>
      <c r="U305" s="46"/>
    </row>
    <row r="306" spans="9:21" x14ac:dyDescent="0.2">
      <c r="I306" s="239"/>
      <c r="J306" s="239"/>
      <c r="K306" s="239"/>
      <c r="L306" s="239"/>
      <c r="M306" s="239"/>
      <c r="N306" s="239"/>
      <c r="O306" s="239"/>
      <c r="P306" s="239"/>
      <c r="Q306" s="239"/>
      <c r="S306" s="5"/>
      <c r="U306" s="46"/>
    </row>
    <row r="307" spans="9:21" x14ac:dyDescent="0.2">
      <c r="I307" s="239"/>
      <c r="J307" s="239"/>
      <c r="K307" s="239"/>
      <c r="L307" s="239"/>
      <c r="M307" s="239"/>
      <c r="N307" s="239"/>
      <c r="O307" s="239"/>
      <c r="P307" s="239"/>
      <c r="Q307" s="239"/>
      <c r="S307" s="5"/>
      <c r="U307" s="46"/>
    </row>
    <row r="308" spans="9:21" x14ac:dyDescent="0.2">
      <c r="I308" s="239"/>
      <c r="J308" s="239"/>
      <c r="K308" s="239"/>
      <c r="L308" s="239"/>
      <c r="M308" s="239"/>
      <c r="N308" s="239"/>
      <c r="O308" s="239"/>
      <c r="P308" s="239"/>
      <c r="Q308" s="239"/>
      <c r="S308" s="5"/>
      <c r="U308" s="46"/>
    </row>
    <row r="309" spans="9:21" x14ac:dyDescent="0.2">
      <c r="I309" s="239"/>
      <c r="J309" s="239"/>
      <c r="K309" s="239"/>
      <c r="L309" s="239"/>
      <c r="M309" s="239"/>
      <c r="N309" s="239"/>
      <c r="O309" s="239"/>
      <c r="P309" s="239"/>
      <c r="Q309" s="239"/>
      <c r="S309" s="5"/>
      <c r="U309" s="46"/>
    </row>
    <row r="310" spans="9:21" x14ac:dyDescent="0.2">
      <c r="I310" s="239"/>
      <c r="J310" s="239"/>
      <c r="K310" s="239"/>
      <c r="L310" s="239"/>
      <c r="M310" s="239"/>
      <c r="N310" s="239"/>
      <c r="O310" s="239"/>
      <c r="P310" s="239"/>
      <c r="Q310" s="239"/>
      <c r="S310" s="5"/>
      <c r="U310" s="46"/>
    </row>
    <row r="311" spans="9:21" x14ac:dyDescent="0.2">
      <c r="I311" s="239"/>
      <c r="J311" s="239"/>
      <c r="K311" s="239"/>
      <c r="L311" s="239"/>
      <c r="M311" s="239"/>
      <c r="N311" s="239"/>
      <c r="O311" s="239"/>
      <c r="P311" s="239"/>
      <c r="Q311" s="239"/>
      <c r="S311" s="5"/>
      <c r="U311" s="46"/>
    </row>
    <row r="312" spans="9:21" x14ac:dyDescent="0.2">
      <c r="I312" s="239"/>
      <c r="J312" s="239"/>
      <c r="K312" s="239"/>
      <c r="L312" s="239"/>
      <c r="M312" s="239"/>
      <c r="N312" s="239"/>
      <c r="O312" s="239"/>
      <c r="P312" s="239"/>
      <c r="Q312" s="239"/>
      <c r="S312" s="5"/>
      <c r="U312" s="46"/>
    </row>
    <row r="313" spans="9:21" x14ac:dyDescent="0.2">
      <c r="I313" s="239"/>
      <c r="J313" s="239"/>
      <c r="K313" s="239"/>
      <c r="L313" s="239"/>
      <c r="M313" s="239"/>
      <c r="N313" s="239"/>
      <c r="O313" s="239"/>
      <c r="P313" s="239"/>
      <c r="Q313" s="239"/>
      <c r="S313" s="5"/>
      <c r="U313" s="46"/>
    </row>
    <row r="314" spans="9:21" x14ac:dyDescent="0.2">
      <c r="I314" s="239"/>
      <c r="J314" s="239"/>
      <c r="K314" s="239"/>
      <c r="L314" s="239"/>
      <c r="M314" s="239"/>
      <c r="N314" s="239"/>
      <c r="O314" s="239"/>
      <c r="P314" s="239"/>
      <c r="Q314" s="239"/>
      <c r="S314" s="5"/>
      <c r="U314" s="46"/>
    </row>
    <row r="315" spans="9:21" x14ac:dyDescent="0.2">
      <c r="I315" s="239"/>
      <c r="J315" s="239"/>
      <c r="K315" s="239"/>
      <c r="L315" s="239"/>
      <c r="M315" s="239"/>
      <c r="N315" s="239"/>
      <c r="O315" s="239"/>
      <c r="P315" s="239"/>
      <c r="Q315" s="239"/>
      <c r="S315" s="5"/>
      <c r="U315" s="46"/>
    </row>
    <row r="316" spans="9:21" x14ac:dyDescent="0.2">
      <c r="I316" s="239"/>
      <c r="J316" s="239"/>
      <c r="K316" s="239"/>
      <c r="L316" s="239"/>
      <c r="M316" s="239"/>
      <c r="N316" s="239"/>
      <c r="O316" s="239"/>
      <c r="P316" s="239"/>
      <c r="Q316" s="239"/>
      <c r="S316" s="5"/>
      <c r="U316" s="46"/>
    </row>
    <row r="317" spans="9:21" x14ac:dyDescent="0.2">
      <c r="I317" s="239"/>
      <c r="J317" s="239"/>
      <c r="K317" s="239"/>
      <c r="L317" s="239"/>
      <c r="M317" s="239"/>
      <c r="N317" s="239"/>
      <c r="O317" s="239"/>
      <c r="P317" s="239"/>
      <c r="Q317" s="239"/>
      <c r="S317" s="5"/>
      <c r="U317" s="46"/>
    </row>
    <row r="318" spans="9:21" x14ac:dyDescent="0.2">
      <c r="I318" s="239"/>
      <c r="J318" s="239"/>
      <c r="K318" s="239"/>
      <c r="L318" s="239"/>
      <c r="M318" s="239"/>
      <c r="N318" s="239"/>
      <c r="O318" s="239"/>
      <c r="P318" s="239"/>
      <c r="Q318" s="239"/>
      <c r="S318" s="5"/>
      <c r="U318" s="46"/>
    </row>
    <row r="319" spans="9:21" x14ac:dyDescent="0.2">
      <c r="I319" s="239"/>
      <c r="J319" s="239"/>
      <c r="K319" s="239"/>
      <c r="L319" s="239"/>
      <c r="M319" s="239"/>
      <c r="N319" s="239"/>
      <c r="O319" s="239"/>
      <c r="P319" s="239"/>
      <c r="Q319" s="239"/>
      <c r="S319" s="5"/>
      <c r="U319" s="46"/>
    </row>
    <row r="320" spans="9:21" x14ac:dyDescent="0.2">
      <c r="I320" s="239"/>
      <c r="J320" s="239"/>
      <c r="K320" s="239"/>
      <c r="L320" s="239"/>
      <c r="M320" s="239"/>
      <c r="N320" s="239"/>
      <c r="O320" s="239"/>
      <c r="P320" s="239"/>
      <c r="Q320" s="239"/>
      <c r="S320" s="5"/>
      <c r="U320" s="46"/>
    </row>
    <row r="321" spans="9:21" x14ac:dyDescent="0.2">
      <c r="I321" s="239"/>
      <c r="J321" s="239"/>
      <c r="K321" s="239"/>
      <c r="L321" s="239"/>
      <c r="M321" s="239"/>
      <c r="N321" s="239"/>
      <c r="O321" s="239"/>
      <c r="P321" s="239"/>
      <c r="Q321" s="239"/>
      <c r="S321" s="5"/>
      <c r="U321" s="46"/>
    </row>
    <row r="322" spans="9:21" x14ac:dyDescent="0.2">
      <c r="I322" s="239"/>
      <c r="J322" s="239"/>
      <c r="K322" s="239"/>
      <c r="L322" s="239"/>
      <c r="M322" s="239"/>
      <c r="N322" s="239"/>
      <c r="O322" s="239"/>
      <c r="P322" s="239"/>
      <c r="Q322" s="239"/>
      <c r="S322" s="5"/>
      <c r="U322" s="46"/>
    </row>
    <row r="323" spans="9:21" x14ac:dyDescent="0.2">
      <c r="I323" s="239"/>
      <c r="J323" s="239"/>
      <c r="K323" s="239"/>
      <c r="L323" s="239"/>
      <c r="M323" s="239"/>
      <c r="N323" s="239"/>
      <c r="O323" s="239"/>
      <c r="P323" s="239"/>
      <c r="Q323" s="239"/>
      <c r="S323" s="5"/>
      <c r="U323" s="46"/>
    </row>
    <row r="324" spans="9:21" x14ac:dyDescent="0.2">
      <c r="I324" s="239"/>
      <c r="J324" s="239"/>
      <c r="K324" s="239"/>
      <c r="L324" s="239"/>
      <c r="M324" s="239"/>
      <c r="N324" s="239"/>
      <c r="O324" s="239"/>
      <c r="P324" s="239"/>
      <c r="Q324" s="239"/>
      <c r="S324" s="5"/>
      <c r="U324" s="46"/>
    </row>
    <row r="325" spans="9:21" x14ac:dyDescent="0.2">
      <c r="I325" s="239"/>
      <c r="J325" s="239"/>
      <c r="K325" s="239"/>
      <c r="L325" s="239"/>
      <c r="M325" s="239"/>
      <c r="N325" s="239"/>
      <c r="O325" s="239"/>
      <c r="P325" s="239"/>
      <c r="Q325" s="239"/>
      <c r="S325" s="5"/>
      <c r="U325" s="46"/>
    </row>
    <row r="326" spans="9:21" x14ac:dyDescent="0.2">
      <c r="I326" s="239"/>
      <c r="J326" s="239"/>
      <c r="K326" s="239"/>
      <c r="L326" s="239"/>
      <c r="M326" s="239"/>
      <c r="N326" s="239"/>
      <c r="O326" s="239"/>
      <c r="P326" s="239"/>
      <c r="Q326" s="239"/>
      <c r="S326" s="5"/>
      <c r="U326" s="46"/>
    </row>
    <row r="327" spans="9:21" x14ac:dyDescent="0.2">
      <c r="I327" s="239"/>
      <c r="J327" s="239"/>
      <c r="K327" s="239"/>
      <c r="L327" s="239"/>
      <c r="M327" s="239"/>
      <c r="N327" s="239"/>
      <c r="O327" s="239"/>
      <c r="P327" s="239"/>
      <c r="Q327" s="239"/>
      <c r="S327" s="5"/>
      <c r="U327" s="46"/>
    </row>
    <row r="328" spans="9:21" x14ac:dyDescent="0.2">
      <c r="I328" s="239"/>
      <c r="J328" s="239"/>
      <c r="K328" s="239"/>
      <c r="L328" s="239"/>
      <c r="M328" s="239"/>
      <c r="N328" s="239"/>
      <c r="O328" s="239"/>
      <c r="P328" s="239"/>
      <c r="Q328" s="239"/>
      <c r="S328" s="5"/>
      <c r="U328" s="46"/>
    </row>
    <row r="329" spans="9:21" x14ac:dyDescent="0.2">
      <c r="I329" s="239"/>
      <c r="J329" s="239"/>
      <c r="K329" s="239"/>
      <c r="L329" s="239"/>
      <c r="M329" s="239"/>
      <c r="N329" s="239"/>
      <c r="O329" s="239"/>
      <c r="P329" s="239"/>
      <c r="Q329" s="239"/>
      <c r="S329" s="5"/>
      <c r="U329" s="46"/>
    </row>
    <row r="330" spans="9:21" x14ac:dyDescent="0.2">
      <c r="I330" s="239"/>
      <c r="J330" s="239"/>
      <c r="K330" s="239"/>
      <c r="L330" s="239"/>
      <c r="M330" s="239"/>
      <c r="N330" s="239"/>
      <c r="O330" s="239"/>
      <c r="P330" s="239"/>
      <c r="Q330" s="239"/>
      <c r="S330" s="5"/>
      <c r="U330" s="46"/>
    </row>
    <row r="331" spans="9:21" x14ac:dyDescent="0.2">
      <c r="I331" s="239"/>
      <c r="J331" s="239"/>
      <c r="K331" s="239"/>
      <c r="L331" s="239"/>
      <c r="M331" s="239"/>
      <c r="N331" s="239"/>
      <c r="O331" s="239"/>
      <c r="P331" s="239"/>
      <c r="Q331" s="239"/>
      <c r="S331" s="5"/>
      <c r="U331" s="46"/>
    </row>
    <row r="332" spans="9:21" x14ac:dyDescent="0.2">
      <c r="I332" s="239"/>
      <c r="J332" s="239"/>
      <c r="K332" s="239"/>
      <c r="L332" s="239"/>
      <c r="M332" s="239"/>
      <c r="N332" s="239"/>
      <c r="O332" s="239"/>
      <c r="P332" s="239"/>
      <c r="Q332" s="239"/>
      <c r="S332" s="5"/>
      <c r="U332" s="46"/>
    </row>
    <row r="333" spans="9:21" x14ac:dyDescent="0.2">
      <c r="I333" s="239"/>
      <c r="J333" s="239"/>
      <c r="K333" s="239"/>
      <c r="L333" s="239"/>
      <c r="M333" s="239"/>
      <c r="N333" s="239"/>
      <c r="O333" s="239"/>
      <c r="P333" s="239"/>
      <c r="Q333" s="239"/>
      <c r="S333" s="5"/>
      <c r="U333" s="46"/>
    </row>
    <row r="334" spans="9:21" x14ac:dyDescent="0.2">
      <c r="I334" s="239"/>
      <c r="J334" s="239"/>
      <c r="K334" s="239"/>
      <c r="L334" s="239"/>
      <c r="M334" s="239"/>
      <c r="N334" s="239"/>
      <c r="O334" s="239"/>
      <c r="P334" s="239"/>
      <c r="Q334" s="239"/>
      <c r="S334" s="5"/>
      <c r="U334" s="46"/>
    </row>
    <row r="335" spans="9:21" x14ac:dyDescent="0.2">
      <c r="I335" s="239"/>
      <c r="J335" s="239"/>
      <c r="K335" s="239"/>
      <c r="L335" s="239"/>
      <c r="M335" s="239"/>
      <c r="N335" s="239"/>
      <c r="O335" s="239"/>
      <c r="P335" s="239"/>
      <c r="Q335" s="239"/>
      <c r="S335" s="5"/>
      <c r="U335" s="46"/>
    </row>
    <row r="336" spans="9:21" x14ac:dyDescent="0.2">
      <c r="I336" s="239"/>
      <c r="J336" s="239"/>
      <c r="K336" s="239"/>
      <c r="L336" s="239"/>
      <c r="M336" s="239"/>
      <c r="N336" s="239"/>
      <c r="O336" s="239"/>
      <c r="P336" s="239"/>
      <c r="Q336" s="239"/>
      <c r="S336" s="5"/>
      <c r="U336" s="46"/>
    </row>
    <row r="337" spans="9:21" x14ac:dyDescent="0.2">
      <c r="I337" s="239"/>
      <c r="J337" s="239"/>
      <c r="K337" s="239"/>
      <c r="L337" s="239"/>
      <c r="M337" s="239"/>
      <c r="N337" s="239"/>
      <c r="O337" s="239"/>
      <c r="P337" s="239"/>
      <c r="Q337" s="239"/>
      <c r="S337" s="5"/>
      <c r="U337" s="46"/>
    </row>
    <row r="338" spans="9:21" x14ac:dyDescent="0.2">
      <c r="I338" s="239"/>
      <c r="J338" s="239"/>
      <c r="K338" s="239"/>
      <c r="L338" s="239"/>
      <c r="M338" s="239"/>
      <c r="N338" s="239"/>
      <c r="O338" s="239"/>
      <c r="P338" s="239"/>
      <c r="Q338" s="239"/>
      <c r="S338" s="5"/>
      <c r="U338" s="46"/>
    </row>
    <row r="339" spans="9:21" x14ac:dyDescent="0.2">
      <c r="I339" s="239"/>
      <c r="J339" s="239"/>
      <c r="K339" s="239"/>
      <c r="L339" s="239"/>
      <c r="M339" s="239"/>
      <c r="N339" s="239"/>
      <c r="O339" s="239"/>
      <c r="P339" s="239"/>
      <c r="Q339" s="239"/>
      <c r="S339" s="5"/>
      <c r="U339" s="46"/>
    </row>
    <row r="340" spans="9:21" x14ac:dyDescent="0.2">
      <c r="I340" s="239"/>
      <c r="J340" s="239"/>
      <c r="K340" s="239"/>
      <c r="L340" s="239"/>
      <c r="M340" s="239"/>
      <c r="N340" s="239"/>
      <c r="O340" s="239"/>
      <c r="P340" s="239"/>
      <c r="Q340" s="239"/>
      <c r="S340" s="5"/>
      <c r="U340" s="46"/>
    </row>
    <row r="341" spans="9:21" x14ac:dyDescent="0.2">
      <c r="I341" s="239"/>
      <c r="J341" s="239"/>
      <c r="K341" s="239"/>
      <c r="L341" s="239"/>
      <c r="M341" s="239"/>
      <c r="N341" s="239"/>
      <c r="O341" s="239"/>
      <c r="P341" s="239"/>
      <c r="Q341" s="239"/>
      <c r="S341" s="5"/>
      <c r="U341" s="46"/>
    </row>
    <row r="342" spans="9:21" x14ac:dyDescent="0.2">
      <c r="I342" s="239"/>
      <c r="J342" s="239"/>
      <c r="K342" s="239"/>
      <c r="L342" s="239"/>
      <c r="M342" s="239"/>
      <c r="N342" s="239"/>
      <c r="O342" s="239"/>
      <c r="P342" s="239"/>
      <c r="Q342" s="239"/>
      <c r="S342" s="5"/>
      <c r="U342" s="46"/>
    </row>
    <row r="343" spans="9:21" x14ac:dyDescent="0.2">
      <c r="I343" s="239"/>
      <c r="J343" s="239"/>
      <c r="K343" s="239"/>
      <c r="L343" s="239"/>
      <c r="M343" s="239"/>
      <c r="N343" s="239"/>
      <c r="O343" s="239"/>
      <c r="P343" s="239"/>
      <c r="Q343" s="239"/>
      <c r="S343" s="5"/>
      <c r="U343" s="46"/>
    </row>
    <row r="344" spans="9:21" x14ac:dyDescent="0.2">
      <c r="I344" s="239"/>
      <c r="J344" s="239"/>
      <c r="K344" s="239"/>
      <c r="L344" s="239"/>
      <c r="M344" s="239"/>
      <c r="N344" s="239"/>
      <c r="O344" s="239"/>
      <c r="P344" s="239"/>
      <c r="Q344" s="239"/>
      <c r="S344" s="5"/>
      <c r="U344" s="46"/>
    </row>
    <row r="345" spans="9:21" x14ac:dyDescent="0.2">
      <c r="I345" s="239"/>
      <c r="J345" s="239"/>
      <c r="K345" s="239"/>
      <c r="L345" s="239"/>
      <c r="M345" s="239"/>
      <c r="N345" s="239"/>
      <c r="O345" s="239"/>
      <c r="P345" s="239"/>
      <c r="Q345" s="239"/>
      <c r="S345" s="5"/>
      <c r="U345" s="46"/>
    </row>
    <row r="346" spans="9:21" x14ac:dyDescent="0.2">
      <c r="I346" s="239"/>
      <c r="J346" s="239"/>
      <c r="K346" s="239"/>
      <c r="L346" s="239"/>
      <c r="M346" s="239"/>
      <c r="N346" s="239"/>
      <c r="O346" s="239"/>
      <c r="P346" s="239"/>
      <c r="Q346" s="239"/>
      <c r="S346" s="5"/>
      <c r="U346" s="46"/>
    </row>
    <row r="347" spans="9:21" x14ac:dyDescent="0.2">
      <c r="I347" s="239"/>
      <c r="J347" s="239"/>
      <c r="K347" s="239"/>
      <c r="L347" s="239"/>
      <c r="M347" s="239"/>
      <c r="N347" s="239"/>
      <c r="O347" s="239"/>
      <c r="P347" s="239"/>
      <c r="Q347" s="239"/>
      <c r="S347" s="5"/>
      <c r="U347" s="46"/>
    </row>
    <row r="348" spans="9:21" x14ac:dyDescent="0.2">
      <c r="I348" s="239"/>
      <c r="J348" s="239"/>
      <c r="K348" s="239"/>
      <c r="L348" s="239"/>
      <c r="M348" s="239"/>
      <c r="N348" s="239"/>
      <c r="O348" s="239"/>
      <c r="P348" s="239"/>
      <c r="Q348" s="239"/>
      <c r="S348" s="5"/>
      <c r="U348" s="46"/>
    </row>
    <row r="349" spans="9:21" x14ac:dyDescent="0.2">
      <c r="I349" s="239"/>
      <c r="J349" s="239"/>
      <c r="K349" s="239"/>
      <c r="L349" s="239"/>
      <c r="M349" s="239"/>
      <c r="N349" s="239"/>
      <c r="O349" s="239"/>
      <c r="P349" s="239"/>
      <c r="Q349" s="239"/>
      <c r="S349" s="5"/>
      <c r="U349" s="46"/>
    </row>
    <row r="350" spans="9:21" x14ac:dyDescent="0.2">
      <c r="I350" s="239"/>
      <c r="J350" s="239"/>
      <c r="K350" s="239"/>
      <c r="L350" s="239"/>
      <c r="M350" s="239"/>
      <c r="N350" s="239"/>
      <c r="O350" s="239"/>
      <c r="P350" s="239"/>
      <c r="Q350" s="239"/>
      <c r="S350" s="5"/>
      <c r="U350" s="46"/>
    </row>
    <row r="351" spans="9:21" x14ac:dyDescent="0.2">
      <c r="I351" s="239"/>
      <c r="J351" s="239"/>
      <c r="K351" s="239"/>
      <c r="L351" s="239"/>
      <c r="M351" s="239"/>
      <c r="N351" s="239"/>
      <c r="O351" s="239"/>
      <c r="P351" s="239"/>
      <c r="Q351" s="239"/>
      <c r="S351" s="5"/>
      <c r="U351" s="46"/>
    </row>
    <row r="352" spans="9:21" x14ac:dyDescent="0.2">
      <c r="I352" s="239"/>
      <c r="J352" s="239"/>
      <c r="K352" s="239"/>
      <c r="L352" s="239"/>
      <c r="M352" s="239"/>
      <c r="N352" s="239"/>
      <c r="O352" s="239"/>
      <c r="P352" s="239"/>
      <c r="Q352" s="239"/>
      <c r="S352" s="5"/>
      <c r="U352" s="46"/>
    </row>
    <row r="353" spans="9:21" x14ac:dyDescent="0.2">
      <c r="I353" s="239"/>
      <c r="J353" s="239"/>
      <c r="K353" s="239"/>
      <c r="L353" s="239"/>
      <c r="M353" s="239"/>
      <c r="N353" s="239"/>
      <c r="O353" s="239"/>
      <c r="P353" s="239"/>
      <c r="Q353" s="239"/>
      <c r="S353" s="5"/>
      <c r="U353" s="46"/>
    </row>
    <row r="354" spans="9:21" x14ac:dyDescent="0.2">
      <c r="I354" s="239"/>
      <c r="J354" s="239"/>
      <c r="K354" s="239"/>
      <c r="L354" s="239"/>
      <c r="M354" s="239"/>
      <c r="N354" s="239"/>
      <c r="O354" s="239"/>
      <c r="P354" s="239"/>
      <c r="Q354" s="239"/>
      <c r="S354" s="5"/>
      <c r="U354" s="46"/>
    </row>
    <row r="355" spans="9:21" x14ac:dyDescent="0.2">
      <c r="I355" s="239"/>
      <c r="J355" s="239"/>
      <c r="K355" s="239"/>
      <c r="L355" s="239"/>
      <c r="M355" s="239"/>
      <c r="N355" s="239"/>
      <c r="O355" s="239"/>
      <c r="P355" s="239"/>
      <c r="Q355" s="239"/>
      <c r="S355" s="5"/>
      <c r="U355" s="46"/>
    </row>
    <row r="356" spans="9:21" x14ac:dyDescent="0.2">
      <c r="I356" s="239"/>
      <c r="J356" s="239"/>
      <c r="K356" s="239"/>
      <c r="L356" s="239"/>
      <c r="M356" s="239"/>
      <c r="N356" s="239"/>
      <c r="O356" s="239"/>
      <c r="P356" s="239"/>
      <c r="Q356" s="239"/>
      <c r="S356" s="5"/>
      <c r="U356" s="46"/>
    </row>
    <row r="357" spans="9:21" x14ac:dyDescent="0.2">
      <c r="I357" s="239"/>
      <c r="J357" s="239"/>
      <c r="K357" s="239"/>
      <c r="L357" s="239"/>
      <c r="M357" s="239"/>
      <c r="N357" s="239"/>
      <c r="O357" s="239"/>
      <c r="P357" s="239"/>
      <c r="Q357" s="239"/>
      <c r="S357" s="5"/>
      <c r="U357" s="46"/>
    </row>
    <row r="358" spans="9:21" x14ac:dyDescent="0.2">
      <c r="I358" s="239"/>
      <c r="J358" s="239"/>
      <c r="K358" s="239"/>
      <c r="L358" s="239"/>
      <c r="M358" s="239"/>
      <c r="N358" s="239"/>
      <c r="O358" s="239"/>
      <c r="P358" s="239"/>
      <c r="Q358" s="239"/>
      <c r="S358" s="5"/>
      <c r="U358" s="46"/>
    </row>
    <row r="359" spans="9:21" x14ac:dyDescent="0.2">
      <c r="I359" s="239"/>
      <c r="J359" s="239"/>
      <c r="K359" s="239"/>
      <c r="L359" s="239"/>
      <c r="M359" s="239"/>
      <c r="N359" s="239"/>
      <c r="O359" s="239"/>
      <c r="P359" s="239"/>
      <c r="Q359" s="239"/>
      <c r="S359" s="5"/>
      <c r="U359" s="46"/>
    </row>
    <row r="360" spans="9:21" x14ac:dyDescent="0.2">
      <c r="I360" s="239"/>
      <c r="J360" s="239"/>
      <c r="K360" s="239"/>
      <c r="L360" s="239"/>
      <c r="M360" s="239"/>
      <c r="N360" s="239"/>
      <c r="O360" s="239"/>
      <c r="P360" s="239"/>
      <c r="Q360" s="239"/>
      <c r="S360" s="5"/>
      <c r="U360" s="46"/>
    </row>
    <row r="361" spans="9:21" x14ac:dyDescent="0.2">
      <c r="I361" s="239"/>
      <c r="J361" s="239"/>
      <c r="K361" s="239"/>
      <c r="L361" s="239"/>
      <c r="M361" s="239"/>
      <c r="N361" s="239"/>
      <c r="O361" s="239"/>
      <c r="P361" s="239"/>
      <c r="Q361" s="239"/>
      <c r="S361" s="5"/>
      <c r="U361" s="46"/>
    </row>
    <row r="362" spans="9:21" x14ac:dyDescent="0.2">
      <c r="I362" s="239"/>
      <c r="J362" s="239"/>
      <c r="K362" s="239"/>
      <c r="L362" s="239"/>
      <c r="M362" s="239"/>
      <c r="N362" s="239"/>
      <c r="O362" s="239"/>
      <c r="P362" s="239"/>
      <c r="Q362" s="239"/>
      <c r="S362" s="5"/>
      <c r="U362" s="46"/>
    </row>
    <row r="363" spans="9:21" x14ac:dyDescent="0.2">
      <c r="I363" s="239"/>
      <c r="J363" s="239"/>
      <c r="K363" s="239"/>
      <c r="L363" s="239"/>
      <c r="M363" s="239"/>
      <c r="N363" s="239"/>
      <c r="O363" s="239"/>
      <c r="P363" s="239"/>
      <c r="Q363" s="239"/>
      <c r="S363" s="5"/>
      <c r="U363" s="46"/>
    </row>
    <row r="364" spans="9:21" x14ac:dyDescent="0.2">
      <c r="I364" s="239"/>
      <c r="J364" s="239"/>
      <c r="K364" s="239"/>
      <c r="L364" s="239"/>
      <c r="M364" s="239"/>
      <c r="N364" s="239"/>
      <c r="O364" s="239"/>
      <c r="P364" s="239"/>
      <c r="Q364" s="239"/>
      <c r="S364" s="5"/>
      <c r="U364" s="46"/>
    </row>
    <row r="365" spans="9:21" x14ac:dyDescent="0.2">
      <c r="I365" s="239"/>
      <c r="J365" s="239"/>
      <c r="K365" s="239"/>
      <c r="L365" s="239"/>
      <c r="M365" s="239"/>
      <c r="N365" s="239"/>
      <c r="O365" s="239"/>
      <c r="P365" s="239"/>
      <c r="Q365" s="239"/>
      <c r="S365" s="5"/>
      <c r="U365" s="46"/>
    </row>
    <row r="366" spans="9:21" x14ac:dyDescent="0.2">
      <c r="I366" s="239"/>
      <c r="J366" s="239"/>
      <c r="K366" s="239"/>
      <c r="L366" s="239"/>
      <c r="M366" s="239"/>
      <c r="N366" s="239"/>
      <c r="O366" s="239"/>
      <c r="P366" s="239"/>
      <c r="Q366" s="239"/>
      <c r="S366" s="5"/>
      <c r="U366" s="46"/>
    </row>
    <row r="367" spans="9:21" x14ac:dyDescent="0.2">
      <c r="I367" s="239"/>
      <c r="J367" s="239"/>
      <c r="K367" s="239"/>
      <c r="L367" s="239"/>
      <c r="M367" s="239"/>
      <c r="N367" s="239"/>
      <c r="O367" s="239"/>
      <c r="P367" s="239"/>
      <c r="Q367" s="239"/>
      <c r="S367" s="5"/>
      <c r="U367" s="46"/>
    </row>
    <row r="368" spans="9:21" x14ac:dyDescent="0.2">
      <c r="I368" s="239"/>
      <c r="J368" s="239"/>
      <c r="K368" s="239"/>
      <c r="L368" s="239"/>
      <c r="M368" s="239"/>
      <c r="N368" s="239"/>
      <c r="O368" s="239"/>
      <c r="P368" s="239"/>
      <c r="Q368" s="239"/>
      <c r="S368" s="5"/>
      <c r="U368" s="46"/>
    </row>
    <row r="369" spans="9:21" x14ac:dyDescent="0.2">
      <c r="I369" s="239"/>
      <c r="J369" s="239"/>
      <c r="K369" s="239"/>
      <c r="L369" s="239"/>
      <c r="M369" s="239"/>
      <c r="N369" s="239"/>
      <c r="O369" s="239"/>
      <c r="P369" s="239"/>
      <c r="Q369" s="239"/>
      <c r="S369" s="5"/>
      <c r="U369" s="46"/>
    </row>
    <row r="370" spans="9:21" x14ac:dyDescent="0.2">
      <c r="I370" s="239"/>
      <c r="J370" s="239"/>
      <c r="K370" s="239"/>
      <c r="L370" s="239"/>
      <c r="M370" s="239"/>
      <c r="N370" s="239"/>
      <c r="O370" s="239"/>
      <c r="P370" s="239"/>
      <c r="Q370" s="239"/>
      <c r="S370" s="5"/>
      <c r="U370" s="46"/>
    </row>
    <row r="371" spans="9:21" x14ac:dyDescent="0.2">
      <c r="I371" s="239"/>
      <c r="J371" s="239"/>
      <c r="K371" s="239"/>
      <c r="L371" s="239"/>
      <c r="M371" s="239"/>
      <c r="N371" s="239"/>
      <c r="O371" s="239"/>
      <c r="P371" s="239"/>
      <c r="Q371" s="239"/>
      <c r="S371" s="5"/>
      <c r="U371" s="46"/>
    </row>
    <row r="372" spans="9:21" x14ac:dyDescent="0.2">
      <c r="I372" s="239"/>
      <c r="J372" s="239"/>
      <c r="K372" s="239"/>
      <c r="L372" s="239"/>
      <c r="M372" s="239"/>
      <c r="N372" s="239"/>
      <c r="O372" s="239"/>
      <c r="P372" s="239"/>
      <c r="Q372" s="239"/>
      <c r="S372" s="5"/>
      <c r="U372" s="46"/>
    </row>
    <row r="373" spans="9:21" x14ac:dyDescent="0.2">
      <c r="I373" s="239"/>
      <c r="J373" s="239"/>
      <c r="K373" s="239"/>
      <c r="L373" s="239"/>
      <c r="M373" s="239"/>
      <c r="N373" s="239"/>
      <c r="O373" s="239"/>
      <c r="P373" s="239"/>
      <c r="Q373" s="239"/>
      <c r="S373" s="5"/>
      <c r="U373" s="46"/>
    </row>
    <row r="374" spans="9:21" x14ac:dyDescent="0.2">
      <c r="I374" s="239"/>
      <c r="J374" s="239"/>
      <c r="K374" s="239"/>
      <c r="L374" s="239"/>
      <c r="M374" s="239"/>
      <c r="N374" s="239"/>
      <c r="O374" s="239"/>
      <c r="P374" s="239"/>
      <c r="Q374" s="239"/>
      <c r="S374" s="5"/>
      <c r="U374" s="46"/>
    </row>
    <row r="375" spans="9:21" x14ac:dyDescent="0.2">
      <c r="I375" s="239"/>
      <c r="J375" s="239"/>
      <c r="K375" s="239"/>
      <c r="L375" s="239"/>
      <c r="M375" s="239"/>
      <c r="N375" s="239"/>
      <c r="O375" s="239"/>
      <c r="P375" s="239"/>
      <c r="Q375" s="239"/>
      <c r="S375" s="5"/>
      <c r="U375" s="46"/>
    </row>
    <row r="376" spans="9:21" x14ac:dyDescent="0.2">
      <c r="I376" s="239"/>
      <c r="J376" s="239"/>
      <c r="K376" s="239"/>
      <c r="L376" s="239"/>
      <c r="M376" s="239"/>
      <c r="N376" s="239"/>
      <c r="O376" s="239"/>
      <c r="P376" s="239"/>
      <c r="Q376" s="239"/>
      <c r="S376" s="5"/>
      <c r="U376" s="46"/>
    </row>
    <row r="377" spans="9:21" x14ac:dyDescent="0.2">
      <c r="I377" s="239"/>
      <c r="J377" s="239"/>
      <c r="K377" s="239"/>
      <c r="L377" s="239"/>
      <c r="M377" s="239"/>
      <c r="N377" s="239"/>
      <c r="O377" s="239"/>
      <c r="P377" s="239"/>
      <c r="Q377" s="239"/>
      <c r="S377" s="5"/>
      <c r="U377" s="46"/>
    </row>
    <row r="378" spans="9:21" x14ac:dyDescent="0.2">
      <c r="I378" s="239"/>
      <c r="J378" s="239"/>
      <c r="K378" s="239"/>
      <c r="L378" s="239"/>
      <c r="M378" s="239"/>
      <c r="N378" s="239"/>
      <c r="O378" s="239"/>
      <c r="P378" s="239"/>
      <c r="Q378" s="239"/>
      <c r="S378" s="5"/>
      <c r="U378" s="46"/>
    </row>
    <row r="379" spans="9:21" x14ac:dyDescent="0.2">
      <c r="I379" s="239"/>
      <c r="J379" s="239"/>
      <c r="K379" s="239"/>
      <c r="L379" s="239"/>
      <c r="M379" s="239"/>
      <c r="N379" s="239"/>
      <c r="O379" s="239"/>
      <c r="P379" s="239"/>
      <c r="Q379" s="239"/>
      <c r="S379" s="5"/>
      <c r="U379" s="46"/>
    </row>
    <row r="380" spans="9:21" x14ac:dyDescent="0.2">
      <c r="I380" s="239"/>
      <c r="J380" s="239"/>
      <c r="K380" s="239"/>
      <c r="L380" s="239"/>
      <c r="M380" s="239"/>
      <c r="N380" s="239"/>
      <c r="O380" s="239"/>
      <c r="P380" s="239"/>
      <c r="Q380" s="239"/>
      <c r="S380" s="5"/>
      <c r="U380" s="46"/>
    </row>
    <row r="381" spans="9:21" x14ac:dyDescent="0.2">
      <c r="I381" s="239"/>
      <c r="J381" s="239"/>
      <c r="K381" s="239"/>
      <c r="L381" s="239"/>
      <c r="M381" s="239"/>
      <c r="N381" s="239"/>
      <c r="O381" s="239"/>
      <c r="P381" s="239"/>
      <c r="Q381" s="239"/>
      <c r="S381" s="5"/>
      <c r="U381" s="46"/>
    </row>
    <row r="382" spans="9:21" x14ac:dyDescent="0.2">
      <c r="I382" s="239"/>
      <c r="J382" s="239"/>
      <c r="K382" s="239"/>
      <c r="L382" s="239"/>
      <c r="M382" s="239"/>
      <c r="N382" s="239"/>
      <c r="O382" s="239"/>
      <c r="P382" s="239"/>
      <c r="Q382" s="239"/>
      <c r="S382" s="5"/>
      <c r="U382" s="46"/>
    </row>
    <row r="383" spans="9:21" x14ac:dyDescent="0.2">
      <c r="I383" s="239"/>
      <c r="J383" s="239"/>
      <c r="K383" s="239"/>
      <c r="L383" s="239"/>
      <c r="M383" s="239"/>
      <c r="N383" s="239"/>
      <c r="O383" s="239"/>
      <c r="P383" s="239"/>
      <c r="Q383" s="239"/>
      <c r="S383" s="5"/>
      <c r="U383" s="46"/>
    </row>
    <row r="384" spans="9:21" x14ac:dyDescent="0.2">
      <c r="I384" s="239"/>
      <c r="J384" s="239"/>
      <c r="K384" s="239"/>
      <c r="L384" s="239"/>
      <c r="M384" s="239"/>
      <c r="N384" s="239"/>
      <c r="O384" s="239"/>
      <c r="P384" s="239"/>
      <c r="Q384" s="239"/>
      <c r="S384" s="5"/>
      <c r="U384" s="46"/>
    </row>
    <row r="385" spans="9:21" x14ac:dyDescent="0.2">
      <c r="I385" s="239"/>
      <c r="J385" s="239"/>
      <c r="K385" s="239"/>
      <c r="L385" s="239"/>
      <c r="M385" s="239"/>
      <c r="N385" s="239"/>
      <c r="O385" s="239"/>
      <c r="P385" s="239"/>
      <c r="Q385" s="239"/>
      <c r="S385" s="5"/>
      <c r="U385" s="46"/>
    </row>
    <row r="386" spans="9:21" x14ac:dyDescent="0.2">
      <c r="I386" s="239"/>
      <c r="J386" s="239"/>
      <c r="K386" s="239"/>
      <c r="L386" s="239"/>
      <c r="M386" s="239"/>
      <c r="N386" s="239"/>
      <c r="O386" s="239"/>
      <c r="P386" s="239"/>
      <c r="Q386" s="239"/>
      <c r="S386" s="5"/>
      <c r="U386" s="46"/>
    </row>
    <row r="387" spans="9:21" x14ac:dyDescent="0.2">
      <c r="I387" s="239"/>
      <c r="J387" s="239"/>
      <c r="K387" s="239"/>
      <c r="L387" s="239"/>
      <c r="M387" s="239"/>
      <c r="N387" s="239"/>
      <c r="O387" s="239"/>
      <c r="P387" s="239"/>
      <c r="Q387" s="239"/>
      <c r="S387" s="5"/>
      <c r="U387" s="46"/>
    </row>
    <row r="388" spans="9:21" x14ac:dyDescent="0.2">
      <c r="I388" s="239"/>
      <c r="J388" s="239"/>
      <c r="K388" s="239"/>
      <c r="L388" s="239"/>
      <c r="M388" s="239"/>
      <c r="N388" s="239"/>
      <c r="O388" s="239"/>
      <c r="P388" s="239"/>
      <c r="Q388" s="239"/>
      <c r="S388" s="5"/>
      <c r="U388" s="46"/>
    </row>
    <row r="389" spans="9:21" x14ac:dyDescent="0.2">
      <c r="I389" s="239"/>
      <c r="J389" s="239"/>
      <c r="K389" s="239"/>
      <c r="L389" s="239"/>
      <c r="M389" s="239"/>
      <c r="N389" s="239"/>
      <c r="O389" s="239"/>
      <c r="P389" s="239"/>
      <c r="Q389" s="239"/>
      <c r="S389" s="5"/>
      <c r="U389" s="46"/>
    </row>
    <row r="390" spans="9:21" x14ac:dyDescent="0.2">
      <c r="I390" s="239"/>
      <c r="J390" s="239"/>
      <c r="K390" s="239"/>
      <c r="L390" s="239"/>
      <c r="M390" s="239"/>
      <c r="N390" s="239"/>
      <c r="O390" s="239"/>
      <c r="P390" s="239"/>
      <c r="Q390" s="239"/>
      <c r="S390" s="5"/>
      <c r="U390" s="46"/>
    </row>
    <row r="391" spans="9:21" x14ac:dyDescent="0.2">
      <c r="I391" s="239"/>
      <c r="J391" s="239"/>
      <c r="K391" s="239"/>
      <c r="L391" s="239"/>
      <c r="M391" s="239"/>
      <c r="N391" s="239"/>
      <c r="O391" s="239"/>
      <c r="P391" s="239"/>
      <c r="Q391" s="239"/>
      <c r="S391" s="5"/>
      <c r="U391" s="46"/>
    </row>
    <row r="392" spans="9:21" x14ac:dyDescent="0.2">
      <c r="I392" s="239"/>
      <c r="J392" s="239"/>
      <c r="K392" s="239"/>
      <c r="L392" s="239"/>
      <c r="M392" s="239"/>
      <c r="N392" s="239"/>
      <c r="O392" s="239"/>
      <c r="P392" s="239"/>
      <c r="Q392" s="239"/>
      <c r="S392" s="5"/>
      <c r="U392" s="46"/>
    </row>
    <row r="393" spans="9:21" x14ac:dyDescent="0.2">
      <c r="I393" s="239"/>
      <c r="J393" s="239"/>
      <c r="K393" s="239"/>
      <c r="L393" s="239"/>
      <c r="M393" s="239"/>
      <c r="N393" s="239"/>
      <c r="O393" s="239"/>
      <c r="P393" s="239"/>
      <c r="Q393" s="239"/>
      <c r="S393" s="5"/>
      <c r="U393" s="46"/>
    </row>
    <row r="394" spans="9:21" x14ac:dyDescent="0.2">
      <c r="I394" s="239"/>
      <c r="J394" s="239"/>
      <c r="K394" s="239"/>
      <c r="L394" s="239"/>
      <c r="M394" s="239"/>
      <c r="N394" s="239"/>
      <c r="O394" s="239"/>
      <c r="P394" s="239"/>
      <c r="Q394" s="239"/>
      <c r="S394" s="5"/>
      <c r="U394" s="46"/>
    </row>
    <row r="395" spans="9:21" x14ac:dyDescent="0.2">
      <c r="I395" s="239"/>
      <c r="J395" s="239"/>
      <c r="K395" s="239"/>
      <c r="L395" s="239"/>
      <c r="M395" s="239"/>
      <c r="N395" s="239"/>
      <c r="O395" s="239"/>
      <c r="P395" s="239"/>
      <c r="Q395" s="239"/>
      <c r="S395" s="5"/>
      <c r="U395" s="46"/>
    </row>
    <row r="396" spans="9:21" x14ac:dyDescent="0.2">
      <c r="I396" s="239"/>
      <c r="J396" s="239"/>
      <c r="K396" s="239"/>
      <c r="L396" s="239"/>
      <c r="M396" s="239"/>
      <c r="N396" s="239"/>
      <c r="O396" s="239"/>
      <c r="P396" s="239"/>
      <c r="Q396" s="239"/>
      <c r="S396" s="5"/>
      <c r="U396" s="46"/>
    </row>
    <row r="397" spans="9:21" x14ac:dyDescent="0.2">
      <c r="I397" s="239"/>
      <c r="J397" s="239"/>
      <c r="K397" s="239"/>
      <c r="L397" s="239"/>
      <c r="M397" s="239"/>
      <c r="N397" s="239"/>
      <c r="O397" s="239"/>
      <c r="P397" s="239"/>
      <c r="Q397" s="239"/>
      <c r="S397" s="5"/>
      <c r="U397" s="46"/>
    </row>
    <row r="398" spans="9:21" x14ac:dyDescent="0.2">
      <c r="I398" s="239"/>
      <c r="J398" s="239"/>
      <c r="K398" s="239"/>
      <c r="L398" s="239"/>
      <c r="M398" s="239"/>
      <c r="N398" s="239"/>
      <c r="O398" s="239"/>
      <c r="P398" s="239"/>
      <c r="Q398" s="239"/>
      <c r="S398" s="5"/>
      <c r="U398" s="46"/>
    </row>
    <row r="399" spans="9:21" x14ac:dyDescent="0.2">
      <c r="I399" s="239"/>
      <c r="J399" s="239"/>
      <c r="K399" s="239"/>
      <c r="L399" s="239"/>
      <c r="M399" s="239"/>
      <c r="N399" s="239"/>
      <c r="O399" s="239"/>
      <c r="P399" s="239"/>
      <c r="Q399" s="239"/>
      <c r="S399" s="5"/>
      <c r="U399" s="46"/>
    </row>
    <row r="400" spans="9:21" x14ac:dyDescent="0.2">
      <c r="I400" s="239"/>
      <c r="J400" s="239"/>
      <c r="K400" s="239"/>
      <c r="L400" s="239"/>
      <c r="M400" s="239"/>
      <c r="N400" s="239"/>
      <c r="O400" s="239"/>
      <c r="P400" s="239"/>
      <c r="Q400" s="239"/>
      <c r="S400" s="5"/>
      <c r="U400" s="46"/>
    </row>
    <row r="401" spans="9:21" x14ac:dyDescent="0.2">
      <c r="I401" s="239"/>
      <c r="J401" s="239"/>
      <c r="K401" s="239"/>
      <c r="L401" s="239"/>
      <c r="M401" s="239"/>
      <c r="N401" s="239"/>
      <c r="O401" s="239"/>
      <c r="P401" s="239"/>
      <c r="Q401" s="239"/>
      <c r="S401" s="5"/>
      <c r="U401" s="46"/>
    </row>
    <row r="402" spans="9:21" x14ac:dyDescent="0.2">
      <c r="I402" s="239"/>
      <c r="J402" s="239"/>
      <c r="K402" s="239"/>
      <c r="L402" s="239"/>
      <c r="M402" s="239"/>
      <c r="N402" s="239"/>
      <c r="O402" s="239"/>
      <c r="P402" s="239"/>
      <c r="Q402" s="239"/>
      <c r="S402" s="5"/>
      <c r="U402" s="46"/>
    </row>
    <row r="403" spans="9:21" x14ac:dyDescent="0.2">
      <c r="I403" s="239"/>
      <c r="J403" s="239"/>
      <c r="K403" s="239"/>
      <c r="L403" s="239"/>
      <c r="M403" s="239"/>
      <c r="N403" s="239"/>
      <c r="O403" s="239"/>
      <c r="P403" s="239"/>
      <c r="Q403" s="239"/>
      <c r="S403" s="5"/>
      <c r="U403" s="46"/>
    </row>
    <row r="404" spans="9:21" x14ac:dyDescent="0.2">
      <c r="I404" s="239"/>
      <c r="J404" s="239"/>
      <c r="K404" s="239"/>
      <c r="L404" s="239"/>
      <c r="M404" s="239"/>
      <c r="N404" s="239"/>
      <c r="O404" s="239"/>
      <c r="P404" s="239"/>
      <c r="Q404" s="239"/>
      <c r="S404" s="5"/>
      <c r="U404" s="46"/>
    </row>
    <row r="405" spans="9:21" x14ac:dyDescent="0.2">
      <c r="I405" s="239"/>
      <c r="J405" s="239"/>
      <c r="K405" s="239"/>
      <c r="L405" s="239"/>
      <c r="M405" s="239"/>
      <c r="N405" s="239"/>
      <c r="O405" s="239"/>
      <c r="P405" s="239"/>
      <c r="Q405" s="239"/>
      <c r="S405" s="5"/>
      <c r="U405" s="46"/>
    </row>
    <row r="406" spans="9:21" x14ac:dyDescent="0.2">
      <c r="I406" s="239"/>
      <c r="J406" s="239"/>
      <c r="K406" s="239"/>
      <c r="L406" s="239"/>
      <c r="M406" s="239"/>
      <c r="N406" s="239"/>
      <c r="O406" s="239"/>
      <c r="P406" s="239"/>
      <c r="Q406" s="239"/>
      <c r="S406" s="5"/>
      <c r="U406" s="46"/>
    </row>
    <row r="407" spans="9:21" x14ac:dyDescent="0.2">
      <c r="I407" s="239"/>
      <c r="J407" s="239"/>
      <c r="K407" s="239"/>
      <c r="L407" s="239"/>
      <c r="M407" s="239"/>
      <c r="N407" s="239"/>
      <c r="O407" s="239"/>
      <c r="P407" s="239"/>
      <c r="Q407" s="239"/>
      <c r="S407" s="5"/>
      <c r="U407" s="46"/>
    </row>
    <row r="408" spans="9:21" x14ac:dyDescent="0.2">
      <c r="I408" s="239"/>
      <c r="J408" s="239"/>
      <c r="K408" s="239"/>
      <c r="L408" s="239"/>
      <c r="M408" s="239"/>
      <c r="N408" s="239"/>
      <c r="O408" s="239"/>
      <c r="P408" s="239"/>
      <c r="Q408" s="239"/>
      <c r="S408" s="5"/>
      <c r="U408" s="46"/>
    </row>
    <row r="409" spans="9:21" x14ac:dyDescent="0.2">
      <c r="I409" s="239"/>
      <c r="J409" s="239"/>
      <c r="K409" s="239"/>
      <c r="L409" s="239"/>
      <c r="M409" s="239"/>
      <c r="N409" s="239"/>
      <c r="O409" s="239"/>
      <c r="P409" s="239"/>
      <c r="Q409" s="239"/>
      <c r="S409" s="5"/>
      <c r="U409" s="46"/>
    </row>
    <row r="410" spans="9:21" x14ac:dyDescent="0.2">
      <c r="I410" s="239"/>
      <c r="J410" s="239"/>
      <c r="K410" s="239"/>
      <c r="L410" s="239"/>
      <c r="M410" s="239"/>
      <c r="N410" s="239"/>
      <c r="O410" s="239"/>
      <c r="P410" s="239"/>
      <c r="Q410" s="239"/>
      <c r="S410" s="5"/>
      <c r="U410" s="46"/>
    </row>
    <row r="411" spans="9:21" x14ac:dyDescent="0.2">
      <c r="I411" s="239"/>
      <c r="J411" s="239"/>
      <c r="K411" s="239"/>
      <c r="L411" s="239"/>
      <c r="M411" s="239"/>
      <c r="N411" s="239"/>
      <c r="O411" s="239"/>
      <c r="P411" s="239"/>
      <c r="Q411" s="239"/>
      <c r="S411" s="5"/>
      <c r="U411" s="46"/>
    </row>
    <row r="412" spans="9:21" x14ac:dyDescent="0.2">
      <c r="I412" s="239"/>
      <c r="J412" s="239"/>
      <c r="K412" s="239"/>
      <c r="L412" s="239"/>
      <c r="M412" s="239"/>
      <c r="N412" s="239"/>
      <c r="O412" s="239"/>
      <c r="P412" s="239"/>
      <c r="Q412" s="239"/>
      <c r="S412" s="5"/>
      <c r="U412" s="46"/>
    </row>
    <row r="413" spans="9:21" x14ac:dyDescent="0.2">
      <c r="I413" s="239"/>
      <c r="J413" s="239"/>
      <c r="K413" s="239"/>
      <c r="L413" s="239"/>
      <c r="M413" s="239"/>
      <c r="N413" s="239"/>
      <c r="O413" s="239"/>
      <c r="P413" s="239"/>
      <c r="Q413" s="239"/>
      <c r="S413" s="5"/>
      <c r="U413" s="46"/>
    </row>
    <row r="414" spans="9:21" x14ac:dyDescent="0.2">
      <c r="I414" s="239"/>
      <c r="J414" s="239"/>
      <c r="K414" s="239"/>
      <c r="L414" s="239"/>
      <c r="M414" s="239"/>
      <c r="N414" s="239"/>
      <c r="O414" s="239"/>
      <c r="P414" s="239"/>
      <c r="Q414" s="239"/>
      <c r="S414" s="5"/>
      <c r="U414" s="46"/>
    </row>
    <row r="415" spans="9:21" x14ac:dyDescent="0.2">
      <c r="I415" s="239"/>
      <c r="J415" s="239"/>
      <c r="K415" s="239"/>
      <c r="L415" s="239"/>
      <c r="M415" s="239"/>
      <c r="N415" s="239"/>
      <c r="O415" s="239"/>
      <c r="P415" s="239"/>
      <c r="Q415" s="239"/>
      <c r="S415" s="5"/>
      <c r="U415" s="46"/>
    </row>
    <row r="416" spans="9:21" x14ac:dyDescent="0.2">
      <c r="I416" s="239"/>
      <c r="J416" s="239"/>
      <c r="K416" s="239"/>
      <c r="L416" s="239"/>
      <c r="M416" s="239"/>
      <c r="N416" s="239"/>
      <c r="O416" s="239"/>
      <c r="P416" s="239"/>
      <c r="Q416" s="239"/>
      <c r="S416" s="5"/>
      <c r="U416" s="46"/>
    </row>
    <row r="417" spans="9:21" x14ac:dyDescent="0.2">
      <c r="I417" s="239"/>
      <c r="J417" s="239"/>
      <c r="K417" s="239"/>
      <c r="L417" s="239"/>
      <c r="M417" s="239"/>
      <c r="N417" s="239"/>
      <c r="O417" s="239"/>
      <c r="P417" s="239"/>
      <c r="Q417" s="239"/>
      <c r="S417" s="5"/>
      <c r="U417" s="46"/>
    </row>
    <row r="418" spans="9:21" x14ac:dyDescent="0.2">
      <c r="I418" s="239"/>
      <c r="J418" s="239"/>
      <c r="K418" s="239"/>
      <c r="L418" s="239"/>
      <c r="M418" s="239"/>
      <c r="N418" s="239"/>
      <c r="O418" s="239"/>
      <c r="P418" s="239"/>
      <c r="Q418" s="239"/>
      <c r="S418" s="5"/>
      <c r="U418" s="46"/>
    </row>
    <row r="419" spans="9:21" x14ac:dyDescent="0.2">
      <c r="I419" s="239"/>
      <c r="J419" s="239"/>
      <c r="K419" s="239"/>
      <c r="L419" s="239"/>
      <c r="M419" s="239"/>
      <c r="N419" s="239"/>
      <c r="O419" s="239"/>
      <c r="P419" s="239"/>
      <c r="Q419" s="239"/>
      <c r="S419" s="5"/>
      <c r="U419" s="46"/>
    </row>
    <row r="420" spans="9:21" x14ac:dyDescent="0.2">
      <c r="I420" s="239"/>
      <c r="J420" s="239"/>
      <c r="K420" s="239"/>
      <c r="L420" s="239"/>
      <c r="M420" s="239"/>
      <c r="N420" s="239"/>
      <c r="O420" s="239"/>
      <c r="P420" s="239"/>
      <c r="Q420" s="239"/>
      <c r="S420" s="5"/>
      <c r="U420" s="46"/>
    </row>
    <row r="421" spans="9:21" x14ac:dyDescent="0.2">
      <c r="I421" s="239"/>
      <c r="J421" s="239"/>
      <c r="K421" s="239"/>
      <c r="L421" s="239"/>
      <c r="M421" s="239"/>
      <c r="N421" s="239"/>
      <c r="O421" s="239"/>
      <c r="P421" s="239"/>
      <c r="Q421" s="239"/>
      <c r="S421" s="5"/>
      <c r="U421" s="46"/>
    </row>
    <row r="422" spans="9:21" x14ac:dyDescent="0.2">
      <c r="I422" s="239"/>
      <c r="J422" s="239"/>
      <c r="K422" s="239"/>
      <c r="L422" s="239"/>
      <c r="M422" s="239"/>
      <c r="N422" s="239"/>
      <c r="O422" s="239"/>
      <c r="P422" s="239"/>
      <c r="Q422" s="239"/>
      <c r="S422" s="5"/>
      <c r="U422" s="46"/>
    </row>
    <row r="423" spans="9:21" x14ac:dyDescent="0.2">
      <c r="I423" s="239"/>
      <c r="J423" s="239"/>
      <c r="K423" s="239"/>
      <c r="L423" s="239"/>
      <c r="M423" s="239"/>
      <c r="N423" s="239"/>
      <c r="O423" s="239"/>
      <c r="P423" s="239"/>
      <c r="Q423" s="239"/>
      <c r="S423" s="5"/>
      <c r="U423" s="46"/>
    </row>
    <row r="424" spans="9:21" x14ac:dyDescent="0.2">
      <c r="I424" s="239"/>
      <c r="J424" s="239"/>
      <c r="K424" s="239"/>
      <c r="L424" s="239"/>
      <c r="M424" s="239"/>
      <c r="N424" s="239"/>
      <c r="O424" s="239"/>
      <c r="P424" s="239"/>
      <c r="Q424" s="239"/>
      <c r="S424" s="5"/>
      <c r="U424" s="46"/>
    </row>
    <row r="425" spans="9:21" x14ac:dyDescent="0.2">
      <c r="I425" s="239"/>
      <c r="J425" s="239"/>
      <c r="K425" s="239"/>
      <c r="L425" s="239"/>
      <c r="M425" s="239"/>
      <c r="N425" s="239"/>
      <c r="O425" s="239"/>
      <c r="P425" s="239"/>
      <c r="Q425" s="239"/>
      <c r="S425" s="5"/>
      <c r="U425" s="46"/>
    </row>
    <row r="426" spans="9:21" x14ac:dyDescent="0.2">
      <c r="I426" s="239"/>
      <c r="J426" s="239"/>
      <c r="K426" s="239"/>
      <c r="L426" s="239"/>
      <c r="M426" s="239"/>
      <c r="N426" s="239"/>
      <c r="O426" s="239"/>
      <c r="P426" s="239"/>
      <c r="Q426" s="239"/>
      <c r="S426" s="5"/>
      <c r="U426" s="46"/>
    </row>
    <row r="427" spans="9:21" x14ac:dyDescent="0.2">
      <c r="I427" s="239"/>
      <c r="J427" s="239"/>
      <c r="K427" s="239"/>
      <c r="L427" s="239"/>
      <c r="M427" s="239"/>
      <c r="N427" s="239"/>
      <c r="O427" s="239"/>
      <c r="P427" s="239"/>
      <c r="Q427" s="239"/>
      <c r="S427" s="5"/>
      <c r="U427" s="46"/>
    </row>
    <row r="428" spans="9:21" x14ac:dyDescent="0.2">
      <c r="I428" s="239"/>
      <c r="J428" s="239"/>
      <c r="K428" s="239"/>
      <c r="L428" s="239"/>
      <c r="M428" s="239"/>
      <c r="N428" s="239"/>
      <c r="O428" s="239"/>
      <c r="P428" s="239"/>
      <c r="Q428" s="239"/>
      <c r="S428" s="5"/>
      <c r="U428" s="46"/>
    </row>
    <row r="429" spans="9:21" x14ac:dyDescent="0.2">
      <c r="I429" s="239"/>
      <c r="J429" s="239"/>
      <c r="K429" s="239"/>
      <c r="L429" s="239"/>
      <c r="M429" s="239"/>
      <c r="N429" s="239"/>
      <c r="O429" s="239"/>
      <c r="P429" s="239"/>
      <c r="Q429" s="239"/>
      <c r="S429" s="5"/>
      <c r="U429" s="46"/>
    </row>
    <row r="430" spans="9:21" x14ac:dyDescent="0.2">
      <c r="I430" s="239"/>
      <c r="J430" s="239"/>
      <c r="K430" s="239"/>
      <c r="L430" s="239"/>
      <c r="M430" s="239"/>
      <c r="N430" s="239"/>
      <c r="O430" s="239"/>
      <c r="P430" s="239"/>
      <c r="Q430" s="239"/>
      <c r="S430" s="5"/>
      <c r="U430" s="46"/>
    </row>
    <row r="431" spans="9:21" x14ac:dyDescent="0.2">
      <c r="I431" s="239"/>
      <c r="J431" s="239"/>
      <c r="K431" s="239"/>
      <c r="L431" s="239"/>
      <c r="M431" s="239"/>
      <c r="N431" s="239"/>
      <c r="O431" s="239"/>
      <c r="P431" s="239"/>
      <c r="Q431" s="239"/>
      <c r="S431" s="5"/>
      <c r="U431" s="46"/>
    </row>
    <row r="432" spans="9:21" x14ac:dyDescent="0.2">
      <c r="I432" s="239"/>
      <c r="J432" s="239"/>
      <c r="K432" s="239"/>
      <c r="L432" s="239"/>
      <c r="M432" s="239"/>
      <c r="N432" s="239"/>
      <c r="O432" s="239"/>
      <c r="P432" s="239"/>
      <c r="Q432" s="239"/>
      <c r="S432" s="5"/>
      <c r="U432" s="46"/>
    </row>
    <row r="433" spans="9:21" x14ac:dyDescent="0.2">
      <c r="I433" s="239"/>
      <c r="J433" s="239"/>
      <c r="K433" s="239"/>
      <c r="L433" s="239"/>
      <c r="M433" s="239"/>
      <c r="N433" s="239"/>
      <c r="O433" s="239"/>
      <c r="P433" s="239"/>
      <c r="Q433" s="239"/>
      <c r="S433" s="5"/>
      <c r="U433" s="46"/>
    </row>
    <row r="434" spans="9:21" x14ac:dyDescent="0.2">
      <c r="I434" s="239"/>
      <c r="J434" s="239"/>
      <c r="K434" s="239"/>
      <c r="L434" s="239"/>
      <c r="M434" s="239"/>
      <c r="N434" s="239"/>
      <c r="O434" s="239"/>
      <c r="P434" s="239"/>
      <c r="Q434" s="239"/>
      <c r="S434" s="5"/>
      <c r="U434" s="46"/>
    </row>
    <row r="435" spans="9:21" x14ac:dyDescent="0.2">
      <c r="I435" s="239"/>
      <c r="J435" s="239"/>
      <c r="K435" s="239"/>
      <c r="L435" s="239"/>
      <c r="M435" s="239"/>
      <c r="N435" s="239"/>
      <c r="O435" s="239"/>
      <c r="P435" s="239"/>
      <c r="Q435" s="239"/>
      <c r="S435" s="5"/>
      <c r="U435" s="46"/>
    </row>
    <row r="436" spans="9:21" x14ac:dyDescent="0.2">
      <c r="I436" s="239"/>
      <c r="J436" s="239"/>
      <c r="K436" s="239"/>
      <c r="L436" s="239"/>
      <c r="M436" s="239"/>
      <c r="N436" s="239"/>
      <c r="O436" s="239"/>
      <c r="P436" s="239"/>
      <c r="Q436" s="239"/>
      <c r="S436" s="5"/>
      <c r="U436" s="46"/>
    </row>
    <row r="437" spans="9:21" x14ac:dyDescent="0.2">
      <c r="I437" s="239"/>
      <c r="J437" s="239"/>
      <c r="K437" s="239"/>
      <c r="L437" s="239"/>
      <c r="M437" s="239"/>
      <c r="N437" s="239"/>
      <c r="O437" s="239"/>
      <c r="P437" s="239"/>
      <c r="Q437" s="239"/>
      <c r="S437" s="5"/>
      <c r="U437" s="46"/>
    </row>
    <row r="438" spans="9:21" x14ac:dyDescent="0.2">
      <c r="I438" s="239"/>
      <c r="J438" s="239"/>
      <c r="K438" s="239"/>
      <c r="L438" s="239"/>
      <c r="M438" s="239"/>
      <c r="N438" s="239"/>
      <c r="O438" s="239"/>
      <c r="P438" s="239"/>
      <c r="Q438" s="239"/>
      <c r="S438" s="5"/>
      <c r="U438" s="46"/>
    </row>
    <row r="439" spans="9:21" x14ac:dyDescent="0.2">
      <c r="I439" s="239"/>
      <c r="J439" s="239"/>
      <c r="K439" s="239"/>
      <c r="L439" s="239"/>
      <c r="M439" s="239"/>
      <c r="N439" s="239"/>
      <c r="O439" s="239"/>
      <c r="P439" s="239"/>
      <c r="Q439" s="239"/>
      <c r="S439" s="5"/>
      <c r="U439" s="46"/>
    </row>
    <row r="440" spans="9:21" x14ac:dyDescent="0.2">
      <c r="I440" s="239"/>
      <c r="J440" s="239"/>
      <c r="K440" s="239"/>
      <c r="L440" s="239"/>
      <c r="M440" s="239"/>
      <c r="N440" s="239"/>
      <c r="O440" s="239"/>
      <c r="P440" s="239"/>
      <c r="Q440" s="239"/>
      <c r="S440" s="5"/>
      <c r="U440" s="46"/>
    </row>
    <row r="441" spans="9:21" x14ac:dyDescent="0.2">
      <c r="I441" s="239"/>
      <c r="J441" s="239"/>
      <c r="K441" s="239"/>
      <c r="L441" s="239"/>
      <c r="M441" s="239"/>
      <c r="N441" s="239"/>
      <c r="O441" s="239"/>
      <c r="P441" s="239"/>
      <c r="Q441" s="239"/>
      <c r="S441" s="5"/>
      <c r="U441" s="46"/>
    </row>
    <row r="442" spans="9:21" x14ac:dyDescent="0.2">
      <c r="I442" s="239"/>
      <c r="J442" s="239"/>
      <c r="K442" s="239"/>
      <c r="L442" s="239"/>
      <c r="M442" s="239"/>
      <c r="N442" s="239"/>
      <c r="O442" s="239"/>
      <c r="P442" s="239"/>
      <c r="Q442" s="239"/>
      <c r="S442" s="5"/>
      <c r="U442" s="46"/>
    </row>
    <row r="443" spans="9:21" x14ac:dyDescent="0.2">
      <c r="I443" s="239"/>
      <c r="J443" s="239"/>
      <c r="K443" s="239"/>
      <c r="L443" s="239"/>
      <c r="M443" s="239"/>
      <c r="N443" s="239"/>
      <c r="O443" s="239"/>
      <c r="P443" s="239"/>
      <c r="Q443" s="239"/>
      <c r="S443" s="5"/>
      <c r="U443" s="46"/>
    </row>
    <row r="444" spans="9:21" x14ac:dyDescent="0.2">
      <c r="I444" s="239"/>
      <c r="J444" s="239"/>
      <c r="K444" s="239"/>
      <c r="L444" s="239"/>
      <c r="M444" s="239"/>
      <c r="N444" s="239"/>
      <c r="O444" s="239"/>
      <c r="P444" s="239"/>
      <c r="Q444" s="239"/>
      <c r="S444" s="5"/>
      <c r="U444" s="46"/>
    </row>
    <row r="445" spans="9:21" x14ac:dyDescent="0.2">
      <c r="I445" s="239"/>
      <c r="J445" s="239"/>
      <c r="K445" s="239"/>
      <c r="L445" s="239"/>
      <c r="M445" s="239"/>
      <c r="N445" s="239"/>
      <c r="O445" s="239"/>
      <c r="P445" s="239"/>
      <c r="Q445" s="239"/>
      <c r="S445" s="5"/>
      <c r="U445" s="46"/>
    </row>
    <row r="446" spans="9:21" x14ac:dyDescent="0.2">
      <c r="I446" s="239"/>
      <c r="J446" s="239"/>
      <c r="K446" s="239"/>
      <c r="L446" s="239"/>
      <c r="M446" s="239"/>
      <c r="N446" s="239"/>
      <c r="O446" s="239"/>
      <c r="P446" s="239"/>
      <c r="Q446" s="239"/>
      <c r="S446" s="5"/>
      <c r="U446" s="46"/>
    </row>
    <row r="447" spans="9:21" x14ac:dyDescent="0.2">
      <c r="I447" s="239"/>
      <c r="J447" s="239"/>
      <c r="K447" s="239"/>
      <c r="L447" s="239"/>
      <c r="M447" s="239"/>
      <c r="N447" s="239"/>
      <c r="O447" s="239"/>
      <c r="P447" s="239"/>
      <c r="Q447" s="239"/>
      <c r="S447" s="5"/>
      <c r="U447" s="46"/>
    </row>
    <row r="448" spans="9:21" x14ac:dyDescent="0.2">
      <c r="I448" s="239"/>
      <c r="J448" s="239"/>
      <c r="K448" s="239"/>
      <c r="L448" s="239"/>
      <c r="M448" s="239"/>
      <c r="N448" s="239"/>
      <c r="O448" s="239"/>
      <c r="P448" s="239"/>
      <c r="Q448" s="239"/>
      <c r="S448" s="5"/>
      <c r="U448" s="46"/>
    </row>
    <row r="449" spans="9:21" x14ac:dyDescent="0.2">
      <c r="I449" s="239"/>
      <c r="J449" s="239"/>
      <c r="K449" s="239"/>
      <c r="L449" s="239"/>
      <c r="M449" s="239"/>
      <c r="N449" s="239"/>
      <c r="O449" s="239"/>
      <c r="P449" s="239"/>
      <c r="Q449" s="239"/>
      <c r="S449" s="5"/>
      <c r="U449" s="46"/>
    </row>
    <row r="450" spans="9:21" x14ac:dyDescent="0.2">
      <c r="I450" s="239"/>
      <c r="J450" s="239"/>
      <c r="K450" s="239"/>
      <c r="L450" s="239"/>
      <c r="M450" s="239"/>
      <c r="N450" s="239"/>
      <c r="O450" s="239"/>
      <c r="P450" s="239"/>
      <c r="Q450" s="239"/>
      <c r="S450" s="5"/>
      <c r="U450" s="46"/>
    </row>
    <row r="451" spans="9:21" x14ac:dyDescent="0.2">
      <c r="I451" s="239"/>
      <c r="J451" s="239"/>
      <c r="K451" s="239"/>
      <c r="L451" s="239"/>
      <c r="M451" s="239"/>
      <c r="N451" s="239"/>
      <c r="O451" s="239"/>
      <c r="P451" s="239"/>
      <c r="Q451" s="239"/>
      <c r="S451" s="5"/>
      <c r="U451" s="46"/>
    </row>
    <row r="452" spans="9:21" x14ac:dyDescent="0.2">
      <c r="I452" s="239"/>
      <c r="J452" s="239"/>
      <c r="K452" s="239"/>
      <c r="L452" s="239"/>
      <c r="M452" s="239"/>
      <c r="N452" s="239"/>
      <c r="O452" s="239"/>
      <c r="P452" s="239"/>
      <c r="Q452" s="239"/>
      <c r="S452" s="5"/>
      <c r="U452" s="46"/>
    </row>
    <row r="453" spans="9:21" x14ac:dyDescent="0.2">
      <c r="I453" s="239"/>
      <c r="J453" s="239"/>
      <c r="K453" s="239"/>
      <c r="L453" s="239"/>
      <c r="M453" s="239"/>
      <c r="N453" s="239"/>
      <c r="O453" s="239"/>
      <c r="P453" s="239"/>
      <c r="Q453" s="239"/>
      <c r="S453" s="5"/>
      <c r="U453" s="46"/>
    </row>
    <row r="454" spans="9:21" x14ac:dyDescent="0.2">
      <c r="I454" s="239"/>
      <c r="J454" s="239"/>
      <c r="K454" s="239"/>
      <c r="L454" s="239"/>
      <c r="M454" s="239"/>
      <c r="N454" s="239"/>
      <c r="O454" s="239"/>
      <c r="P454" s="239"/>
      <c r="Q454" s="239"/>
      <c r="S454" s="5"/>
      <c r="U454" s="46"/>
    </row>
    <row r="455" spans="9:21" x14ac:dyDescent="0.2">
      <c r="I455" s="239"/>
      <c r="J455" s="239"/>
      <c r="K455" s="239"/>
      <c r="L455" s="239"/>
      <c r="M455" s="239"/>
      <c r="N455" s="239"/>
      <c r="O455" s="239"/>
      <c r="P455" s="239"/>
      <c r="Q455" s="239"/>
      <c r="S455" s="5"/>
      <c r="U455" s="46"/>
    </row>
    <row r="456" spans="9:21" x14ac:dyDescent="0.2">
      <c r="I456" s="239"/>
      <c r="J456" s="239"/>
      <c r="K456" s="239"/>
      <c r="L456" s="239"/>
      <c r="M456" s="239"/>
      <c r="N456" s="239"/>
      <c r="O456" s="239"/>
      <c r="P456" s="239"/>
      <c r="Q456" s="239"/>
      <c r="S456" s="5"/>
      <c r="U456" s="46"/>
    </row>
    <row r="457" spans="9:21" x14ac:dyDescent="0.2">
      <c r="I457" s="239"/>
      <c r="J457" s="239"/>
      <c r="K457" s="239"/>
      <c r="L457" s="239"/>
      <c r="M457" s="239"/>
      <c r="N457" s="239"/>
      <c r="O457" s="239"/>
      <c r="P457" s="239"/>
      <c r="Q457" s="239"/>
      <c r="S457" s="5"/>
      <c r="U457" s="46"/>
    </row>
    <row r="458" spans="9:21" x14ac:dyDescent="0.2">
      <c r="I458" s="239"/>
      <c r="J458" s="239"/>
      <c r="K458" s="239"/>
      <c r="L458" s="239"/>
      <c r="M458" s="239"/>
      <c r="N458" s="239"/>
      <c r="O458" s="239"/>
      <c r="P458" s="239"/>
      <c r="Q458" s="239"/>
      <c r="S458" s="5"/>
      <c r="U458" s="46"/>
    </row>
    <row r="459" spans="9:21" x14ac:dyDescent="0.2">
      <c r="I459" s="239"/>
      <c r="J459" s="239"/>
      <c r="K459" s="239"/>
      <c r="L459" s="239"/>
      <c r="M459" s="239"/>
      <c r="N459" s="239"/>
      <c r="O459" s="239"/>
      <c r="P459" s="239"/>
      <c r="Q459" s="239"/>
      <c r="S459" s="5"/>
      <c r="U459" s="46"/>
    </row>
    <row r="460" spans="9:21" x14ac:dyDescent="0.2">
      <c r="I460" s="239"/>
      <c r="J460" s="239"/>
      <c r="K460" s="239"/>
      <c r="L460" s="239"/>
      <c r="M460" s="239"/>
      <c r="N460" s="239"/>
      <c r="O460" s="239"/>
      <c r="P460" s="239"/>
      <c r="Q460" s="239"/>
      <c r="S460" s="5"/>
      <c r="U460" s="46"/>
    </row>
    <row r="461" spans="9:21" x14ac:dyDescent="0.2">
      <c r="I461" s="239"/>
      <c r="J461" s="239"/>
      <c r="K461" s="239"/>
      <c r="L461" s="239"/>
      <c r="M461" s="239"/>
      <c r="N461" s="239"/>
      <c r="O461" s="239"/>
      <c r="P461" s="239"/>
      <c r="Q461" s="239"/>
      <c r="S461" s="5"/>
      <c r="U461" s="46"/>
    </row>
    <row r="462" spans="9:21" x14ac:dyDescent="0.2">
      <c r="I462" s="239"/>
      <c r="J462" s="239"/>
      <c r="K462" s="239"/>
      <c r="L462" s="239"/>
      <c r="M462" s="239"/>
      <c r="N462" s="239"/>
      <c r="O462" s="239"/>
      <c r="P462" s="239"/>
      <c r="Q462" s="239"/>
      <c r="S462" s="5"/>
      <c r="U462" s="46"/>
    </row>
    <row r="463" spans="9:21" x14ac:dyDescent="0.2">
      <c r="I463" s="239"/>
      <c r="J463" s="239"/>
      <c r="K463" s="239"/>
      <c r="L463" s="239"/>
      <c r="M463" s="239"/>
      <c r="N463" s="239"/>
      <c r="O463" s="239"/>
      <c r="P463" s="239"/>
      <c r="Q463" s="239"/>
      <c r="S463" s="5"/>
      <c r="U463" s="46"/>
    </row>
    <row r="464" spans="9:21" x14ac:dyDescent="0.2">
      <c r="I464" s="239"/>
      <c r="J464" s="239"/>
      <c r="K464" s="239"/>
      <c r="L464" s="239"/>
      <c r="M464" s="239"/>
      <c r="N464" s="239"/>
      <c r="O464" s="239"/>
      <c r="P464" s="239"/>
      <c r="Q464" s="239"/>
      <c r="S464" s="5"/>
      <c r="U464" s="46"/>
    </row>
    <row r="465" spans="9:21" x14ac:dyDescent="0.2">
      <c r="I465" s="239"/>
      <c r="J465" s="239"/>
      <c r="K465" s="239"/>
      <c r="L465" s="239"/>
      <c r="M465" s="239"/>
      <c r="N465" s="239"/>
      <c r="O465" s="239"/>
      <c r="P465" s="239"/>
      <c r="Q465" s="239"/>
      <c r="S465" s="5"/>
      <c r="U465" s="46"/>
    </row>
    <row r="466" spans="9:21" x14ac:dyDescent="0.2">
      <c r="I466" s="239"/>
      <c r="J466" s="239"/>
      <c r="K466" s="239"/>
      <c r="L466" s="239"/>
      <c r="M466" s="239"/>
      <c r="N466" s="239"/>
      <c r="O466" s="239"/>
      <c r="P466" s="239"/>
      <c r="Q466" s="239"/>
      <c r="S466" s="5"/>
      <c r="U466" s="46"/>
    </row>
    <row r="467" spans="9:21" x14ac:dyDescent="0.2">
      <c r="I467" s="239"/>
      <c r="J467" s="239"/>
      <c r="K467" s="239"/>
      <c r="L467" s="239"/>
      <c r="M467" s="239"/>
      <c r="N467" s="239"/>
      <c r="O467" s="239"/>
      <c r="P467" s="239"/>
      <c r="Q467" s="239"/>
      <c r="S467" s="5"/>
      <c r="U467" s="46"/>
    </row>
    <row r="468" spans="9:21" x14ac:dyDescent="0.2">
      <c r="I468" s="239"/>
      <c r="J468" s="239"/>
      <c r="K468" s="239"/>
      <c r="L468" s="239"/>
      <c r="M468" s="239"/>
      <c r="N468" s="239"/>
      <c r="O468" s="239"/>
      <c r="P468" s="239"/>
      <c r="Q468" s="239"/>
      <c r="S468" s="5"/>
      <c r="U468" s="46"/>
    </row>
    <row r="469" spans="9:21" x14ac:dyDescent="0.2">
      <c r="I469" s="239"/>
      <c r="J469" s="239"/>
      <c r="K469" s="239"/>
      <c r="L469" s="239"/>
      <c r="M469" s="239"/>
      <c r="N469" s="239"/>
      <c r="O469" s="239"/>
      <c r="P469" s="239"/>
      <c r="Q469" s="239"/>
      <c r="S469" s="5"/>
      <c r="U469" s="46"/>
    </row>
    <row r="470" spans="9:21" x14ac:dyDescent="0.2">
      <c r="I470" s="239"/>
      <c r="J470" s="239"/>
      <c r="K470" s="239"/>
      <c r="L470" s="239"/>
      <c r="M470" s="239"/>
      <c r="N470" s="239"/>
      <c r="O470" s="239"/>
      <c r="P470" s="239"/>
      <c r="Q470" s="239"/>
      <c r="S470" s="5"/>
      <c r="U470" s="46"/>
    </row>
    <row r="471" spans="9:21" x14ac:dyDescent="0.2">
      <c r="I471" s="239"/>
      <c r="J471" s="239"/>
      <c r="K471" s="239"/>
      <c r="L471" s="239"/>
      <c r="M471" s="239"/>
      <c r="N471" s="239"/>
      <c r="O471" s="239"/>
      <c r="P471" s="239"/>
      <c r="Q471" s="239"/>
      <c r="S471" s="5"/>
      <c r="U471" s="46"/>
    </row>
    <row r="472" spans="9:21" x14ac:dyDescent="0.2">
      <c r="I472" s="239"/>
      <c r="J472" s="239"/>
      <c r="K472" s="239"/>
      <c r="L472" s="239"/>
      <c r="M472" s="239"/>
      <c r="N472" s="239"/>
      <c r="O472" s="239"/>
      <c r="P472" s="239"/>
      <c r="Q472" s="239"/>
      <c r="S472" s="5"/>
      <c r="U472" s="46"/>
    </row>
    <row r="473" spans="9:21" x14ac:dyDescent="0.2">
      <c r="I473" s="239"/>
      <c r="J473" s="239"/>
      <c r="K473" s="239"/>
      <c r="L473" s="239"/>
      <c r="M473" s="239"/>
      <c r="N473" s="239"/>
      <c r="O473" s="239"/>
      <c r="P473" s="239"/>
      <c r="Q473" s="239"/>
      <c r="S473" s="5"/>
      <c r="U473" s="46"/>
    </row>
    <row r="474" spans="9:21" x14ac:dyDescent="0.2">
      <c r="I474" s="239"/>
      <c r="J474" s="239"/>
      <c r="K474" s="239"/>
      <c r="L474" s="239"/>
      <c r="M474" s="239"/>
      <c r="N474" s="239"/>
      <c r="O474" s="239"/>
      <c r="P474" s="239"/>
      <c r="Q474" s="239"/>
      <c r="S474" s="5"/>
      <c r="U474" s="46"/>
    </row>
    <row r="475" spans="9:21" x14ac:dyDescent="0.2">
      <c r="I475" s="239"/>
      <c r="J475" s="239"/>
      <c r="K475" s="239"/>
      <c r="L475" s="239"/>
      <c r="M475" s="239"/>
      <c r="N475" s="239"/>
      <c r="O475" s="239"/>
      <c r="P475" s="239"/>
      <c r="Q475" s="239"/>
      <c r="S475" s="5"/>
      <c r="U475" s="46"/>
    </row>
    <row r="476" spans="9:21" x14ac:dyDescent="0.2">
      <c r="I476" s="239"/>
      <c r="J476" s="239"/>
      <c r="K476" s="239"/>
      <c r="L476" s="239"/>
      <c r="M476" s="239"/>
      <c r="N476" s="239"/>
      <c r="O476" s="239"/>
      <c r="P476" s="239"/>
      <c r="Q476" s="239"/>
      <c r="S476" s="5"/>
      <c r="U476" s="46"/>
    </row>
    <row r="477" spans="9:21" x14ac:dyDescent="0.2">
      <c r="I477" s="239"/>
      <c r="J477" s="239"/>
      <c r="K477" s="239"/>
      <c r="L477" s="239"/>
      <c r="M477" s="239"/>
      <c r="N477" s="239"/>
      <c r="O477" s="239"/>
      <c r="P477" s="239"/>
      <c r="Q477" s="239"/>
      <c r="S477" s="5"/>
      <c r="U477" s="46"/>
    </row>
    <row r="478" spans="9:21" x14ac:dyDescent="0.2">
      <c r="I478" s="239"/>
      <c r="J478" s="239"/>
      <c r="K478" s="239"/>
      <c r="L478" s="239"/>
      <c r="M478" s="239"/>
      <c r="N478" s="239"/>
      <c r="O478" s="239"/>
      <c r="P478" s="239"/>
      <c r="Q478" s="239"/>
      <c r="S478" s="5"/>
      <c r="U478" s="46"/>
    </row>
    <row r="479" spans="9:21" x14ac:dyDescent="0.2">
      <c r="I479" s="239"/>
      <c r="J479" s="239"/>
      <c r="K479" s="239"/>
      <c r="L479" s="239"/>
      <c r="M479" s="239"/>
      <c r="N479" s="239"/>
      <c r="O479" s="239"/>
      <c r="P479" s="239"/>
      <c r="Q479" s="239"/>
      <c r="S479" s="5"/>
      <c r="U479" s="46"/>
    </row>
    <row r="480" spans="9:21" x14ac:dyDescent="0.2">
      <c r="I480" s="239"/>
      <c r="J480" s="239"/>
      <c r="K480" s="239"/>
      <c r="L480" s="239"/>
      <c r="M480" s="239"/>
      <c r="N480" s="239"/>
      <c r="O480" s="239"/>
      <c r="P480" s="239"/>
      <c r="Q480" s="239"/>
      <c r="S480" s="5"/>
      <c r="U480" s="46"/>
    </row>
    <row r="481" spans="9:21" x14ac:dyDescent="0.2">
      <c r="I481" s="239"/>
      <c r="J481" s="239"/>
      <c r="K481" s="239"/>
      <c r="L481" s="239"/>
      <c r="M481" s="239"/>
      <c r="N481" s="239"/>
      <c r="O481" s="239"/>
      <c r="P481" s="239"/>
      <c r="Q481" s="239"/>
      <c r="S481" s="5"/>
      <c r="U481" s="46"/>
    </row>
    <row r="482" spans="9:21" x14ac:dyDescent="0.2">
      <c r="I482" s="239"/>
      <c r="J482" s="239"/>
      <c r="K482" s="239"/>
      <c r="L482" s="239"/>
      <c r="M482" s="239"/>
      <c r="N482" s="239"/>
      <c r="O482" s="239"/>
      <c r="P482" s="239"/>
      <c r="Q482" s="239"/>
      <c r="S482" s="5"/>
      <c r="U482" s="46"/>
    </row>
    <row r="483" spans="9:21" x14ac:dyDescent="0.2">
      <c r="I483" s="239"/>
      <c r="J483" s="239"/>
      <c r="K483" s="239"/>
      <c r="L483" s="239"/>
      <c r="M483" s="239"/>
      <c r="N483" s="239"/>
      <c r="O483" s="239"/>
      <c r="P483" s="239"/>
      <c r="Q483" s="239"/>
      <c r="S483" s="5"/>
      <c r="U483" s="46"/>
    </row>
    <row r="484" spans="9:21" x14ac:dyDescent="0.2">
      <c r="I484" s="239"/>
      <c r="J484" s="239"/>
      <c r="K484" s="239"/>
      <c r="L484" s="239"/>
      <c r="M484" s="239"/>
      <c r="N484" s="239"/>
      <c r="O484" s="239"/>
      <c r="P484" s="239"/>
      <c r="Q484" s="239"/>
      <c r="S484" s="5"/>
      <c r="U484" s="46"/>
    </row>
    <row r="485" spans="9:21" x14ac:dyDescent="0.2">
      <c r="I485" s="239"/>
      <c r="J485" s="239"/>
      <c r="K485" s="239"/>
      <c r="L485" s="239"/>
      <c r="M485" s="239"/>
      <c r="N485" s="239"/>
      <c r="O485" s="239"/>
      <c r="P485" s="239"/>
      <c r="Q485" s="239"/>
      <c r="S485" s="5"/>
      <c r="U485" s="46"/>
    </row>
    <row r="486" spans="9:21" x14ac:dyDescent="0.2">
      <c r="I486" s="239"/>
      <c r="J486" s="239"/>
      <c r="K486" s="239"/>
      <c r="L486" s="239"/>
      <c r="M486" s="239"/>
      <c r="N486" s="239"/>
      <c r="O486" s="239"/>
      <c r="P486" s="239"/>
      <c r="Q486" s="239"/>
      <c r="S486" s="5"/>
      <c r="U486" s="46"/>
    </row>
    <row r="487" spans="9:21" x14ac:dyDescent="0.2">
      <c r="I487" s="239"/>
      <c r="J487" s="239"/>
      <c r="K487" s="239"/>
      <c r="L487" s="239"/>
      <c r="M487" s="239"/>
      <c r="N487" s="239"/>
      <c r="O487" s="239"/>
      <c r="P487" s="239"/>
      <c r="Q487" s="239"/>
      <c r="S487" s="5"/>
      <c r="U487" s="46"/>
    </row>
    <row r="488" spans="9:21" x14ac:dyDescent="0.2">
      <c r="I488" s="239"/>
      <c r="J488" s="239"/>
      <c r="K488" s="239"/>
      <c r="L488" s="239"/>
      <c r="M488" s="239"/>
      <c r="N488" s="239"/>
      <c r="O488" s="239"/>
      <c r="P488" s="239"/>
      <c r="Q488" s="239"/>
      <c r="S488" s="5"/>
      <c r="U488" s="46"/>
    </row>
    <row r="489" spans="9:21" x14ac:dyDescent="0.2">
      <c r="I489" s="239"/>
      <c r="J489" s="239"/>
      <c r="K489" s="239"/>
      <c r="L489" s="239"/>
      <c r="M489" s="239"/>
      <c r="N489" s="239"/>
      <c r="O489" s="239"/>
      <c r="P489" s="239"/>
      <c r="Q489" s="239"/>
      <c r="S489" s="5"/>
      <c r="U489" s="46"/>
    </row>
    <row r="490" spans="9:21" x14ac:dyDescent="0.2">
      <c r="I490" s="239"/>
      <c r="J490" s="239"/>
      <c r="K490" s="239"/>
      <c r="L490" s="239"/>
      <c r="M490" s="239"/>
      <c r="N490" s="239"/>
      <c r="O490" s="239"/>
      <c r="P490" s="239"/>
      <c r="Q490" s="239"/>
      <c r="S490" s="5"/>
      <c r="U490" s="46"/>
    </row>
    <row r="491" spans="9:21" x14ac:dyDescent="0.2">
      <c r="I491" s="239"/>
      <c r="J491" s="239"/>
      <c r="K491" s="239"/>
      <c r="L491" s="239"/>
      <c r="M491" s="239"/>
      <c r="N491" s="239"/>
      <c r="O491" s="239"/>
      <c r="P491" s="239"/>
      <c r="Q491" s="239"/>
      <c r="S491" s="5"/>
      <c r="U491" s="46"/>
    </row>
    <row r="492" spans="9:21" x14ac:dyDescent="0.2">
      <c r="I492" s="239"/>
      <c r="J492" s="239"/>
      <c r="K492" s="239"/>
      <c r="L492" s="239"/>
      <c r="M492" s="239"/>
      <c r="N492" s="239"/>
      <c r="O492" s="239"/>
      <c r="P492" s="239"/>
      <c r="Q492" s="239"/>
      <c r="S492" s="5"/>
      <c r="U492" s="46"/>
    </row>
    <row r="493" spans="9:21" x14ac:dyDescent="0.2">
      <c r="I493" s="239"/>
      <c r="J493" s="239"/>
      <c r="K493" s="239"/>
      <c r="L493" s="239"/>
      <c r="M493" s="239"/>
      <c r="N493" s="239"/>
      <c r="O493" s="239"/>
      <c r="P493" s="239"/>
      <c r="Q493" s="239"/>
      <c r="S493" s="5"/>
      <c r="U493" s="46"/>
    </row>
    <row r="494" spans="9:21" x14ac:dyDescent="0.2">
      <c r="I494" s="239"/>
      <c r="J494" s="239"/>
      <c r="K494" s="239"/>
      <c r="L494" s="239"/>
      <c r="M494" s="239"/>
      <c r="N494" s="239"/>
      <c r="O494" s="239"/>
      <c r="P494" s="239"/>
      <c r="Q494" s="239"/>
      <c r="S494" s="5"/>
      <c r="U494" s="46"/>
    </row>
    <row r="495" spans="9:21" x14ac:dyDescent="0.2">
      <c r="I495" s="239"/>
      <c r="J495" s="239"/>
      <c r="K495" s="239"/>
      <c r="L495" s="239"/>
      <c r="M495" s="239"/>
      <c r="N495" s="239"/>
      <c r="O495" s="239"/>
      <c r="P495" s="239"/>
      <c r="Q495" s="239"/>
      <c r="S495" s="5"/>
      <c r="U495" s="46"/>
    </row>
    <row r="496" spans="9:21" x14ac:dyDescent="0.2">
      <c r="I496" s="239"/>
      <c r="J496" s="239"/>
      <c r="K496" s="239"/>
      <c r="L496" s="239"/>
      <c r="M496" s="239"/>
      <c r="N496" s="239"/>
      <c r="O496" s="239"/>
      <c r="P496" s="239"/>
      <c r="Q496" s="239"/>
      <c r="S496" s="5"/>
      <c r="U496" s="46"/>
    </row>
    <row r="497" spans="9:21" x14ac:dyDescent="0.2">
      <c r="I497" s="239"/>
      <c r="J497" s="239"/>
      <c r="K497" s="239"/>
      <c r="L497" s="239"/>
      <c r="M497" s="239"/>
      <c r="N497" s="239"/>
      <c r="O497" s="239"/>
      <c r="P497" s="239"/>
      <c r="Q497" s="239"/>
      <c r="S497" s="5"/>
      <c r="U497" s="46"/>
    </row>
    <row r="498" spans="9:21" x14ac:dyDescent="0.2">
      <c r="I498" s="239"/>
      <c r="J498" s="239"/>
      <c r="K498" s="239"/>
      <c r="L498" s="239"/>
      <c r="M498" s="239"/>
      <c r="N498" s="239"/>
      <c r="O498" s="239"/>
      <c r="P498" s="239"/>
      <c r="Q498" s="239"/>
      <c r="S498" s="5"/>
      <c r="U498" s="46"/>
    </row>
    <row r="499" spans="9:21" x14ac:dyDescent="0.2">
      <c r="I499" s="239"/>
      <c r="J499" s="239"/>
      <c r="K499" s="239"/>
      <c r="L499" s="239"/>
      <c r="M499" s="239"/>
      <c r="N499" s="239"/>
      <c r="O499" s="239"/>
      <c r="P499" s="239"/>
      <c r="Q499" s="239"/>
      <c r="S499" s="5"/>
      <c r="U499" s="46"/>
    </row>
    <row r="500" spans="9:21" x14ac:dyDescent="0.2">
      <c r="I500" s="239"/>
      <c r="J500" s="239"/>
      <c r="K500" s="239"/>
      <c r="L500" s="239"/>
      <c r="M500" s="239"/>
      <c r="N500" s="239"/>
      <c r="O500" s="239"/>
      <c r="P500" s="239"/>
      <c r="Q500" s="239"/>
      <c r="S500" s="5"/>
      <c r="U500" s="46"/>
    </row>
    <row r="501" spans="9:21" x14ac:dyDescent="0.2">
      <c r="I501" s="239"/>
      <c r="J501" s="239"/>
      <c r="K501" s="239"/>
      <c r="L501" s="239"/>
      <c r="M501" s="239"/>
      <c r="N501" s="239"/>
      <c r="O501" s="239"/>
      <c r="P501" s="239"/>
      <c r="Q501" s="239"/>
      <c r="S501" s="5"/>
      <c r="U501" s="46"/>
    </row>
    <row r="502" spans="9:21" x14ac:dyDescent="0.2">
      <c r="I502" s="239"/>
      <c r="J502" s="239"/>
      <c r="K502" s="239"/>
      <c r="L502" s="239"/>
      <c r="M502" s="239"/>
      <c r="N502" s="239"/>
      <c r="O502" s="239"/>
      <c r="P502" s="239"/>
      <c r="Q502" s="239"/>
      <c r="S502" s="5"/>
      <c r="U502" s="46"/>
    </row>
    <row r="503" spans="9:21" x14ac:dyDescent="0.2">
      <c r="I503" s="239"/>
      <c r="J503" s="239"/>
      <c r="K503" s="239"/>
      <c r="L503" s="239"/>
      <c r="M503" s="239"/>
      <c r="N503" s="239"/>
      <c r="O503" s="239"/>
      <c r="P503" s="239"/>
      <c r="Q503" s="239"/>
      <c r="S503" s="5"/>
      <c r="U503" s="46"/>
    </row>
    <row r="504" spans="9:21" x14ac:dyDescent="0.2">
      <c r="I504" s="239"/>
      <c r="J504" s="239"/>
      <c r="K504" s="239"/>
      <c r="L504" s="239"/>
      <c r="M504" s="239"/>
      <c r="N504" s="239"/>
      <c r="O504" s="239"/>
      <c r="P504" s="239"/>
      <c r="Q504" s="239"/>
      <c r="S504" s="5"/>
      <c r="U504" s="46"/>
    </row>
    <row r="505" spans="9:21" x14ac:dyDescent="0.2">
      <c r="I505" s="239"/>
      <c r="J505" s="239"/>
      <c r="K505" s="239"/>
      <c r="L505" s="239"/>
      <c r="M505" s="239"/>
      <c r="N505" s="239"/>
      <c r="O505" s="239"/>
      <c r="P505" s="239"/>
      <c r="Q505" s="239"/>
      <c r="S505" s="5"/>
      <c r="U505" s="46"/>
    </row>
    <row r="506" spans="9:21" x14ac:dyDescent="0.2">
      <c r="I506" s="239"/>
      <c r="J506" s="239"/>
      <c r="K506" s="239"/>
      <c r="L506" s="239"/>
      <c r="M506" s="239"/>
      <c r="N506" s="239"/>
      <c r="O506" s="239"/>
      <c r="P506" s="239"/>
      <c r="Q506" s="239"/>
      <c r="S506" s="5"/>
      <c r="U506" s="46"/>
    </row>
    <row r="507" spans="9:21" x14ac:dyDescent="0.2">
      <c r="I507" s="239"/>
      <c r="J507" s="239"/>
      <c r="K507" s="239"/>
      <c r="L507" s="239"/>
      <c r="M507" s="239"/>
      <c r="N507" s="239"/>
      <c r="O507" s="239"/>
      <c r="P507" s="239"/>
      <c r="Q507" s="239"/>
      <c r="S507" s="5"/>
      <c r="U507" s="46"/>
    </row>
    <row r="508" spans="9:21" x14ac:dyDescent="0.2">
      <c r="I508" s="239"/>
      <c r="J508" s="239"/>
      <c r="K508" s="239"/>
      <c r="L508" s="239"/>
      <c r="M508" s="239"/>
      <c r="N508" s="239"/>
      <c r="O508" s="239"/>
      <c r="P508" s="239"/>
      <c r="Q508" s="239"/>
      <c r="S508" s="5"/>
      <c r="U508" s="46"/>
    </row>
    <row r="509" spans="9:21" x14ac:dyDescent="0.2">
      <c r="I509" s="239"/>
      <c r="J509" s="239"/>
      <c r="K509" s="239"/>
      <c r="L509" s="239"/>
      <c r="M509" s="239"/>
      <c r="N509" s="239"/>
      <c r="O509" s="239"/>
      <c r="P509" s="239"/>
      <c r="Q509" s="239"/>
      <c r="S509" s="5"/>
      <c r="U509" s="46"/>
    </row>
    <row r="510" spans="9:21" x14ac:dyDescent="0.2">
      <c r="I510" s="239"/>
      <c r="J510" s="239"/>
      <c r="K510" s="239"/>
      <c r="L510" s="239"/>
      <c r="M510" s="239"/>
      <c r="N510" s="239"/>
      <c r="O510" s="239"/>
      <c r="P510" s="239"/>
      <c r="Q510" s="239"/>
      <c r="S510" s="5"/>
      <c r="U510" s="46"/>
    </row>
    <row r="511" spans="9:21" x14ac:dyDescent="0.2">
      <c r="I511" s="239"/>
      <c r="J511" s="239"/>
      <c r="K511" s="239"/>
      <c r="L511" s="239"/>
      <c r="M511" s="239"/>
      <c r="N511" s="239"/>
      <c r="O511" s="239"/>
      <c r="P511" s="239"/>
      <c r="Q511" s="239"/>
      <c r="S511" s="5"/>
      <c r="U511" s="46"/>
    </row>
    <row r="512" spans="9:21" x14ac:dyDescent="0.2">
      <c r="I512" s="239"/>
      <c r="J512" s="239"/>
      <c r="K512" s="239"/>
      <c r="L512" s="239"/>
      <c r="M512" s="239"/>
      <c r="N512" s="239"/>
      <c r="O512" s="239"/>
      <c r="P512" s="239"/>
      <c r="Q512" s="239"/>
      <c r="S512" s="5"/>
      <c r="U512" s="46"/>
    </row>
    <row r="513" spans="9:21" x14ac:dyDescent="0.2">
      <c r="I513" s="239"/>
      <c r="J513" s="239"/>
      <c r="K513" s="239"/>
      <c r="L513" s="239"/>
      <c r="M513" s="239"/>
      <c r="N513" s="239"/>
      <c r="O513" s="239"/>
      <c r="P513" s="239"/>
      <c r="Q513" s="239"/>
      <c r="S513" s="5"/>
      <c r="U513" s="46"/>
    </row>
    <row r="514" spans="9:21" x14ac:dyDescent="0.2">
      <c r="I514" s="239"/>
      <c r="J514" s="239"/>
      <c r="K514" s="239"/>
      <c r="L514" s="239"/>
      <c r="M514" s="239"/>
      <c r="N514" s="239"/>
      <c r="O514" s="239"/>
      <c r="P514" s="239"/>
      <c r="Q514" s="239"/>
      <c r="S514" s="5"/>
      <c r="U514" s="46"/>
    </row>
    <row r="515" spans="9:21" x14ac:dyDescent="0.2">
      <c r="I515" s="239"/>
      <c r="J515" s="239"/>
      <c r="K515" s="239"/>
      <c r="L515" s="239"/>
      <c r="M515" s="239"/>
      <c r="N515" s="239"/>
      <c r="O515" s="239"/>
      <c r="P515" s="239"/>
      <c r="Q515" s="239"/>
      <c r="S515" s="5"/>
      <c r="U515" s="46"/>
    </row>
    <row r="516" spans="9:21" x14ac:dyDescent="0.2">
      <c r="I516" s="239"/>
      <c r="J516" s="239"/>
      <c r="K516" s="239"/>
      <c r="L516" s="239"/>
      <c r="M516" s="239"/>
      <c r="N516" s="239"/>
      <c r="O516" s="239"/>
      <c r="P516" s="239"/>
      <c r="Q516" s="239"/>
      <c r="S516" s="5"/>
      <c r="U516" s="46"/>
    </row>
    <row r="517" spans="9:21" x14ac:dyDescent="0.2">
      <c r="I517" s="239"/>
      <c r="J517" s="239"/>
      <c r="K517" s="239"/>
      <c r="L517" s="239"/>
      <c r="M517" s="239"/>
      <c r="N517" s="239"/>
      <c r="O517" s="239"/>
      <c r="P517" s="239"/>
      <c r="Q517" s="239"/>
      <c r="S517" s="5"/>
      <c r="U517" s="46"/>
    </row>
    <row r="518" spans="9:21" x14ac:dyDescent="0.2">
      <c r="I518" s="239"/>
      <c r="J518" s="239"/>
      <c r="K518" s="239"/>
      <c r="L518" s="239"/>
      <c r="M518" s="239"/>
      <c r="N518" s="239"/>
      <c r="O518" s="239"/>
      <c r="P518" s="239"/>
      <c r="Q518" s="239"/>
      <c r="S518" s="5"/>
      <c r="U518" s="46"/>
    </row>
    <row r="519" spans="9:21" x14ac:dyDescent="0.2">
      <c r="I519" s="239"/>
      <c r="J519" s="239"/>
      <c r="K519" s="239"/>
      <c r="L519" s="239"/>
      <c r="M519" s="239"/>
      <c r="N519" s="239"/>
      <c r="O519" s="239"/>
      <c r="P519" s="239"/>
      <c r="Q519" s="239"/>
      <c r="S519" s="5"/>
      <c r="U519" s="46"/>
    </row>
    <row r="520" spans="9:21" x14ac:dyDescent="0.2">
      <c r="I520" s="239"/>
      <c r="J520" s="239"/>
      <c r="K520" s="239"/>
      <c r="L520" s="239"/>
      <c r="M520" s="239"/>
      <c r="N520" s="239"/>
      <c r="O520" s="239"/>
      <c r="P520" s="239"/>
      <c r="Q520" s="239"/>
      <c r="S520" s="5"/>
      <c r="U520" s="46"/>
    </row>
    <row r="521" spans="9:21" x14ac:dyDescent="0.2">
      <c r="I521" s="239"/>
      <c r="J521" s="239"/>
      <c r="K521" s="239"/>
      <c r="L521" s="239"/>
      <c r="M521" s="239"/>
      <c r="N521" s="239"/>
      <c r="O521" s="239"/>
      <c r="P521" s="239"/>
      <c r="Q521" s="239"/>
      <c r="S521" s="5"/>
      <c r="U521" s="46"/>
    </row>
    <row r="522" spans="9:21" x14ac:dyDescent="0.2">
      <c r="I522" s="239"/>
      <c r="J522" s="239"/>
      <c r="K522" s="239"/>
      <c r="L522" s="239"/>
      <c r="M522" s="239"/>
      <c r="N522" s="239"/>
      <c r="O522" s="239"/>
      <c r="P522" s="239"/>
      <c r="Q522" s="239"/>
      <c r="S522" s="5"/>
      <c r="U522" s="46"/>
    </row>
    <row r="523" spans="9:21" x14ac:dyDescent="0.2">
      <c r="I523" s="239"/>
      <c r="J523" s="239"/>
      <c r="K523" s="239"/>
      <c r="L523" s="239"/>
      <c r="M523" s="239"/>
      <c r="N523" s="239"/>
      <c r="O523" s="239"/>
      <c r="P523" s="239"/>
      <c r="Q523" s="239"/>
      <c r="S523" s="5"/>
      <c r="U523" s="46"/>
    </row>
    <row r="524" spans="9:21" x14ac:dyDescent="0.2">
      <c r="I524" s="239"/>
      <c r="J524" s="239"/>
      <c r="K524" s="239"/>
      <c r="L524" s="239"/>
      <c r="M524" s="239"/>
      <c r="N524" s="239"/>
      <c r="O524" s="239"/>
      <c r="P524" s="239"/>
      <c r="Q524" s="239"/>
      <c r="S524" s="5"/>
      <c r="U524" s="46"/>
    </row>
    <row r="525" spans="9:21" x14ac:dyDescent="0.2">
      <c r="I525" s="239"/>
      <c r="J525" s="239"/>
      <c r="K525" s="239"/>
      <c r="L525" s="239"/>
      <c r="M525" s="239"/>
      <c r="N525" s="239"/>
      <c r="O525" s="239"/>
      <c r="P525" s="239"/>
      <c r="Q525" s="239"/>
      <c r="S525" s="5"/>
      <c r="U525" s="46"/>
    </row>
    <row r="526" spans="9:21" x14ac:dyDescent="0.2">
      <c r="I526" s="239"/>
      <c r="J526" s="239"/>
      <c r="K526" s="239"/>
      <c r="L526" s="239"/>
      <c r="M526" s="239"/>
      <c r="N526" s="239"/>
      <c r="O526" s="239"/>
      <c r="P526" s="239"/>
      <c r="Q526" s="239"/>
      <c r="S526" s="5"/>
      <c r="U526" s="46"/>
    </row>
    <row r="527" spans="9:21" x14ac:dyDescent="0.2">
      <c r="I527" s="239"/>
      <c r="J527" s="239"/>
      <c r="K527" s="239"/>
      <c r="L527" s="239"/>
      <c r="M527" s="239"/>
      <c r="N527" s="239"/>
      <c r="O527" s="239"/>
      <c r="P527" s="239"/>
      <c r="Q527" s="239"/>
      <c r="S527" s="5"/>
      <c r="U527" s="46"/>
    </row>
    <row r="528" spans="9:21" x14ac:dyDescent="0.2">
      <c r="I528" s="239"/>
      <c r="J528" s="239"/>
      <c r="K528" s="239"/>
      <c r="L528" s="239"/>
      <c r="M528" s="239"/>
      <c r="N528" s="239"/>
      <c r="O528" s="239"/>
      <c r="P528" s="239"/>
      <c r="Q528" s="239"/>
      <c r="S528" s="5"/>
      <c r="U528" s="46"/>
    </row>
    <row r="529" spans="9:21" x14ac:dyDescent="0.2">
      <c r="I529" s="239"/>
      <c r="J529" s="239"/>
      <c r="K529" s="239"/>
      <c r="L529" s="239"/>
      <c r="M529" s="239"/>
      <c r="N529" s="239"/>
      <c r="O529" s="239"/>
      <c r="P529" s="239"/>
      <c r="Q529" s="239"/>
      <c r="S529" s="5"/>
      <c r="U529" s="46"/>
    </row>
    <row r="530" spans="9:21" x14ac:dyDescent="0.2">
      <c r="I530" s="239"/>
      <c r="J530" s="239"/>
      <c r="K530" s="239"/>
      <c r="L530" s="239"/>
      <c r="M530" s="239"/>
      <c r="N530" s="239"/>
      <c r="O530" s="239"/>
      <c r="P530" s="239"/>
      <c r="Q530" s="239"/>
      <c r="S530" s="5"/>
      <c r="U530" s="46"/>
    </row>
    <row r="531" spans="9:21" x14ac:dyDescent="0.2">
      <c r="I531" s="239"/>
      <c r="J531" s="239"/>
      <c r="K531" s="239"/>
      <c r="L531" s="239"/>
      <c r="M531" s="239"/>
      <c r="N531" s="239"/>
      <c r="O531" s="239"/>
      <c r="P531" s="239"/>
      <c r="Q531" s="239"/>
      <c r="S531" s="5"/>
      <c r="U531" s="46"/>
    </row>
    <row r="532" spans="9:21" x14ac:dyDescent="0.2">
      <c r="I532" s="239"/>
      <c r="J532" s="239"/>
      <c r="K532" s="239"/>
      <c r="L532" s="239"/>
      <c r="M532" s="239"/>
      <c r="N532" s="239"/>
      <c r="O532" s="239"/>
      <c r="P532" s="239"/>
      <c r="Q532" s="239"/>
      <c r="S532" s="5"/>
      <c r="U532" s="46"/>
    </row>
    <row r="533" spans="9:21" x14ac:dyDescent="0.2">
      <c r="I533" s="239"/>
      <c r="J533" s="239"/>
      <c r="K533" s="239"/>
      <c r="L533" s="239"/>
      <c r="M533" s="239"/>
      <c r="N533" s="239"/>
      <c r="O533" s="239"/>
      <c r="P533" s="239"/>
      <c r="Q533" s="239"/>
      <c r="S533" s="5"/>
      <c r="U533" s="46"/>
    </row>
    <row r="534" spans="9:21" x14ac:dyDescent="0.2">
      <c r="I534" s="239"/>
      <c r="J534" s="239"/>
      <c r="K534" s="239"/>
      <c r="L534" s="239"/>
      <c r="M534" s="239"/>
      <c r="N534" s="239"/>
      <c r="O534" s="239"/>
      <c r="P534" s="239"/>
      <c r="Q534" s="239"/>
      <c r="S534" s="5"/>
      <c r="U534" s="46"/>
    </row>
    <row r="535" spans="9:21" x14ac:dyDescent="0.2">
      <c r="I535" s="239"/>
      <c r="J535" s="239"/>
      <c r="K535" s="239"/>
      <c r="L535" s="239"/>
      <c r="M535" s="239"/>
      <c r="N535" s="239"/>
      <c r="O535" s="239"/>
      <c r="P535" s="239"/>
      <c r="Q535" s="239"/>
      <c r="S535" s="5"/>
      <c r="U535" s="46"/>
    </row>
    <row r="536" spans="9:21" x14ac:dyDescent="0.2">
      <c r="I536" s="239"/>
      <c r="J536" s="239"/>
      <c r="K536" s="239"/>
      <c r="L536" s="239"/>
      <c r="M536" s="239"/>
      <c r="N536" s="239"/>
      <c r="O536" s="239"/>
      <c r="P536" s="239"/>
      <c r="Q536" s="239"/>
      <c r="S536" s="5"/>
      <c r="U536" s="46"/>
    </row>
    <row r="537" spans="9:21" x14ac:dyDescent="0.2">
      <c r="I537" s="239"/>
      <c r="J537" s="239"/>
      <c r="K537" s="239"/>
      <c r="L537" s="239"/>
      <c r="M537" s="239"/>
      <c r="N537" s="239"/>
      <c r="O537" s="239"/>
      <c r="P537" s="239"/>
      <c r="Q537" s="239"/>
      <c r="S537" s="5"/>
      <c r="U537" s="46"/>
    </row>
    <row r="538" spans="9:21" x14ac:dyDescent="0.2">
      <c r="I538" s="239"/>
      <c r="J538" s="239"/>
      <c r="K538" s="239"/>
      <c r="L538" s="239"/>
      <c r="M538" s="239"/>
      <c r="N538" s="239"/>
      <c r="O538" s="239"/>
      <c r="P538" s="239"/>
      <c r="Q538" s="239"/>
      <c r="S538" s="5"/>
      <c r="U538" s="46"/>
    </row>
    <row r="539" spans="9:21" x14ac:dyDescent="0.2">
      <c r="I539" s="239"/>
      <c r="J539" s="239"/>
      <c r="K539" s="239"/>
      <c r="L539" s="239"/>
      <c r="M539" s="239"/>
      <c r="N539" s="239"/>
      <c r="O539" s="239"/>
      <c r="P539" s="239"/>
      <c r="Q539" s="239"/>
      <c r="S539" s="5"/>
      <c r="U539" s="46"/>
    </row>
    <row r="540" spans="9:21" x14ac:dyDescent="0.2">
      <c r="I540" s="239"/>
      <c r="J540" s="239"/>
      <c r="K540" s="239"/>
      <c r="L540" s="239"/>
      <c r="M540" s="239"/>
      <c r="N540" s="239"/>
      <c r="O540" s="239"/>
      <c r="P540" s="239"/>
      <c r="Q540" s="239"/>
      <c r="S540" s="5"/>
      <c r="U540" s="46"/>
    </row>
    <row r="541" spans="9:21" x14ac:dyDescent="0.2">
      <c r="I541" s="239"/>
      <c r="J541" s="239"/>
      <c r="K541" s="239"/>
      <c r="L541" s="239"/>
      <c r="M541" s="239"/>
      <c r="N541" s="239"/>
      <c r="O541" s="239"/>
      <c r="P541" s="239"/>
      <c r="Q541" s="239"/>
      <c r="S541" s="5"/>
      <c r="U541" s="46"/>
    </row>
    <row r="542" spans="9:21" x14ac:dyDescent="0.2">
      <c r="I542" s="239"/>
      <c r="J542" s="239"/>
      <c r="K542" s="239"/>
      <c r="L542" s="239"/>
      <c r="M542" s="239"/>
      <c r="N542" s="239"/>
      <c r="O542" s="239"/>
      <c r="P542" s="239"/>
      <c r="Q542" s="239"/>
      <c r="S542" s="5"/>
      <c r="U542" s="46"/>
    </row>
    <row r="543" spans="9:21" x14ac:dyDescent="0.2">
      <c r="I543" s="239"/>
      <c r="J543" s="239"/>
      <c r="K543" s="239"/>
      <c r="L543" s="239"/>
      <c r="M543" s="239"/>
      <c r="N543" s="239"/>
      <c r="O543" s="239"/>
      <c r="P543" s="239"/>
      <c r="Q543" s="239"/>
      <c r="S543" s="5"/>
      <c r="U543" s="46"/>
    </row>
    <row r="544" spans="9:21" x14ac:dyDescent="0.2">
      <c r="I544" s="239"/>
      <c r="J544" s="239"/>
      <c r="K544" s="239"/>
      <c r="L544" s="239"/>
      <c r="M544" s="239"/>
      <c r="N544" s="239"/>
      <c r="O544" s="239"/>
      <c r="P544" s="239"/>
      <c r="Q544" s="239"/>
      <c r="S544" s="5"/>
      <c r="U544" s="46"/>
    </row>
    <row r="545" spans="9:21" x14ac:dyDescent="0.2">
      <c r="I545" s="239"/>
      <c r="J545" s="239"/>
      <c r="K545" s="239"/>
      <c r="L545" s="239"/>
      <c r="M545" s="239"/>
      <c r="N545" s="239"/>
      <c r="O545" s="239"/>
      <c r="P545" s="239"/>
      <c r="Q545" s="239"/>
      <c r="S545" s="5"/>
      <c r="U545" s="46"/>
    </row>
    <row r="546" spans="9:21" x14ac:dyDescent="0.2">
      <c r="I546" s="239"/>
      <c r="J546" s="239"/>
      <c r="K546" s="239"/>
      <c r="L546" s="239"/>
      <c r="M546" s="239"/>
      <c r="N546" s="239"/>
      <c r="O546" s="239"/>
      <c r="P546" s="239"/>
      <c r="Q546" s="239"/>
      <c r="S546" s="5"/>
      <c r="U546" s="46"/>
    </row>
    <row r="547" spans="9:21" x14ac:dyDescent="0.2">
      <c r="I547" s="239"/>
      <c r="J547" s="239"/>
      <c r="K547" s="239"/>
      <c r="L547" s="239"/>
      <c r="M547" s="239"/>
      <c r="N547" s="239"/>
      <c r="O547" s="239"/>
      <c r="P547" s="239"/>
      <c r="Q547" s="239"/>
      <c r="S547" s="5"/>
      <c r="U547" s="46"/>
    </row>
    <row r="548" spans="9:21" x14ac:dyDescent="0.2">
      <c r="I548" s="239"/>
      <c r="J548" s="239"/>
      <c r="K548" s="239"/>
      <c r="L548" s="239"/>
      <c r="M548" s="239"/>
      <c r="N548" s="239"/>
      <c r="O548" s="239"/>
      <c r="P548" s="239"/>
      <c r="Q548" s="239"/>
      <c r="S548" s="5"/>
      <c r="U548" s="46"/>
    </row>
    <row r="549" spans="9:21" x14ac:dyDescent="0.2">
      <c r="I549" s="239"/>
      <c r="J549" s="239"/>
      <c r="K549" s="239"/>
      <c r="L549" s="239"/>
      <c r="M549" s="239"/>
      <c r="N549" s="239"/>
      <c r="O549" s="239"/>
      <c r="P549" s="239"/>
      <c r="Q549" s="239"/>
      <c r="S549" s="5"/>
      <c r="U549" s="46"/>
    </row>
    <row r="550" spans="9:21" x14ac:dyDescent="0.2">
      <c r="I550" s="239"/>
      <c r="J550" s="239"/>
      <c r="K550" s="239"/>
      <c r="L550" s="239"/>
      <c r="M550" s="239"/>
      <c r="N550" s="239"/>
      <c r="O550" s="239"/>
      <c r="P550" s="239"/>
      <c r="Q550" s="239"/>
      <c r="S550" s="5"/>
      <c r="U550" s="46"/>
    </row>
    <row r="551" spans="9:21" x14ac:dyDescent="0.2">
      <c r="I551" s="239"/>
      <c r="J551" s="239"/>
      <c r="K551" s="239"/>
      <c r="L551" s="239"/>
      <c r="M551" s="239"/>
      <c r="N551" s="239"/>
      <c r="O551" s="239"/>
      <c r="P551" s="239"/>
      <c r="Q551" s="239"/>
      <c r="S551" s="5"/>
      <c r="U551" s="46"/>
    </row>
    <row r="552" spans="9:21" x14ac:dyDescent="0.2">
      <c r="I552" s="239"/>
      <c r="J552" s="239"/>
      <c r="K552" s="239"/>
      <c r="L552" s="239"/>
      <c r="M552" s="239"/>
      <c r="N552" s="239"/>
      <c r="O552" s="239"/>
      <c r="P552" s="239"/>
      <c r="Q552" s="239"/>
      <c r="S552" s="5"/>
      <c r="U552" s="46"/>
    </row>
    <row r="553" spans="9:21" x14ac:dyDescent="0.2">
      <c r="I553" s="239"/>
      <c r="J553" s="239"/>
      <c r="K553" s="239"/>
      <c r="L553" s="239"/>
      <c r="M553" s="239"/>
      <c r="N553" s="239"/>
      <c r="O553" s="239"/>
      <c r="P553" s="239"/>
      <c r="Q553" s="239"/>
      <c r="S553" s="5"/>
      <c r="U553" s="46"/>
    </row>
    <row r="554" spans="9:21" x14ac:dyDescent="0.2">
      <c r="I554" s="239"/>
      <c r="J554" s="239"/>
      <c r="K554" s="239"/>
      <c r="L554" s="239"/>
      <c r="M554" s="239"/>
      <c r="N554" s="239"/>
      <c r="O554" s="239"/>
      <c r="P554" s="239"/>
      <c r="Q554" s="239"/>
      <c r="S554" s="5"/>
      <c r="U554" s="46"/>
    </row>
    <row r="555" spans="9:21" x14ac:dyDescent="0.2">
      <c r="I555" s="239"/>
      <c r="J555" s="239"/>
      <c r="K555" s="239"/>
      <c r="L555" s="239"/>
      <c r="M555" s="239"/>
      <c r="N555" s="239"/>
      <c r="O555" s="239"/>
      <c r="P555" s="239"/>
      <c r="Q555" s="239"/>
      <c r="S555" s="5"/>
      <c r="U555" s="46"/>
    </row>
    <row r="556" spans="9:21" x14ac:dyDescent="0.2">
      <c r="I556" s="239"/>
      <c r="J556" s="239"/>
      <c r="K556" s="239"/>
      <c r="L556" s="239"/>
      <c r="M556" s="239"/>
      <c r="N556" s="239"/>
      <c r="O556" s="239"/>
      <c r="P556" s="239"/>
      <c r="Q556" s="239"/>
      <c r="S556" s="5"/>
      <c r="U556" s="46"/>
    </row>
    <row r="557" spans="9:21" x14ac:dyDescent="0.2">
      <c r="I557" s="239"/>
      <c r="J557" s="239"/>
      <c r="K557" s="239"/>
      <c r="L557" s="239"/>
      <c r="M557" s="239"/>
      <c r="N557" s="239"/>
      <c r="O557" s="239"/>
      <c r="P557" s="239"/>
      <c r="Q557" s="239"/>
      <c r="S557" s="5"/>
      <c r="U557" s="46"/>
    </row>
    <row r="558" spans="9:21" x14ac:dyDescent="0.2">
      <c r="I558" s="239"/>
      <c r="J558" s="239"/>
      <c r="K558" s="239"/>
      <c r="L558" s="239"/>
      <c r="M558" s="239"/>
      <c r="N558" s="239"/>
      <c r="O558" s="239"/>
      <c r="P558" s="239"/>
      <c r="Q558" s="239"/>
      <c r="S558" s="5"/>
      <c r="U558" s="46"/>
    </row>
    <row r="559" spans="9:21" x14ac:dyDescent="0.2">
      <c r="I559" s="239"/>
      <c r="J559" s="239"/>
      <c r="K559" s="239"/>
      <c r="L559" s="239"/>
      <c r="M559" s="239"/>
      <c r="N559" s="239"/>
      <c r="O559" s="239"/>
      <c r="P559" s="239"/>
      <c r="Q559" s="239"/>
      <c r="S559" s="5"/>
      <c r="U559" s="46"/>
    </row>
    <row r="560" spans="9:21" x14ac:dyDescent="0.2">
      <c r="I560" s="239"/>
      <c r="J560" s="239"/>
      <c r="K560" s="239"/>
      <c r="L560" s="239"/>
      <c r="M560" s="239"/>
      <c r="N560" s="239"/>
      <c r="O560" s="239"/>
      <c r="P560" s="239"/>
      <c r="Q560" s="239"/>
      <c r="S560" s="5"/>
      <c r="U560" s="46"/>
    </row>
    <row r="561" spans="9:21" x14ac:dyDescent="0.2">
      <c r="I561" s="239"/>
      <c r="J561" s="239"/>
      <c r="K561" s="239"/>
      <c r="L561" s="239"/>
      <c r="M561" s="239"/>
      <c r="N561" s="239"/>
      <c r="O561" s="239"/>
      <c r="P561" s="239"/>
      <c r="Q561" s="239"/>
      <c r="S561" s="5"/>
      <c r="U561" s="46"/>
    </row>
    <row r="562" spans="9:21" x14ac:dyDescent="0.2">
      <c r="I562" s="239"/>
      <c r="J562" s="239"/>
      <c r="K562" s="239"/>
      <c r="L562" s="239"/>
      <c r="M562" s="239"/>
      <c r="N562" s="239"/>
      <c r="O562" s="239"/>
      <c r="P562" s="239"/>
      <c r="Q562" s="239"/>
      <c r="S562" s="5"/>
      <c r="U562" s="46"/>
    </row>
    <row r="563" spans="9:21" x14ac:dyDescent="0.2">
      <c r="I563" s="239"/>
      <c r="J563" s="239"/>
      <c r="K563" s="239"/>
      <c r="L563" s="239"/>
      <c r="M563" s="239"/>
      <c r="N563" s="239"/>
      <c r="O563" s="239"/>
      <c r="P563" s="239"/>
      <c r="Q563" s="239"/>
      <c r="S563" s="5"/>
      <c r="U563" s="46"/>
    </row>
    <row r="564" spans="9:21" x14ac:dyDescent="0.2">
      <c r="I564" s="239"/>
      <c r="J564" s="239"/>
      <c r="K564" s="239"/>
      <c r="L564" s="239"/>
      <c r="M564" s="239"/>
      <c r="N564" s="239"/>
      <c r="O564" s="239"/>
      <c r="P564" s="239"/>
      <c r="Q564" s="239"/>
      <c r="S564" s="5"/>
      <c r="U564" s="46"/>
    </row>
    <row r="565" spans="9:21" x14ac:dyDescent="0.2">
      <c r="I565" s="239"/>
      <c r="J565" s="239"/>
      <c r="K565" s="239"/>
      <c r="L565" s="239"/>
      <c r="M565" s="239"/>
      <c r="N565" s="239"/>
      <c r="O565" s="239"/>
      <c r="P565" s="239"/>
      <c r="Q565" s="239"/>
      <c r="S565" s="5"/>
      <c r="U565" s="46"/>
    </row>
    <row r="566" spans="9:21" x14ac:dyDescent="0.2">
      <c r="I566" s="239"/>
      <c r="J566" s="239"/>
      <c r="K566" s="239"/>
      <c r="L566" s="239"/>
      <c r="M566" s="239"/>
      <c r="N566" s="239"/>
      <c r="O566" s="239"/>
      <c r="P566" s="239"/>
      <c r="Q566" s="239"/>
      <c r="S566" s="5"/>
      <c r="U566" s="46"/>
    </row>
    <row r="567" spans="9:21" x14ac:dyDescent="0.2">
      <c r="I567" s="239"/>
      <c r="J567" s="239"/>
      <c r="K567" s="239"/>
      <c r="L567" s="239"/>
      <c r="M567" s="239"/>
      <c r="N567" s="239"/>
      <c r="O567" s="239"/>
      <c r="P567" s="239"/>
      <c r="Q567" s="239"/>
      <c r="S567" s="5"/>
      <c r="U567" s="46"/>
    </row>
    <row r="568" spans="9:21" x14ac:dyDescent="0.2">
      <c r="I568" s="239"/>
      <c r="J568" s="239"/>
      <c r="K568" s="239"/>
      <c r="L568" s="239"/>
      <c r="M568" s="239"/>
      <c r="N568" s="239"/>
      <c r="O568" s="239"/>
      <c r="P568" s="239"/>
      <c r="Q568" s="239"/>
      <c r="S568" s="5"/>
      <c r="U568" s="46"/>
    </row>
    <row r="569" spans="9:21" x14ac:dyDescent="0.2">
      <c r="I569" s="239"/>
      <c r="J569" s="239"/>
      <c r="K569" s="239"/>
      <c r="L569" s="239"/>
      <c r="M569" s="239"/>
      <c r="N569" s="239"/>
      <c r="O569" s="239"/>
      <c r="P569" s="239"/>
      <c r="Q569" s="239"/>
      <c r="S569" s="5"/>
      <c r="U569" s="46"/>
    </row>
    <row r="570" spans="9:21" x14ac:dyDescent="0.2">
      <c r="I570" s="239"/>
      <c r="J570" s="239"/>
      <c r="K570" s="239"/>
      <c r="L570" s="239"/>
      <c r="M570" s="239"/>
      <c r="N570" s="239"/>
      <c r="O570" s="239"/>
      <c r="P570" s="239"/>
      <c r="Q570" s="239"/>
      <c r="S570" s="5"/>
      <c r="U570" s="46"/>
    </row>
    <row r="571" spans="9:21" x14ac:dyDescent="0.2">
      <c r="I571" s="239"/>
      <c r="J571" s="239"/>
      <c r="K571" s="239"/>
      <c r="L571" s="239"/>
      <c r="M571" s="239"/>
      <c r="N571" s="239"/>
      <c r="O571" s="239"/>
      <c r="P571" s="239"/>
      <c r="Q571" s="239"/>
      <c r="S571" s="5"/>
      <c r="U571" s="46"/>
    </row>
    <row r="572" spans="9:21" x14ac:dyDescent="0.2">
      <c r="I572" s="239"/>
      <c r="J572" s="239"/>
      <c r="K572" s="239"/>
      <c r="L572" s="239"/>
      <c r="M572" s="239"/>
      <c r="N572" s="239"/>
      <c r="O572" s="239"/>
      <c r="P572" s="239"/>
      <c r="Q572" s="239"/>
      <c r="S572" s="5"/>
      <c r="U572" s="46"/>
    </row>
    <row r="573" spans="9:21" x14ac:dyDescent="0.2">
      <c r="I573" s="239"/>
      <c r="J573" s="239"/>
      <c r="K573" s="239"/>
      <c r="L573" s="239"/>
      <c r="M573" s="239"/>
      <c r="N573" s="239"/>
      <c r="O573" s="239"/>
      <c r="P573" s="239"/>
      <c r="Q573" s="239"/>
      <c r="S573" s="5"/>
      <c r="U573" s="46"/>
    </row>
    <row r="574" spans="9:21" x14ac:dyDescent="0.2">
      <c r="I574" s="239"/>
      <c r="J574" s="239"/>
      <c r="K574" s="239"/>
      <c r="L574" s="239"/>
      <c r="M574" s="239"/>
      <c r="N574" s="239"/>
      <c r="O574" s="239"/>
      <c r="P574" s="239"/>
      <c r="Q574" s="239"/>
      <c r="S574" s="5"/>
      <c r="U574" s="46"/>
    </row>
    <row r="575" spans="9:21" x14ac:dyDescent="0.2">
      <c r="I575" s="239"/>
      <c r="J575" s="239"/>
      <c r="K575" s="239"/>
      <c r="L575" s="239"/>
      <c r="M575" s="239"/>
      <c r="N575" s="239"/>
      <c r="O575" s="239"/>
      <c r="P575" s="239"/>
      <c r="Q575" s="239"/>
      <c r="S575" s="5"/>
      <c r="U575" s="46"/>
    </row>
    <row r="576" spans="9:21" x14ac:dyDescent="0.2">
      <c r="I576" s="239"/>
      <c r="J576" s="239"/>
      <c r="K576" s="239"/>
      <c r="L576" s="239"/>
      <c r="M576" s="239"/>
      <c r="N576" s="239"/>
      <c r="O576" s="239"/>
      <c r="P576" s="239"/>
      <c r="Q576" s="239"/>
      <c r="S576" s="5"/>
      <c r="U576" s="46"/>
    </row>
    <row r="577" spans="9:21" x14ac:dyDescent="0.2">
      <c r="I577" s="239"/>
      <c r="J577" s="239"/>
      <c r="K577" s="239"/>
      <c r="L577" s="239"/>
      <c r="M577" s="239"/>
      <c r="N577" s="239"/>
      <c r="O577" s="239"/>
      <c r="P577" s="239"/>
      <c r="Q577" s="239"/>
      <c r="S577" s="5"/>
      <c r="U577" s="46"/>
    </row>
    <row r="578" spans="9:21" x14ac:dyDescent="0.2">
      <c r="I578" s="239"/>
      <c r="J578" s="239"/>
      <c r="K578" s="239"/>
      <c r="L578" s="239"/>
      <c r="M578" s="239"/>
      <c r="N578" s="239"/>
      <c r="O578" s="239"/>
      <c r="P578" s="239"/>
      <c r="Q578" s="239"/>
      <c r="S578" s="5"/>
      <c r="U578" s="46"/>
    </row>
    <row r="579" spans="9:21" x14ac:dyDescent="0.2">
      <c r="I579" s="239"/>
      <c r="J579" s="239"/>
      <c r="K579" s="239"/>
      <c r="L579" s="239"/>
      <c r="M579" s="239"/>
      <c r="N579" s="239"/>
      <c r="O579" s="239"/>
      <c r="P579" s="239"/>
      <c r="Q579" s="239"/>
      <c r="S579" s="5"/>
      <c r="U579" s="46"/>
    </row>
    <row r="580" spans="9:21" x14ac:dyDescent="0.2">
      <c r="I580" s="239"/>
      <c r="J580" s="239"/>
      <c r="K580" s="239"/>
      <c r="L580" s="239"/>
      <c r="M580" s="239"/>
      <c r="N580" s="239"/>
      <c r="O580" s="239"/>
      <c r="P580" s="239"/>
      <c r="Q580" s="239"/>
      <c r="S580" s="5"/>
      <c r="U580" s="46"/>
    </row>
    <row r="581" spans="9:21" x14ac:dyDescent="0.2">
      <c r="I581" s="239"/>
      <c r="J581" s="239"/>
      <c r="K581" s="239"/>
      <c r="L581" s="239"/>
      <c r="M581" s="239"/>
      <c r="N581" s="239"/>
      <c r="O581" s="239"/>
      <c r="P581" s="239"/>
      <c r="Q581" s="239"/>
      <c r="S581" s="5"/>
      <c r="U581" s="46"/>
    </row>
    <row r="582" spans="9:21" x14ac:dyDescent="0.2">
      <c r="I582" s="239"/>
      <c r="J582" s="239"/>
      <c r="K582" s="239"/>
      <c r="L582" s="239"/>
      <c r="M582" s="239"/>
      <c r="N582" s="239"/>
      <c r="O582" s="239"/>
      <c r="P582" s="239"/>
      <c r="Q582" s="239"/>
      <c r="S582" s="5"/>
      <c r="U582" s="46"/>
    </row>
    <row r="583" spans="9:21" x14ac:dyDescent="0.2">
      <c r="I583" s="239"/>
      <c r="J583" s="239"/>
      <c r="K583" s="239"/>
      <c r="L583" s="239"/>
      <c r="M583" s="239"/>
      <c r="N583" s="239"/>
      <c r="O583" s="239"/>
      <c r="P583" s="239"/>
      <c r="Q583" s="239"/>
      <c r="S583" s="5"/>
      <c r="U583" s="46"/>
    </row>
    <row r="584" spans="9:21" x14ac:dyDescent="0.2">
      <c r="I584" s="239"/>
      <c r="J584" s="239"/>
      <c r="K584" s="239"/>
      <c r="L584" s="239"/>
      <c r="M584" s="239"/>
      <c r="N584" s="239"/>
      <c r="O584" s="239"/>
      <c r="P584" s="239"/>
      <c r="Q584" s="239"/>
      <c r="S584" s="5"/>
      <c r="U584" s="46"/>
    </row>
    <row r="585" spans="9:21" x14ac:dyDescent="0.2">
      <c r="I585" s="239"/>
      <c r="J585" s="239"/>
      <c r="K585" s="239"/>
      <c r="L585" s="239"/>
      <c r="M585" s="239"/>
      <c r="N585" s="239"/>
      <c r="O585" s="239"/>
      <c r="P585" s="239"/>
      <c r="Q585" s="239"/>
      <c r="S585" s="5"/>
      <c r="U585" s="46"/>
    </row>
    <row r="586" spans="9:21" x14ac:dyDescent="0.2">
      <c r="I586" s="239"/>
      <c r="J586" s="239"/>
      <c r="K586" s="239"/>
      <c r="L586" s="239"/>
      <c r="M586" s="239"/>
      <c r="N586" s="239"/>
      <c r="O586" s="239"/>
      <c r="P586" s="239"/>
      <c r="Q586" s="239"/>
      <c r="S586" s="5"/>
      <c r="U586" s="46"/>
    </row>
    <row r="587" spans="9:21" x14ac:dyDescent="0.2">
      <c r="I587" s="239"/>
      <c r="J587" s="239"/>
      <c r="K587" s="239"/>
      <c r="L587" s="239"/>
      <c r="M587" s="239"/>
      <c r="N587" s="239"/>
      <c r="O587" s="239"/>
      <c r="P587" s="239"/>
      <c r="Q587" s="239"/>
      <c r="S587" s="5"/>
      <c r="U587" s="46"/>
    </row>
    <row r="588" spans="9:21" x14ac:dyDescent="0.2">
      <c r="I588" s="239"/>
      <c r="J588" s="239"/>
      <c r="K588" s="239"/>
      <c r="L588" s="239"/>
      <c r="M588" s="239"/>
      <c r="N588" s="239"/>
      <c r="O588" s="239"/>
      <c r="P588" s="239"/>
      <c r="Q588" s="239"/>
      <c r="S588" s="5"/>
      <c r="U588" s="46"/>
    </row>
    <row r="589" spans="9:21" x14ac:dyDescent="0.2">
      <c r="I589" s="239"/>
      <c r="J589" s="239"/>
      <c r="K589" s="239"/>
      <c r="L589" s="239"/>
      <c r="M589" s="239"/>
      <c r="N589" s="239"/>
      <c r="O589" s="239"/>
      <c r="P589" s="239"/>
      <c r="Q589" s="239"/>
      <c r="S589" s="5"/>
      <c r="U589" s="46"/>
    </row>
    <row r="590" spans="9:21" x14ac:dyDescent="0.2">
      <c r="I590" s="239"/>
      <c r="J590" s="239"/>
      <c r="K590" s="239"/>
      <c r="L590" s="239"/>
      <c r="M590" s="239"/>
      <c r="N590" s="239"/>
      <c r="O590" s="239"/>
      <c r="P590" s="239"/>
      <c r="Q590" s="239"/>
      <c r="S590" s="5"/>
      <c r="U590" s="46"/>
    </row>
    <row r="591" spans="9:21" x14ac:dyDescent="0.2">
      <c r="I591" s="239"/>
      <c r="J591" s="239"/>
      <c r="K591" s="239"/>
      <c r="L591" s="239"/>
      <c r="M591" s="239"/>
      <c r="N591" s="239"/>
      <c r="O591" s="239"/>
      <c r="P591" s="239"/>
      <c r="Q591" s="239"/>
      <c r="S591" s="5"/>
      <c r="U591" s="46"/>
    </row>
    <row r="592" spans="9:21" x14ac:dyDescent="0.2">
      <c r="I592" s="239"/>
      <c r="J592" s="239"/>
      <c r="K592" s="239"/>
      <c r="L592" s="239"/>
      <c r="M592" s="239"/>
      <c r="N592" s="239"/>
      <c r="O592" s="239"/>
      <c r="P592" s="239"/>
      <c r="Q592" s="239"/>
      <c r="S592" s="5"/>
      <c r="U592" s="46"/>
    </row>
    <row r="593" spans="9:21" x14ac:dyDescent="0.2">
      <c r="I593" s="239"/>
      <c r="J593" s="239"/>
      <c r="K593" s="239"/>
      <c r="L593" s="239"/>
      <c r="M593" s="239"/>
      <c r="N593" s="239"/>
      <c r="O593" s="239"/>
      <c r="P593" s="239"/>
      <c r="Q593" s="239"/>
      <c r="S593" s="5"/>
      <c r="U593" s="46"/>
    </row>
    <row r="594" spans="9:21" x14ac:dyDescent="0.2">
      <c r="I594" s="239"/>
      <c r="J594" s="239"/>
      <c r="K594" s="239"/>
      <c r="L594" s="239"/>
      <c r="M594" s="239"/>
      <c r="N594" s="239"/>
      <c r="O594" s="239"/>
      <c r="P594" s="239"/>
      <c r="Q594" s="239"/>
      <c r="S594" s="5"/>
      <c r="U594" s="46"/>
    </row>
    <row r="595" spans="9:21" x14ac:dyDescent="0.2">
      <c r="I595" s="239"/>
      <c r="J595" s="239"/>
      <c r="K595" s="239"/>
      <c r="L595" s="239"/>
      <c r="M595" s="239"/>
      <c r="N595" s="239"/>
      <c r="O595" s="239"/>
      <c r="P595" s="239"/>
      <c r="Q595" s="239"/>
      <c r="S595" s="5"/>
      <c r="U595" s="46"/>
    </row>
    <row r="596" spans="9:21" x14ac:dyDescent="0.2">
      <c r="I596" s="239"/>
      <c r="J596" s="239"/>
      <c r="K596" s="239"/>
      <c r="L596" s="239"/>
      <c r="M596" s="239"/>
      <c r="N596" s="239"/>
      <c r="O596" s="239"/>
      <c r="P596" s="239"/>
      <c r="Q596" s="239"/>
      <c r="S596" s="5"/>
      <c r="U596" s="46"/>
    </row>
    <row r="597" spans="9:21" x14ac:dyDescent="0.2">
      <c r="I597" s="239"/>
      <c r="J597" s="239"/>
      <c r="K597" s="239"/>
      <c r="L597" s="239"/>
      <c r="M597" s="239"/>
      <c r="N597" s="239"/>
      <c r="O597" s="239"/>
      <c r="P597" s="239"/>
      <c r="Q597" s="239"/>
      <c r="S597" s="5"/>
      <c r="U597" s="46"/>
    </row>
    <row r="598" spans="9:21" x14ac:dyDescent="0.2">
      <c r="I598" s="239"/>
      <c r="J598" s="239"/>
      <c r="K598" s="239"/>
      <c r="L598" s="239"/>
      <c r="M598" s="239"/>
      <c r="N598" s="239"/>
      <c r="O598" s="239"/>
      <c r="P598" s="239"/>
      <c r="Q598" s="239"/>
      <c r="S598" s="5"/>
      <c r="U598" s="46"/>
    </row>
    <row r="599" spans="9:21" x14ac:dyDescent="0.2">
      <c r="I599" s="239"/>
      <c r="J599" s="239"/>
      <c r="K599" s="239"/>
      <c r="L599" s="239"/>
      <c r="M599" s="239"/>
      <c r="N599" s="239"/>
      <c r="O599" s="239"/>
      <c r="P599" s="239"/>
      <c r="Q599" s="239"/>
      <c r="S599" s="5"/>
      <c r="U599" s="46"/>
    </row>
    <row r="600" spans="9:21" x14ac:dyDescent="0.2">
      <c r="I600" s="239"/>
      <c r="J600" s="239"/>
      <c r="K600" s="239"/>
      <c r="L600" s="239"/>
      <c r="M600" s="239"/>
      <c r="N600" s="239"/>
      <c r="O600" s="239"/>
      <c r="P600" s="239"/>
      <c r="Q600" s="239"/>
      <c r="S600" s="5"/>
      <c r="U600" s="46"/>
    </row>
    <row r="601" spans="9:21" x14ac:dyDescent="0.2">
      <c r="I601" s="239"/>
      <c r="J601" s="239"/>
      <c r="K601" s="239"/>
      <c r="L601" s="239"/>
      <c r="M601" s="239"/>
      <c r="N601" s="239"/>
      <c r="O601" s="239"/>
      <c r="P601" s="239"/>
      <c r="Q601" s="239"/>
      <c r="S601" s="5"/>
      <c r="U601" s="46"/>
    </row>
    <row r="602" spans="9:21" x14ac:dyDescent="0.2">
      <c r="I602" s="239"/>
      <c r="J602" s="239"/>
      <c r="K602" s="239"/>
      <c r="L602" s="239"/>
      <c r="M602" s="239"/>
      <c r="N602" s="239"/>
      <c r="O602" s="239"/>
      <c r="P602" s="239"/>
      <c r="Q602" s="239"/>
      <c r="S602" s="5"/>
      <c r="U602" s="46"/>
    </row>
    <row r="603" spans="9:21" x14ac:dyDescent="0.2">
      <c r="I603" s="239"/>
      <c r="J603" s="239"/>
      <c r="K603" s="239"/>
      <c r="L603" s="239"/>
      <c r="M603" s="239"/>
      <c r="N603" s="239"/>
      <c r="O603" s="239"/>
      <c r="P603" s="239"/>
      <c r="Q603" s="239"/>
      <c r="S603" s="5"/>
      <c r="U603" s="46"/>
    </row>
    <row r="604" spans="9:21" x14ac:dyDescent="0.2">
      <c r="I604" s="239"/>
      <c r="J604" s="239"/>
      <c r="K604" s="239"/>
      <c r="L604" s="239"/>
      <c r="M604" s="239"/>
      <c r="N604" s="239"/>
      <c r="O604" s="239"/>
      <c r="P604" s="239"/>
      <c r="Q604" s="239"/>
      <c r="S604" s="5"/>
      <c r="U604" s="46"/>
    </row>
    <row r="605" spans="9:21" x14ac:dyDescent="0.2">
      <c r="I605" s="239"/>
      <c r="J605" s="239"/>
      <c r="K605" s="239"/>
      <c r="L605" s="239"/>
      <c r="M605" s="239"/>
      <c r="N605" s="239"/>
      <c r="O605" s="239"/>
      <c r="P605" s="239"/>
      <c r="Q605" s="239"/>
      <c r="S605" s="5"/>
      <c r="U605" s="46"/>
    </row>
    <row r="606" spans="9:21" x14ac:dyDescent="0.2">
      <c r="I606" s="239"/>
      <c r="J606" s="239"/>
      <c r="K606" s="239"/>
      <c r="L606" s="239"/>
      <c r="M606" s="239"/>
      <c r="N606" s="239"/>
      <c r="O606" s="239"/>
      <c r="P606" s="239"/>
      <c r="Q606" s="239"/>
      <c r="S606" s="5"/>
      <c r="U606" s="46"/>
    </row>
    <row r="607" spans="9:21" x14ac:dyDescent="0.2">
      <c r="I607" s="239"/>
      <c r="J607" s="239"/>
      <c r="K607" s="239"/>
      <c r="L607" s="239"/>
      <c r="M607" s="239"/>
      <c r="N607" s="239"/>
      <c r="O607" s="239"/>
      <c r="P607" s="239"/>
      <c r="Q607" s="239"/>
      <c r="S607" s="5"/>
      <c r="U607" s="46"/>
    </row>
    <row r="608" spans="9:21" x14ac:dyDescent="0.2">
      <c r="I608" s="239"/>
      <c r="J608" s="239"/>
      <c r="K608" s="239"/>
      <c r="L608" s="239"/>
      <c r="M608" s="239"/>
      <c r="N608" s="239"/>
      <c r="O608" s="239"/>
      <c r="P608" s="239"/>
      <c r="Q608" s="239"/>
      <c r="S608" s="5"/>
      <c r="U608" s="46"/>
    </row>
    <row r="609" spans="9:21" x14ac:dyDescent="0.2">
      <c r="I609" s="239"/>
      <c r="J609" s="239"/>
      <c r="K609" s="239"/>
      <c r="L609" s="239"/>
      <c r="M609" s="239"/>
      <c r="N609" s="239"/>
      <c r="O609" s="239"/>
      <c r="P609" s="239"/>
      <c r="Q609" s="239"/>
      <c r="S609" s="5"/>
      <c r="U609" s="46"/>
    </row>
    <row r="610" spans="9:21" x14ac:dyDescent="0.2">
      <c r="I610" s="239"/>
      <c r="J610" s="239"/>
      <c r="K610" s="239"/>
      <c r="L610" s="239"/>
      <c r="M610" s="239"/>
      <c r="N610" s="239"/>
      <c r="O610" s="239"/>
      <c r="P610" s="239"/>
      <c r="Q610" s="239"/>
      <c r="S610" s="5"/>
      <c r="U610" s="46"/>
    </row>
    <row r="611" spans="9:21" x14ac:dyDescent="0.2">
      <c r="I611" s="239"/>
      <c r="J611" s="239"/>
      <c r="K611" s="239"/>
      <c r="L611" s="239"/>
      <c r="M611" s="239"/>
      <c r="N611" s="239"/>
      <c r="O611" s="239"/>
      <c r="P611" s="239"/>
      <c r="Q611" s="239"/>
      <c r="S611" s="5"/>
      <c r="U611" s="46"/>
    </row>
    <row r="612" spans="9:21" x14ac:dyDescent="0.2">
      <c r="I612" s="239"/>
      <c r="J612" s="239"/>
      <c r="K612" s="239"/>
      <c r="L612" s="239"/>
      <c r="M612" s="239"/>
      <c r="N612" s="239"/>
      <c r="O612" s="239"/>
      <c r="P612" s="239"/>
      <c r="Q612" s="239"/>
      <c r="S612" s="5"/>
      <c r="U612" s="46"/>
    </row>
    <row r="613" spans="9:21" x14ac:dyDescent="0.2">
      <c r="I613" s="239"/>
      <c r="J613" s="239"/>
      <c r="K613" s="239"/>
      <c r="L613" s="239"/>
      <c r="M613" s="239"/>
      <c r="N613" s="239"/>
      <c r="O613" s="239"/>
      <c r="P613" s="239"/>
      <c r="Q613" s="239"/>
      <c r="S613" s="5"/>
      <c r="U613" s="46"/>
    </row>
    <row r="614" spans="9:21" x14ac:dyDescent="0.2">
      <c r="I614" s="239"/>
      <c r="J614" s="239"/>
      <c r="K614" s="239"/>
      <c r="L614" s="239"/>
      <c r="M614" s="239"/>
      <c r="N614" s="239"/>
      <c r="O614" s="239"/>
      <c r="P614" s="239"/>
      <c r="Q614" s="239"/>
      <c r="S614" s="5"/>
      <c r="U614" s="46"/>
    </row>
    <row r="615" spans="9:21" x14ac:dyDescent="0.2">
      <c r="I615" s="239"/>
      <c r="J615" s="239"/>
      <c r="K615" s="239"/>
      <c r="L615" s="239"/>
      <c r="M615" s="239"/>
      <c r="N615" s="239"/>
      <c r="O615" s="239"/>
      <c r="P615" s="239"/>
      <c r="Q615" s="239"/>
      <c r="S615" s="5"/>
      <c r="U615" s="46"/>
    </row>
    <row r="616" spans="9:21" x14ac:dyDescent="0.2">
      <c r="I616" s="239"/>
      <c r="J616" s="239"/>
      <c r="K616" s="239"/>
      <c r="L616" s="239"/>
      <c r="M616" s="239"/>
      <c r="N616" s="239"/>
      <c r="O616" s="239"/>
      <c r="P616" s="239"/>
      <c r="Q616" s="239"/>
      <c r="S616" s="5"/>
      <c r="U616" s="46"/>
    </row>
    <row r="617" spans="9:21" x14ac:dyDescent="0.2">
      <c r="I617" s="239"/>
      <c r="J617" s="239"/>
      <c r="K617" s="239"/>
      <c r="L617" s="239"/>
      <c r="M617" s="239"/>
      <c r="N617" s="239"/>
      <c r="O617" s="239"/>
      <c r="P617" s="239"/>
      <c r="Q617" s="239"/>
      <c r="S617" s="5"/>
      <c r="U617" s="46"/>
    </row>
    <row r="618" spans="9:21" x14ac:dyDescent="0.2">
      <c r="I618" s="239"/>
      <c r="J618" s="239"/>
      <c r="K618" s="239"/>
      <c r="L618" s="239"/>
      <c r="M618" s="239"/>
      <c r="N618" s="239"/>
      <c r="O618" s="239"/>
      <c r="P618" s="239"/>
      <c r="Q618" s="239"/>
      <c r="S618" s="5"/>
      <c r="U618" s="46"/>
    </row>
    <row r="619" spans="9:21" x14ac:dyDescent="0.2">
      <c r="I619" s="239"/>
      <c r="J619" s="239"/>
      <c r="K619" s="239"/>
      <c r="L619" s="239"/>
      <c r="M619" s="239"/>
      <c r="N619" s="239"/>
      <c r="O619" s="239"/>
      <c r="P619" s="239"/>
      <c r="Q619" s="239"/>
      <c r="S619" s="5"/>
      <c r="U619" s="46"/>
    </row>
    <row r="620" spans="9:21" x14ac:dyDescent="0.2">
      <c r="I620" s="239"/>
      <c r="J620" s="239"/>
      <c r="K620" s="239"/>
      <c r="L620" s="239"/>
      <c r="M620" s="239"/>
      <c r="N620" s="239"/>
      <c r="O620" s="239"/>
      <c r="P620" s="239"/>
      <c r="Q620" s="239"/>
      <c r="S620" s="5"/>
      <c r="U620" s="46"/>
    </row>
    <row r="621" spans="9:21" x14ac:dyDescent="0.2">
      <c r="I621" s="239"/>
      <c r="J621" s="239"/>
      <c r="K621" s="239"/>
      <c r="L621" s="239"/>
      <c r="M621" s="239"/>
      <c r="N621" s="239"/>
      <c r="O621" s="239"/>
      <c r="P621" s="239"/>
      <c r="Q621" s="239"/>
      <c r="S621" s="5"/>
      <c r="U621" s="46"/>
    </row>
    <row r="622" spans="9:21" x14ac:dyDescent="0.2">
      <c r="I622" s="239"/>
      <c r="J622" s="239"/>
      <c r="K622" s="239"/>
      <c r="L622" s="239"/>
      <c r="M622" s="239"/>
      <c r="N622" s="239"/>
      <c r="O622" s="239"/>
      <c r="P622" s="239"/>
      <c r="Q622" s="239"/>
      <c r="S622" s="5"/>
      <c r="U622" s="46"/>
    </row>
    <row r="623" spans="9:21" x14ac:dyDescent="0.2">
      <c r="I623" s="239"/>
      <c r="J623" s="239"/>
      <c r="K623" s="239"/>
      <c r="L623" s="239"/>
      <c r="M623" s="239"/>
      <c r="N623" s="239"/>
      <c r="O623" s="239"/>
      <c r="P623" s="239"/>
      <c r="Q623" s="239"/>
      <c r="S623" s="5"/>
      <c r="U623" s="46"/>
    </row>
    <row r="624" spans="9:21" x14ac:dyDescent="0.2">
      <c r="I624" s="239"/>
      <c r="J624" s="239"/>
      <c r="K624" s="239"/>
      <c r="L624" s="239"/>
      <c r="M624" s="239"/>
      <c r="N624" s="239"/>
      <c r="O624" s="239"/>
      <c r="P624" s="239"/>
      <c r="Q624" s="239"/>
      <c r="S624" s="5"/>
      <c r="U624" s="46"/>
    </row>
    <row r="625" spans="9:21" x14ac:dyDescent="0.2">
      <c r="I625" s="239"/>
      <c r="J625" s="239"/>
      <c r="K625" s="239"/>
      <c r="L625" s="239"/>
      <c r="M625" s="239"/>
      <c r="N625" s="239"/>
      <c r="O625" s="239"/>
      <c r="P625" s="239"/>
      <c r="Q625" s="239"/>
      <c r="S625" s="5"/>
      <c r="U625" s="46"/>
    </row>
    <row r="626" spans="9:21" x14ac:dyDescent="0.2">
      <c r="I626" s="239"/>
      <c r="J626" s="239"/>
      <c r="K626" s="239"/>
      <c r="L626" s="239"/>
      <c r="M626" s="239"/>
      <c r="N626" s="239"/>
      <c r="O626" s="239"/>
      <c r="P626" s="239"/>
      <c r="Q626" s="239"/>
      <c r="S626" s="5"/>
      <c r="U626" s="46"/>
    </row>
    <row r="627" spans="9:21" x14ac:dyDescent="0.2">
      <c r="I627" s="239"/>
      <c r="J627" s="239"/>
      <c r="K627" s="239"/>
      <c r="L627" s="239"/>
      <c r="M627" s="239"/>
      <c r="N627" s="239"/>
      <c r="O627" s="239"/>
      <c r="P627" s="239"/>
      <c r="Q627" s="239"/>
      <c r="S627" s="5"/>
      <c r="U627" s="46"/>
    </row>
    <row r="628" spans="9:21" x14ac:dyDescent="0.2">
      <c r="I628" s="239"/>
      <c r="J628" s="239"/>
      <c r="K628" s="239"/>
      <c r="L628" s="239"/>
      <c r="M628" s="239"/>
      <c r="N628" s="239"/>
      <c r="O628" s="239"/>
      <c r="P628" s="239"/>
      <c r="Q628" s="239"/>
      <c r="S628" s="5"/>
      <c r="U628" s="46"/>
    </row>
    <row r="629" spans="9:21" x14ac:dyDescent="0.2">
      <c r="I629" s="239"/>
      <c r="J629" s="239"/>
      <c r="K629" s="239"/>
      <c r="L629" s="239"/>
      <c r="M629" s="239"/>
      <c r="N629" s="239"/>
      <c r="O629" s="239"/>
      <c r="P629" s="239"/>
      <c r="Q629" s="239"/>
      <c r="S629" s="5"/>
      <c r="U629" s="46"/>
    </row>
    <row r="630" spans="9:21" x14ac:dyDescent="0.2">
      <c r="I630" s="239"/>
      <c r="J630" s="239"/>
      <c r="K630" s="239"/>
      <c r="L630" s="239"/>
      <c r="M630" s="239"/>
      <c r="N630" s="239"/>
      <c r="O630" s="239"/>
      <c r="P630" s="239"/>
      <c r="Q630" s="239"/>
      <c r="S630" s="5"/>
      <c r="U630" s="46"/>
    </row>
    <row r="631" spans="9:21" x14ac:dyDescent="0.2">
      <c r="I631" s="239"/>
      <c r="J631" s="239"/>
      <c r="K631" s="239"/>
      <c r="L631" s="239"/>
      <c r="M631" s="239"/>
      <c r="N631" s="239"/>
      <c r="O631" s="239"/>
      <c r="P631" s="239"/>
      <c r="Q631" s="239"/>
      <c r="S631" s="5"/>
      <c r="U631" s="46"/>
    </row>
    <row r="632" spans="9:21" x14ac:dyDescent="0.2">
      <c r="I632" s="239"/>
      <c r="J632" s="239"/>
      <c r="K632" s="239"/>
      <c r="L632" s="239"/>
      <c r="M632" s="239"/>
      <c r="N632" s="239"/>
      <c r="O632" s="239"/>
      <c r="P632" s="239"/>
      <c r="Q632" s="239"/>
      <c r="S632" s="5"/>
      <c r="U632" s="46"/>
    </row>
    <row r="633" spans="9:21" x14ac:dyDescent="0.2">
      <c r="I633" s="239"/>
      <c r="J633" s="239"/>
      <c r="K633" s="239"/>
      <c r="L633" s="239"/>
      <c r="M633" s="239"/>
      <c r="N633" s="239"/>
      <c r="O633" s="239"/>
      <c r="P633" s="239"/>
      <c r="Q633" s="239"/>
      <c r="S633" s="5"/>
      <c r="U633" s="46"/>
    </row>
    <row r="634" spans="9:21" x14ac:dyDescent="0.2">
      <c r="I634" s="239"/>
      <c r="J634" s="239"/>
      <c r="K634" s="239"/>
      <c r="L634" s="239"/>
      <c r="M634" s="239"/>
      <c r="N634" s="239"/>
      <c r="O634" s="239"/>
      <c r="P634" s="239"/>
      <c r="Q634" s="239"/>
      <c r="S634" s="5"/>
      <c r="U634" s="46"/>
    </row>
    <row r="635" spans="9:21" x14ac:dyDescent="0.2">
      <c r="I635" s="239"/>
      <c r="J635" s="239"/>
      <c r="K635" s="239"/>
      <c r="L635" s="239"/>
      <c r="M635" s="239"/>
      <c r="N635" s="239"/>
      <c r="O635" s="239"/>
      <c r="P635" s="239"/>
      <c r="Q635" s="239"/>
      <c r="S635" s="5"/>
      <c r="U635" s="46"/>
    </row>
    <row r="636" spans="9:21" x14ac:dyDescent="0.2">
      <c r="I636" s="239"/>
      <c r="J636" s="239"/>
      <c r="K636" s="239"/>
      <c r="L636" s="239"/>
      <c r="M636" s="239"/>
      <c r="N636" s="239"/>
      <c r="O636" s="239"/>
      <c r="P636" s="239"/>
      <c r="Q636" s="239"/>
      <c r="S636" s="5"/>
      <c r="U636" s="46"/>
    </row>
    <row r="637" spans="9:21" x14ac:dyDescent="0.2">
      <c r="I637" s="239"/>
      <c r="J637" s="239"/>
      <c r="K637" s="239"/>
      <c r="L637" s="239"/>
      <c r="M637" s="239"/>
      <c r="N637" s="239"/>
      <c r="O637" s="239"/>
      <c r="P637" s="239"/>
      <c r="Q637" s="239"/>
      <c r="S637" s="5"/>
      <c r="U637" s="46"/>
    </row>
    <row r="638" spans="9:21" x14ac:dyDescent="0.2">
      <c r="I638" s="239"/>
      <c r="J638" s="239"/>
      <c r="K638" s="239"/>
      <c r="L638" s="239"/>
      <c r="M638" s="239"/>
      <c r="N638" s="239"/>
      <c r="O638" s="239"/>
      <c r="P638" s="239"/>
      <c r="Q638" s="239"/>
      <c r="S638" s="5"/>
      <c r="U638" s="46"/>
    </row>
    <row r="639" spans="9:21" x14ac:dyDescent="0.2">
      <c r="I639" s="239"/>
      <c r="J639" s="239"/>
      <c r="K639" s="239"/>
      <c r="L639" s="239"/>
      <c r="M639" s="239"/>
      <c r="N639" s="239"/>
      <c r="O639" s="239"/>
      <c r="P639" s="239"/>
      <c r="Q639" s="239"/>
      <c r="S639" s="5"/>
      <c r="U639" s="46"/>
    </row>
    <row r="640" spans="9:21" x14ac:dyDescent="0.2">
      <c r="I640" s="239"/>
      <c r="J640" s="239"/>
      <c r="K640" s="239"/>
      <c r="L640" s="239"/>
      <c r="M640" s="239"/>
      <c r="N640" s="239"/>
      <c r="O640" s="239"/>
      <c r="P640" s="239"/>
      <c r="Q640" s="239"/>
      <c r="S640" s="5"/>
      <c r="U640" s="46"/>
    </row>
    <row r="641" spans="9:21" x14ac:dyDescent="0.2">
      <c r="I641" s="239"/>
      <c r="J641" s="239"/>
      <c r="K641" s="239"/>
      <c r="L641" s="239"/>
      <c r="M641" s="239"/>
      <c r="N641" s="239"/>
      <c r="O641" s="239"/>
      <c r="P641" s="239"/>
      <c r="Q641" s="239"/>
      <c r="S641" s="5"/>
      <c r="U641" s="46"/>
    </row>
    <row r="642" spans="9:21" x14ac:dyDescent="0.2">
      <c r="I642" s="239"/>
      <c r="J642" s="239"/>
      <c r="K642" s="239"/>
      <c r="L642" s="239"/>
      <c r="M642" s="239"/>
      <c r="N642" s="239"/>
      <c r="O642" s="239"/>
      <c r="P642" s="239"/>
      <c r="Q642" s="239"/>
      <c r="S642" s="5"/>
      <c r="U642" s="46"/>
    </row>
    <row r="643" spans="9:21" x14ac:dyDescent="0.2">
      <c r="I643" s="239"/>
      <c r="J643" s="239"/>
      <c r="K643" s="239"/>
      <c r="L643" s="239"/>
      <c r="M643" s="239"/>
      <c r="N643" s="239"/>
      <c r="O643" s="239"/>
      <c r="P643" s="239"/>
      <c r="Q643" s="239"/>
      <c r="S643" s="5"/>
      <c r="U643" s="46"/>
    </row>
    <row r="644" spans="9:21" x14ac:dyDescent="0.2">
      <c r="I644" s="239"/>
      <c r="J644" s="239"/>
      <c r="K644" s="239"/>
      <c r="L644" s="239"/>
      <c r="M644" s="239"/>
      <c r="N644" s="239"/>
      <c r="O644" s="239"/>
      <c r="P644" s="239"/>
      <c r="Q644" s="239"/>
      <c r="S644" s="5"/>
      <c r="U644" s="46"/>
    </row>
    <row r="645" spans="9:21" x14ac:dyDescent="0.2">
      <c r="I645" s="239"/>
      <c r="J645" s="239"/>
      <c r="K645" s="239"/>
      <c r="L645" s="239"/>
      <c r="M645" s="239"/>
      <c r="N645" s="239"/>
      <c r="O645" s="239"/>
      <c r="P645" s="239"/>
      <c r="Q645" s="239"/>
      <c r="S645" s="5"/>
      <c r="U645" s="46"/>
    </row>
    <row r="646" spans="9:21" x14ac:dyDescent="0.2">
      <c r="I646" s="239"/>
      <c r="J646" s="239"/>
      <c r="K646" s="239"/>
      <c r="L646" s="239"/>
      <c r="M646" s="239"/>
      <c r="N646" s="239"/>
      <c r="O646" s="239"/>
      <c r="P646" s="239"/>
      <c r="Q646" s="239"/>
      <c r="S646" s="5"/>
      <c r="U646" s="46"/>
    </row>
    <row r="647" spans="9:21" x14ac:dyDescent="0.2">
      <c r="I647" s="239"/>
      <c r="J647" s="239"/>
      <c r="K647" s="239"/>
      <c r="L647" s="239"/>
      <c r="M647" s="239"/>
      <c r="N647" s="239"/>
      <c r="O647" s="239"/>
      <c r="P647" s="239"/>
      <c r="Q647" s="239"/>
      <c r="S647" s="5"/>
      <c r="U647" s="46"/>
    </row>
    <row r="648" spans="9:21" x14ac:dyDescent="0.2">
      <c r="I648" s="239"/>
      <c r="J648" s="239"/>
      <c r="K648" s="239"/>
      <c r="L648" s="239"/>
      <c r="M648" s="239"/>
      <c r="N648" s="239"/>
      <c r="O648" s="239"/>
      <c r="P648" s="239"/>
      <c r="Q648" s="239"/>
      <c r="S648" s="5"/>
      <c r="U648" s="46"/>
    </row>
    <row r="649" spans="9:21" x14ac:dyDescent="0.2">
      <c r="I649" s="239"/>
      <c r="J649" s="239"/>
      <c r="K649" s="239"/>
      <c r="L649" s="239"/>
      <c r="M649" s="239"/>
      <c r="N649" s="239"/>
      <c r="O649" s="239"/>
      <c r="P649" s="239"/>
      <c r="Q649" s="239"/>
      <c r="S649" s="5"/>
      <c r="U649" s="46"/>
    </row>
    <row r="650" spans="9:21" x14ac:dyDescent="0.2">
      <c r="I650" s="239"/>
      <c r="J650" s="239"/>
      <c r="K650" s="239"/>
      <c r="L650" s="239"/>
      <c r="M650" s="239"/>
      <c r="N650" s="239"/>
      <c r="O650" s="239"/>
      <c r="P650" s="239"/>
      <c r="Q650" s="239"/>
      <c r="S650" s="5"/>
      <c r="U650" s="46"/>
    </row>
    <row r="651" spans="9:21" x14ac:dyDescent="0.2">
      <c r="I651" s="239"/>
      <c r="J651" s="239"/>
      <c r="K651" s="239"/>
      <c r="L651" s="239"/>
      <c r="M651" s="239"/>
      <c r="N651" s="239"/>
      <c r="O651" s="239"/>
      <c r="P651" s="239"/>
      <c r="Q651" s="239"/>
      <c r="S651" s="5"/>
      <c r="U651" s="46"/>
    </row>
    <row r="652" spans="9:21" x14ac:dyDescent="0.2">
      <c r="I652" s="239"/>
      <c r="J652" s="239"/>
      <c r="K652" s="239"/>
      <c r="L652" s="239"/>
      <c r="M652" s="239"/>
      <c r="N652" s="239"/>
      <c r="O652" s="239"/>
      <c r="P652" s="239"/>
      <c r="Q652" s="239"/>
      <c r="S652" s="5"/>
      <c r="U652" s="46"/>
    </row>
    <row r="653" spans="9:21" x14ac:dyDescent="0.2">
      <c r="I653" s="239"/>
      <c r="J653" s="239"/>
      <c r="K653" s="239"/>
      <c r="L653" s="239"/>
      <c r="M653" s="239"/>
      <c r="N653" s="239"/>
      <c r="O653" s="239"/>
      <c r="P653" s="239"/>
      <c r="Q653" s="239"/>
      <c r="S653" s="5"/>
      <c r="U653" s="46"/>
    </row>
    <row r="654" spans="9:21" x14ac:dyDescent="0.2">
      <c r="I654" s="239"/>
      <c r="J654" s="239"/>
      <c r="K654" s="239"/>
      <c r="L654" s="239"/>
      <c r="M654" s="239"/>
      <c r="N654" s="239"/>
      <c r="O654" s="239"/>
      <c r="P654" s="239"/>
      <c r="Q654" s="239"/>
      <c r="S654" s="5"/>
      <c r="U654" s="46"/>
    </row>
    <row r="655" spans="9:21" x14ac:dyDescent="0.2">
      <c r="I655" s="239"/>
      <c r="J655" s="239"/>
      <c r="K655" s="239"/>
      <c r="L655" s="239"/>
      <c r="M655" s="239"/>
      <c r="N655" s="239"/>
      <c r="O655" s="239"/>
      <c r="P655" s="239"/>
      <c r="Q655" s="239"/>
      <c r="S655" s="5"/>
      <c r="U655" s="46"/>
    </row>
    <row r="656" spans="9:21" x14ac:dyDescent="0.2">
      <c r="I656" s="239"/>
      <c r="J656" s="239"/>
      <c r="K656" s="239"/>
      <c r="L656" s="239"/>
      <c r="M656" s="239"/>
      <c r="N656" s="239"/>
      <c r="O656" s="239"/>
      <c r="P656" s="239"/>
      <c r="Q656" s="239"/>
      <c r="S656" s="5"/>
      <c r="U656" s="46"/>
    </row>
    <row r="657" spans="9:21" x14ac:dyDescent="0.2">
      <c r="I657" s="239"/>
      <c r="J657" s="239"/>
      <c r="K657" s="239"/>
      <c r="L657" s="239"/>
      <c r="M657" s="239"/>
      <c r="N657" s="239"/>
      <c r="O657" s="239"/>
      <c r="P657" s="239"/>
      <c r="Q657" s="239"/>
      <c r="S657" s="5"/>
      <c r="U657" s="46"/>
    </row>
    <row r="658" spans="9:21" x14ac:dyDescent="0.2">
      <c r="I658" s="239"/>
      <c r="J658" s="239"/>
      <c r="K658" s="239"/>
      <c r="L658" s="239"/>
      <c r="M658" s="239"/>
      <c r="N658" s="239"/>
      <c r="O658" s="239"/>
      <c r="P658" s="239"/>
      <c r="Q658" s="239"/>
      <c r="S658" s="5"/>
      <c r="U658" s="46"/>
    </row>
    <row r="659" spans="9:21" x14ac:dyDescent="0.2">
      <c r="I659" s="239"/>
      <c r="J659" s="239"/>
      <c r="K659" s="239"/>
      <c r="L659" s="239"/>
      <c r="M659" s="239"/>
      <c r="N659" s="239"/>
      <c r="O659" s="239"/>
      <c r="P659" s="239"/>
      <c r="Q659" s="239"/>
      <c r="S659" s="5"/>
      <c r="U659" s="46"/>
    </row>
    <row r="660" spans="9:21" x14ac:dyDescent="0.2">
      <c r="I660" s="239"/>
      <c r="J660" s="239"/>
      <c r="K660" s="239"/>
      <c r="L660" s="239"/>
      <c r="M660" s="239"/>
      <c r="N660" s="239"/>
      <c r="O660" s="239"/>
      <c r="P660" s="239"/>
      <c r="Q660" s="239"/>
      <c r="S660" s="5"/>
      <c r="U660" s="46"/>
    </row>
    <row r="661" spans="9:21" x14ac:dyDescent="0.2">
      <c r="I661" s="239"/>
      <c r="J661" s="239"/>
      <c r="K661" s="239"/>
      <c r="L661" s="239"/>
      <c r="M661" s="239"/>
      <c r="N661" s="239"/>
      <c r="O661" s="239"/>
      <c r="P661" s="239"/>
      <c r="Q661" s="239"/>
      <c r="S661" s="5"/>
      <c r="U661" s="46"/>
    </row>
    <row r="662" spans="9:21" x14ac:dyDescent="0.2">
      <c r="I662" s="239"/>
      <c r="J662" s="239"/>
      <c r="K662" s="239"/>
      <c r="L662" s="239"/>
      <c r="M662" s="239"/>
      <c r="N662" s="239"/>
      <c r="O662" s="239"/>
      <c r="P662" s="239"/>
      <c r="Q662" s="239"/>
      <c r="S662" s="5"/>
      <c r="U662" s="46"/>
    </row>
    <row r="663" spans="9:21" x14ac:dyDescent="0.2">
      <c r="I663" s="239"/>
      <c r="J663" s="239"/>
      <c r="K663" s="239"/>
      <c r="L663" s="239"/>
      <c r="M663" s="239"/>
      <c r="N663" s="239"/>
      <c r="O663" s="239"/>
      <c r="P663" s="239"/>
      <c r="Q663" s="239"/>
      <c r="S663" s="5"/>
      <c r="U663" s="46"/>
    </row>
    <row r="664" spans="9:21" x14ac:dyDescent="0.2">
      <c r="I664" s="239"/>
      <c r="J664" s="239"/>
      <c r="K664" s="239"/>
      <c r="L664" s="239"/>
      <c r="M664" s="239"/>
      <c r="N664" s="239"/>
      <c r="O664" s="239"/>
      <c r="P664" s="239"/>
      <c r="Q664" s="239"/>
      <c r="S664" s="5"/>
      <c r="U664" s="46"/>
    </row>
    <row r="665" spans="9:21" x14ac:dyDescent="0.2">
      <c r="I665" s="239"/>
      <c r="J665" s="239"/>
      <c r="K665" s="239"/>
      <c r="L665" s="239"/>
      <c r="M665" s="239"/>
      <c r="N665" s="239"/>
      <c r="O665" s="239"/>
      <c r="P665" s="239"/>
      <c r="Q665" s="239"/>
      <c r="S665" s="5"/>
      <c r="U665" s="46"/>
    </row>
    <row r="666" spans="9:21" x14ac:dyDescent="0.2">
      <c r="I666" s="239"/>
      <c r="J666" s="239"/>
      <c r="K666" s="239"/>
      <c r="L666" s="239"/>
      <c r="M666" s="239"/>
      <c r="N666" s="239"/>
      <c r="O666" s="239"/>
      <c r="P666" s="239"/>
      <c r="Q666" s="239"/>
      <c r="S666" s="5"/>
      <c r="U666" s="46"/>
    </row>
    <row r="667" spans="9:21" x14ac:dyDescent="0.2">
      <c r="I667" s="239"/>
      <c r="J667" s="239"/>
      <c r="K667" s="239"/>
      <c r="L667" s="239"/>
      <c r="M667" s="239"/>
      <c r="N667" s="239"/>
      <c r="O667" s="239"/>
      <c r="P667" s="239"/>
      <c r="Q667" s="239"/>
      <c r="S667" s="5"/>
      <c r="U667" s="46"/>
    </row>
    <row r="668" spans="9:21" x14ac:dyDescent="0.2">
      <c r="I668" s="239"/>
      <c r="J668" s="239"/>
      <c r="K668" s="239"/>
      <c r="L668" s="239"/>
      <c r="M668" s="239"/>
      <c r="N668" s="239"/>
      <c r="O668" s="239"/>
      <c r="P668" s="239"/>
      <c r="Q668" s="239"/>
      <c r="S668" s="5"/>
      <c r="U668" s="46"/>
    </row>
    <row r="669" spans="9:21" x14ac:dyDescent="0.2">
      <c r="I669" s="239"/>
      <c r="J669" s="239"/>
      <c r="K669" s="239"/>
      <c r="L669" s="239"/>
      <c r="M669" s="239"/>
      <c r="N669" s="239"/>
      <c r="O669" s="239"/>
      <c r="P669" s="239"/>
      <c r="Q669" s="239"/>
      <c r="S669" s="5"/>
      <c r="U669" s="46"/>
    </row>
    <row r="670" spans="9:21" x14ac:dyDescent="0.2">
      <c r="I670" s="239"/>
      <c r="J670" s="239"/>
      <c r="K670" s="239"/>
      <c r="L670" s="239"/>
      <c r="M670" s="239"/>
      <c r="N670" s="239"/>
      <c r="O670" s="239"/>
      <c r="P670" s="239"/>
      <c r="Q670" s="239"/>
      <c r="S670" s="5"/>
      <c r="U670" s="46"/>
    </row>
    <row r="671" spans="9:21" x14ac:dyDescent="0.2">
      <c r="I671" s="239"/>
      <c r="J671" s="239"/>
      <c r="K671" s="239"/>
      <c r="L671" s="239"/>
      <c r="M671" s="239"/>
      <c r="N671" s="239"/>
      <c r="O671" s="239"/>
      <c r="P671" s="239"/>
      <c r="Q671" s="239"/>
      <c r="S671" s="5"/>
      <c r="U671" s="46"/>
    </row>
    <row r="672" spans="9:21" x14ac:dyDescent="0.2">
      <c r="I672" s="239"/>
      <c r="J672" s="239"/>
      <c r="K672" s="239"/>
      <c r="L672" s="239"/>
      <c r="M672" s="239"/>
      <c r="N672" s="239"/>
      <c r="O672" s="239"/>
      <c r="P672" s="239"/>
      <c r="Q672" s="239"/>
      <c r="S672" s="5"/>
      <c r="U672" s="46"/>
    </row>
    <row r="673" spans="9:21" x14ac:dyDescent="0.2">
      <c r="I673" s="239"/>
      <c r="J673" s="239"/>
      <c r="K673" s="239"/>
      <c r="L673" s="239"/>
      <c r="M673" s="239"/>
      <c r="N673" s="239"/>
      <c r="O673" s="239"/>
      <c r="P673" s="239"/>
      <c r="Q673" s="239"/>
      <c r="S673" s="5"/>
      <c r="U673" s="46"/>
    </row>
    <row r="674" spans="9:21" x14ac:dyDescent="0.2">
      <c r="I674" s="239"/>
      <c r="J674" s="239"/>
      <c r="K674" s="239"/>
      <c r="L674" s="239"/>
      <c r="M674" s="239"/>
      <c r="N674" s="239"/>
      <c r="O674" s="239"/>
      <c r="P674" s="239"/>
      <c r="Q674" s="239"/>
      <c r="S674" s="5"/>
      <c r="U674" s="46"/>
    </row>
    <row r="675" spans="9:21" x14ac:dyDescent="0.2">
      <c r="I675" s="239"/>
      <c r="J675" s="239"/>
      <c r="K675" s="239"/>
      <c r="L675" s="239"/>
      <c r="M675" s="239"/>
      <c r="N675" s="239"/>
      <c r="O675" s="239"/>
      <c r="P675" s="239"/>
      <c r="Q675" s="239"/>
      <c r="S675" s="5"/>
      <c r="U675" s="46"/>
    </row>
    <row r="676" spans="9:21" x14ac:dyDescent="0.2">
      <c r="I676" s="239"/>
      <c r="J676" s="239"/>
      <c r="K676" s="239"/>
      <c r="L676" s="239"/>
      <c r="M676" s="239"/>
      <c r="N676" s="239"/>
      <c r="O676" s="239"/>
      <c r="P676" s="239"/>
      <c r="Q676" s="239"/>
      <c r="S676" s="5"/>
      <c r="U676" s="46"/>
    </row>
    <row r="677" spans="9:21" x14ac:dyDescent="0.2">
      <c r="I677" s="239"/>
      <c r="J677" s="239"/>
      <c r="K677" s="239"/>
      <c r="L677" s="239"/>
      <c r="M677" s="239"/>
      <c r="N677" s="239"/>
      <c r="O677" s="239"/>
      <c r="P677" s="239"/>
      <c r="Q677" s="239"/>
      <c r="S677" s="5"/>
      <c r="U677" s="46"/>
    </row>
    <row r="678" spans="9:21" x14ac:dyDescent="0.2">
      <c r="I678" s="239"/>
      <c r="J678" s="239"/>
      <c r="K678" s="239"/>
      <c r="L678" s="239"/>
      <c r="M678" s="239"/>
      <c r="N678" s="239"/>
      <c r="O678" s="239"/>
      <c r="P678" s="239"/>
      <c r="Q678" s="239"/>
      <c r="S678" s="5"/>
      <c r="U678" s="46"/>
    </row>
    <row r="679" spans="9:21" x14ac:dyDescent="0.2">
      <c r="I679" s="239"/>
      <c r="J679" s="239"/>
      <c r="K679" s="239"/>
      <c r="L679" s="239"/>
      <c r="M679" s="239"/>
      <c r="N679" s="239"/>
      <c r="O679" s="239"/>
      <c r="P679" s="239"/>
      <c r="Q679" s="239"/>
      <c r="S679" s="5"/>
      <c r="U679" s="46"/>
    </row>
    <row r="680" spans="9:21" x14ac:dyDescent="0.2">
      <c r="I680" s="239"/>
      <c r="J680" s="239"/>
      <c r="K680" s="239"/>
      <c r="L680" s="239"/>
      <c r="M680" s="239"/>
      <c r="N680" s="239"/>
      <c r="O680" s="239"/>
      <c r="P680" s="239"/>
      <c r="Q680" s="239"/>
      <c r="S680" s="5"/>
      <c r="U680" s="46"/>
    </row>
    <row r="681" spans="9:21" x14ac:dyDescent="0.2">
      <c r="I681" s="239"/>
      <c r="J681" s="239"/>
      <c r="K681" s="239"/>
      <c r="L681" s="239"/>
      <c r="M681" s="239"/>
      <c r="N681" s="239"/>
      <c r="O681" s="239"/>
      <c r="P681" s="239"/>
      <c r="Q681" s="239"/>
      <c r="S681" s="5"/>
      <c r="U681" s="46"/>
    </row>
    <row r="682" spans="9:21" x14ac:dyDescent="0.2">
      <c r="I682" s="239"/>
      <c r="J682" s="239"/>
      <c r="K682" s="239"/>
      <c r="L682" s="239"/>
      <c r="M682" s="239"/>
      <c r="N682" s="239"/>
      <c r="O682" s="239"/>
      <c r="P682" s="239"/>
      <c r="Q682" s="239"/>
      <c r="S682" s="5"/>
      <c r="U682" s="46"/>
    </row>
    <row r="683" spans="9:21" x14ac:dyDescent="0.2">
      <c r="I683" s="239"/>
      <c r="J683" s="239"/>
      <c r="K683" s="239"/>
      <c r="L683" s="239"/>
      <c r="M683" s="239"/>
      <c r="N683" s="239"/>
      <c r="O683" s="239"/>
      <c r="P683" s="239"/>
      <c r="Q683" s="239"/>
      <c r="S683" s="5"/>
      <c r="U683" s="46"/>
    </row>
    <row r="684" spans="9:21" x14ac:dyDescent="0.2">
      <c r="I684" s="239"/>
      <c r="J684" s="239"/>
      <c r="K684" s="239"/>
      <c r="L684" s="239"/>
      <c r="M684" s="239"/>
      <c r="N684" s="239"/>
      <c r="O684" s="239"/>
      <c r="P684" s="239"/>
      <c r="Q684" s="239"/>
      <c r="S684" s="5"/>
      <c r="U684" s="46"/>
    </row>
    <row r="685" spans="9:21" x14ac:dyDescent="0.2">
      <c r="I685" s="239"/>
      <c r="J685" s="239"/>
      <c r="K685" s="239"/>
      <c r="L685" s="239"/>
      <c r="M685" s="239"/>
      <c r="N685" s="239"/>
      <c r="O685" s="239"/>
      <c r="P685" s="239"/>
      <c r="Q685" s="239"/>
      <c r="S685" s="5"/>
      <c r="U685" s="46"/>
    </row>
    <row r="686" spans="9:21" x14ac:dyDescent="0.2">
      <c r="I686" s="239"/>
      <c r="J686" s="239"/>
      <c r="K686" s="239"/>
      <c r="L686" s="239"/>
      <c r="M686" s="239"/>
      <c r="N686" s="239"/>
      <c r="O686" s="239"/>
      <c r="P686" s="239"/>
      <c r="Q686" s="239"/>
      <c r="S686" s="5"/>
      <c r="U686" s="46"/>
    </row>
    <row r="687" spans="9:21" x14ac:dyDescent="0.2">
      <c r="I687" s="239"/>
      <c r="J687" s="239"/>
      <c r="K687" s="239"/>
      <c r="L687" s="239"/>
      <c r="M687" s="239"/>
      <c r="N687" s="239"/>
      <c r="O687" s="239"/>
      <c r="P687" s="239"/>
      <c r="Q687" s="239"/>
      <c r="S687" s="5"/>
      <c r="U687" s="46"/>
    </row>
    <row r="688" spans="9:21" x14ac:dyDescent="0.2">
      <c r="I688" s="239"/>
      <c r="J688" s="239"/>
      <c r="K688" s="239"/>
      <c r="L688" s="239"/>
      <c r="M688" s="239"/>
      <c r="N688" s="239"/>
      <c r="O688" s="239"/>
      <c r="P688" s="239"/>
      <c r="Q688" s="239"/>
      <c r="S688" s="5"/>
      <c r="U688" s="46"/>
    </row>
    <row r="689" spans="9:21" x14ac:dyDescent="0.2">
      <c r="I689" s="239"/>
      <c r="J689" s="239"/>
      <c r="K689" s="239"/>
      <c r="L689" s="239"/>
      <c r="M689" s="239"/>
      <c r="N689" s="239"/>
      <c r="O689" s="239"/>
      <c r="P689" s="239"/>
      <c r="Q689" s="239"/>
      <c r="S689" s="5"/>
      <c r="U689" s="46"/>
    </row>
    <row r="690" spans="9:21" x14ac:dyDescent="0.2">
      <c r="I690" s="239"/>
      <c r="J690" s="239"/>
      <c r="K690" s="239"/>
      <c r="L690" s="239"/>
      <c r="M690" s="239"/>
      <c r="N690" s="239"/>
      <c r="O690" s="239"/>
      <c r="P690" s="239"/>
      <c r="Q690" s="239"/>
      <c r="S690" s="5"/>
      <c r="U690" s="46"/>
    </row>
    <row r="691" spans="9:21" x14ac:dyDescent="0.2">
      <c r="I691" s="239"/>
      <c r="J691" s="239"/>
      <c r="K691" s="239"/>
      <c r="L691" s="239"/>
      <c r="M691" s="239"/>
      <c r="N691" s="239"/>
      <c r="O691" s="239"/>
      <c r="P691" s="239"/>
      <c r="Q691" s="239"/>
      <c r="S691" s="5"/>
      <c r="U691" s="46"/>
    </row>
    <row r="692" spans="9:21" x14ac:dyDescent="0.2">
      <c r="I692" s="239"/>
      <c r="J692" s="239"/>
      <c r="K692" s="239"/>
      <c r="L692" s="239"/>
      <c r="M692" s="239"/>
      <c r="N692" s="239"/>
      <c r="O692" s="239"/>
      <c r="P692" s="239"/>
      <c r="Q692" s="239"/>
      <c r="S692" s="5"/>
      <c r="U692" s="46"/>
    </row>
    <row r="693" spans="9:21" x14ac:dyDescent="0.2">
      <c r="I693" s="239"/>
      <c r="J693" s="239"/>
      <c r="K693" s="239"/>
      <c r="L693" s="239"/>
      <c r="M693" s="239"/>
      <c r="N693" s="239"/>
      <c r="O693" s="239"/>
      <c r="P693" s="239"/>
      <c r="Q693" s="239"/>
      <c r="S693" s="5"/>
      <c r="U693" s="46"/>
    </row>
    <row r="694" spans="9:21" x14ac:dyDescent="0.2">
      <c r="I694" s="239"/>
      <c r="J694" s="239"/>
      <c r="K694" s="239"/>
      <c r="L694" s="239"/>
      <c r="M694" s="239"/>
      <c r="N694" s="239"/>
      <c r="O694" s="239"/>
      <c r="P694" s="239"/>
      <c r="Q694" s="239"/>
      <c r="S694" s="5"/>
      <c r="U694" s="46"/>
    </row>
    <row r="695" spans="9:21" x14ac:dyDescent="0.2">
      <c r="I695" s="239"/>
      <c r="J695" s="239"/>
      <c r="K695" s="239"/>
      <c r="L695" s="239"/>
      <c r="M695" s="239"/>
      <c r="N695" s="239"/>
      <c r="O695" s="239"/>
      <c r="P695" s="239"/>
      <c r="Q695" s="239"/>
      <c r="S695" s="5"/>
      <c r="U695" s="46"/>
    </row>
    <row r="696" spans="9:21" x14ac:dyDescent="0.2">
      <c r="I696" s="239"/>
      <c r="J696" s="239"/>
      <c r="K696" s="239"/>
      <c r="L696" s="239"/>
      <c r="M696" s="239"/>
      <c r="N696" s="239"/>
      <c r="O696" s="239"/>
      <c r="P696" s="239"/>
      <c r="Q696" s="239"/>
      <c r="S696" s="5"/>
      <c r="U696" s="46"/>
    </row>
    <row r="697" spans="9:21" x14ac:dyDescent="0.2">
      <c r="I697" s="239"/>
      <c r="J697" s="239"/>
      <c r="K697" s="239"/>
      <c r="L697" s="239"/>
      <c r="M697" s="239"/>
      <c r="N697" s="239"/>
      <c r="O697" s="239"/>
      <c r="P697" s="239"/>
      <c r="Q697" s="239"/>
      <c r="S697" s="5"/>
      <c r="U697" s="46"/>
    </row>
    <row r="698" spans="9:21" x14ac:dyDescent="0.2">
      <c r="I698" s="239"/>
      <c r="J698" s="239"/>
      <c r="K698" s="239"/>
      <c r="L698" s="239"/>
      <c r="M698" s="239"/>
      <c r="N698" s="239"/>
      <c r="O698" s="239"/>
      <c r="P698" s="239"/>
      <c r="Q698" s="239"/>
      <c r="S698" s="5"/>
      <c r="U698" s="46"/>
    </row>
    <row r="699" spans="9:21" x14ac:dyDescent="0.2">
      <c r="I699" s="239"/>
      <c r="J699" s="239"/>
      <c r="K699" s="239"/>
      <c r="L699" s="239"/>
      <c r="M699" s="239"/>
      <c r="N699" s="239"/>
      <c r="O699" s="239"/>
      <c r="P699" s="239"/>
      <c r="Q699" s="239"/>
      <c r="S699" s="5"/>
      <c r="U699" s="46"/>
    </row>
    <row r="700" spans="9:21" x14ac:dyDescent="0.2">
      <c r="I700" s="239"/>
      <c r="J700" s="239"/>
      <c r="K700" s="239"/>
      <c r="L700" s="239"/>
      <c r="M700" s="239"/>
      <c r="N700" s="239"/>
      <c r="O700" s="239"/>
      <c r="P700" s="239"/>
      <c r="Q700" s="239"/>
      <c r="S700" s="5"/>
      <c r="U700" s="46"/>
    </row>
    <row r="701" spans="9:21" x14ac:dyDescent="0.2">
      <c r="I701" s="239"/>
      <c r="J701" s="239"/>
      <c r="K701" s="239"/>
      <c r="L701" s="239"/>
      <c r="M701" s="239"/>
      <c r="N701" s="239"/>
      <c r="O701" s="239"/>
      <c r="P701" s="239"/>
      <c r="Q701" s="239"/>
      <c r="S701" s="5"/>
      <c r="U701" s="46"/>
    </row>
    <row r="702" spans="9:21" x14ac:dyDescent="0.2">
      <c r="I702" s="239"/>
      <c r="J702" s="239"/>
      <c r="K702" s="239"/>
      <c r="L702" s="239"/>
      <c r="M702" s="239"/>
      <c r="N702" s="239"/>
      <c r="O702" s="239"/>
      <c r="P702" s="239"/>
      <c r="Q702" s="239"/>
      <c r="S702" s="5"/>
      <c r="U702" s="46"/>
    </row>
    <row r="703" spans="9:21" x14ac:dyDescent="0.2">
      <c r="I703" s="239"/>
      <c r="J703" s="239"/>
      <c r="K703" s="239"/>
      <c r="L703" s="239"/>
      <c r="M703" s="239"/>
      <c r="N703" s="239"/>
      <c r="O703" s="239"/>
      <c r="P703" s="239"/>
      <c r="Q703" s="239"/>
      <c r="S703" s="5"/>
      <c r="U703" s="46"/>
    </row>
    <row r="704" spans="9:21" x14ac:dyDescent="0.2">
      <c r="I704" s="239"/>
      <c r="J704" s="239"/>
      <c r="K704" s="239"/>
      <c r="L704" s="239"/>
      <c r="M704" s="239"/>
      <c r="N704" s="239"/>
      <c r="O704" s="239"/>
      <c r="P704" s="239"/>
      <c r="Q704" s="239"/>
      <c r="S704" s="5"/>
      <c r="U704" s="46"/>
    </row>
    <row r="705" spans="9:21" x14ac:dyDescent="0.2">
      <c r="I705" s="239"/>
      <c r="J705" s="239"/>
      <c r="K705" s="239"/>
      <c r="L705" s="239"/>
      <c r="M705" s="239"/>
      <c r="N705" s="239"/>
      <c r="O705" s="239"/>
      <c r="P705" s="239"/>
      <c r="Q705" s="239"/>
      <c r="S705" s="5"/>
      <c r="U705" s="46"/>
    </row>
    <row r="706" spans="9:21" x14ac:dyDescent="0.2">
      <c r="I706" s="239"/>
      <c r="J706" s="239"/>
      <c r="K706" s="239"/>
      <c r="L706" s="239"/>
      <c r="M706" s="239"/>
      <c r="N706" s="239"/>
      <c r="O706" s="239"/>
      <c r="P706" s="239"/>
      <c r="Q706" s="239"/>
      <c r="S706" s="5"/>
      <c r="U706" s="46"/>
    </row>
    <row r="707" spans="9:21" x14ac:dyDescent="0.2">
      <c r="I707" s="239"/>
      <c r="J707" s="239"/>
      <c r="K707" s="239"/>
      <c r="L707" s="239"/>
      <c r="M707" s="239"/>
      <c r="N707" s="239"/>
      <c r="O707" s="239"/>
      <c r="P707" s="239"/>
      <c r="Q707" s="239"/>
      <c r="S707" s="5"/>
      <c r="U707" s="46"/>
    </row>
    <row r="708" spans="9:21" x14ac:dyDescent="0.2">
      <c r="I708" s="239"/>
      <c r="J708" s="239"/>
      <c r="K708" s="239"/>
      <c r="L708" s="239"/>
      <c r="M708" s="239"/>
      <c r="N708" s="239"/>
      <c r="O708" s="239"/>
      <c r="P708" s="239"/>
      <c r="Q708" s="239"/>
      <c r="S708" s="5"/>
      <c r="U708" s="46"/>
    </row>
    <row r="709" spans="9:21" x14ac:dyDescent="0.2">
      <c r="I709" s="239"/>
      <c r="J709" s="239"/>
      <c r="K709" s="239"/>
      <c r="L709" s="239"/>
      <c r="M709" s="239"/>
      <c r="N709" s="239"/>
      <c r="O709" s="239"/>
      <c r="P709" s="239"/>
      <c r="Q709" s="239"/>
      <c r="S709" s="5"/>
      <c r="U709" s="46"/>
    </row>
    <row r="710" spans="9:21" x14ac:dyDescent="0.2">
      <c r="I710" s="239"/>
      <c r="J710" s="239"/>
      <c r="K710" s="239"/>
      <c r="L710" s="239"/>
      <c r="M710" s="239"/>
      <c r="N710" s="239"/>
      <c r="O710" s="239"/>
      <c r="P710" s="239"/>
      <c r="Q710" s="239"/>
      <c r="S710" s="5"/>
      <c r="U710" s="46"/>
    </row>
    <row r="711" spans="9:21" x14ac:dyDescent="0.2">
      <c r="I711" s="239"/>
      <c r="J711" s="239"/>
      <c r="K711" s="239"/>
      <c r="L711" s="239"/>
      <c r="M711" s="239"/>
      <c r="N711" s="239"/>
      <c r="O711" s="239"/>
      <c r="P711" s="239"/>
      <c r="Q711" s="239"/>
      <c r="S711" s="5"/>
      <c r="U711" s="46"/>
    </row>
    <row r="712" spans="9:21" x14ac:dyDescent="0.2">
      <c r="I712" s="239"/>
      <c r="J712" s="239"/>
      <c r="K712" s="239"/>
      <c r="L712" s="239"/>
      <c r="M712" s="239"/>
      <c r="N712" s="239"/>
      <c r="O712" s="239"/>
      <c r="P712" s="239"/>
      <c r="Q712" s="239"/>
      <c r="S712" s="5"/>
      <c r="U712" s="46"/>
    </row>
    <row r="713" spans="9:21" x14ac:dyDescent="0.2">
      <c r="I713" s="239"/>
      <c r="J713" s="239"/>
      <c r="K713" s="239"/>
      <c r="L713" s="239"/>
      <c r="M713" s="239"/>
      <c r="N713" s="239"/>
      <c r="O713" s="239"/>
      <c r="P713" s="239"/>
      <c r="Q713" s="239"/>
      <c r="S713" s="5"/>
      <c r="U713" s="46"/>
    </row>
    <row r="714" spans="9:21" x14ac:dyDescent="0.2">
      <c r="I714" s="239"/>
      <c r="J714" s="239"/>
      <c r="K714" s="239"/>
      <c r="L714" s="239"/>
      <c r="M714" s="239"/>
      <c r="N714" s="239"/>
      <c r="O714" s="239"/>
      <c r="P714" s="239"/>
      <c r="Q714" s="239"/>
      <c r="S714" s="5"/>
      <c r="U714" s="46"/>
    </row>
    <row r="715" spans="9:21" x14ac:dyDescent="0.2">
      <c r="I715" s="239"/>
      <c r="J715" s="239"/>
      <c r="K715" s="239"/>
      <c r="L715" s="239"/>
      <c r="M715" s="239"/>
      <c r="N715" s="239"/>
      <c r="O715" s="239"/>
      <c r="P715" s="239"/>
      <c r="Q715" s="239"/>
      <c r="S715" s="5"/>
      <c r="U715" s="46"/>
    </row>
    <row r="716" spans="9:21" x14ac:dyDescent="0.2">
      <c r="I716" s="239"/>
      <c r="J716" s="239"/>
      <c r="K716" s="239"/>
      <c r="L716" s="239"/>
      <c r="M716" s="239"/>
      <c r="N716" s="239"/>
      <c r="O716" s="239"/>
      <c r="P716" s="239"/>
      <c r="Q716" s="239"/>
      <c r="S716" s="5"/>
      <c r="U716" s="46"/>
    </row>
    <row r="717" spans="9:21" x14ac:dyDescent="0.2">
      <c r="I717" s="239"/>
      <c r="J717" s="239"/>
      <c r="K717" s="239"/>
      <c r="L717" s="239"/>
      <c r="M717" s="239"/>
      <c r="N717" s="239"/>
      <c r="O717" s="239"/>
      <c r="P717" s="239"/>
      <c r="Q717" s="239"/>
      <c r="S717" s="5"/>
      <c r="U717" s="46"/>
    </row>
    <row r="718" spans="9:21" x14ac:dyDescent="0.2">
      <c r="I718" s="239"/>
      <c r="J718" s="239"/>
      <c r="K718" s="239"/>
      <c r="L718" s="239"/>
      <c r="M718" s="239"/>
      <c r="N718" s="239"/>
      <c r="O718" s="239"/>
      <c r="P718" s="239"/>
      <c r="Q718" s="239"/>
      <c r="S718" s="5"/>
      <c r="U718" s="46"/>
    </row>
    <row r="719" spans="9:21" x14ac:dyDescent="0.2">
      <c r="I719" s="239"/>
      <c r="J719" s="239"/>
      <c r="K719" s="239"/>
      <c r="L719" s="239"/>
      <c r="M719" s="239"/>
      <c r="N719" s="239"/>
      <c r="O719" s="239"/>
      <c r="P719" s="239"/>
      <c r="Q719" s="239"/>
      <c r="S719" s="5"/>
      <c r="U719" s="46"/>
    </row>
    <row r="720" spans="9:21" x14ac:dyDescent="0.2">
      <c r="I720" s="239"/>
      <c r="J720" s="239"/>
      <c r="K720" s="239"/>
      <c r="L720" s="239"/>
      <c r="M720" s="239"/>
      <c r="N720" s="239"/>
      <c r="O720" s="239"/>
      <c r="P720" s="239"/>
      <c r="Q720" s="239"/>
      <c r="S720" s="5"/>
      <c r="U720" s="46"/>
    </row>
    <row r="721" spans="9:21" x14ac:dyDescent="0.2">
      <c r="I721" s="239"/>
      <c r="J721" s="239"/>
      <c r="K721" s="239"/>
      <c r="L721" s="239"/>
      <c r="M721" s="239"/>
      <c r="N721" s="239"/>
      <c r="O721" s="239"/>
      <c r="P721" s="239"/>
      <c r="Q721" s="239"/>
      <c r="S721" s="5"/>
      <c r="U721" s="46"/>
    </row>
    <row r="722" spans="9:21" x14ac:dyDescent="0.2">
      <c r="I722" s="239"/>
      <c r="J722" s="239"/>
      <c r="K722" s="239"/>
      <c r="L722" s="239"/>
      <c r="M722" s="239"/>
      <c r="N722" s="239"/>
      <c r="O722" s="239"/>
      <c r="P722" s="239"/>
      <c r="Q722" s="239"/>
      <c r="S722" s="5"/>
      <c r="U722" s="46"/>
    </row>
    <row r="723" spans="9:21" x14ac:dyDescent="0.2">
      <c r="I723" s="239"/>
      <c r="J723" s="239"/>
      <c r="K723" s="239"/>
      <c r="L723" s="239"/>
      <c r="M723" s="239"/>
      <c r="N723" s="239"/>
      <c r="O723" s="239"/>
      <c r="P723" s="239"/>
      <c r="Q723" s="239"/>
      <c r="S723" s="5"/>
      <c r="U723" s="46"/>
    </row>
    <row r="724" spans="9:21" x14ac:dyDescent="0.2">
      <c r="I724" s="239"/>
      <c r="J724" s="239"/>
      <c r="K724" s="239"/>
      <c r="L724" s="239"/>
      <c r="M724" s="239"/>
      <c r="N724" s="239"/>
      <c r="O724" s="239"/>
      <c r="P724" s="239"/>
      <c r="Q724" s="239"/>
      <c r="S724" s="5"/>
      <c r="U724" s="46"/>
    </row>
    <row r="725" spans="9:21" x14ac:dyDescent="0.2">
      <c r="I725" s="239"/>
      <c r="J725" s="239"/>
      <c r="K725" s="239"/>
      <c r="L725" s="239"/>
      <c r="M725" s="239"/>
      <c r="N725" s="239"/>
      <c r="O725" s="239"/>
      <c r="P725" s="239"/>
      <c r="Q725" s="239"/>
      <c r="S725" s="5"/>
      <c r="U725" s="46"/>
    </row>
    <row r="726" spans="9:21" x14ac:dyDescent="0.2">
      <c r="I726" s="239"/>
      <c r="J726" s="239"/>
      <c r="K726" s="239"/>
      <c r="L726" s="239"/>
      <c r="M726" s="239"/>
      <c r="N726" s="239"/>
      <c r="O726" s="239"/>
      <c r="P726" s="239"/>
      <c r="Q726" s="239"/>
      <c r="S726" s="5"/>
      <c r="U726" s="46"/>
    </row>
    <row r="727" spans="9:21" x14ac:dyDescent="0.2">
      <c r="I727" s="239"/>
      <c r="J727" s="239"/>
      <c r="K727" s="239"/>
      <c r="L727" s="239"/>
      <c r="M727" s="239"/>
      <c r="N727" s="239"/>
      <c r="O727" s="239"/>
      <c r="P727" s="239"/>
      <c r="Q727" s="239"/>
      <c r="S727" s="5"/>
      <c r="U727" s="46"/>
    </row>
    <row r="728" spans="9:21" x14ac:dyDescent="0.2">
      <c r="I728" s="239"/>
      <c r="J728" s="239"/>
      <c r="K728" s="239"/>
      <c r="L728" s="239"/>
      <c r="M728" s="239"/>
      <c r="N728" s="239"/>
      <c r="O728" s="239"/>
      <c r="P728" s="239"/>
      <c r="Q728" s="239"/>
      <c r="S728" s="5"/>
      <c r="U728" s="46"/>
    </row>
    <row r="729" spans="9:21" x14ac:dyDescent="0.2">
      <c r="I729" s="239"/>
      <c r="J729" s="239"/>
      <c r="K729" s="239"/>
      <c r="L729" s="239"/>
      <c r="M729" s="239"/>
      <c r="N729" s="239"/>
      <c r="O729" s="239"/>
      <c r="P729" s="239"/>
      <c r="Q729" s="239"/>
      <c r="S729" s="5"/>
      <c r="U729" s="46"/>
    </row>
    <row r="730" spans="9:21" x14ac:dyDescent="0.2">
      <c r="I730" s="239"/>
      <c r="J730" s="239"/>
      <c r="K730" s="239"/>
      <c r="L730" s="239"/>
      <c r="M730" s="239"/>
      <c r="N730" s="239"/>
      <c r="O730" s="239"/>
      <c r="P730" s="239"/>
      <c r="Q730" s="239"/>
      <c r="S730" s="5"/>
      <c r="U730" s="46"/>
    </row>
    <row r="731" spans="9:21" x14ac:dyDescent="0.2">
      <c r="I731" s="239"/>
      <c r="J731" s="239"/>
      <c r="K731" s="239"/>
      <c r="L731" s="239"/>
      <c r="M731" s="239"/>
      <c r="N731" s="239"/>
      <c r="O731" s="239"/>
      <c r="P731" s="239"/>
      <c r="Q731" s="239"/>
      <c r="S731" s="5"/>
      <c r="U731" s="46"/>
    </row>
    <row r="732" spans="9:21" x14ac:dyDescent="0.2">
      <c r="I732" s="239"/>
      <c r="J732" s="239"/>
      <c r="K732" s="239"/>
      <c r="L732" s="239"/>
      <c r="M732" s="239"/>
      <c r="N732" s="239"/>
      <c r="O732" s="239"/>
      <c r="P732" s="239"/>
      <c r="Q732" s="239"/>
      <c r="S732" s="5"/>
      <c r="U732" s="46"/>
    </row>
    <row r="733" spans="9:21" x14ac:dyDescent="0.2">
      <c r="I733" s="239"/>
      <c r="J733" s="239"/>
      <c r="K733" s="239"/>
      <c r="L733" s="239"/>
      <c r="M733" s="239"/>
      <c r="N733" s="239"/>
      <c r="O733" s="239"/>
      <c r="P733" s="239"/>
      <c r="Q733" s="239"/>
      <c r="S733" s="5"/>
      <c r="U733" s="46"/>
    </row>
    <row r="734" spans="9:21" x14ac:dyDescent="0.2">
      <c r="I734" s="239"/>
      <c r="J734" s="239"/>
      <c r="K734" s="239"/>
      <c r="L734" s="239"/>
      <c r="M734" s="239"/>
      <c r="N734" s="239"/>
      <c r="O734" s="239"/>
      <c r="P734" s="239"/>
      <c r="Q734" s="239"/>
      <c r="S734" s="5"/>
      <c r="U734" s="46"/>
    </row>
    <row r="735" spans="9:21" x14ac:dyDescent="0.2">
      <c r="I735" s="239"/>
      <c r="J735" s="239"/>
      <c r="K735" s="239"/>
      <c r="L735" s="239"/>
      <c r="M735" s="239"/>
      <c r="N735" s="239"/>
      <c r="O735" s="239"/>
      <c r="P735" s="239"/>
      <c r="Q735" s="239"/>
      <c r="S735" s="5"/>
      <c r="U735" s="46"/>
    </row>
    <row r="736" spans="9:21" x14ac:dyDescent="0.2">
      <c r="I736" s="239"/>
      <c r="J736" s="239"/>
      <c r="K736" s="239"/>
      <c r="L736" s="239"/>
      <c r="M736" s="239"/>
      <c r="N736" s="239"/>
      <c r="O736" s="239"/>
      <c r="P736" s="239"/>
      <c r="Q736" s="239"/>
      <c r="S736" s="5"/>
      <c r="U736" s="46"/>
    </row>
    <row r="737" spans="9:21" x14ac:dyDescent="0.2">
      <c r="I737" s="239"/>
      <c r="J737" s="239"/>
      <c r="K737" s="239"/>
      <c r="L737" s="239"/>
      <c r="M737" s="239"/>
      <c r="N737" s="239"/>
      <c r="O737" s="239"/>
      <c r="P737" s="239"/>
      <c r="Q737" s="239"/>
      <c r="S737" s="5"/>
      <c r="U737" s="46"/>
    </row>
    <row r="738" spans="9:21" x14ac:dyDescent="0.2">
      <c r="I738" s="239"/>
      <c r="J738" s="239"/>
      <c r="K738" s="239"/>
      <c r="L738" s="239"/>
      <c r="M738" s="239"/>
      <c r="N738" s="239"/>
      <c r="O738" s="239"/>
      <c r="P738" s="239"/>
      <c r="Q738" s="239"/>
      <c r="S738" s="5"/>
      <c r="U738" s="46"/>
    </row>
    <row r="739" spans="9:21" x14ac:dyDescent="0.2">
      <c r="I739" s="239"/>
      <c r="J739" s="239"/>
      <c r="K739" s="239"/>
      <c r="L739" s="239"/>
      <c r="M739" s="239"/>
      <c r="N739" s="239"/>
      <c r="O739" s="239"/>
      <c r="P739" s="239"/>
      <c r="Q739" s="239"/>
      <c r="S739" s="5"/>
      <c r="U739" s="46"/>
    </row>
    <row r="740" spans="9:21" x14ac:dyDescent="0.2">
      <c r="I740" s="239"/>
      <c r="J740" s="239"/>
      <c r="K740" s="239"/>
      <c r="L740" s="239"/>
      <c r="M740" s="239"/>
      <c r="N740" s="239"/>
      <c r="O740" s="239"/>
      <c r="P740" s="239"/>
      <c r="Q740" s="239"/>
      <c r="S740" s="5"/>
      <c r="U740" s="46"/>
    </row>
    <row r="741" spans="9:21" x14ac:dyDescent="0.2">
      <c r="I741" s="239"/>
      <c r="J741" s="239"/>
      <c r="K741" s="239"/>
      <c r="L741" s="239"/>
      <c r="M741" s="239"/>
      <c r="N741" s="239"/>
      <c r="O741" s="239"/>
      <c r="P741" s="239"/>
      <c r="Q741" s="239"/>
      <c r="S741" s="5"/>
      <c r="U741" s="46"/>
    </row>
    <row r="742" spans="9:21" x14ac:dyDescent="0.2">
      <c r="I742" s="239"/>
      <c r="J742" s="239"/>
      <c r="K742" s="239"/>
      <c r="L742" s="239"/>
      <c r="M742" s="239"/>
      <c r="N742" s="239"/>
      <c r="O742" s="239"/>
      <c r="P742" s="239"/>
      <c r="Q742" s="239"/>
      <c r="S742" s="5"/>
      <c r="U742" s="46"/>
    </row>
    <row r="743" spans="9:21" x14ac:dyDescent="0.2">
      <c r="I743" s="239"/>
      <c r="J743" s="239"/>
      <c r="K743" s="239"/>
      <c r="L743" s="239"/>
      <c r="M743" s="239"/>
      <c r="N743" s="239"/>
      <c r="O743" s="239"/>
      <c r="P743" s="239"/>
      <c r="Q743" s="239"/>
      <c r="S743" s="5"/>
      <c r="U743" s="46"/>
    </row>
    <row r="744" spans="9:21" x14ac:dyDescent="0.2">
      <c r="I744" s="239"/>
      <c r="J744" s="239"/>
      <c r="K744" s="239"/>
      <c r="L744" s="239"/>
      <c r="M744" s="239"/>
      <c r="N744" s="239"/>
      <c r="O744" s="239"/>
      <c r="P744" s="239"/>
      <c r="Q744" s="239"/>
      <c r="S744" s="5"/>
      <c r="U744" s="46"/>
    </row>
    <row r="745" spans="9:21" x14ac:dyDescent="0.2">
      <c r="I745" s="239"/>
      <c r="J745" s="239"/>
      <c r="K745" s="239"/>
      <c r="L745" s="239"/>
      <c r="M745" s="239"/>
      <c r="N745" s="239"/>
      <c r="O745" s="239"/>
      <c r="P745" s="239"/>
      <c r="Q745" s="239"/>
      <c r="S745" s="5"/>
      <c r="U745" s="46"/>
    </row>
    <row r="746" spans="9:21" x14ac:dyDescent="0.2">
      <c r="I746" s="239"/>
      <c r="J746" s="239"/>
      <c r="K746" s="239"/>
      <c r="L746" s="239"/>
      <c r="M746" s="239"/>
      <c r="N746" s="239"/>
      <c r="O746" s="239"/>
      <c r="P746" s="239"/>
      <c r="Q746" s="239"/>
      <c r="S746" s="5"/>
      <c r="U746" s="46"/>
    </row>
    <row r="747" spans="9:21" x14ac:dyDescent="0.2">
      <c r="I747" s="239"/>
      <c r="J747" s="239"/>
      <c r="K747" s="239"/>
      <c r="L747" s="239"/>
      <c r="M747" s="239"/>
      <c r="N747" s="239"/>
      <c r="O747" s="239"/>
      <c r="P747" s="239"/>
      <c r="Q747" s="239"/>
      <c r="S747" s="5"/>
      <c r="U747" s="46"/>
    </row>
    <row r="748" spans="9:21" x14ac:dyDescent="0.2">
      <c r="I748" s="239"/>
      <c r="J748" s="239"/>
      <c r="K748" s="239"/>
      <c r="L748" s="239"/>
      <c r="M748" s="239"/>
      <c r="N748" s="239"/>
      <c r="O748" s="239"/>
      <c r="P748" s="239"/>
      <c r="Q748" s="239"/>
      <c r="S748" s="5"/>
      <c r="U748" s="46"/>
    </row>
    <row r="749" spans="9:21" x14ac:dyDescent="0.2">
      <c r="I749" s="239"/>
      <c r="J749" s="239"/>
      <c r="K749" s="239"/>
      <c r="L749" s="239"/>
      <c r="M749" s="239"/>
      <c r="N749" s="239"/>
      <c r="O749" s="239"/>
      <c r="P749" s="239"/>
      <c r="Q749" s="239"/>
      <c r="S749" s="5"/>
      <c r="U749" s="46"/>
    </row>
    <row r="750" spans="9:21" x14ac:dyDescent="0.2">
      <c r="I750" s="239"/>
      <c r="J750" s="239"/>
      <c r="K750" s="239"/>
      <c r="L750" s="239"/>
      <c r="M750" s="239"/>
      <c r="N750" s="239"/>
      <c r="O750" s="239"/>
      <c r="P750" s="239"/>
      <c r="Q750" s="239"/>
      <c r="S750" s="5"/>
      <c r="U750" s="46"/>
    </row>
    <row r="751" spans="9:21" x14ac:dyDescent="0.2">
      <c r="I751" s="239"/>
      <c r="J751" s="239"/>
      <c r="K751" s="239"/>
      <c r="L751" s="239"/>
      <c r="M751" s="239"/>
      <c r="N751" s="239"/>
      <c r="O751" s="239"/>
      <c r="P751" s="239"/>
      <c r="Q751" s="239"/>
      <c r="S751" s="5"/>
      <c r="U751" s="46"/>
    </row>
    <row r="752" spans="9:21" x14ac:dyDescent="0.2">
      <c r="I752" s="239"/>
      <c r="J752" s="239"/>
      <c r="K752" s="239"/>
      <c r="L752" s="239"/>
      <c r="M752" s="239"/>
      <c r="N752" s="239"/>
      <c r="O752" s="239"/>
      <c r="P752" s="239"/>
      <c r="Q752" s="239"/>
      <c r="S752" s="5"/>
      <c r="U752" s="46"/>
    </row>
    <row r="753" spans="9:21" x14ac:dyDescent="0.2">
      <c r="I753" s="239"/>
      <c r="J753" s="239"/>
      <c r="K753" s="239"/>
      <c r="L753" s="239"/>
      <c r="M753" s="239"/>
      <c r="N753" s="239"/>
      <c r="O753" s="239"/>
      <c r="P753" s="239"/>
      <c r="Q753" s="239"/>
      <c r="S753" s="5"/>
      <c r="U753" s="46"/>
    </row>
    <row r="754" spans="9:21" x14ac:dyDescent="0.2">
      <c r="I754" s="239"/>
      <c r="J754" s="239"/>
      <c r="K754" s="239"/>
      <c r="L754" s="239"/>
      <c r="M754" s="239"/>
      <c r="N754" s="239"/>
      <c r="O754" s="239"/>
      <c r="P754" s="239"/>
      <c r="Q754" s="239"/>
      <c r="S754" s="5"/>
      <c r="U754" s="46"/>
    </row>
    <row r="755" spans="9:21" x14ac:dyDescent="0.2">
      <c r="I755" s="239"/>
      <c r="J755" s="239"/>
      <c r="K755" s="239"/>
      <c r="L755" s="239"/>
      <c r="M755" s="239"/>
      <c r="N755" s="239"/>
      <c r="O755" s="239"/>
      <c r="P755" s="239"/>
      <c r="Q755" s="239"/>
      <c r="S755" s="5"/>
      <c r="U755" s="46"/>
    </row>
    <row r="756" spans="9:21" x14ac:dyDescent="0.2">
      <c r="I756" s="239"/>
      <c r="J756" s="239"/>
      <c r="K756" s="239"/>
      <c r="L756" s="239"/>
      <c r="M756" s="239"/>
      <c r="N756" s="239"/>
      <c r="O756" s="239"/>
      <c r="P756" s="239"/>
      <c r="Q756" s="239"/>
      <c r="S756" s="5"/>
      <c r="U756" s="46"/>
    </row>
    <row r="757" spans="9:21" x14ac:dyDescent="0.2">
      <c r="I757" s="239"/>
      <c r="J757" s="239"/>
      <c r="K757" s="239"/>
      <c r="L757" s="239"/>
      <c r="M757" s="239"/>
      <c r="N757" s="239"/>
      <c r="O757" s="239"/>
      <c r="P757" s="239"/>
      <c r="Q757" s="239"/>
      <c r="S757" s="5"/>
      <c r="U757" s="46"/>
    </row>
    <row r="758" spans="9:21" x14ac:dyDescent="0.2">
      <c r="I758" s="239"/>
      <c r="J758" s="239"/>
      <c r="K758" s="239"/>
      <c r="L758" s="239"/>
      <c r="M758" s="239"/>
      <c r="N758" s="239"/>
      <c r="O758" s="239"/>
      <c r="P758" s="239"/>
      <c r="Q758" s="239"/>
      <c r="S758" s="5"/>
      <c r="U758" s="46"/>
    </row>
    <row r="759" spans="9:21" x14ac:dyDescent="0.2">
      <c r="I759" s="239"/>
      <c r="J759" s="239"/>
      <c r="K759" s="239"/>
      <c r="L759" s="239"/>
      <c r="M759" s="239"/>
      <c r="N759" s="239"/>
      <c r="O759" s="239"/>
      <c r="P759" s="239"/>
      <c r="Q759" s="239"/>
      <c r="S759" s="5"/>
      <c r="U759" s="46"/>
    </row>
    <row r="760" spans="9:21" x14ac:dyDescent="0.2">
      <c r="I760" s="239"/>
      <c r="J760" s="239"/>
      <c r="K760" s="239"/>
      <c r="L760" s="239"/>
      <c r="M760" s="239"/>
      <c r="N760" s="239"/>
      <c r="O760" s="239"/>
      <c r="P760" s="239"/>
      <c r="Q760" s="239"/>
      <c r="S760" s="5"/>
      <c r="U760" s="46"/>
    </row>
    <row r="761" spans="9:21" x14ac:dyDescent="0.2">
      <c r="I761" s="239"/>
      <c r="J761" s="239"/>
      <c r="K761" s="239"/>
      <c r="L761" s="239"/>
      <c r="M761" s="239"/>
      <c r="N761" s="239"/>
      <c r="O761" s="239"/>
      <c r="P761" s="239"/>
      <c r="Q761" s="239"/>
      <c r="S761" s="5"/>
      <c r="U761" s="46"/>
    </row>
    <row r="762" spans="9:21" x14ac:dyDescent="0.2">
      <c r="I762" s="239"/>
      <c r="J762" s="239"/>
      <c r="K762" s="239"/>
      <c r="L762" s="239"/>
      <c r="M762" s="239"/>
      <c r="N762" s="239"/>
      <c r="O762" s="239"/>
      <c r="P762" s="239"/>
      <c r="Q762" s="239"/>
      <c r="S762" s="5"/>
      <c r="U762" s="46"/>
    </row>
    <row r="763" spans="9:21" x14ac:dyDescent="0.2">
      <c r="I763" s="239"/>
      <c r="J763" s="239"/>
      <c r="K763" s="239"/>
      <c r="L763" s="239"/>
      <c r="M763" s="239"/>
      <c r="N763" s="239"/>
      <c r="O763" s="239"/>
      <c r="P763" s="239"/>
      <c r="Q763" s="239"/>
      <c r="S763" s="5"/>
      <c r="U763" s="46"/>
    </row>
    <row r="764" spans="9:21" x14ac:dyDescent="0.2">
      <c r="I764" s="239"/>
      <c r="J764" s="239"/>
      <c r="K764" s="239"/>
      <c r="L764" s="239"/>
      <c r="M764" s="239"/>
      <c r="N764" s="239"/>
      <c r="O764" s="239"/>
      <c r="P764" s="239"/>
      <c r="Q764" s="239"/>
      <c r="S764" s="5"/>
      <c r="U764" s="46"/>
    </row>
    <row r="765" spans="9:21" x14ac:dyDescent="0.2">
      <c r="I765" s="239"/>
      <c r="J765" s="239"/>
      <c r="K765" s="239"/>
      <c r="L765" s="239"/>
      <c r="M765" s="239"/>
      <c r="N765" s="239"/>
      <c r="O765" s="239"/>
      <c r="P765" s="239"/>
      <c r="Q765" s="239"/>
      <c r="S765" s="5"/>
      <c r="U765" s="46"/>
    </row>
    <row r="766" spans="9:21" x14ac:dyDescent="0.2">
      <c r="I766" s="239"/>
      <c r="J766" s="239"/>
      <c r="K766" s="239"/>
      <c r="L766" s="239"/>
      <c r="M766" s="239"/>
      <c r="N766" s="239"/>
      <c r="O766" s="239"/>
      <c r="P766" s="239"/>
      <c r="Q766" s="239"/>
      <c r="S766" s="5"/>
      <c r="U766" s="46"/>
    </row>
    <row r="767" spans="9:21" x14ac:dyDescent="0.2">
      <c r="I767" s="239"/>
      <c r="J767" s="239"/>
      <c r="K767" s="239"/>
      <c r="L767" s="239"/>
      <c r="M767" s="239"/>
      <c r="N767" s="239"/>
      <c r="O767" s="239"/>
      <c r="P767" s="239"/>
      <c r="Q767" s="239"/>
      <c r="S767" s="5"/>
      <c r="U767" s="46"/>
    </row>
    <row r="768" spans="9:21" x14ac:dyDescent="0.2">
      <c r="I768" s="239"/>
      <c r="J768" s="239"/>
      <c r="K768" s="239"/>
      <c r="L768" s="239"/>
      <c r="M768" s="239"/>
      <c r="N768" s="239"/>
      <c r="O768" s="239"/>
      <c r="P768" s="239"/>
      <c r="Q768" s="239"/>
      <c r="S768" s="5"/>
      <c r="U768" s="46"/>
    </row>
    <row r="769" spans="9:21" x14ac:dyDescent="0.2">
      <c r="I769" s="239"/>
      <c r="J769" s="239"/>
      <c r="K769" s="239"/>
      <c r="L769" s="239"/>
      <c r="M769" s="239"/>
      <c r="N769" s="239"/>
      <c r="O769" s="239"/>
      <c r="P769" s="239"/>
      <c r="Q769" s="239"/>
      <c r="S769" s="5"/>
      <c r="U769" s="46"/>
    </row>
    <row r="770" spans="9:21" x14ac:dyDescent="0.2">
      <c r="I770" s="239"/>
      <c r="J770" s="239"/>
      <c r="K770" s="239"/>
      <c r="L770" s="239"/>
      <c r="M770" s="239"/>
      <c r="N770" s="239"/>
      <c r="O770" s="239"/>
      <c r="P770" s="239"/>
      <c r="Q770" s="239"/>
      <c r="S770" s="5"/>
      <c r="U770" s="46"/>
    </row>
    <row r="771" spans="9:21" x14ac:dyDescent="0.2">
      <c r="I771" s="239"/>
      <c r="J771" s="239"/>
      <c r="K771" s="239"/>
      <c r="L771" s="239"/>
      <c r="M771" s="239"/>
      <c r="N771" s="239"/>
      <c r="O771" s="239"/>
      <c r="P771" s="239"/>
      <c r="Q771" s="239"/>
      <c r="S771" s="5"/>
      <c r="U771" s="46"/>
    </row>
    <row r="772" spans="9:21" x14ac:dyDescent="0.2">
      <c r="I772" s="239"/>
      <c r="J772" s="239"/>
      <c r="K772" s="239"/>
      <c r="L772" s="239"/>
      <c r="M772" s="239"/>
      <c r="N772" s="239"/>
      <c r="O772" s="239"/>
      <c r="P772" s="239"/>
      <c r="Q772" s="239"/>
      <c r="S772" s="5"/>
      <c r="U772" s="46"/>
    </row>
    <row r="773" spans="9:21" x14ac:dyDescent="0.2">
      <c r="I773" s="239"/>
      <c r="J773" s="239"/>
      <c r="K773" s="239"/>
      <c r="L773" s="239"/>
      <c r="M773" s="239"/>
      <c r="N773" s="239"/>
      <c r="O773" s="239"/>
      <c r="P773" s="239"/>
      <c r="Q773" s="239"/>
      <c r="S773" s="5"/>
      <c r="U773" s="46"/>
    </row>
    <row r="774" spans="9:21" x14ac:dyDescent="0.2">
      <c r="I774" s="239"/>
      <c r="J774" s="239"/>
      <c r="K774" s="239"/>
      <c r="L774" s="239"/>
      <c r="M774" s="239"/>
      <c r="N774" s="239"/>
      <c r="O774" s="239"/>
      <c r="P774" s="239"/>
      <c r="Q774" s="239"/>
      <c r="S774" s="5"/>
      <c r="U774" s="46"/>
    </row>
    <row r="775" spans="9:21" x14ac:dyDescent="0.2">
      <c r="I775" s="239"/>
      <c r="J775" s="239"/>
      <c r="K775" s="239"/>
      <c r="L775" s="239"/>
      <c r="M775" s="239"/>
      <c r="N775" s="239"/>
      <c r="O775" s="239"/>
      <c r="P775" s="239"/>
      <c r="Q775" s="239"/>
      <c r="S775" s="5"/>
      <c r="U775" s="46"/>
    </row>
    <row r="776" spans="9:21" x14ac:dyDescent="0.2">
      <c r="I776" s="239"/>
      <c r="J776" s="239"/>
      <c r="K776" s="239"/>
      <c r="L776" s="239"/>
      <c r="M776" s="239"/>
      <c r="N776" s="239"/>
      <c r="O776" s="239"/>
      <c r="P776" s="239"/>
      <c r="Q776" s="239"/>
      <c r="S776" s="5"/>
      <c r="U776" s="46"/>
    </row>
    <row r="777" spans="9:21" x14ac:dyDescent="0.2">
      <c r="I777" s="239"/>
      <c r="J777" s="239"/>
      <c r="K777" s="239"/>
      <c r="L777" s="239"/>
      <c r="M777" s="239"/>
      <c r="N777" s="239"/>
      <c r="O777" s="239"/>
      <c r="P777" s="239"/>
      <c r="Q777" s="239"/>
      <c r="S777" s="5"/>
      <c r="U777" s="46"/>
    </row>
    <row r="778" spans="9:21" x14ac:dyDescent="0.2">
      <c r="I778" s="239"/>
      <c r="J778" s="239"/>
      <c r="K778" s="239"/>
      <c r="L778" s="239"/>
      <c r="M778" s="239"/>
      <c r="N778" s="239"/>
      <c r="O778" s="239"/>
      <c r="P778" s="239"/>
      <c r="Q778" s="239"/>
      <c r="S778" s="5"/>
      <c r="U778" s="46"/>
    </row>
    <row r="779" spans="9:21" x14ac:dyDescent="0.2">
      <c r="I779" s="239"/>
      <c r="J779" s="239"/>
      <c r="K779" s="239"/>
      <c r="L779" s="239"/>
      <c r="M779" s="239"/>
      <c r="N779" s="239"/>
      <c r="O779" s="239"/>
      <c r="P779" s="239"/>
      <c r="Q779" s="239"/>
      <c r="S779" s="5"/>
      <c r="U779" s="46"/>
    </row>
    <row r="780" spans="9:21" x14ac:dyDescent="0.2">
      <c r="I780" s="239"/>
      <c r="J780" s="239"/>
      <c r="K780" s="239"/>
      <c r="L780" s="239"/>
      <c r="M780" s="239"/>
      <c r="N780" s="239"/>
      <c r="O780" s="239"/>
      <c r="P780" s="239"/>
      <c r="Q780" s="239"/>
      <c r="S780" s="5"/>
      <c r="U780" s="46"/>
    </row>
  </sheetData>
  <mergeCells count="10">
    <mergeCell ref="A4:F4"/>
    <mergeCell ref="G4:H4"/>
    <mergeCell ref="G3:Q3"/>
    <mergeCell ref="I4:K4"/>
    <mergeCell ref="E2:F2"/>
    <mergeCell ref="R4:S4"/>
    <mergeCell ref="G2:H2"/>
    <mergeCell ref="K2:M2"/>
    <mergeCell ref="M4:P4"/>
    <mergeCell ref="Q4:Q5"/>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xr:uid="{00000000-0002-0000-0200-000000000000}"/>
    <dataValidation allowBlank="1" showInputMessage="1" showErrorMessage="1" promptTitle="Response Action" prompt="The detailed response action to be taken." sqref="U6:U65" xr:uid="{00000000-0002-0000-0200-000001000000}"/>
    <dataValidation operator="greaterThan" allowBlank="1" showInputMessage="1" showErrorMessage="1" errorTitle="Too small" error="Must be greater than Low." sqref="P6:P65" xr:uid="{00000000-0002-0000-0200-000002000000}"/>
    <dataValidation allowBlank="1" showInputMessage="1" showErrorMessage="1" prompt="Forma de describir los Riesgos:_x000a_ &quot;Como resultado de una &lt;causa&gt; cuya raiz tiene una &lt;categoría&gt;, puede ocurrir un &lt;evento&gt;, que  podría &lt;afectar a los objetivo(s)&gt;&quot; del proyecto" sqref="E6:E65" xr:uid="{282D7E30-2FA3-4242-8490-15E640684812}"/>
    <dataValidation allowBlank="1" showErrorMessage="1" promptTitle="Level 1 Risk Register" prompt="This risk register is for Level 1 projects only." sqref="A2" xr:uid="{00000000-0002-0000-0200-000004000000}"/>
    <dataValidation allowBlank="1" showInputMessage="1" showErrorMessage="1" prompt="Título breve del Riesgo" sqref="D6:D65" xr:uid="{2B8C9280-0716-F948-97E0-E114227D7982}"/>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xr:uid="{00000000-0002-0000-0200-000006000000}">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xr:uid="{00000000-0002-0000-0200-000007000000}">
      <formula1>"Evitar, Transferir, Mitigar, Aceptar, Explotar, Compartir, Mejorar, Aceptar"</formula1>
    </dataValidation>
    <dataValidation allowBlank="1" showInputMessage="1" showErrorMessage="1" promptTitle="ID #" prompt="Identificador de este riesgo. Asignado por el equipo AGR para su seguimiento" sqref="B6:B65" xr:uid="{00000000-0002-0000-0200-000008000000}"/>
    <dataValidation type="list" allowBlank="1" showInputMessage="1" showErrorMessage="1" promptTitle="ID #" prompt="Seleccione la Categoría del Riesgo" sqref="C6:C65" xr:uid="{00000000-0002-0000-0200-000009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xr:uid="{00000000-0002-0000-0200-00000A000000}"/>
    <dataValidation allowBlank="1" showInputMessage="1" showErrorMessage="1" promptTitle="Accion de Respuesta" prompt="Respuesta detallada de la acción tomada.." sqref="S6:S65" xr:uid="{00000000-0002-0000-0200-00000B000000}"/>
    <dataValidation allowBlank="1" showInputMessage="1" showErrorMessage="1" promptTitle="Responsabilidad" prompt="Nombre del gestor responsable de este Riesgo" sqref="T6:T65" xr:uid="{00000000-0002-0000-0200-00000C000000}"/>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4"/>
  <sheetViews>
    <sheetView topLeftCell="B1" zoomScale="85" zoomScaleNormal="85" workbookViewId="0">
      <selection activeCell="F37" sqref="F37:V39"/>
    </sheetView>
  </sheetViews>
  <sheetFormatPr defaultColWidth="8.7109375" defaultRowHeight="12.75" x14ac:dyDescent="0.2"/>
  <cols>
    <col min="1" max="1" width="2.42578125" style="77" customWidth="1"/>
    <col min="2" max="3" width="8.7109375" style="77"/>
    <col min="4" max="4" width="25.42578125" style="77" customWidth="1"/>
    <col min="5" max="5" width="1" style="77" customWidth="1"/>
    <col min="6" max="6" width="3.7109375" style="78" customWidth="1"/>
    <col min="7" max="7" width="14.28515625" style="78" customWidth="1"/>
    <col min="8" max="9" width="8.7109375" style="78" customWidth="1"/>
    <col min="10" max="10" width="11.42578125" style="78" customWidth="1"/>
    <col min="11" max="13" width="8.7109375" style="78" customWidth="1"/>
    <col min="14" max="14" width="14.42578125" style="78" customWidth="1"/>
    <col min="15" max="15" width="3.7109375" style="78" customWidth="1"/>
    <col min="16" max="16" width="11.28515625" style="78" customWidth="1"/>
    <col min="17" max="17" width="8.7109375" style="78" customWidth="1"/>
    <col min="18" max="18" width="4.7109375" style="78" customWidth="1"/>
    <col min="19" max="19" width="1.7109375" style="78" customWidth="1"/>
    <col min="20" max="20" width="4.7109375" style="78" customWidth="1"/>
    <col min="21" max="21" width="7.7109375" style="78" customWidth="1"/>
    <col min="22" max="22" width="3.7109375" style="78" customWidth="1"/>
    <col min="23" max="260" width="8.7109375" style="78"/>
    <col min="261" max="261" width="11.7109375" style="78" customWidth="1"/>
    <col min="262" max="262" width="3.7109375" style="78" customWidth="1"/>
    <col min="263" max="263" width="14.28515625" style="78" customWidth="1"/>
    <col min="264" max="265" width="8.7109375" style="78" customWidth="1"/>
    <col min="266" max="266" width="11.42578125" style="78" customWidth="1"/>
    <col min="267" max="269" width="8.7109375" style="78" customWidth="1"/>
    <col min="270" max="270" width="14.42578125" style="78" customWidth="1"/>
    <col min="271" max="271" width="3.7109375" style="78" customWidth="1"/>
    <col min="272" max="272" width="11.28515625" style="78" customWidth="1"/>
    <col min="273" max="273" width="8.7109375" style="78" customWidth="1"/>
    <col min="274" max="274" width="4.7109375" style="78" customWidth="1"/>
    <col min="275" max="275" width="1.7109375" style="78" customWidth="1"/>
    <col min="276" max="276" width="4.7109375" style="78" customWidth="1"/>
    <col min="277" max="277" width="7.7109375" style="78" customWidth="1"/>
    <col min="278" max="278" width="3.7109375" style="78" customWidth="1"/>
    <col min="279" max="516" width="8.7109375" style="78"/>
    <col min="517" max="517" width="11.7109375" style="78" customWidth="1"/>
    <col min="518" max="518" width="3.7109375" style="78" customWidth="1"/>
    <col min="519" max="519" width="14.28515625" style="78" customWidth="1"/>
    <col min="520" max="521" width="8.7109375" style="78" customWidth="1"/>
    <col min="522" max="522" width="11.42578125" style="78" customWidth="1"/>
    <col min="523" max="525" width="8.7109375" style="78" customWidth="1"/>
    <col min="526" max="526" width="14.42578125" style="78" customWidth="1"/>
    <col min="527" max="527" width="3.7109375" style="78" customWidth="1"/>
    <col min="528" max="528" width="11.28515625" style="78" customWidth="1"/>
    <col min="529" max="529" width="8.7109375" style="78" customWidth="1"/>
    <col min="530" max="530" width="4.7109375" style="78" customWidth="1"/>
    <col min="531" max="531" width="1.7109375" style="78" customWidth="1"/>
    <col min="532" max="532" width="4.7109375" style="78" customWidth="1"/>
    <col min="533" max="533" width="7.7109375" style="78" customWidth="1"/>
    <col min="534" max="534" width="3.7109375" style="78" customWidth="1"/>
    <col min="535" max="772" width="8.7109375" style="78"/>
    <col min="773" max="773" width="11.7109375" style="78" customWidth="1"/>
    <col min="774" max="774" width="3.7109375" style="78" customWidth="1"/>
    <col min="775" max="775" width="14.28515625" style="78" customWidth="1"/>
    <col min="776" max="777" width="8.7109375" style="78" customWidth="1"/>
    <col min="778" max="778" width="11.42578125" style="78" customWidth="1"/>
    <col min="779" max="781" width="8.7109375" style="78" customWidth="1"/>
    <col min="782" max="782" width="14.42578125" style="78" customWidth="1"/>
    <col min="783" max="783" width="3.7109375" style="78" customWidth="1"/>
    <col min="784" max="784" width="11.28515625" style="78" customWidth="1"/>
    <col min="785" max="785" width="8.7109375" style="78" customWidth="1"/>
    <col min="786" max="786" width="4.7109375" style="78" customWidth="1"/>
    <col min="787" max="787" width="1.7109375" style="78" customWidth="1"/>
    <col min="788" max="788" width="4.7109375" style="78" customWidth="1"/>
    <col min="789" max="789" width="7.7109375" style="78" customWidth="1"/>
    <col min="790" max="790" width="3.7109375" style="78" customWidth="1"/>
    <col min="791" max="1028" width="8.7109375" style="78"/>
    <col min="1029" max="1029" width="11.7109375" style="78" customWidth="1"/>
    <col min="1030" max="1030" width="3.7109375" style="78" customWidth="1"/>
    <col min="1031" max="1031" width="14.28515625" style="78" customWidth="1"/>
    <col min="1032" max="1033" width="8.7109375" style="78" customWidth="1"/>
    <col min="1034" max="1034" width="11.42578125" style="78" customWidth="1"/>
    <col min="1035" max="1037" width="8.7109375" style="78" customWidth="1"/>
    <col min="1038" max="1038" width="14.42578125" style="78" customWidth="1"/>
    <col min="1039" max="1039" width="3.7109375" style="78" customWidth="1"/>
    <col min="1040" max="1040" width="11.28515625" style="78" customWidth="1"/>
    <col min="1041" max="1041" width="8.7109375" style="78" customWidth="1"/>
    <col min="1042" max="1042" width="4.7109375" style="78" customWidth="1"/>
    <col min="1043" max="1043" width="1.7109375" style="78" customWidth="1"/>
    <col min="1044" max="1044" width="4.7109375" style="78" customWidth="1"/>
    <col min="1045" max="1045" width="7.7109375" style="78" customWidth="1"/>
    <col min="1046" max="1046" width="3.7109375" style="78" customWidth="1"/>
    <col min="1047" max="1284" width="8.7109375" style="78"/>
    <col min="1285" max="1285" width="11.7109375" style="78" customWidth="1"/>
    <col min="1286" max="1286" width="3.7109375" style="78" customWidth="1"/>
    <col min="1287" max="1287" width="14.28515625" style="78" customWidth="1"/>
    <col min="1288" max="1289" width="8.7109375" style="78" customWidth="1"/>
    <col min="1290" max="1290" width="11.42578125" style="78" customWidth="1"/>
    <col min="1291" max="1293" width="8.7109375" style="78" customWidth="1"/>
    <col min="1294" max="1294" width="14.42578125" style="78" customWidth="1"/>
    <col min="1295" max="1295" width="3.7109375" style="78" customWidth="1"/>
    <col min="1296" max="1296" width="11.28515625" style="78" customWidth="1"/>
    <col min="1297" max="1297" width="8.7109375" style="78" customWidth="1"/>
    <col min="1298" max="1298" width="4.7109375" style="78" customWidth="1"/>
    <col min="1299" max="1299" width="1.7109375" style="78" customWidth="1"/>
    <col min="1300" max="1300" width="4.7109375" style="78" customWidth="1"/>
    <col min="1301" max="1301" width="7.7109375" style="78" customWidth="1"/>
    <col min="1302" max="1302" width="3.7109375" style="78" customWidth="1"/>
    <col min="1303" max="1540" width="8.7109375" style="78"/>
    <col min="1541" max="1541" width="11.7109375" style="78" customWidth="1"/>
    <col min="1542" max="1542" width="3.7109375" style="78" customWidth="1"/>
    <col min="1543" max="1543" width="14.28515625" style="78" customWidth="1"/>
    <col min="1544" max="1545" width="8.7109375" style="78" customWidth="1"/>
    <col min="1546" max="1546" width="11.42578125" style="78" customWidth="1"/>
    <col min="1547" max="1549" width="8.7109375" style="78" customWidth="1"/>
    <col min="1550" max="1550" width="14.42578125" style="78" customWidth="1"/>
    <col min="1551" max="1551" width="3.7109375" style="78" customWidth="1"/>
    <col min="1552" max="1552" width="11.28515625" style="78" customWidth="1"/>
    <col min="1553" max="1553" width="8.7109375" style="78" customWidth="1"/>
    <col min="1554" max="1554" width="4.7109375" style="78" customWidth="1"/>
    <col min="1555" max="1555" width="1.7109375" style="78" customWidth="1"/>
    <col min="1556" max="1556" width="4.7109375" style="78" customWidth="1"/>
    <col min="1557" max="1557" width="7.7109375" style="78" customWidth="1"/>
    <col min="1558" max="1558" width="3.7109375" style="78" customWidth="1"/>
    <col min="1559" max="1796" width="8.7109375" style="78"/>
    <col min="1797" max="1797" width="11.7109375" style="78" customWidth="1"/>
    <col min="1798" max="1798" width="3.7109375" style="78" customWidth="1"/>
    <col min="1799" max="1799" width="14.28515625" style="78" customWidth="1"/>
    <col min="1800" max="1801" width="8.7109375" style="78" customWidth="1"/>
    <col min="1802" max="1802" width="11.42578125" style="78" customWidth="1"/>
    <col min="1803" max="1805" width="8.7109375" style="78" customWidth="1"/>
    <col min="1806" max="1806" width="14.42578125" style="78" customWidth="1"/>
    <col min="1807" max="1807" width="3.7109375" style="78" customWidth="1"/>
    <col min="1808" max="1808" width="11.28515625" style="78" customWidth="1"/>
    <col min="1809" max="1809" width="8.7109375" style="78" customWidth="1"/>
    <col min="1810" max="1810" width="4.7109375" style="78" customWidth="1"/>
    <col min="1811" max="1811" width="1.7109375" style="78" customWidth="1"/>
    <col min="1812" max="1812" width="4.7109375" style="78" customWidth="1"/>
    <col min="1813" max="1813" width="7.7109375" style="78" customWidth="1"/>
    <col min="1814" max="1814" width="3.7109375" style="78" customWidth="1"/>
    <col min="1815" max="2052" width="8.7109375" style="78"/>
    <col min="2053" max="2053" width="11.7109375" style="78" customWidth="1"/>
    <col min="2054" max="2054" width="3.7109375" style="78" customWidth="1"/>
    <col min="2055" max="2055" width="14.28515625" style="78" customWidth="1"/>
    <col min="2056" max="2057" width="8.7109375" style="78" customWidth="1"/>
    <col min="2058" max="2058" width="11.42578125" style="78" customWidth="1"/>
    <col min="2059" max="2061" width="8.7109375" style="78" customWidth="1"/>
    <col min="2062" max="2062" width="14.42578125" style="78" customWidth="1"/>
    <col min="2063" max="2063" width="3.7109375" style="78" customWidth="1"/>
    <col min="2064" max="2064" width="11.28515625" style="78" customWidth="1"/>
    <col min="2065" max="2065" width="8.7109375" style="78" customWidth="1"/>
    <col min="2066" max="2066" width="4.7109375" style="78" customWidth="1"/>
    <col min="2067" max="2067" width="1.7109375" style="78" customWidth="1"/>
    <col min="2068" max="2068" width="4.7109375" style="78" customWidth="1"/>
    <col min="2069" max="2069" width="7.7109375" style="78" customWidth="1"/>
    <col min="2070" max="2070" width="3.7109375" style="78" customWidth="1"/>
    <col min="2071" max="2308" width="8.7109375" style="78"/>
    <col min="2309" max="2309" width="11.7109375" style="78" customWidth="1"/>
    <col min="2310" max="2310" width="3.7109375" style="78" customWidth="1"/>
    <col min="2311" max="2311" width="14.28515625" style="78" customWidth="1"/>
    <col min="2312" max="2313" width="8.7109375" style="78" customWidth="1"/>
    <col min="2314" max="2314" width="11.42578125" style="78" customWidth="1"/>
    <col min="2315" max="2317" width="8.7109375" style="78" customWidth="1"/>
    <col min="2318" max="2318" width="14.42578125" style="78" customWidth="1"/>
    <col min="2319" max="2319" width="3.7109375" style="78" customWidth="1"/>
    <col min="2320" max="2320" width="11.28515625" style="78" customWidth="1"/>
    <col min="2321" max="2321" width="8.7109375" style="78" customWidth="1"/>
    <col min="2322" max="2322" width="4.7109375" style="78" customWidth="1"/>
    <col min="2323" max="2323" width="1.7109375" style="78" customWidth="1"/>
    <col min="2324" max="2324" width="4.7109375" style="78" customWidth="1"/>
    <col min="2325" max="2325" width="7.7109375" style="78" customWidth="1"/>
    <col min="2326" max="2326" width="3.7109375" style="78" customWidth="1"/>
    <col min="2327" max="2564" width="8.7109375" style="78"/>
    <col min="2565" max="2565" width="11.7109375" style="78" customWidth="1"/>
    <col min="2566" max="2566" width="3.7109375" style="78" customWidth="1"/>
    <col min="2567" max="2567" width="14.28515625" style="78" customWidth="1"/>
    <col min="2568" max="2569" width="8.7109375" style="78" customWidth="1"/>
    <col min="2570" max="2570" width="11.42578125" style="78" customWidth="1"/>
    <col min="2571" max="2573" width="8.7109375" style="78" customWidth="1"/>
    <col min="2574" max="2574" width="14.42578125" style="78" customWidth="1"/>
    <col min="2575" max="2575" width="3.7109375" style="78" customWidth="1"/>
    <col min="2576" max="2576" width="11.28515625" style="78" customWidth="1"/>
    <col min="2577" max="2577" width="8.7109375" style="78" customWidth="1"/>
    <col min="2578" max="2578" width="4.7109375" style="78" customWidth="1"/>
    <col min="2579" max="2579" width="1.7109375" style="78" customWidth="1"/>
    <col min="2580" max="2580" width="4.7109375" style="78" customWidth="1"/>
    <col min="2581" max="2581" width="7.7109375" style="78" customWidth="1"/>
    <col min="2582" max="2582" width="3.7109375" style="78" customWidth="1"/>
    <col min="2583" max="2820" width="8.7109375" style="78"/>
    <col min="2821" max="2821" width="11.7109375" style="78" customWidth="1"/>
    <col min="2822" max="2822" width="3.7109375" style="78" customWidth="1"/>
    <col min="2823" max="2823" width="14.28515625" style="78" customWidth="1"/>
    <col min="2824" max="2825" width="8.7109375" style="78" customWidth="1"/>
    <col min="2826" max="2826" width="11.42578125" style="78" customWidth="1"/>
    <col min="2827" max="2829" width="8.7109375" style="78" customWidth="1"/>
    <col min="2830" max="2830" width="14.42578125" style="78" customWidth="1"/>
    <col min="2831" max="2831" width="3.7109375" style="78" customWidth="1"/>
    <col min="2832" max="2832" width="11.28515625" style="78" customWidth="1"/>
    <col min="2833" max="2833" width="8.7109375" style="78" customWidth="1"/>
    <col min="2834" max="2834" width="4.7109375" style="78" customWidth="1"/>
    <col min="2835" max="2835" width="1.7109375" style="78" customWidth="1"/>
    <col min="2836" max="2836" width="4.7109375" style="78" customWidth="1"/>
    <col min="2837" max="2837" width="7.7109375" style="78" customWidth="1"/>
    <col min="2838" max="2838" width="3.7109375" style="78" customWidth="1"/>
    <col min="2839" max="3076" width="8.7109375" style="78"/>
    <col min="3077" max="3077" width="11.7109375" style="78" customWidth="1"/>
    <col min="3078" max="3078" width="3.7109375" style="78" customWidth="1"/>
    <col min="3079" max="3079" width="14.28515625" style="78" customWidth="1"/>
    <col min="3080" max="3081" width="8.7109375" style="78" customWidth="1"/>
    <col min="3082" max="3082" width="11.42578125" style="78" customWidth="1"/>
    <col min="3083" max="3085" width="8.7109375" style="78" customWidth="1"/>
    <col min="3086" max="3086" width="14.42578125" style="78" customWidth="1"/>
    <col min="3087" max="3087" width="3.7109375" style="78" customWidth="1"/>
    <col min="3088" max="3088" width="11.28515625" style="78" customWidth="1"/>
    <col min="3089" max="3089" width="8.7109375" style="78" customWidth="1"/>
    <col min="3090" max="3090" width="4.7109375" style="78" customWidth="1"/>
    <col min="3091" max="3091" width="1.7109375" style="78" customWidth="1"/>
    <col min="3092" max="3092" width="4.7109375" style="78" customWidth="1"/>
    <col min="3093" max="3093" width="7.7109375" style="78" customWidth="1"/>
    <col min="3094" max="3094" width="3.7109375" style="78" customWidth="1"/>
    <col min="3095" max="3332" width="8.7109375" style="78"/>
    <col min="3333" max="3333" width="11.7109375" style="78" customWidth="1"/>
    <col min="3334" max="3334" width="3.7109375" style="78" customWidth="1"/>
    <col min="3335" max="3335" width="14.28515625" style="78" customWidth="1"/>
    <col min="3336" max="3337" width="8.7109375" style="78" customWidth="1"/>
    <col min="3338" max="3338" width="11.42578125" style="78" customWidth="1"/>
    <col min="3339" max="3341" width="8.7109375" style="78" customWidth="1"/>
    <col min="3342" max="3342" width="14.42578125" style="78" customWidth="1"/>
    <col min="3343" max="3343" width="3.7109375" style="78" customWidth="1"/>
    <col min="3344" max="3344" width="11.28515625" style="78" customWidth="1"/>
    <col min="3345" max="3345" width="8.7109375" style="78" customWidth="1"/>
    <col min="3346" max="3346" width="4.7109375" style="78" customWidth="1"/>
    <col min="3347" max="3347" width="1.7109375" style="78" customWidth="1"/>
    <col min="3348" max="3348" width="4.7109375" style="78" customWidth="1"/>
    <col min="3349" max="3349" width="7.7109375" style="78" customWidth="1"/>
    <col min="3350" max="3350" width="3.7109375" style="78" customWidth="1"/>
    <col min="3351" max="3588" width="8.7109375" style="78"/>
    <col min="3589" max="3589" width="11.7109375" style="78" customWidth="1"/>
    <col min="3590" max="3590" width="3.7109375" style="78" customWidth="1"/>
    <col min="3591" max="3591" width="14.28515625" style="78" customWidth="1"/>
    <col min="3592" max="3593" width="8.7109375" style="78" customWidth="1"/>
    <col min="3594" max="3594" width="11.42578125" style="78" customWidth="1"/>
    <col min="3595" max="3597" width="8.7109375" style="78" customWidth="1"/>
    <col min="3598" max="3598" width="14.42578125" style="78" customWidth="1"/>
    <col min="3599" max="3599" width="3.7109375" style="78" customWidth="1"/>
    <col min="3600" max="3600" width="11.28515625" style="78" customWidth="1"/>
    <col min="3601" max="3601" width="8.7109375" style="78" customWidth="1"/>
    <col min="3602" max="3602" width="4.7109375" style="78" customWidth="1"/>
    <col min="3603" max="3603" width="1.7109375" style="78" customWidth="1"/>
    <col min="3604" max="3604" width="4.7109375" style="78" customWidth="1"/>
    <col min="3605" max="3605" width="7.7109375" style="78" customWidth="1"/>
    <col min="3606" max="3606" width="3.7109375" style="78" customWidth="1"/>
    <col min="3607" max="3844" width="8.7109375" style="78"/>
    <col min="3845" max="3845" width="11.7109375" style="78" customWidth="1"/>
    <col min="3846" max="3846" width="3.7109375" style="78" customWidth="1"/>
    <col min="3847" max="3847" width="14.28515625" style="78" customWidth="1"/>
    <col min="3848" max="3849" width="8.7109375" style="78" customWidth="1"/>
    <col min="3850" max="3850" width="11.42578125" style="78" customWidth="1"/>
    <col min="3851" max="3853" width="8.7109375" style="78" customWidth="1"/>
    <col min="3854" max="3854" width="14.42578125" style="78" customWidth="1"/>
    <col min="3855" max="3855" width="3.7109375" style="78" customWidth="1"/>
    <col min="3856" max="3856" width="11.28515625" style="78" customWidth="1"/>
    <col min="3857" max="3857" width="8.7109375" style="78" customWidth="1"/>
    <col min="3858" max="3858" width="4.7109375" style="78" customWidth="1"/>
    <col min="3859" max="3859" width="1.7109375" style="78" customWidth="1"/>
    <col min="3860" max="3860" width="4.7109375" style="78" customWidth="1"/>
    <col min="3861" max="3861" width="7.7109375" style="78" customWidth="1"/>
    <col min="3862" max="3862" width="3.7109375" style="78" customWidth="1"/>
    <col min="3863" max="4100" width="8.7109375" style="78"/>
    <col min="4101" max="4101" width="11.7109375" style="78" customWidth="1"/>
    <col min="4102" max="4102" width="3.7109375" style="78" customWidth="1"/>
    <col min="4103" max="4103" width="14.28515625" style="78" customWidth="1"/>
    <col min="4104" max="4105" width="8.7109375" style="78" customWidth="1"/>
    <col min="4106" max="4106" width="11.42578125" style="78" customWidth="1"/>
    <col min="4107" max="4109" width="8.7109375" style="78" customWidth="1"/>
    <col min="4110" max="4110" width="14.42578125" style="78" customWidth="1"/>
    <col min="4111" max="4111" width="3.7109375" style="78" customWidth="1"/>
    <col min="4112" max="4112" width="11.28515625" style="78" customWidth="1"/>
    <col min="4113" max="4113" width="8.7109375" style="78" customWidth="1"/>
    <col min="4114" max="4114" width="4.7109375" style="78" customWidth="1"/>
    <col min="4115" max="4115" width="1.7109375" style="78" customWidth="1"/>
    <col min="4116" max="4116" width="4.7109375" style="78" customWidth="1"/>
    <col min="4117" max="4117" width="7.7109375" style="78" customWidth="1"/>
    <col min="4118" max="4118" width="3.7109375" style="78" customWidth="1"/>
    <col min="4119" max="4356" width="8.7109375" style="78"/>
    <col min="4357" max="4357" width="11.7109375" style="78" customWidth="1"/>
    <col min="4358" max="4358" width="3.7109375" style="78" customWidth="1"/>
    <col min="4359" max="4359" width="14.28515625" style="78" customWidth="1"/>
    <col min="4360" max="4361" width="8.7109375" style="78" customWidth="1"/>
    <col min="4362" max="4362" width="11.42578125" style="78" customWidth="1"/>
    <col min="4363" max="4365" width="8.7109375" style="78" customWidth="1"/>
    <col min="4366" max="4366" width="14.42578125" style="78" customWidth="1"/>
    <col min="4367" max="4367" width="3.7109375" style="78" customWidth="1"/>
    <col min="4368" max="4368" width="11.28515625" style="78" customWidth="1"/>
    <col min="4369" max="4369" width="8.7109375" style="78" customWidth="1"/>
    <col min="4370" max="4370" width="4.7109375" style="78" customWidth="1"/>
    <col min="4371" max="4371" width="1.7109375" style="78" customWidth="1"/>
    <col min="4372" max="4372" width="4.7109375" style="78" customWidth="1"/>
    <col min="4373" max="4373" width="7.7109375" style="78" customWidth="1"/>
    <col min="4374" max="4374" width="3.7109375" style="78" customWidth="1"/>
    <col min="4375" max="4612" width="8.7109375" style="78"/>
    <col min="4613" max="4613" width="11.7109375" style="78" customWidth="1"/>
    <col min="4614" max="4614" width="3.7109375" style="78" customWidth="1"/>
    <col min="4615" max="4615" width="14.28515625" style="78" customWidth="1"/>
    <col min="4616" max="4617" width="8.7109375" style="78" customWidth="1"/>
    <col min="4618" max="4618" width="11.42578125" style="78" customWidth="1"/>
    <col min="4619" max="4621" width="8.7109375" style="78" customWidth="1"/>
    <col min="4622" max="4622" width="14.42578125" style="78" customWidth="1"/>
    <col min="4623" max="4623" width="3.7109375" style="78" customWidth="1"/>
    <col min="4624" max="4624" width="11.28515625" style="78" customWidth="1"/>
    <col min="4625" max="4625" width="8.7109375" style="78" customWidth="1"/>
    <col min="4626" max="4626" width="4.7109375" style="78" customWidth="1"/>
    <col min="4627" max="4627" width="1.7109375" style="78" customWidth="1"/>
    <col min="4628" max="4628" width="4.7109375" style="78" customWidth="1"/>
    <col min="4629" max="4629" width="7.7109375" style="78" customWidth="1"/>
    <col min="4630" max="4630" width="3.7109375" style="78" customWidth="1"/>
    <col min="4631" max="4868" width="8.7109375" style="78"/>
    <col min="4869" max="4869" width="11.7109375" style="78" customWidth="1"/>
    <col min="4870" max="4870" width="3.7109375" style="78" customWidth="1"/>
    <col min="4871" max="4871" width="14.28515625" style="78" customWidth="1"/>
    <col min="4872" max="4873" width="8.7109375" style="78" customWidth="1"/>
    <col min="4874" max="4874" width="11.42578125" style="78" customWidth="1"/>
    <col min="4875" max="4877" width="8.7109375" style="78" customWidth="1"/>
    <col min="4878" max="4878" width="14.42578125" style="78" customWidth="1"/>
    <col min="4879" max="4879" width="3.7109375" style="78" customWidth="1"/>
    <col min="4880" max="4880" width="11.28515625" style="78" customWidth="1"/>
    <col min="4881" max="4881" width="8.7109375" style="78" customWidth="1"/>
    <col min="4882" max="4882" width="4.7109375" style="78" customWidth="1"/>
    <col min="4883" max="4883" width="1.7109375" style="78" customWidth="1"/>
    <col min="4884" max="4884" width="4.7109375" style="78" customWidth="1"/>
    <col min="4885" max="4885" width="7.7109375" style="78" customWidth="1"/>
    <col min="4886" max="4886" width="3.7109375" style="78" customWidth="1"/>
    <col min="4887" max="5124" width="8.7109375" style="78"/>
    <col min="5125" max="5125" width="11.7109375" style="78" customWidth="1"/>
    <col min="5126" max="5126" width="3.7109375" style="78" customWidth="1"/>
    <col min="5127" max="5127" width="14.28515625" style="78" customWidth="1"/>
    <col min="5128" max="5129" width="8.7109375" style="78" customWidth="1"/>
    <col min="5130" max="5130" width="11.42578125" style="78" customWidth="1"/>
    <col min="5131" max="5133" width="8.7109375" style="78" customWidth="1"/>
    <col min="5134" max="5134" width="14.42578125" style="78" customWidth="1"/>
    <col min="5135" max="5135" width="3.7109375" style="78" customWidth="1"/>
    <col min="5136" max="5136" width="11.28515625" style="78" customWidth="1"/>
    <col min="5137" max="5137" width="8.7109375" style="78" customWidth="1"/>
    <col min="5138" max="5138" width="4.7109375" style="78" customWidth="1"/>
    <col min="5139" max="5139" width="1.7109375" style="78" customWidth="1"/>
    <col min="5140" max="5140" width="4.7109375" style="78" customWidth="1"/>
    <col min="5141" max="5141" width="7.7109375" style="78" customWidth="1"/>
    <col min="5142" max="5142" width="3.7109375" style="78" customWidth="1"/>
    <col min="5143" max="5380" width="8.7109375" style="78"/>
    <col min="5381" max="5381" width="11.7109375" style="78" customWidth="1"/>
    <col min="5382" max="5382" width="3.7109375" style="78" customWidth="1"/>
    <col min="5383" max="5383" width="14.28515625" style="78" customWidth="1"/>
    <col min="5384" max="5385" width="8.7109375" style="78" customWidth="1"/>
    <col min="5386" max="5386" width="11.42578125" style="78" customWidth="1"/>
    <col min="5387" max="5389" width="8.7109375" style="78" customWidth="1"/>
    <col min="5390" max="5390" width="14.42578125" style="78" customWidth="1"/>
    <col min="5391" max="5391" width="3.7109375" style="78" customWidth="1"/>
    <col min="5392" max="5392" width="11.28515625" style="78" customWidth="1"/>
    <col min="5393" max="5393" width="8.7109375" style="78" customWidth="1"/>
    <col min="5394" max="5394" width="4.7109375" style="78" customWidth="1"/>
    <col min="5395" max="5395" width="1.7109375" style="78" customWidth="1"/>
    <col min="5396" max="5396" width="4.7109375" style="78" customWidth="1"/>
    <col min="5397" max="5397" width="7.7109375" style="78" customWidth="1"/>
    <col min="5398" max="5398" width="3.7109375" style="78" customWidth="1"/>
    <col min="5399" max="5636" width="8.7109375" style="78"/>
    <col min="5637" max="5637" width="11.7109375" style="78" customWidth="1"/>
    <col min="5638" max="5638" width="3.7109375" style="78" customWidth="1"/>
    <col min="5639" max="5639" width="14.28515625" style="78" customWidth="1"/>
    <col min="5640" max="5641" width="8.7109375" style="78" customWidth="1"/>
    <col min="5642" max="5642" width="11.42578125" style="78" customWidth="1"/>
    <col min="5643" max="5645" width="8.7109375" style="78" customWidth="1"/>
    <col min="5646" max="5646" width="14.42578125" style="78" customWidth="1"/>
    <col min="5647" max="5647" width="3.7109375" style="78" customWidth="1"/>
    <col min="5648" max="5648" width="11.28515625" style="78" customWidth="1"/>
    <col min="5649" max="5649" width="8.7109375" style="78" customWidth="1"/>
    <col min="5650" max="5650" width="4.7109375" style="78" customWidth="1"/>
    <col min="5651" max="5651" width="1.7109375" style="78" customWidth="1"/>
    <col min="5652" max="5652" width="4.7109375" style="78" customWidth="1"/>
    <col min="5653" max="5653" width="7.7109375" style="78" customWidth="1"/>
    <col min="5654" max="5654" width="3.7109375" style="78" customWidth="1"/>
    <col min="5655" max="5892" width="8.7109375" style="78"/>
    <col min="5893" max="5893" width="11.7109375" style="78" customWidth="1"/>
    <col min="5894" max="5894" width="3.7109375" style="78" customWidth="1"/>
    <col min="5895" max="5895" width="14.28515625" style="78" customWidth="1"/>
    <col min="5896" max="5897" width="8.7109375" style="78" customWidth="1"/>
    <col min="5898" max="5898" width="11.42578125" style="78" customWidth="1"/>
    <col min="5899" max="5901" width="8.7109375" style="78" customWidth="1"/>
    <col min="5902" max="5902" width="14.42578125" style="78" customWidth="1"/>
    <col min="5903" max="5903" width="3.7109375" style="78" customWidth="1"/>
    <col min="5904" max="5904" width="11.28515625" style="78" customWidth="1"/>
    <col min="5905" max="5905" width="8.7109375" style="78" customWidth="1"/>
    <col min="5906" max="5906" width="4.7109375" style="78" customWidth="1"/>
    <col min="5907" max="5907" width="1.7109375" style="78" customWidth="1"/>
    <col min="5908" max="5908" width="4.7109375" style="78" customWidth="1"/>
    <col min="5909" max="5909" width="7.7109375" style="78" customWidth="1"/>
    <col min="5910" max="5910" width="3.7109375" style="78" customWidth="1"/>
    <col min="5911" max="6148" width="8.7109375" style="78"/>
    <col min="6149" max="6149" width="11.7109375" style="78" customWidth="1"/>
    <col min="6150" max="6150" width="3.7109375" style="78" customWidth="1"/>
    <col min="6151" max="6151" width="14.28515625" style="78" customWidth="1"/>
    <col min="6152" max="6153" width="8.7109375" style="78" customWidth="1"/>
    <col min="6154" max="6154" width="11.42578125" style="78" customWidth="1"/>
    <col min="6155" max="6157" width="8.7109375" style="78" customWidth="1"/>
    <col min="6158" max="6158" width="14.42578125" style="78" customWidth="1"/>
    <col min="6159" max="6159" width="3.7109375" style="78" customWidth="1"/>
    <col min="6160" max="6160" width="11.28515625" style="78" customWidth="1"/>
    <col min="6161" max="6161" width="8.7109375" style="78" customWidth="1"/>
    <col min="6162" max="6162" width="4.7109375" style="78" customWidth="1"/>
    <col min="6163" max="6163" width="1.7109375" style="78" customWidth="1"/>
    <col min="6164" max="6164" width="4.7109375" style="78" customWidth="1"/>
    <col min="6165" max="6165" width="7.7109375" style="78" customWidth="1"/>
    <col min="6166" max="6166" width="3.7109375" style="78" customWidth="1"/>
    <col min="6167" max="6404" width="8.7109375" style="78"/>
    <col min="6405" max="6405" width="11.7109375" style="78" customWidth="1"/>
    <col min="6406" max="6406" width="3.7109375" style="78" customWidth="1"/>
    <col min="6407" max="6407" width="14.28515625" style="78" customWidth="1"/>
    <col min="6408" max="6409" width="8.7109375" style="78" customWidth="1"/>
    <col min="6410" max="6410" width="11.42578125" style="78" customWidth="1"/>
    <col min="6411" max="6413" width="8.7109375" style="78" customWidth="1"/>
    <col min="6414" max="6414" width="14.42578125" style="78" customWidth="1"/>
    <col min="6415" max="6415" width="3.7109375" style="78" customWidth="1"/>
    <col min="6416" max="6416" width="11.28515625" style="78" customWidth="1"/>
    <col min="6417" max="6417" width="8.7109375" style="78" customWidth="1"/>
    <col min="6418" max="6418" width="4.7109375" style="78" customWidth="1"/>
    <col min="6419" max="6419" width="1.7109375" style="78" customWidth="1"/>
    <col min="6420" max="6420" width="4.7109375" style="78" customWidth="1"/>
    <col min="6421" max="6421" width="7.7109375" style="78" customWidth="1"/>
    <col min="6422" max="6422" width="3.7109375" style="78" customWidth="1"/>
    <col min="6423" max="6660" width="8.7109375" style="78"/>
    <col min="6661" max="6661" width="11.7109375" style="78" customWidth="1"/>
    <col min="6662" max="6662" width="3.7109375" style="78" customWidth="1"/>
    <col min="6663" max="6663" width="14.28515625" style="78" customWidth="1"/>
    <col min="6664" max="6665" width="8.7109375" style="78" customWidth="1"/>
    <col min="6666" max="6666" width="11.42578125" style="78" customWidth="1"/>
    <col min="6667" max="6669" width="8.7109375" style="78" customWidth="1"/>
    <col min="6670" max="6670" width="14.42578125" style="78" customWidth="1"/>
    <col min="6671" max="6671" width="3.7109375" style="78" customWidth="1"/>
    <col min="6672" max="6672" width="11.28515625" style="78" customWidth="1"/>
    <col min="6673" max="6673" width="8.7109375" style="78" customWidth="1"/>
    <col min="6674" max="6674" width="4.7109375" style="78" customWidth="1"/>
    <col min="6675" max="6675" width="1.7109375" style="78" customWidth="1"/>
    <col min="6676" max="6676" width="4.7109375" style="78" customWidth="1"/>
    <col min="6677" max="6677" width="7.7109375" style="78" customWidth="1"/>
    <col min="6678" max="6678" width="3.7109375" style="78" customWidth="1"/>
    <col min="6679" max="6916" width="8.7109375" style="78"/>
    <col min="6917" max="6917" width="11.7109375" style="78" customWidth="1"/>
    <col min="6918" max="6918" width="3.7109375" style="78" customWidth="1"/>
    <col min="6919" max="6919" width="14.28515625" style="78" customWidth="1"/>
    <col min="6920" max="6921" width="8.7109375" style="78" customWidth="1"/>
    <col min="6922" max="6922" width="11.42578125" style="78" customWidth="1"/>
    <col min="6923" max="6925" width="8.7109375" style="78" customWidth="1"/>
    <col min="6926" max="6926" width="14.42578125" style="78" customWidth="1"/>
    <col min="6927" max="6927" width="3.7109375" style="78" customWidth="1"/>
    <col min="6928" max="6928" width="11.28515625" style="78" customWidth="1"/>
    <col min="6929" max="6929" width="8.7109375" style="78" customWidth="1"/>
    <col min="6930" max="6930" width="4.7109375" style="78" customWidth="1"/>
    <col min="6931" max="6931" width="1.7109375" style="78" customWidth="1"/>
    <col min="6932" max="6932" width="4.7109375" style="78" customWidth="1"/>
    <col min="6933" max="6933" width="7.7109375" style="78" customWidth="1"/>
    <col min="6934" max="6934" width="3.7109375" style="78" customWidth="1"/>
    <col min="6935" max="7172" width="8.7109375" style="78"/>
    <col min="7173" max="7173" width="11.7109375" style="78" customWidth="1"/>
    <col min="7174" max="7174" width="3.7109375" style="78" customWidth="1"/>
    <col min="7175" max="7175" width="14.28515625" style="78" customWidth="1"/>
    <col min="7176" max="7177" width="8.7109375" style="78" customWidth="1"/>
    <col min="7178" max="7178" width="11.42578125" style="78" customWidth="1"/>
    <col min="7179" max="7181" width="8.7109375" style="78" customWidth="1"/>
    <col min="7182" max="7182" width="14.42578125" style="78" customWidth="1"/>
    <col min="7183" max="7183" width="3.7109375" style="78" customWidth="1"/>
    <col min="7184" max="7184" width="11.28515625" style="78" customWidth="1"/>
    <col min="7185" max="7185" width="8.7109375" style="78" customWidth="1"/>
    <col min="7186" max="7186" width="4.7109375" style="78" customWidth="1"/>
    <col min="7187" max="7187" width="1.7109375" style="78" customWidth="1"/>
    <col min="7188" max="7188" width="4.7109375" style="78" customWidth="1"/>
    <col min="7189" max="7189" width="7.7109375" style="78" customWidth="1"/>
    <col min="7190" max="7190" width="3.7109375" style="78" customWidth="1"/>
    <col min="7191" max="7428" width="8.7109375" style="78"/>
    <col min="7429" max="7429" width="11.7109375" style="78" customWidth="1"/>
    <col min="7430" max="7430" width="3.7109375" style="78" customWidth="1"/>
    <col min="7431" max="7431" width="14.28515625" style="78" customWidth="1"/>
    <col min="7432" max="7433" width="8.7109375" style="78" customWidth="1"/>
    <col min="7434" max="7434" width="11.42578125" style="78" customWidth="1"/>
    <col min="7435" max="7437" width="8.7109375" style="78" customWidth="1"/>
    <col min="7438" max="7438" width="14.42578125" style="78" customWidth="1"/>
    <col min="7439" max="7439" width="3.7109375" style="78" customWidth="1"/>
    <col min="7440" max="7440" width="11.28515625" style="78" customWidth="1"/>
    <col min="7441" max="7441" width="8.7109375" style="78" customWidth="1"/>
    <col min="7442" max="7442" width="4.7109375" style="78" customWidth="1"/>
    <col min="7443" max="7443" width="1.7109375" style="78" customWidth="1"/>
    <col min="7444" max="7444" width="4.7109375" style="78" customWidth="1"/>
    <col min="7445" max="7445" width="7.7109375" style="78" customWidth="1"/>
    <col min="7446" max="7446" width="3.7109375" style="78" customWidth="1"/>
    <col min="7447" max="7684" width="8.7109375" style="78"/>
    <col min="7685" max="7685" width="11.7109375" style="78" customWidth="1"/>
    <col min="7686" max="7686" width="3.7109375" style="78" customWidth="1"/>
    <col min="7687" max="7687" width="14.28515625" style="78" customWidth="1"/>
    <col min="7688" max="7689" width="8.7109375" style="78" customWidth="1"/>
    <col min="7690" max="7690" width="11.42578125" style="78" customWidth="1"/>
    <col min="7691" max="7693" width="8.7109375" style="78" customWidth="1"/>
    <col min="7694" max="7694" width="14.42578125" style="78" customWidth="1"/>
    <col min="7695" max="7695" width="3.7109375" style="78" customWidth="1"/>
    <col min="7696" max="7696" width="11.28515625" style="78" customWidth="1"/>
    <col min="7697" max="7697" width="8.7109375" style="78" customWidth="1"/>
    <col min="7698" max="7698" width="4.7109375" style="78" customWidth="1"/>
    <col min="7699" max="7699" width="1.7109375" style="78" customWidth="1"/>
    <col min="7700" max="7700" width="4.7109375" style="78" customWidth="1"/>
    <col min="7701" max="7701" width="7.7109375" style="78" customWidth="1"/>
    <col min="7702" max="7702" width="3.7109375" style="78" customWidth="1"/>
    <col min="7703" max="7940" width="8.7109375" style="78"/>
    <col min="7941" max="7941" width="11.7109375" style="78" customWidth="1"/>
    <col min="7942" max="7942" width="3.7109375" style="78" customWidth="1"/>
    <col min="7943" max="7943" width="14.28515625" style="78" customWidth="1"/>
    <col min="7944" max="7945" width="8.7109375" style="78" customWidth="1"/>
    <col min="7946" max="7946" width="11.42578125" style="78" customWidth="1"/>
    <col min="7947" max="7949" width="8.7109375" style="78" customWidth="1"/>
    <col min="7950" max="7950" width="14.42578125" style="78" customWidth="1"/>
    <col min="7951" max="7951" width="3.7109375" style="78" customWidth="1"/>
    <col min="7952" max="7952" width="11.28515625" style="78" customWidth="1"/>
    <col min="7953" max="7953" width="8.7109375" style="78" customWidth="1"/>
    <col min="7954" max="7954" width="4.7109375" style="78" customWidth="1"/>
    <col min="7955" max="7955" width="1.7109375" style="78" customWidth="1"/>
    <col min="7956" max="7956" width="4.7109375" style="78" customWidth="1"/>
    <col min="7957" max="7957" width="7.7109375" style="78" customWidth="1"/>
    <col min="7958" max="7958" width="3.7109375" style="78" customWidth="1"/>
    <col min="7959" max="8196" width="8.7109375" style="78"/>
    <col min="8197" max="8197" width="11.7109375" style="78" customWidth="1"/>
    <col min="8198" max="8198" width="3.7109375" style="78" customWidth="1"/>
    <col min="8199" max="8199" width="14.28515625" style="78" customWidth="1"/>
    <col min="8200" max="8201" width="8.7109375" style="78" customWidth="1"/>
    <col min="8202" max="8202" width="11.42578125" style="78" customWidth="1"/>
    <col min="8203" max="8205" width="8.7109375" style="78" customWidth="1"/>
    <col min="8206" max="8206" width="14.42578125" style="78" customWidth="1"/>
    <col min="8207" max="8207" width="3.7109375" style="78" customWidth="1"/>
    <col min="8208" max="8208" width="11.28515625" style="78" customWidth="1"/>
    <col min="8209" max="8209" width="8.7109375" style="78" customWidth="1"/>
    <col min="8210" max="8210" width="4.7109375" style="78" customWidth="1"/>
    <col min="8211" max="8211" width="1.7109375" style="78" customWidth="1"/>
    <col min="8212" max="8212" width="4.7109375" style="78" customWidth="1"/>
    <col min="8213" max="8213" width="7.7109375" style="78" customWidth="1"/>
    <col min="8214" max="8214" width="3.7109375" style="78" customWidth="1"/>
    <col min="8215" max="8452" width="8.7109375" style="78"/>
    <col min="8453" max="8453" width="11.7109375" style="78" customWidth="1"/>
    <col min="8454" max="8454" width="3.7109375" style="78" customWidth="1"/>
    <col min="8455" max="8455" width="14.28515625" style="78" customWidth="1"/>
    <col min="8456" max="8457" width="8.7109375" style="78" customWidth="1"/>
    <col min="8458" max="8458" width="11.42578125" style="78" customWidth="1"/>
    <col min="8459" max="8461" width="8.7109375" style="78" customWidth="1"/>
    <col min="8462" max="8462" width="14.42578125" style="78" customWidth="1"/>
    <col min="8463" max="8463" width="3.7109375" style="78" customWidth="1"/>
    <col min="8464" max="8464" width="11.28515625" style="78" customWidth="1"/>
    <col min="8465" max="8465" width="8.7109375" style="78" customWidth="1"/>
    <col min="8466" max="8466" width="4.7109375" style="78" customWidth="1"/>
    <col min="8467" max="8467" width="1.7109375" style="78" customWidth="1"/>
    <col min="8468" max="8468" width="4.7109375" style="78" customWidth="1"/>
    <col min="8469" max="8469" width="7.7109375" style="78" customWidth="1"/>
    <col min="8470" max="8470" width="3.7109375" style="78" customWidth="1"/>
    <col min="8471" max="8708" width="8.7109375" style="78"/>
    <col min="8709" max="8709" width="11.7109375" style="78" customWidth="1"/>
    <col min="8710" max="8710" width="3.7109375" style="78" customWidth="1"/>
    <col min="8711" max="8711" width="14.28515625" style="78" customWidth="1"/>
    <col min="8712" max="8713" width="8.7109375" style="78" customWidth="1"/>
    <col min="8714" max="8714" width="11.42578125" style="78" customWidth="1"/>
    <col min="8715" max="8717" width="8.7109375" style="78" customWidth="1"/>
    <col min="8718" max="8718" width="14.42578125" style="78" customWidth="1"/>
    <col min="8719" max="8719" width="3.7109375" style="78" customWidth="1"/>
    <col min="8720" max="8720" width="11.28515625" style="78" customWidth="1"/>
    <col min="8721" max="8721" width="8.7109375" style="78" customWidth="1"/>
    <col min="8722" max="8722" width="4.7109375" style="78" customWidth="1"/>
    <col min="8723" max="8723" width="1.7109375" style="78" customWidth="1"/>
    <col min="8724" max="8724" width="4.7109375" style="78" customWidth="1"/>
    <col min="8725" max="8725" width="7.7109375" style="78" customWidth="1"/>
    <col min="8726" max="8726" width="3.7109375" style="78" customWidth="1"/>
    <col min="8727" max="8964" width="8.7109375" style="78"/>
    <col min="8965" max="8965" width="11.7109375" style="78" customWidth="1"/>
    <col min="8966" max="8966" width="3.7109375" style="78" customWidth="1"/>
    <col min="8967" max="8967" width="14.28515625" style="78" customWidth="1"/>
    <col min="8968" max="8969" width="8.7109375" style="78" customWidth="1"/>
    <col min="8970" max="8970" width="11.42578125" style="78" customWidth="1"/>
    <col min="8971" max="8973" width="8.7109375" style="78" customWidth="1"/>
    <col min="8974" max="8974" width="14.42578125" style="78" customWidth="1"/>
    <col min="8975" max="8975" width="3.7109375" style="78" customWidth="1"/>
    <col min="8976" max="8976" width="11.28515625" style="78" customWidth="1"/>
    <col min="8977" max="8977" width="8.7109375" style="78" customWidth="1"/>
    <col min="8978" max="8978" width="4.7109375" style="78" customWidth="1"/>
    <col min="8979" max="8979" width="1.7109375" style="78" customWidth="1"/>
    <col min="8980" max="8980" width="4.7109375" style="78" customWidth="1"/>
    <col min="8981" max="8981" width="7.7109375" style="78" customWidth="1"/>
    <col min="8982" max="8982" width="3.7109375" style="78" customWidth="1"/>
    <col min="8983" max="9220" width="8.7109375" style="78"/>
    <col min="9221" max="9221" width="11.7109375" style="78" customWidth="1"/>
    <col min="9222" max="9222" width="3.7109375" style="78" customWidth="1"/>
    <col min="9223" max="9223" width="14.28515625" style="78" customWidth="1"/>
    <col min="9224" max="9225" width="8.7109375" style="78" customWidth="1"/>
    <col min="9226" max="9226" width="11.42578125" style="78" customWidth="1"/>
    <col min="9227" max="9229" width="8.7109375" style="78" customWidth="1"/>
    <col min="9230" max="9230" width="14.42578125" style="78" customWidth="1"/>
    <col min="9231" max="9231" width="3.7109375" style="78" customWidth="1"/>
    <col min="9232" max="9232" width="11.28515625" style="78" customWidth="1"/>
    <col min="9233" max="9233" width="8.7109375" style="78" customWidth="1"/>
    <col min="9234" max="9234" width="4.7109375" style="78" customWidth="1"/>
    <col min="9235" max="9235" width="1.7109375" style="78" customWidth="1"/>
    <col min="9236" max="9236" width="4.7109375" style="78" customWidth="1"/>
    <col min="9237" max="9237" width="7.7109375" style="78" customWidth="1"/>
    <col min="9238" max="9238" width="3.7109375" style="78" customWidth="1"/>
    <col min="9239" max="9476" width="8.7109375" style="78"/>
    <col min="9477" max="9477" width="11.7109375" style="78" customWidth="1"/>
    <col min="9478" max="9478" width="3.7109375" style="78" customWidth="1"/>
    <col min="9479" max="9479" width="14.28515625" style="78" customWidth="1"/>
    <col min="9480" max="9481" width="8.7109375" style="78" customWidth="1"/>
    <col min="9482" max="9482" width="11.42578125" style="78" customWidth="1"/>
    <col min="9483" max="9485" width="8.7109375" style="78" customWidth="1"/>
    <col min="9486" max="9486" width="14.42578125" style="78" customWidth="1"/>
    <col min="9487" max="9487" width="3.7109375" style="78" customWidth="1"/>
    <col min="9488" max="9488" width="11.28515625" style="78" customWidth="1"/>
    <col min="9489" max="9489" width="8.7109375" style="78" customWidth="1"/>
    <col min="9490" max="9490" width="4.7109375" style="78" customWidth="1"/>
    <col min="9491" max="9491" width="1.7109375" style="78" customWidth="1"/>
    <col min="9492" max="9492" width="4.7109375" style="78" customWidth="1"/>
    <col min="9493" max="9493" width="7.7109375" style="78" customWidth="1"/>
    <col min="9494" max="9494" width="3.7109375" style="78" customWidth="1"/>
    <col min="9495" max="9732" width="8.7109375" style="78"/>
    <col min="9733" max="9733" width="11.7109375" style="78" customWidth="1"/>
    <col min="9734" max="9734" width="3.7109375" style="78" customWidth="1"/>
    <col min="9735" max="9735" width="14.28515625" style="78" customWidth="1"/>
    <col min="9736" max="9737" width="8.7109375" style="78" customWidth="1"/>
    <col min="9738" max="9738" width="11.42578125" style="78" customWidth="1"/>
    <col min="9739" max="9741" width="8.7109375" style="78" customWidth="1"/>
    <col min="9742" max="9742" width="14.42578125" style="78" customWidth="1"/>
    <col min="9743" max="9743" width="3.7109375" style="78" customWidth="1"/>
    <col min="9744" max="9744" width="11.28515625" style="78" customWidth="1"/>
    <col min="9745" max="9745" width="8.7109375" style="78" customWidth="1"/>
    <col min="9746" max="9746" width="4.7109375" style="78" customWidth="1"/>
    <col min="9747" max="9747" width="1.7109375" style="78" customWidth="1"/>
    <col min="9748" max="9748" width="4.7109375" style="78" customWidth="1"/>
    <col min="9749" max="9749" width="7.7109375" style="78" customWidth="1"/>
    <col min="9750" max="9750" width="3.7109375" style="78" customWidth="1"/>
    <col min="9751" max="9988" width="8.7109375" style="78"/>
    <col min="9989" max="9989" width="11.7109375" style="78" customWidth="1"/>
    <col min="9990" max="9990" width="3.7109375" style="78" customWidth="1"/>
    <col min="9991" max="9991" width="14.28515625" style="78" customWidth="1"/>
    <col min="9992" max="9993" width="8.7109375" style="78" customWidth="1"/>
    <col min="9994" max="9994" width="11.42578125" style="78" customWidth="1"/>
    <col min="9995" max="9997" width="8.7109375" style="78" customWidth="1"/>
    <col min="9998" max="9998" width="14.42578125" style="78" customWidth="1"/>
    <col min="9999" max="9999" width="3.7109375" style="78" customWidth="1"/>
    <col min="10000" max="10000" width="11.28515625" style="78" customWidth="1"/>
    <col min="10001" max="10001" width="8.7109375" style="78" customWidth="1"/>
    <col min="10002" max="10002" width="4.7109375" style="78" customWidth="1"/>
    <col min="10003" max="10003" width="1.7109375" style="78" customWidth="1"/>
    <col min="10004" max="10004" width="4.7109375" style="78" customWidth="1"/>
    <col min="10005" max="10005" width="7.7109375" style="78" customWidth="1"/>
    <col min="10006" max="10006" width="3.7109375" style="78" customWidth="1"/>
    <col min="10007" max="10244" width="8.7109375" style="78"/>
    <col min="10245" max="10245" width="11.7109375" style="78" customWidth="1"/>
    <col min="10246" max="10246" width="3.7109375" style="78" customWidth="1"/>
    <col min="10247" max="10247" width="14.28515625" style="78" customWidth="1"/>
    <col min="10248" max="10249" width="8.7109375" style="78" customWidth="1"/>
    <col min="10250" max="10250" width="11.42578125" style="78" customWidth="1"/>
    <col min="10251" max="10253" width="8.7109375" style="78" customWidth="1"/>
    <col min="10254" max="10254" width="14.42578125" style="78" customWidth="1"/>
    <col min="10255" max="10255" width="3.7109375" style="78" customWidth="1"/>
    <col min="10256" max="10256" width="11.28515625" style="78" customWidth="1"/>
    <col min="10257" max="10257" width="8.7109375" style="78" customWidth="1"/>
    <col min="10258" max="10258" width="4.7109375" style="78" customWidth="1"/>
    <col min="10259" max="10259" width="1.7109375" style="78" customWidth="1"/>
    <col min="10260" max="10260" width="4.7109375" style="78" customWidth="1"/>
    <col min="10261" max="10261" width="7.7109375" style="78" customWidth="1"/>
    <col min="10262" max="10262" width="3.7109375" style="78" customWidth="1"/>
    <col min="10263" max="10500" width="8.7109375" style="78"/>
    <col min="10501" max="10501" width="11.7109375" style="78" customWidth="1"/>
    <col min="10502" max="10502" width="3.7109375" style="78" customWidth="1"/>
    <col min="10503" max="10503" width="14.28515625" style="78" customWidth="1"/>
    <col min="10504" max="10505" width="8.7109375" style="78" customWidth="1"/>
    <col min="10506" max="10506" width="11.42578125" style="78" customWidth="1"/>
    <col min="10507" max="10509" width="8.7109375" style="78" customWidth="1"/>
    <col min="10510" max="10510" width="14.42578125" style="78" customWidth="1"/>
    <col min="10511" max="10511" width="3.7109375" style="78" customWidth="1"/>
    <col min="10512" max="10512" width="11.28515625" style="78" customWidth="1"/>
    <col min="10513" max="10513" width="8.7109375" style="78" customWidth="1"/>
    <col min="10514" max="10514" width="4.7109375" style="78" customWidth="1"/>
    <col min="10515" max="10515" width="1.7109375" style="78" customWidth="1"/>
    <col min="10516" max="10516" width="4.7109375" style="78" customWidth="1"/>
    <col min="10517" max="10517" width="7.7109375" style="78" customWidth="1"/>
    <col min="10518" max="10518" width="3.7109375" style="78" customWidth="1"/>
    <col min="10519" max="10756" width="8.7109375" style="78"/>
    <col min="10757" max="10757" width="11.7109375" style="78" customWidth="1"/>
    <col min="10758" max="10758" width="3.7109375" style="78" customWidth="1"/>
    <col min="10759" max="10759" width="14.28515625" style="78" customWidth="1"/>
    <col min="10760" max="10761" width="8.7109375" style="78" customWidth="1"/>
    <col min="10762" max="10762" width="11.42578125" style="78" customWidth="1"/>
    <col min="10763" max="10765" width="8.7109375" style="78" customWidth="1"/>
    <col min="10766" max="10766" width="14.42578125" style="78" customWidth="1"/>
    <col min="10767" max="10767" width="3.7109375" style="78" customWidth="1"/>
    <col min="10768" max="10768" width="11.28515625" style="78" customWidth="1"/>
    <col min="10769" max="10769" width="8.7109375" style="78" customWidth="1"/>
    <col min="10770" max="10770" width="4.7109375" style="78" customWidth="1"/>
    <col min="10771" max="10771" width="1.7109375" style="78" customWidth="1"/>
    <col min="10772" max="10772" width="4.7109375" style="78" customWidth="1"/>
    <col min="10773" max="10773" width="7.7109375" style="78" customWidth="1"/>
    <col min="10774" max="10774" width="3.7109375" style="78" customWidth="1"/>
    <col min="10775" max="11012" width="8.7109375" style="78"/>
    <col min="11013" max="11013" width="11.7109375" style="78" customWidth="1"/>
    <col min="11014" max="11014" width="3.7109375" style="78" customWidth="1"/>
    <col min="11015" max="11015" width="14.28515625" style="78" customWidth="1"/>
    <col min="11016" max="11017" width="8.7109375" style="78" customWidth="1"/>
    <col min="11018" max="11018" width="11.42578125" style="78" customWidth="1"/>
    <col min="11019" max="11021" width="8.7109375" style="78" customWidth="1"/>
    <col min="11022" max="11022" width="14.42578125" style="78" customWidth="1"/>
    <col min="11023" max="11023" width="3.7109375" style="78" customWidth="1"/>
    <col min="11024" max="11024" width="11.28515625" style="78" customWidth="1"/>
    <col min="11025" max="11025" width="8.7109375" style="78" customWidth="1"/>
    <col min="11026" max="11026" width="4.7109375" style="78" customWidth="1"/>
    <col min="11027" max="11027" width="1.7109375" style="78" customWidth="1"/>
    <col min="11028" max="11028" width="4.7109375" style="78" customWidth="1"/>
    <col min="11029" max="11029" width="7.7109375" style="78" customWidth="1"/>
    <col min="11030" max="11030" width="3.7109375" style="78" customWidth="1"/>
    <col min="11031" max="11268" width="8.7109375" style="78"/>
    <col min="11269" max="11269" width="11.7109375" style="78" customWidth="1"/>
    <col min="11270" max="11270" width="3.7109375" style="78" customWidth="1"/>
    <col min="11271" max="11271" width="14.28515625" style="78" customWidth="1"/>
    <col min="11272" max="11273" width="8.7109375" style="78" customWidth="1"/>
    <col min="11274" max="11274" width="11.42578125" style="78" customWidth="1"/>
    <col min="11275" max="11277" width="8.7109375" style="78" customWidth="1"/>
    <col min="11278" max="11278" width="14.42578125" style="78" customWidth="1"/>
    <col min="11279" max="11279" width="3.7109375" style="78" customWidth="1"/>
    <col min="11280" max="11280" width="11.28515625" style="78" customWidth="1"/>
    <col min="11281" max="11281" width="8.7109375" style="78" customWidth="1"/>
    <col min="11282" max="11282" width="4.7109375" style="78" customWidth="1"/>
    <col min="11283" max="11283" width="1.7109375" style="78" customWidth="1"/>
    <col min="11284" max="11284" width="4.7109375" style="78" customWidth="1"/>
    <col min="11285" max="11285" width="7.7109375" style="78" customWidth="1"/>
    <col min="11286" max="11286" width="3.7109375" style="78" customWidth="1"/>
    <col min="11287" max="11524" width="8.7109375" style="78"/>
    <col min="11525" max="11525" width="11.7109375" style="78" customWidth="1"/>
    <col min="11526" max="11526" width="3.7109375" style="78" customWidth="1"/>
    <col min="11527" max="11527" width="14.28515625" style="78" customWidth="1"/>
    <col min="11528" max="11529" width="8.7109375" style="78" customWidth="1"/>
    <col min="11530" max="11530" width="11.42578125" style="78" customWidth="1"/>
    <col min="11531" max="11533" width="8.7109375" style="78" customWidth="1"/>
    <col min="11534" max="11534" width="14.42578125" style="78" customWidth="1"/>
    <col min="11535" max="11535" width="3.7109375" style="78" customWidth="1"/>
    <col min="11536" max="11536" width="11.28515625" style="78" customWidth="1"/>
    <col min="11537" max="11537" width="8.7109375" style="78" customWidth="1"/>
    <col min="11538" max="11538" width="4.7109375" style="78" customWidth="1"/>
    <col min="11539" max="11539" width="1.7109375" style="78" customWidth="1"/>
    <col min="11540" max="11540" width="4.7109375" style="78" customWidth="1"/>
    <col min="11541" max="11541" width="7.7109375" style="78" customWidth="1"/>
    <col min="11542" max="11542" width="3.7109375" style="78" customWidth="1"/>
    <col min="11543" max="11780" width="8.7109375" style="78"/>
    <col min="11781" max="11781" width="11.7109375" style="78" customWidth="1"/>
    <col min="11782" max="11782" width="3.7109375" style="78" customWidth="1"/>
    <col min="11783" max="11783" width="14.28515625" style="78" customWidth="1"/>
    <col min="11784" max="11785" width="8.7109375" style="78" customWidth="1"/>
    <col min="11786" max="11786" width="11.42578125" style="78" customWidth="1"/>
    <col min="11787" max="11789" width="8.7109375" style="78" customWidth="1"/>
    <col min="11790" max="11790" width="14.42578125" style="78" customWidth="1"/>
    <col min="11791" max="11791" width="3.7109375" style="78" customWidth="1"/>
    <col min="11792" max="11792" width="11.28515625" style="78" customWidth="1"/>
    <col min="11793" max="11793" width="8.7109375" style="78" customWidth="1"/>
    <col min="11794" max="11794" width="4.7109375" style="78" customWidth="1"/>
    <col min="11795" max="11795" width="1.7109375" style="78" customWidth="1"/>
    <col min="11796" max="11796" width="4.7109375" style="78" customWidth="1"/>
    <col min="11797" max="11797" width="7.7109375" style="78" customWidth="1"/>
    <col min="11798" max="11798" width="3.7109375" style="78" customWidth="1"/>
    <col min="11799" max="12036" width="8.7109375" style="78"/>
    <col min="12037" max="12037" width="11.7109375" style="78" customWidth="1"/>
    <col min="12038" max="12038" width="3.7109375" style="78" customWidth="1"/>
    <col min="12039" max="12039" width="14.28515625" style="78" customWidth="1"/>
    <col min="12040" max="12041" width="8.7109375" style="78" customWidth="1"/>
    <col min="12042" max="12042" width="11.42578125" style="78" customWidth="1"/>
    <col min="12043" max="12045" width="8.7109375" style="78" customWidth="1"/>
    <col min="12046" max="12046" width="14.42578125" style="78" customWidth="1"/>
    <col min="12047" max="12047" width="3.7109375" style="78" customWidth="1"/>
    <col min="12048" max="12048" width="11.28515625" style="78" customWidth="1"/>
    <col min="12049" max="12049" width="8.7109375" style="78" customWidth="1"/>
    <col min="12050" max="12050" width="4.7109375" style="78" customWidth="1"/>
    <col min="12051" max="12051" width="1.7109375" style="78" customWidth="1"/>
    <col min="12052" max="12052" width="4.7109375" style="78" customWidth="1"/>
    <col min="12053" max="12053" width="7.7109375" style="78" customWidth="1"/>
    <col min="12054" max="12054" width="3.7109375" style="78" customWidth="1"/>
    <col min="12055" max="12292" width="8.7109375" style="78"/>
    <col min="12293" max="12293" width="11.7109375" style="78" customWidth="1"/>
    <col min="12294" max="12294" width="3.7109375" style="78" customWidth="1"/>
    <col min="12295" max="12295" width="14.28515625" style="78" customWidth="1"/>
    <col min="12296" max="12297" width="8.7109375" style="78" customWidth="1"/>
    <col min="12298" max="12298" width="11.42578125" style="78" customWidth="1"/>
    <col min="12299" max="12301" width="8.7109375" style="78" customWidth="1"/>
    <col min="12302" max="12302" width="14.42578125" style="78" customWidth="1"/>
    <col min="12303" max="12303" width="3.7109375" style="78" customWidth="1"/>
    <col min="12304" max="12304" width="11.28515625" style="78" customWidth="1"/>
    <col min="12305" max="12305" width="8.7109375" style="78" customWidth="1"/>
    <col min="12306" max="12306" width="4.7109375" style="78" customWidth="1"/>
    <col min="12307" max="12307" width="1.7109375" style="78" customWidth="1"/>
    <col min="12308" max="12308" width="4.7109375" style="78" customWidth="1"/>
    <col min="12309" max="12309" width="7.7109375" style="78" customWidth="1"/>
    <col min="12310" max="12310" width="3.7109375" style="78" customWidth="1"/>
    <col min="12311" max="12548" width="8.7109375" style="78"/>
    <col min="12549" max="12549" width="11.7109375" style="78" customWidth="1"/>
    <col min="12550" max="12550" width="3.7109375" style="78" customWidth="1"/>
    <col min="12551" max="12551" width="14.28515625" style="78" customWidth="1"/>
    <col min="12552" max="12553" width="8.7109375" style="78" customWidth="1"/>
    <col min="12554" max="12554" width="11.42578125" style="78" customWidth="1"/>
    <col min="12555" max="12557" width="8.7109375" style="78" customWidth="1"/>
    <col min="12558" max="12558" width="14.42578125" style="78" customWidth="1"/>
    <col min="12559" max="12559" width="3.7109375" style="78" customWidth="1"/>
    <col min="12560" max="12560" width="11.28515625" style="78" customWidth="1"/>
    <col min="12561" max="12561" width="8.7109375" style="78" customWidth="1"/>
    <col min="12562" max="12562" width="4.7109375" style="78" customWidth="1"/>
    <col min="12563" max="12563" width="1.7109375" style="78" customWidth="1"/>
    <col min="12564" max="12564" width="4.7109375" style="78" customWidth="1"/>
    <col min="12565" max="12565" width="7.7109375" style="78" customWidth="1"/>
    <col min="12566" max="12566" width="3.7109375" style="78" customWidth="1"/>
    <col min="12567" max="12804" width="8.7109375" style="78"/>
    <col min="12805" max="12805" width="11.7109375" style="78" customWidth="1"/>
    <col min="12806" max="12806" width="3.7109375" style="78" customWidth="1"/>
    <col min="12807" max="12807" width="14.28515625" style="78" customWidth="1"/>
    <col min="12808" max="12809" width="8.7109375" style="78" customWidth="1"/>
    <col min="12810" max="12810" width="11.42578125" style="78" customWidth="1"/>
    <col min="12811" max="12813" width="8.7109375" style="78" customWidth="1"/>
    <col min="12814" max="12814" width="14.42578125" style="78" customWidth="1"/>
    <col min="12815" max="12815" width="3.7109375" style="78" customWidth="1"/>
    <col min="12816" max="12816" width="11.28515625" style="78" customWidth="1"/>
    <col min="12817" max="12817" width="8.7109375" style="78" customWidth="1"/>
    <col min="12818" max="12818" width="4.7109375" style="78" customWidth="1"/>
    <col min="12819" max="12819" width="1.7109375" style="78" customWidth="1"/>
    <col min="12820" max="12820" width="4.7109375" style="78" customWidth="1"/>
    <col min="12821" max="12821" width="7.7109375" style="78" customWidth="1"/>
    <col min="12822" max="12822" width="3.7109375" style="78" customWidth="1"/>
    <col min="12823" max="13060" width="8.7109375" style="78"/>
    <col min="13061" max="13061" width="11.7109375" style="78" customWidth="1"/>
    <col min="13062" max="13062" width="3.7109375" style="78" customWidth="1"/>
    <col min="13063" max="13063" width="14.28515625" style="78" customWidth="1"/>
    <col min="13064" max="13065" width="8.7109375" style="78" customWidth="1"/>
    <col min="13066" max="13066" width="11.42578125" style="78" customWidth="1"/>
    <col min="13067" max="13069" width="8.7109375" style="78" customWidth="1"/>
    <col min="13070" max="13070" width="14.42578125" style="78" customWidth="1"/>
    <col min="13071" max="13071" width="3.7109375" style="78" customWidth="1"/>
    <col min="13072" max="13072" width="11.28515625" style="78" customWidth="1"/>
    <col min="13073" max="13073" width="8.7109375" style="78" customWidth="1"/>
    <col min="13074" max="13074" width="4.7109375" style="78" customWidth="1"/>
    <col min="13075" max="13075" width="1.7109375" style="78" customWidth="1"/>
    <col min="13076" max="13076" width="4.7109375" style="78" customWidth="1"/>
    <col min="13077" max="13077" width="7.7109375" style="78" customWidth="1"/>
    <col min="13078" max="13078" width="3.7109375" style="78" customWidth="1"/>
    <col min="13079" max="13316" width="8.7109375" style="78"/>
    <col min="13317" max="13317" width="11.7109375" style="78" customWidth="1"/>
    <col min="13318" max="13318" width="3.7109375" style="78" customWidth="1"/>
    <col min="13319" max="13319" width="14.28515625" style="78" customWidth="1"/>
    <col min="13320" max="13321" width="8.7109375" style="78" customWidth="1"/>
    <col min="13322" max="13322" width="11.42578125" style="78" customWidth="1"/>
    <col min="13323" max="13325" width="8.7109375" style="78" customWidth="1"/>
    <col min="13326" max="13326" width="14.42578125" style="78" customWidth="1"/>
    <col min="13327" max="13327" width="3.7109375" style="78" customWidth="1"/>
    <col min="13328" max="13328" width="11.28515625" style="78" customWidth="1"/>
    <col min="13329" max="13329" width="8.7109375" style="78" customWidth="1"/>
    <col min="13330" max="13330" width="4.7109375" style="78" customWidth="1"/>
    <col min="13331" max="13331" width="1.7109375" style="78" customWidth="1"/>
    <col min="13332" max="13332" width="4.7109375" style="78" customWidth="1"/>
    <col min="13333" max="13333" width="7.7109375" style="78" customWidth="1"/>
    <col min="13334" max="13334" width="3.7109375" style="78" customWidth="1"/>
    <col min="13335" max="13572" width="8.7109375" style="78"/>
    <col min="13573" max="13573" width="11.7109375" style="78" customWidth="1"/>
    <col min="13574" max="13574" width="3.7109375" style="78" customWidth="1"/>
    <col min="13575" max="13575" width="14.28515625" style="78" customWidth="1"/>
    <col min="13576" max="13577" width="8.7109375" style="78" customWidth="1"/>
    <col min="13578" max="13578" width="11.42578125" style="78" customWidth="1"/>
    <col min="13579" max="13581" width="8.7109375" style="78" customWidth="1"/>
    <col min="13582" max="13582" width="14.42578125" style="78" customWidth="1"/>
    <col min="13583" max="13583" width="3.7109375" style="78" customWidth="1"/>
    <col min="13584" max="13584" width="11.28515625" style="78" customWidth="1"/>
    <col min="13585" max="13585" width="8.7109375" style="78" customWidth="1"/>
    <col min="13586" max="13586" width="4.7109375" style="78" customWidth="1"/>
    <col min="13587" max="13587" width="1.7109375" style="78" customWidth="1"/>
    <col min="13588" max="13588" width="4.7109375" style="78" customWidth="1"/>
    <col min="13589" max="13589" width="7.7109375" style="78" customWidth="1"/>
    <col min="13590" max="13590" width="3.7109375" style="78" customWidth="1"/>
    <col min="13591" max="13828" width="8.7109375" style="78"/>
    <col min="13829" max="13829" width="11.7109375" style="78" customWidth="1"/>
    <col min="13830" max="13830" width="3.7109375" style="78" customWidth="1"/>
    <col min="13831" max="13831" width="14.28515625" style="78" customWidth="1"/>
    <col min="13832" max="13833" width="8.7109375" style="78" customWidth="1"/>
    <col min="13834" max="13834" width="11.42578125" style="78" customWidth="1"/>
    <col min="13835" max="13837" width="8.7109375" style="78" customWidth="1"/>
    <col min="13838" max="13838" width="14.42578125" style="78" customWidth="1"/>
    <col min="13839" max="13839" width="3.7109375" style="78" customWidth="1"/>
    <col min="13840" max="13840" width="11.28515625" style="78" customWidth="1"/>
    <col min="13841" max="13841" width="8.7109375" style="78" customWidth="1"/>
    <col min="13842" max="13842" width="4.7109375" style="78" customWidth="1"/>
    <col min="13843" max="13843" width="1.7109375" style="78" customWidth="1"/>
    <col min="13844" max="13844" width="4.7109375" style="78" customWidth="1"/>
    <col min="13845" max="13845" width="7.7109375" style="78" customWidth="1"/>
    <col min="13846" max="13846" width="3.7109375" style="78" customWidth="1"/>
    <col min="13847" max="14084" width="8.7109375" style="78"/>
    <col min="14085" max="14085" width="11.7109375" style="78" customWidth="1"/>
    <col min="14086" max="14086" width="3.7109375" style="78" customWidth="1"/>
    <col min="14087" max="14087" width="14.28515625" style="78" customWidth="1"/>
    <col min="14088" max="14089" width="8.7109375" style="78" customWidth="1"/>
    <col min="14090" max="14090" width="11.42578125" style="78" customWidth="1"/>
    <col min="14091" max="14093" width="8.7109375" style="78" customWidth="1"/>
    <col min="14094" max="14094" width="14.42578125" style="78" customWidth="1"/>
    <col min="14095" max="14095" width="3.7109375" style="78" customWidth="1"/>
    <col min="14096" max="14096" width="11.28515625" style="78" customWidth="1"/>
    <col min="14097" max="14097" width="8.7109375" style="78" customWidth="1"/>
    <col min="14098" max="14098" width="4.7109375" style="78" customWidth="1"/>
    <col min="14099" max="14099" width="1.7109375" style="78" customWidth="1"/>
    <col min="14100" max="14100" width="4.7109375" style="78" customWidth="1"/>
    <col min="14101" max="14101" width="7.7109375" style="78" customWidth="1"/>
    <col min="14102" max="14102" width="3.7109375" style="78" customWidth="1"/>
    <col min="14103" max="14340" width="8.7109375" style="78"/>
    <col min="14341" max="14341" width="11.7109375" style="78" customWidth="1"/>
    <col min="14342" max="14342" width="3.7109375" style="78" customWidth="1"/>
    <col min="14343" max="14343" width="14.28515625" style="78" customWidth="1"/>
    <col min="14344" max="14345" width="8.7109375" style="78" customWidth="1"/>
    <col min="14346" max="14346" width="11.42578125" style="78" customWidth="1"/>
    <col min="14347" max="14349" width="8.7109375" style="78" customWidth="1"/>
    <col min="14350" max="14350" width="14.42578125" style="78" customWidth="1"/>
    <col min="14351" max="14351" width="3.7109375" style="78" customWidth="1"/>
    <col min="14352" max="14352" width="11.28515625" style="78" customWidth="1"/>
    <col min="14353" max="14353" width="8.7109375" style="78" customWidth="1"/>
    <col min="14354" max="14354" width="4.7109375" style="78" customWidth="1"/>
    <col min="14355" max="14355" width="1.7109375" style="78" customWidth="1"/>
    <col min="14356" max="14356" width="4.7109375" style="78" customWidth="1"/>
    <col min="14357" max="14357" width="7.7109375" style="78" customWidth="1"/>
    <col min="14358" max="14358" width="3.7109375" style="78" customWidth="1"/>
    <col min="14359" max="14596" width="8.7109375" style="78"/>
    <col min="14597" max="14597" width="11.7109375" style="78" customWidth="1"/>
    <col min="14598" max="14598" width="3.7109375" style="78" customWidth="1"/>
    <col min="14599" max="14599" width="14.28515625" style="78" customWidth="1"/>
    <col min="14600" max="14601" width="8.7109375" style="78" customWidth="1"/>
    <col min="14602" max="14602" width="11.42578125" style="78" customWidth="1"/>
    <col min="14603" max="14605" width="8.7109375" style="78" customWidth="1"/>
    <col min="14606" max="14606" width="14.42578125" style="78" customWidth="1"/>
    <col min="14607" max="14607" width="3.7109375" style="78" customWidth="1"/>
    <col min="14608" max="14608" width="11.28515625" style="78" customWidth="1"/>
    <col min="14609" max="14609" width="8.7109375" style="78" customWidth="1"/>
    <col min="14610" max="14610" width="4.7109375" style="78" customWidth="1"/>
    <col min="14611" max="14611" width="1.7109375" style="78" customWidth="1"/>
    <col min="14612" max="14612" width="4.7109375" style="78" customWidth="1"/>
    <col min="14613" max="14613" width="7.7109375" style="78" customWidth="1"/>
    <col min="14614" max="14614" width="3.7109375" style="78" customWidth="1"/>
    <col min="14615" max="14852" width="8.7109375" style="78"/>
    <col min="14853" max="14853" width="11.7109375" style="78" customWidth="1"/>
    <col min="14854" max="14854" width="3.7109375" style="78" customWidth="1"/>
    <col min="14855" max="14855" width="14.28515625" style="78" customWidth="1"/>
    <col min="14856" max="14857" width="8.7109375" style="78" customWidth="1"/>
    <col min="14858" max="14858" width="11.42578125" style="78" customWidth="1"/>
    <col min="14859" max="14861" width="8.7109375" style="78" customWidth="1"/>
    <col min="14862" max="14862" width="14.42578125" style="78" customWidth="1"/>
    <col min="14863" max="14863" width="3.7109375" style="78" customWidth="1"/>
    <col min="14864" max="14864" width="11.28515625" style="78" customWidth="1"/>
    <col min="14865" max="14865" width="8.7109375" style="78" customWidth="1"/>
    <col min="14866" max="14866" width="4.7109375" style="78" customWidth="1"/>
    <col min="14867" max="14867" width="1.7109375" style="78" customWidth="1"/>
    <col min="14868" max="14868" width="4.7109375" style="78" customWidth="1"/>
    <col min="14869" max="14869" width="7.7109375" style="78" customWidth="1"/>
    <col min="14870" max="14870" width="3.7109375" style="78" customWidth="1"/>
    <col min="14871" max="15108" width="8.7109375" style="78"/>
    <col min="15109" max="15109" width="11.7109375" style="78" customWidth="1"/>
    <col min="15110" max="15110" width="3.7109375" style="78" customWidth="1"/>
    <col min="15111" max="15111" width="14.28515625" style="78" customWidth="1"/>
    <col min="15112" max="15113" width="8.7109375" style="78" customWidth="1"/>
    <col min="15114" max="15114" width="11.42578125" style="78" customWidth="1"/>
    <col min="15115" max="15117" width="8.7109375" style="78" customWidth="1"/>
    <col min="15118" max="15118" width="14.42578125" style="78" customWidth="1"/>
    <col min="15119" max="15119" width="3.7109375" style="78" customWidth="1"/>
    <col min="15120" max="15120" width="11.28515625" style="78" customWidth="1"/>
    <col min="15121" max="15121" width="8.7109375" style="78" customWidth="1"/>
    <col min="15122" max="15122" width="4.7109375" style="78" customWidth="1"/>
    <col min="15123" max="15123" width="1.7109375" style="78" customWidth="1"/>
    <col min="15124" max="15124" width="4.7109375" style="78" customWidth="1"/>
    <col min="15125" max="15125" width="7.7109375" style="78" customWidth="1"/>
    <col min="15126" max="15126" width="3.7109375" style="78" customWidth="1"/>
    <col min="15127" max="15364" width="8.7109375" style="78"/>
    <col min="15365" max="15365" width="11.7109375" style="78" customWidth="1"/>
    <col min="15366" max="15366" width="3.7109375" style="78" customWidth="1"/>
    <col min="15367" max="15367" width="14.28515625" style="78" customWidth="1"/>
    <col min="15368" max="15369" width="8.7109375" style="78" customWidth="1"/>
    <col min="15370" max="15370" width="11.42578125" style="78" customWidth="1"/>
    <col min="15371" max="15373" width="8.7109375" style="78" customWidth="1"/>
    <col min="15374" max="15374" width="14.42578125" style="78" customWidth="1"/>
    <col min="15375" max="15375" width="3.7109375" style="78" customWidth="1"/>
    <col min="15376" max="15376" width="11.28515625" style="78" customWidth="1"/>
    <col min="15377" max="15377" width="8.7109375" style="78" customWidth="1"/>
    <col min="15378" max="15378" width="4.7109375" style="78" customWidth="1"/>
    <col min="15379" max="15379" width="1.7109375" style="78" customWidth="1"/>
    <col min="15380" max="15380" width="4.7109375" style="78" customWidth="1"/>
    <col min="15381" max="15381" width="7.7109375" style="78" customWidth="1"/>
    <col min="15382" max="15382" width="3.7109375" style="78" customWidth="1"/>
    <col min="15383" max="15620" width="8.7109375" style="78"/>
    <col min="15621" max="15621" width="11.7109375" style="78" customWidth="1"/>
    <col min="15622" max="15622" width="3.7109375" style="78" customWidth="1"/>
    <col min="15623" max="15623" width="14.28515625" style="78" customWidth="1"/>
    <col min="15624" max="15625" width="8.7109375" style="78" customWidth="1"/>
    <col min="15626" max="15626" width="11.42578125" style="78" customWidth="1"/>
    <col min="15627" max="15629" width="8.7109375" style="78" customWidth="1"/>
    <col min="15630" max="15630" width="14.42578125" style="78" customWidth="1"/>
    <col min="15631" max="15631" width="3.7109375" style="78" customWidth="1"/>
    <col min="15632" max="15632" width="11.28515625" style="78" customWidth="1"/>
    <col min="15633" max="15633" width="8.7109375" style="78" customWidth="1"/>
    <col min="15634" max="15634" width="4.7109375" style="78" customWidth="1"/>
    <col min="15635" max="15635" width="1.7109375" style="78" customWidth="1"/>
    <col min="15636" max="15636" width="4.7109375" style="78" customWidth="1"/>
    <col min="15637" max="15637" width="7.7109375" style="78" customWidth="1"/>
    <col min="15638" max="15638" width="3.7109375" style="78" customWidth="1"/>
    <col min="15639" max="15876" width="8.7109375" style="78"/>
    <col min="15877" max="15877" width="11.7109375" style="78" customWidth="1"/>
    <col min="15878" max="15878" width="3.7109375" style="78" customWidth="1"/>
    <col min="15879" max="15879" width="14.28515625" style="78" customWidth="1"/>
    <col min="15880" max="15881" width="8.7109375" style="78" customWidth="1"/>
    <col min="15882" max="15882" width="11.42578125" style="78" customWidth="1"/>
    <col min="15883" max="15885" width="8.7109375" style="78" customWidth="1"/>
    <col min="15886" max="15886" width="14.42578125" style="78" customWidth="1"/>
    <col min="15887" max="15887" width="3.7109375" style="78" customWidth="1"/>
    <col min="15888" max="15888" width="11.28515625" style="78" customWidth="1"/>
    <col min="15889" max="15889" width="8.7109375" style="78" customWidth="1"/>
    <col min="15890" max="15890" width="4.7109375" style="78" customWidth="1"/>
    <col min="15891" max="15891" width="1.7109375" style="78" customWidth="1"/>
    <col min="15892" max="15892" width="4.7109375" style="78" customWidth="1"/>
    <col min="15893" max="15893" width="7.7109375" style="78" customWidth="1"/>
    <col min="15894" max="15894" width="3.7109375" style="78" customWidth="1"/>
    <col min="15895" max="16132" width="8.7109375" style="78"/>
    <col min="16133" max="16133" width="11.7109375" style="78" customWidth="1"/>
    <col min="16134" max="16134" width="3.7109375" style="78" customWidth="1"/>
    <col min="16135" max="16135" width="14.28515625" style="78" customWidth="1"/>
    <col min="16136" max="16137" width="8.7109375" style="78" customWidth="1"/>
    <col min="16138" max="16138" width="11.42578125" style="78" customWidth="1"/>
    <col min="16139" max="16141" width="8.7109375" style="78" customWidth="1"/>
    <col min="16142" max="16142" width="14.42578125" style="78" customWidth="1"/>
    <col min="16143" max="16143" width="3.7109375" style="78" customWidth="1"/>
    <col min="16144" max="16144" width="11.28515625" style="78" customWidth="1"/>
    <col min="16145" max="16145" width="8.7109375" style="78" customWidth="1"/>
    <col min="16146" max="16146" width="4.7109375" style="78" customWidth="1"/>
    <col min="16147" max="16147" width="1.7109375" style="78" customWidth="1"/>
    <col min="16148" max="16148" width="4.7109375" style="78" customWidth="1"/>
    <col min="16149" max="16149" width="7.7109375" style="78" customWidth="1"/>
    <col min="16150" max="16150" width="3.7109375" style="78" customWidth="1"/>
    <col min="16151" max="16384" width="8.7109375" style="78"/>
  </cols>
  <sheetData>
    <row r="1" spans="1:23" s="218" customFormat="1" x14ac:dyDescent="0.2">
      <c r="A1" s="303"/>
      <c r="B1" s="303"/>
      <c r="C1" s="303"/>
      <c r="D1" s="303"/>
      <c r="E1" s="303"/>
      <c r="F1" s="75"/>
      <c r="G1" s="75"/>
      <c r="H1" s="75"/>
      <c r="I1" s="75"/>
      <c r="J1" s="75"/>
      <c r="K1" s="75"/>
      <c r="L1" s="75"/>
      <c r="M1" s="75"/>
      <c r="N1" s="75"/>
      <c r="O1" s="75"/>
      <c r="P1" s="75"/>
      <c r="Q1" s="75"/>
      <c r="R1" s="75"/>
      <c r="S1" s="75"/>
      <c r="T1" s="75"/>
      <c r="U1" s="75"/>
      <c r="V1" s="75"/>
      <c r="W1" s="74"/>
    </row>
    <row r="2" spans="1:23" s="218" customFormat="1" ht="24" customHeight="1" x14ac:dyDescent="0.3">
      <c r="A2" s="303"/>
      <c r="B2" s="303"/>
      <c r="C2" s="303"/>
      <c r="D2" s="303"/>
      <c r="E2" s="303"/>
      <c r="F2" s="219"/>
      <c r="G2" s="352" t="s">
        <v>301</v>
      </c>
      <c r="H2" s="353"/>
      <c r="I2" s="353"/>
      <c r="J2" s="353"/>
      <c r="K2" s="353"/>
      <c r="L2" s="353"/>
      <c r="M2" s="353"/>
      <c r="N2" s="353"/>
      <c r="O2" s="353"/>
      <c r="P2" s="353"/>
      <c r="Q2" s="353"/>
      <c r="R2" s="353"/>
      <c r="S2" s="353"/>
      <c r="T2" s="353"/>
      <c r="U2" s="354"/>
      <c r="V2" s="219"/>
      <c r="W2" s="74"/>
    </row>
    <row r="3" spans="1:23" s="218" customFormat="1" ht="24" customHeight="1" x14ac:dyDescent="0.2">
      <c r="A3" s="303"/>
      <c r="B3" s="303"/>
      <c r="C3" s="303"/>
      <c r="D3" s="303"/>
      <c r="E3" s="303"/>
      <c r="F3" s="220"/>
      <c r="G3" s="355" t="s">
        <v>302</v>
      </c>
      <c r="H3" s="356"/>
      <c r="I3" s="356"/>
      <c r="J3" s="356"/>
      <c r="K3" s="356"/>
      <c r="L3" s="356"/>
      <c r="M3" s="356"/>
      <c r="N3" s="356"/>
      <c r="O3" s="356"/>
      <c r="P3" s="356"/>
      <c r="Q3" s="356"/>
      <c r="R3" s="356"/>
      <c r="S3" s="356"/>
      <c r="T3" s="356"/>
      <c r="U3" s="356"/>
      <c r="V3" s="357"/>
      <c r="W3" s="74"/>
    </row>
    <row r="4" spans="1:23" s="74" customFormat="1" ht="32.25" customHeight="1" thickBot="1" x14ac:dyDescent="0.25">
      <c r="F4" s="340"/>
      <c r="G4" s="341"/>
      <c r="H4" s="341"/>
      <c r="I4" s="341"/>
      <c r="J4" s="341"/>
      <c r="K4" s="341"/>
      <c r="L4" s="341"/>
      <c r="M4" s="341"/>
      <c r="N4" s="341"/>
      <c r="O4" s="341"/>
      <c r="P4" s="341"/>
      <c r="Q4" s="341"/>
      <c r="R4" s="341"/>
      <c r="S4" s="341"/>
      <c r="T4" s="341"/>
      <c r="U4" s="341"/>
      <c r="V4" s="342"/>
    </row>
    <row r="5" spans="1:23" ht="13.5" customHeight="1" thickTop="1" x14ac:dyDescent="0.2">
      <c r="A5" s="221"/>
      <c r="B5" s="343"/>
      <c r="C5" s="344"/>
      <c r="D5" s="345"/>
      <c r="E5" s="76"/>
      <c r="F5" s="359" t="s">
        <v>303</v>
      </c>
      <c r="G5" s="360"/>
      <c r="H5" s="360"/>
      <c r="I5" s="360"/>
      <c r="J5" s="360"/>
      <c r="K5" s="360"/>
      <c r="L5" s="360"/>
      <c r="M5" s="360"/>
      <c r="N5" s="360"/>
      <c r="O5" s="360"/>
      <c r="P5" s="360"/>
      <c r="Q5" s="360"/>
      <c r="R5" s="360"/>
      <c r="S5" s="360"/>
      <c r="T5" s="360"/>
      <c r="U5" s="360"/>
      <c r="V5" s="361"/>
      <c r="W5" s="77"/>
    </row>
    <row r="6" spans="1:23" ht="12.75" customHeight="1" x14ac:dyDescent="0.2">
      <c r="A6" s="108"/>
      <c r="B6" s="346"/>
      <c r="C6" s="347"/>
      <c r="D6" s="348"/>
      <c r="E6" s="76"/>
      <c r="F6" s="362"/>
      <c r="G6" s="363"/>
      <c r="H6" s="363"/>
      <c r="I6" s="363"/>
      <c r="J6" s="363"/>
      <c r="K6" s="363"/>
      <c r="L6" s="363"/>
      <c r="M6" s="363"/>
      <c r="N6" s="363"/>
      <c r="O6" s="363"/>
      <c r="P6" s="363"/>
      <c r="Q6" s="363"/>
      <c r="R6" s="363"/>
      <c r="S6" s="363"/>
      <c r="T6" s="363"/>
      <c r="U6" s="363"/>
      <c r="V6" s="364"/>
      <c r="W6" s="77"/>
    </row>
    <row r="7" spans="1:23" ht="13.5" customHeight="1" thickBot="1" x14ac:dyDescent="0.25">
      <c r="A7" s="78"/>
      <c r="B7" s="346"/>
      <c r="C7" s="347"/>
      <c r="D7" s="348"/>
      <c r="E7" s="76"/>
      <c r="F7" s="365"/>
      <c r="G7" s="366"/>
      <c r="H7" s="366"/>
      <c r="I7" s="366"/>
      <c r="J7" s="366"/>
      <c r="K7" s="366"/>
      <c r="L7" s="366"/>
      <c r="M7" s="366"/>
      <c r="N7" s="366"/>
      <c r="O7" s="366"/>
      <c r="P7" s="366"/>
      <c r="Q7" s="366"/>
      <c r="R7" s="366"/>
      <c r="S7" s="366"/>
      <c r="T7" s="366"/>
      <c r="U7" s="366"/>
      <c r="V7" s="367"/>
      <c r="W7" s="77"/>
    </row>
    <row r="8" spans="1:23" ht="8.25" customHeight="1" thickTop="1" x14ac:dyDescent="0.2">
      <c r="A8" s="222"/>
      <c r="B8" s="346"/>
      <c r="C8" s="347"/>
      <c r="D8" s="348"/>
      <c r="E8" s="76"/>
      <c r="F8" s="79"/>
      <c r="G8" s="80"/>
      <c r="H8" s="80"/>
      <c r="I8" s="80"/>
      <c r="J8" s="80"/>
      <c r="K8" s="80"/>
      <c r="L8" s="81"/>
      <c r="M8" s="81"/>
      <c r="N8" s="81"/>
      <c r="O8" s="81"/>
      <c r="P8" s="81"/>
      <c r="Q8" s="81"/>
      <c r="R8" s="81"/>
      <c r="S8" s="81"/>
      <c r="T8" s="81"/>
      <c r="U8" s="81"/>
      <c r="V8" s="82"/>
      <c r="W8" s="77"/>
    </row>
    <row r="9" spans="1:23" ht="16.149999999999999" customHeight="1" x14ac:dyDescent="0.2">
      <c r="A9" s="222"/>
      <c r="B9" s="346"/>
      <c r="C9" s="347"/>
      <c r="D9" s="348"/>
      <c r="E9" s="76"/>
      <c r="F9" s="83"/>
      <c r="G9" s="368" t="s">
        <v>304</v>
      </c>
      <c r="H9" s="369"/>
      <c r="I9" s="369"/>
      <c r="J9" s="369"/>
      <c r="K9" s="369"/>
      <c r="L9" s="369"/>
      <c r="M9" s="369"/>
      <c r="N9" s="369"/>
      <c r="O9" s="369"/>
      <c r="P9" s="369"/>
      <c r="Q9" s="369"/>
      <c r="R9" s="369"/>
      <c r="S9" s="369"/>
      <c r="T9" s="369"/>
      <c r="U9" s="369"/>
      <c r="V9" s="84"/>
      <c r="W9" s="77"/>
    </row>
    <row r="10" spans="1:23" ht="21.75" customHeight="1" thickBot="1" x14ac:dyDescent="0.25">
      <c r="A10" s="304"/>
      <c r="B10" s="349"/>
      <c r="C10" s="350"/>
      <c r="D10" s="351"/>
      <c r="E10" s="76"/>
      <c r="F10" s="83"/>
      <c r="G10" s="370"/>
      <c r="H10" s="370"/>
      <c r="I10" s="370"/>
      <c r="J10" s="370"/>
      <c r="K10" s="370"/>
      <c r="L10" s="370"/>
      <c r="M10" s="370"/>
      <c r="N10" s="370"/>
      <c r="O10" s="370"/>
      <c r="P10" s="370"/>
      <c r="Q10" s="370"/>
      <c r="R10" s="370"/>
      <c r="S10" s="370"/>
      <c r="T10" s="370"/>
      <c r="U10" s="370"/>
      <c r="V10" s="85"/>
      <c r="W10" s="77"/>
    </row>
    <row r="11" spans="1:23" ht="21" customHeight="1" thickBot="1" x14ac:dyDescent="0.25">
      <c r="A11" s="76"/>
      <c r="B11" s="76"/>
      <c r="C11" s="76"/>
      <c r="D11" s="76"/>
      <c r="E11" s="76"/>
      <c r="F11" s="86"/>
      <c r="G11" s="371" t="s">
        <v>305</v>
      </c>
      <c r="H11" s="372"/>
      <c r="I11" s="372"/>
      <c r="J11" s="151">
        <v>1</v>
      </c>
      <c r="K11" s="148" t="s">
        <v>306</v>
      </c>
      <c r="L11" s="151">
        <v>2</v>
      </c>
      <c r="M11" s="148" t="s">
        <v>307</v>
      </c>
      <c r="N11" s="151">
        <v>3</v>
      </c>
      <c r="O11" s="148" t="s">
        <v>308</v>
      </c>
      <c r="P11" s="151">
        <v>4</v>
      </c>
      <c r="Q11" s="148" t="s">
        <v>309</v>
      </c>
      <c r="R11" s="373">
        <v>5</v>
      </c>
      <c r="S11" s="374"/>
      <c r="T11" s="375"/>
      <c r="U11" s="305" t="s">
        <v>310</v>
      </c>
      <c r="V11" s="87"/>
      <c r="W11" s="77"/>
    </row>
    <row r="12" spans="1:23" ht="21" customHeight="1" thickBot="1" x14ac:dyDescent="0.25">
      <c r="A12" s="76"/>
      <c r="B12" s="76"/>
      <c r="C12" s="76"/>
      <c r="D12" s="76"/>
      <c r="E12" s="76"/>
      <c r="F12" s="86"/>
      <c r="G12" s="378" t="s">
        <v>311</v>
      </c>
      <c r="H12" s="379"/>
      <c r="I12" s="379"/>
      <c r="J12" s="152">
        <v>1</v>
      </c>
      <c r="K12" s="149" t="s">
        <v>306</v>
      </c>
      <c r="L12" s="152">
        <v>2</v>
      </c>
      <c r="M12" s="149" t="s">
        <v>307</v>
      </c>
      <c r="N12" s="152">
        <v>4</v>
      </c>
      <c r="O12" s="149" t="s">
        <v>308</v>
      </c>
      <c r="P12" s="152">
        <v>8</v>
      </c>
      <c r="Q12" s="149" t="s">
        <v>309</v>
      </c>
      <c r="R12" s="380">
        <v>16</v>
      </c>
      <c r="S12" s="381"/>
      <c r="T12" s="382"/>
      <c r="U12" s="150" t="s">
        <v>310</v>
      </c>
      <c r="V12" s="87"/>
      <c r="W12" s="77"/>
    </row>
    <row r="13" spans="1:23" ht="42.75" customHeight="1" thickBot="1" x14ac:dyDescent="0.25">
      <c r="A13" s="76"/>
      <c r="B13" s="76"/>
      <c r="C13" s="76"/>
      <c r="D13" s="76"/>
      <c r="E13" s="76"/>
      <c r="F13" s="86"/>
      <c r="G13" s="383" t="s">
        <v>312</v>
      </c>
      <c r="H13" s="384"/>
      <c r="I13" s="384"/>
      <c r="J13" s="145" t="s">
        <v>34</v>
      </c>
      <c r="K13" s="146" t="s">
        <v>306</v>
      </c>
      <c r="L13" s="145" t="s">
        <v>33</v>
      </c>
      <c r="M13" s="146" t="s">
        <v>307</v>
      </c>
      <c r="N13" s="145" t="s">
        <v>32</v>
      </c>
      <c r="O13" s="146" t="s">
        <v>308</v>
      </c>
      <c r="P13" s="145" t="s">
        <v>30</v>
      </c>
      <c r="Q13" s="146" t="s">
        <v>309</v>
      </c>
      <c r="R13" s="385" t="s">
        <v>26</v>
      </c>
      <c r="S13" s="386"/>
      <c r="T13" s="387"/>
      <c r="U13" s="147" t="s">
        <v>310</v>
      </c>
      <c r="V13" s="87"/>
      <c r="W13" s="77"/>
    </row>
    <row r="14" spans="1:23" ht="13.15" customHeight="1" thickTop="1" thickBot="1" x14ac:dyDescent="0.25">
      <c r="A14" s="76"/>
      <c r="B14" s="76"/>
      <c r="C14" s="76"/>
      <c r="D14" s="76"/>
      <c r="E14" s="76"/>
      <c r="F14" s="88"/>
      <c r="G14" s="388" t="s">
        <v>313</v>
      </c>
      <c r="H14" s="389"/>
      <c r="I14" s="390"/>
      <c r="J14" s="394" t="s">
        <v>314</v>
      </c>
      <c r="K14" s="394"/>
      <c r="L14" s="394" t="s">
        <v>315</v>
      </c>
      <c r="M14" s="394"/>
      <c r="N14" s="394" t="s">
        <v>316</v>
      </c>
      <c r="O14" s="394"/>
      <c r="P14" s="394" t="s">
        <v>317</v>
      </c>
      <c r="Q14" s="394"/>
      <c r="R14" s="394" t="s">
        <v>318</v>
      </c>
      <c r="S14" s="395"/>
      <c r="T14" s="395"/>
      <c r="U14" s="396"/>
      <c r="V14" s="89"/>
      <c r="W14" s="77"/>
    </row>
    <row r="15" spans="1:23" ht="13.15" customHeight="1" thickBot="1" x14ac:dyDescent="0.25">
      <c r="A15" s="76"/>
      <c r="B15" s="76"/>
      <c r="C15" s="76"/>
      <c r="D15" s="76"/>
      <c r="E15" s="76"/>
      <c r="F15" s="88"/>
      <c r="G15" s="391"/>
      <c r="H15" s="392"/>
      <c r="I15" s="393"/>
      <c r="J15" s="376"/>
      <c r="K15" s="376"/>
      <c r="L15" s="376"/>
      <c r="M15" s="376"/>
      <c r="N15" s="376"/>
      <c r="O15" s="376"/>
      <c r="P15" s="376"/>
      <c r="Q15" s="376"/>
      <c r="R15" s="377"/>
      <c r="S15" s="377"/>
      <c r="T15" s="377"/>
      <c r="U15" s="397"/>
      <c r="V15" s="89"/>
      <c r="W15" s="77"/>
    </row>
    <row r="16" spans="1:23" ht="33.75" customHeight="1" thickBot="1" x14ac:dyDescent="0.25">
      <c r="A16" s="76"/>
      <c r="B16" s="76"/>
      <c r="C16" s="76"/>
      <c r="D16" s="76"/>
      <c r="E16" s="76"/>
      <c r="F16" s="88"/>
      <c r="G16" s="391"/>
      <c r="H16" s="392"/>
      <c r="I16" s="393"/>
      <c r="J16" s="376"/>
      <c r="K16" s="376"/>
      <c r="L16" s="376"/>
      <c r="M16" s="376"/>
      <c r="N16" s="376"/>
      <c r="O16" s="376"/>
      <c r="P16" s="376"/>
      <c r="Q16" s="376"/>
      <c r="R16" s="377"/>
      <c r="S16" s="377"/>
      <c r="T16" s="377"/>
      <c r="U16" s="397"/>
      <c r="V16" s="90"/>
      <c r="W16" s="77"/>
    </row>
    <row r="17" spans="1:27" ht="18" hidden="1" customHeight="1" thickBot="1" x14ac:dyDescent="0.25">
      <c r="A17" s="76"/>
      <c r="B17" s="76"/>
      <c r="C17" s="76"/>
      <c r="D17" s="76"/>
      <c r="E17" s="76"/>
      <c r="F17" s="88"/>
      <c r="G17" s="91"/>
      <c r="H17" s="92"/>
      <c r="I17" s="92"/>
      <c r="J17" s="376"/>
      <c r="K17" s="377"/>
      <c r="L17" s="376"/>
      <c r="M17" s="377"/>
      <c r="N17" s="376"/>
      <c r="O17" s="377"/>
      <c r="P17" s="93"/>
      <c r="Q17" s="94"/>
      <c r="R17" s="94"/>
      <c r="S17" s="94"/>
      <c r="T17" s="94"/>
      <c r="U17" s="376"/>
      <c r="V17" s="398"/>
      <c r="W17" s="95"/>
    </row>
    <row r="18" spans="1:27" ht="13.15" customHeight="1" thickBot="1" x14ac:dyDescent="0.25">
      <c r="A18" s="76"/>
      <c r="B18" s="76"/>
      <c r="C18" s="76"/>
      <c r="D18" s="76"/>
      <c r="E18" s="76"/>
      <c r="F18" s="88"/>
      <c r="G18" s="391" t="s">
        <v>319</v>
      </c>
      <c r="H18" s="392"/>
      <c r="I18" s="393"/>
      <c r="J18" s="376" t="s">
        <v>320</v>
      </c>
      <c r="K18" s="376"/>
      <c r="L18" s="376" t="s">
        <v>321</v>
      </c>
      <c r="M18" s="376"/>
      <c r="N18" s="376" t="s">
        <v>322</v>
      </c>
      <c r="O18" s="376"/>
      <c r="P18" s="376" t="s">
        <v>323</v>
      </c>
      <c r="Q18" s="377"/>
      <c r="R18" s="376" t="s">
        <v>324</v>
      </c>
      <c r="S18" s="377"/>
      <c r="T18" s="377"/>
      <c r="U18" s="397"/>
      <c r="V18" s="89"/>
      <c r="W18" s="77"/>
    </row>
    <row r="19" spans="1:27" ht="13.15" customHeight="1" thickBot="1" x14ac:dyDescent="0.25">
      <c r="A19" s="76"/>
      <c r="B19" s="76"/>
      <c r="C19" s="76"/>
      <c r="D19" s="76"/>
      <c r="E19" s="76"/>
      <c r="F19" s="88"/>
      <c r="G19" s="391"/>
      <c r="H19" s="392"/>
      <c r="I19" s="393"/>
      <c r="J19" s="376"/>
      <c r="K19" s="376"/>
      <c r="L19" s="376"/>
      <c r="M19" s="376"/>
      <c r="N19" s="376"/>
      <c r="O19" s="376"/>
      <c r="P19" s="377"/>
      <c r="Q19" s="377"/>
      <c r="R19" s="377"/>
      <c r="S19" s="377"/>
      <c r="T19" s="377"/>
      <c r="U19" s="397"/>
      <c r="V19" s="89"/>
      <c r="W19" s="77"/>
    </row>
    <row r="20" spans="1:27" ht="24.75" customHeight="1" thickBot="1" x14ac:dyDescent="0.25">
      <c r="A20" s="76"/>
      <c r="B20" s="76"/>
      <c r="C20" s="76"/>
      <c r="D20" s="76"/>
      <c r="E20" s="76"/>
      <c r="F20" s="88"/>
      <c r="G20" s="391"/>
      <c r="H20" s="392"/>
      <c r="I20" s="393"/>
      <c r="J20" s="376"/>
      <c r="K20" s="376"/>
      <c r="L20" s="376"/>
      <c r="M20" s="376"/>
      <c r="N20" s="376"/>
      <c r="O20" s="376"/>
      <c r="P20" s="377"/>
      <c r="Q20" s="377"/>
      <c r="R20" s="377"/>
      <c r="S20" s="377"/>
      <c r="T20" s="377"/>
      <c r="U20" s="397"/>
      <c r="V20" s="89"/>
      <c r="W20" s="77"/>
    </row>
    <row r="21" spans="1:27" ht="18" hidden="1" customHeight="1" x14ac:dyDescent="0.2">
      <c r="A21" s="76"/>
      <c r="B21" s="76"/>
      <c r="C21" s="76"/>
      <c r="D21" s="76"/>
      <c r="E21" s="76"/>
      <c r="F21" s="88"/>
      <c r="G21" s="91"/>
      <c r="H21" s="92"/>
      <c r="I21" s="92"/>
      <c r="J21" s="376"/>
      <c r="K21" s="377"/>
      <c r="L21" s="376"/>
      <c r="M21" s="377"/>
      <c r="N21" s="376"/>
      <c r="O21" s="377"/>
      <c r="P21" s="93"/>
      <c r="Q21" s="94"/>
      <c r="R21" s="94"/>
      <c r="S21" s="94"/>
      <c r="T21" s="94"/>
      <c r="U21" s="376"/>
      <c r="V21" s="399"/>
      <c r="W21" s="95"/>
    </row>
    <row r="22" spans="1:27" ht="78" customHeight="1" x14ac:dyDescent="0.4">
      <c r="A22" s="76"/>
      <c r="B22" s="76"/>
      <c r="C22" s="76"/>
      <c r="D22" s="76"/>
      <c r="E22" s="76"/>
      <c r="F22" s="88"/>
      <c r="G22" s="391" t="s">
        <v>325</v>
      </c>
      <c r="H22" s="392"/>
      <c r="I22" s="393"/>
      <c r="J22" s="376" t="s">
        <v>326</v>
      </c>
      <c r="K22" s="376"/>
      <c r="L22" s="376" t="s">
        <v>327</v>
      </c>
      <c r="M22" s="376"/>
      <c r="N22" s="376" t="s">
        <v>328</v>
      </c>
      <c r="O22" s="376"/>
      <c r="P22" s="376" t="s">
        <v>329</v>
      </c>
      <c r="Q22" s="400"/>
      <c r="R22" s="376" t="s">
        <v>330</v>
      </c>
      <c r="S22" s="400"/>
      <c r="T22" s="400"/>
      <c r="U22" s="401"/>
      <c r="V22" s="96"/>
      <c r="W22" s="77"/>
      <c r="Y22" s="97"/>
    </row>
    <row r="23" spans="1:27" ht="16.5" hidden="1" customHeight="1" thickBot="1" x14ac:dyDescent="0.45">
      <c r="A23" s="76"/>
      <c r="B23" s="76"/>
      <c r="C23" s="76"/>
      <c r="D23" s="76"/>
      <c r="E23" s="76"/>
      <c r="F23" s="88"/>
      <c r="G23" s="98"/>
      <c r="H23" s="99"/>
      <c r="I23" s="99"/>
      <c r="J23" s="100"/>
      <c r="K23" s="100"/>
      <c r="L23" s="100"/>
      <c r="M23" s="100"/>
      <c r="N23" s="100"/>
      <c r="O23" s="100"/>
      <c r="P23" s="100"/>
      <c r="Q23" s="100"/>
      <c r="R23" s="100"/>
      <c r="S23" s="100"/>
      <c r="T23" s="100"/>
      <c r="U23" s="101"/>
      <c r="V23" s="96"/>
      <c r="W23" s="77"/>
      <c r="Y23" s="97"/>
    </row>
    <row r="24" spans="1:27" ht="129" customHeight="1" thickBot="1" x14ac:dyDescent="0.25">
      <c r="A24" s="76"/>
      <c r="B24" s="76"/>
      <c r="C24" s="76"/>
      <c r="D24" s="76"/>
      <c r="E24" s="76"/>
      <c r="F24" s="88"/>
      <c r="G24" s="428" t="s">
        <v>331</v>
      </c>
      <c r="H24" s="429"/>
      <c r="I24" s="430"/>
      <c r="J24" s="358" t="s">
        <v>332</v>
      </c>
      <c r="K24" s="358"/>
      <c r="L24" s="358" t="s">
        <v>333</v>
      </c>
      <c r="M24" s="358"/>
      <c r="N24" s="358" t="s">
        <v>334</v>
      </c>
      <c r="O24" s="358"/>
      <c r="P24" s="358" t="s">
        <v>335</v>
      </c>
      <c r="Q24" s="358"/>
      <c r="R24" s="358" t="s">
        <v>336</v>
      </c>
      <c r="S24" s="416"/>
      <c r="T24" s="416"/>
      <c r="U24" s="417"/>
      <c r="V24" s="96"/>
      <c r="W24" s="77"/>
      <c r="AA24" s="102"/>
    </row>
    <row r="25" spans="1:27" ht="24" customHeight="1" x14ac:dyDescent="0.2">
      <c r="A25" s="76"/>
      <c r="B25" s="76"/>
      <c r="C25" s="76"/>
      <c r="D25" s="76"/>
      <c r="E25" s="76"/>
      <c r="F25" s="103"/>
      <c r="G25" s="418" t="s">
        <v>337</v>
      </c>
      <c r="H25" s="419"/>
      <c r="I25" s="419"/>
      <c r="J25" s="419"/>
      <c r="K25" s="419"/>
      <c r="L25" s="419"/>
      <c r="M25" s="419"/>
      <c r="N25" s="419"/>
      <c r="O25" s="419"/>
      <c r="P25" s="419"/>
      <c r="Q25" s="419"/>
      <c r="R25" s="419"/>
      <c r="S25" s="419"/>
      <c r="T25" s="419"/>
      <c r="U25" s="419"/>
      <c r="V25" s="104"/>
      <c r="W25" s="77"/>
    </row>
    <row r="26" spans="1:27" ht="13.9" customHeight="1" thickBot="1" x14ac:dyDescent="0.25">
      <c r="A26" s="76"/>
      <c r="B26" s="76"/>
      <c r="C26" s="76"/>
      <c r="D26" s="76"/>
      <c r="E26" s="76"/>
      <c r="F26" s="103"/>
      <c r="G26" s="105"/>
      <c r="H26" s="105"/>
      <c r="I26" s="106"/>
      <c r="J26" s="106"/>
      <c r="K26" s="106"/>
      <c r="L26" s="106"/>
      <c r="M26" s="107"/>
      <c r="N26" s="108"/>
      <c r="O26" s="108"/>
      <c r="P26" s="106"/>
      <c r="R26" s="108"/>
      <c r="S26" s="108"/>
      <c r="T26" s="108"/>
      <c r="U26" s="108"/>
      <c r="V26" s="109"/>
      <c r="W26" s="77"/>
    </row>
    <row r="27" spans="1:27" ht="24.75" customHeight="1" thickTop="1" thickBot="1" x14ac:dyDescent="0.3">
      <c r="A27" s="76"/>
      <c r="B27" s="76"/>
      <c r="C27" s="76"/>
      <c r="D27" s="76"/>
      <c r="E27" s="76"/>
      <c r="F27" s="420" t="s">
        <v>280</v>
      </c>
      <c r="G27" s="110" t="str">
        <f>VALUE($H27) &amp;"  VH"</f>
        <v>5  VH</v>
      </c>
      <c r="H27" s="111">
        <f>$H28+1</f>
        <v>5</v>
      </c>
      <c r="I27" s="111">
        <f>LEFT($I$32,2)*$H27</f>
        <v>10</v>
      </c>
      <c r="J27" s="111">
        <f>LEFT($J$32,2)*$H27</f>
        <v>20</v>
      </c>
      <c r="K27" s="111">
        <f>LEFT($K$32,2)*$H27</f>
        <v>40</v>
      </c>
      <c r="L27" s="112">
        <f>LEFT($L$32,2)*$H27</f>
        <v>80</v>
      </c>
      <c r="M27" s="113"/>
      <c r="N27" s="328" t="s">
        <v>338</v>
      </c>
      <c r="O27" s="421"/>
      <c r="P27" s="422"/>
      <c r="Q27" s="113"/>
      <c r="R27" s="423" t="s">
        <v>339</v>
      </c>
      <c r="S27" s="424"/>
      <c r="T27" s="424"/>
      <c r="U27" s="425"/>
      <c r="V27" s="114"/>
      <c r="W27" s="77"/>
    </row>
    <row r="28" spans="1:27" ht="21" customHeight="1" x14ac:dyDescent="0.3">
      <c r="A28" s="76"/>
      <c r="B28" s="76"/>
      <c r="C28" s="76"/>
      <c r="D28" s="76"/>
      <c r="E28" s="76"/>
      <c r="F28" s="420"/>
      <c r="G28" s="115" t="str">
        <f>VALUE($H28) &amp;"  H"</f>
        <v>4  H</v>
      </c>
      <c r="H28" s="116">
        <f>$H29+1</f>
        <v>4</v>
      </c>
      <c r="I28" s="116">
        <f>LEFT($I$32,2)*$H28</f>
        <v>8</v>
      </c>
      <c r="J28" s="116">
        <f>LEFT($J$32,2)*$H28</f>
        <v>16</v>
      </c>
      <c r="K28" s="116">
        <f>LEFT($K$32,2)*$H28</f>
        <v>32</v>
      </c>
      <c r="L28" s="117">
        <f>LEFT($L$32,2)*$H28</f>
        <v>64</v>
      </c>
      <c r="M28" s="113"/>
      <c r="N28" s="118" t="s">
        <v>340</v>
      </c>
      <c r="O28" s="426" t="s">
        <v>280</v>
      </c>
      <c r="P28" s="427"/>
      <c r="Q28" s="113"/>
      <c r="R28" s="119">
        <v>1</v>
      </c>
      <c r="S28" s="120" t="s">
        <v>341</v>
      </c>
      <c r="T28" s="121">
        <v>6</v>
      </c>
      <c r="U28" s="122" t="s">
        <v>342</v>
      </c>
      <c r="V28" s="114"/>
      <c r="W28" s="77"/>
    </row>
    <row r="29" spans="1:27" ht="21" customHeight="1" x14ac:dyDescent="0.3">
      <c r="A29" s="76"/>
      <c r="B29" s="76"/>
      <c r="C29" s="76"/>
      <c r="D29" s="76"/>
      <c r="E29" s="76"/>
      <c r="F29" s="420"/>
      <c r="G29" s="115" t="str">
        <f>VALUE($H29) &amp;"  M"</f>
        <v>3  M</v>
      </c>
      <c r="H29" s="116">
        <f>$H30+1</f>
        <v>3</v>
      </c>
      <c r="I29" s="116">
        <f>LEFT($I$32,2)*$H29</f>
        <v>6</v>
      </c>
      <c r="J29" s="116">
        <f>LEFT($J$32,2)*$H29</f>
        <v>12</v>
      </c>
      <c r="K29" s="116">
        <f>LEFT($K$32,2)*$H29</f>
        <v>24</v>
      </c>
      <c r="L29" s="117">
        <f>LEFT($L$32,2)*$H29</f>
        <v>48</v>
      </c>
      <c r="M29" s="113"/>
      <c r="N29" s="123">
        <v>5</v>
      </c>
      <c r="O29" s="402" t="s">
        <v>343</v>
      </c>
      <c r="P29" s="403"/>
      <c r="Q29" s="113"/>
      <c r="R29" s="119">
        <v>7</v>
      </c>
      <c r="S29" s="120" t="s">
        <v>341</v>
      </c>
      <c r="T29" s="121">
        <v>14</v>
      </c>
      <c r="U29" s="124" t="s">
        <v>344</v>
      </c>
      <c r="V29" s="114"/>
      <c r="W29" s="77"/>
    </row>
    <row r="30" spans="1:27" ht="21" customHeight="1" thickBot="1" x14ac:dyDescent="0.35">
      <c r="A30" s="76"/>
      <c r="B30" s="76"/>
      <c r="C30" s="76"/>
      <c r="D30" s="76"/>
      <c r="E30" s="76"/>
      <c r="F30" s="420"/>
      <c r="G30" s="115" t="str">
        <f>VALUE($H30) &amp;"  L"</f>
        <v>2  L</v>
      </c>
      <c r="H30" s="116">
        <f>$H31+1</f>
        <v>2</v>
      </c>
      <c r="I30" s="116">
        <f>LEFT($I$32,2)*$H30</f>
        <v>4</v>
      </c>
      <c r="J30" s="116">
        <f>LEFT($J$32,2)*$H30</f>
        <v>8</v>
      </c>
      <c r="K30" s="116">
        <f>LEFT($K$32,2)*$H30</f>
        <v>16</v>
      </c>
      <c r="L30" s="117">
        <f>LEFT($L$32,2)*$H30</f>
        <v>32</v>
      </c>
      <c r="M30" s="113"/>
      <c r="N30" s="123">
        <v>4</v>
      </c>
      <c r="O30" s="402" t="s">
        <v>345</v>
      </c>
      <c r="P30" s="403"/>
      <c r="Q30" s="113"/>
      <c r="R30" s="125">
        <v>15</v>
      </c>
      <c r="S30" s="126" t="s">
        <v>341</v>
      </c>
      <c r="T30" s="127">
        <v>80</v>
      </c>
      <c r="U30" s="128" t="s">
        <v>346</v>
      </c>
      <c r="V30" s="114"/>
      <c r="W30" s="77"/>
    </row>
    <row r="31" spans="1:27" ht="21" customHeight="1" x14ac:dyDescent="0.2">
      <c r="A31" s="76"/>
      <c r="B31" s="76"/>
      <c r="C31" s="76"/>
      <c r="D31" s="76"/>
      <c r="E31" s="76"/>
      <c r="F31" s="420"/>
      <c r="G31" s="115" t="str">
        <f>VALUE($H31) &amp;"  VL"</f>
        <v>1  VL</v>
      </c>
      <c r="H31" s="116">
        <v>1</v>
      </c>
      <c r="I31" s="116">
        <f>LEFT($I$32,2)*$H31</f>
        <v>2</v>
      </c>
      <c r="J31" s="116">
        <f>LEFT($J$32,2)*$H31</f>
        <v>4</v>
      </c>
      <c r="K31" s="116">
        <f>LEFT($K$32,2)*$H31</f>
        <v>8</v>
      </c>
      <c r="L31" s="117">
        <f>LEFT($L$32,2)*$H31</f>
        <v>16</v>
      </c>
      <c r="M31" s="113"/>
      <c r="N31" s="123">
        <v>3</v>
      </c>
      <c r="O31" s="402" t="s">
        <v>347</v>
      </c>
      <c r="P31" s="403"/>
      <c r="Q31" s="77"/>
      <c r="R31" s="74"/>
      <c r="S31" s="74"/>
      <c r="T31" s="74"/>
      <c r="U31" s="74"/>
      <c r="V31" s="109"/>
      <c r="W31" s="77"/>
    </row>
    <row r="32" spans="1:27" ht="21" customHeight="1" thickBot="1" x14ac:dyDescent="0.25">
      <c r="A32" s="76"/>
      <c r="B32" s="76"/>
      <c r="C32" s="76"/>
      <c r="D32" s="76"/>
      <c r="E32" s="76"/>
      <c r="F32" s="153"/>
      <c r="G32" s="129" t="s">
        <v>348</v>
      </c>
      <c r="H32" s="130" t="str">
        <f>IF($G32=$G$36,$I$36&amp;" "&amp;$J$36,$I$35&amp;" "&amp;$J$35)</f>
        <v>1 VL</v>
      </c>
      <c r="I32" s="130" t="str">
        <f>IF($G32=$G$36,$K$36&amp;" "&amp;$L$36,$K$35&amp;" "&amp;$L$35)</f>
        <v>2 L</v>
      </c>
      <c r="J32" s="130" t="str">
        <f>IF($G32=$G$36,$M$36&amp;" "&amp;$N$36,$M$35&amp;" "&amp;$N$35)</f>
        <v>4 M</v>
      </c>
      <c r="K32" s="130" t="str">
        <f>IF($G32=$G$36,$O$36&amp;" "&amp;$P$36,$O$35&amp;" "&amp;$P$35)</f>
        <v>8 H</v>
      </c>
      <c r="L32" s="131" t="str">
        <f>IF($G32=$G$36,$Q$36&amp;" "&amp;$T$36,$Q$35&amp;" "&amp;$T$35)</f>
        <v>16 VH</v>
      </c>
      <c r="M32" s="113"/>
      <c r="N32" s="123">
        <v>2</v>
      </c>
      <c r="O32" s="402" t="s">
        <v>349</v>
      </c>
      <c r="P32" s="403"/>
      <c r="Q32" s="77"/>
      <c r="V32" s="109"/>
      <c r="W32" s="77"/>
    </row>
    <row r="33" spans="1:23" ht="21" customHeight="1" thickTop="1" thickBot="1" x14ac:dyDescent="0.25">
      <c r="A33" s="76"/>
      <c r="B33" s="76"/>
      <c r="C33" s="76"/>
      <c r="D33" s="76"/>
      <c r="E33" s="76"/>
      <c r="F33" s="154"/>
      <c r="G33" s="132"/>
      <c r="H33" s="404" t="s">
        <v>350</v>
      </c>
      <c r="I33" s="404"/>
      <c r="J33" s="404"/>
      <c r="K33" s="404"/>
      <c r="L33" s="404"/>
      <c r="M33" s="76"/>
      <c r="N33" s="133">
        <v>1</v>
      </c>
      <c r="O33" s="405" t="s">
        <v>351</v>
      </c>
      <c r="P33" s="406"/>
      <c r="Q33" s="77"/>
      <c r="V33" s="109"/>
      <c r="W33" s="77"/>
    </row>
    <row r="34" spans="1:23" ht="13.5" thickBot="1" x14ac:dyDescent="0.25">
      <c r="A34" s="76"/>
      <c r="B34" s="76"/>
      <c r="C34" s="76"/>
      <c r="D34" s="76"/>
      <c r="E34" s="76"/>
      <c r="F34" s="103"/>
      <c r="G34" s="134"/>
      <c r="H34" s="135"/>
      <c r="I34" s="135"/>
      <c r="J34" s="135"/>
      <c r="K34" s="135"/>
      <c r="L34" s="135"/>
      <c r="N34" s="136"/>
      <c r="O34" s="136"/>
      <c r="P34" s="74"/>
      <c r="V34" s="109"/>
      <c r="W34" s="77"/>
    </row>
    <row r="35" spans="1:23" ht="21" hidden="1" customHeight="1" x14ac:dyDescent="0.2">
      <c r="A35" s="76"/>
      <c r="B35" s="76"/>
      <c r="C35" s="76"/>
      <c r="D35" s="76"/>
      <c r="E35" s="76"/>
      <c r="F35" s="103"/>
      <c r="G35" s="137" t="s">
        <v>352</v>
      </c>
      <c r="H35" s="137" t="s">
        <v>353</v>
      </c>
      <c r="I35" s="138">
        <f>J11</f>
        <v>1</v>
      </c>
      <c r="J35" s="139" t="s">
        <v>306</v>
      </c>
      <c r="K35" s="138">
        <f>L11</f>
        <v>2</v>
      </c>
      <c r="L35" s="139" t="s">
        <v>307</v>
      </c>
      <c r="M35" s="138">
        <f>N11</f>
        <v>3</v>
      </c>
      <c r="N35" s="139" t="s">
        <v>308</v>
      </c>
      <c r="O35" s="138">
        <f>P11</f>
        <v>4</v>
      </c>
      <c r="P35" s="139" t="s">
        <v>309</v>
      </c>
      <c r="Q35" s="138">
        <f>R11</f>
        <v>5</v>
      </c>
      <c r="R35" s="138"/>
      <c r="S35" s="138"/>
      <c r="T35" s="139" t="s">
        <v>310</v>
      </c>
      <c r="V35" s="109"/>
      <c r="W35" s="77"/>
    </row>
    <row r="36" spans="1:23" ht="21" hidden="1" customHeight="1" thickBot="1" x14ac:dyDescent="0.25">
      <c r="A36" s="76"/>
      <c r="B36" s="76"/>
      <c r="C36" s="76"/>
      <c r="D36" s="76"/>
      <c r="E36" s="76"/>
      <c r="F36" s="140"/>
      <c r="G36" s="141" t="s">
        <v>348</v>
      </c>
      <c r="H36" s="141" t="s">
        <v>353</v>
      </c>
      <c r="I36" s="142">
        <f>J12</f>
        <v>1</v>
      </c>
      <c r="J36" s="143" t="s">
        <v>306</v>
      </c>
      <c r="K36" s="142">
        <f>L12</f>
        <v>2</v>
      </c>
      <c r="L36" s="143" t="s">
        <v>307</v>
      </c>
      <c r="M36" s="142">
        <f>N12</f>
        <v>4</v>
      </c>
      <c r="N36" s="143" t="s">
        <v>308</v>
      </c>
      <c r="O36" s="142">
        <f>P12</f>
        <v>8</v>
      </c>
      <c r="P36" s="143" t="s">
        <v>309</v>
      </c>
      <c r="Q36" s="142">
        <f>R12</f>
        <v>16</v>
      </c>
      <c r="R36" s="142"/>
      <c r="S36" s="142"/>
      <c r="T36" s="143" t="s">
        <v>310</v>
      </c>
      <c r="U36" s="108"/>
      <c r="V36" s="144"/>
      <c r="W36" s="77"/>
    </row>
    <row r="37" spans="1:23" ht="13.15" customHeight="1" thickTop="1" x14ac:dyDescent="0.2">
      <c r="A37" s="76"/>
      <c r="B37" s="76"/>
      <c r="C37" s="76"/>
      <c r="D37" s="76"/>
      <c r="E37" s="76"/>
      <c r="F37" s="407" t="s">
        <v>354</v>
      </c>
      <c r="G37" s="408"/>
      <c r="H37" s="408"/>
      <c r="I37" s="408"/>
      <c r="J37" s="408"/>
      <c r="K37" s="408"/>
      <c r="L37" s="408"/>
      <c r="M37" s="408"/>
      <c r="N37" s="408"/>
      <c r="O37" s="408"/>
      <c r="P37" s="408"/>
      <c r="Q37" s="408"/>
      <c r="R37" s="408"/>
      <c r="S37" s="408"/>
      <c r="T37" s="408"/>
      <c r="U37" s="408"/>
      <c r="V37" s="409"/>
      <c r="W37" s="77"/>
    </row>
    <row r="38" spans="1:23" x14ac:dyDescent="0.2">
      <c r="A38" s="76"/>
      <c r="B38" s="76"/>
      <c r="C38" s="76"/>
      <c r="D38" s="76"/>
      <c r="E38" s="76"/>
      <c r="F38" s="410"/>
      <c r="G38" s="411"/>
      <c r="H38" s="411"/>
      <c r="I38" s="411"/>
      <c r="J38" s="411"/>
      <c r="K38" s="411"/>
      <c r="L38" s="411"/>
      <c r="M38" s="411"/>
      <c r="N38" s="411"/>
      <c r="O38" s="411"/>
      <c r="P38" s="411"/>
      <c r="Q38" s="411"/>
      <c r="R38" s="411"/>
      <c r="S38" s="411"/>
      <c r="T38" s="411"/>
      <c r="U38" s="411"/>
      <c r="V38" s="412"/>
      <c r="W38" s="77"/>
    </row>
    <row r="39" spans="1:23" ht="13.5" thickBot="1" x14ac:dyDescent="0.25">
      <c r="A39" s="76"/>
      <c r="B39" s="76"/>
      <c r="C39" s="76"/>
      <c r="D39" s="76"/>
      <c r="E39" s="76"/>
      <c r="F39" s="413"/>
      <c r="G39" s="414"/>
      <c r="H39" s="414"/>
      <c r="I39" s="414"/>
      <c r="J39" s="414"/>
      <c r="K39" s="414"/>
      <c r="L39" s="414"/>
      <c r="M39" s="414"/>
      <c r="N39" s="414"/>
      <c r="O39" s="414"/>
      <c r="P39" s="414"/>
      <c r="Q39" s="414"/>
      <c r="R39" s="414"/>
      <c r="S39" s="414"/>
      <c r="T39" s="414"/>
      <c r="U39" s="414"/>
      <c r="V39" s="415"/>
      <c r="W39" s="77"/>
    </row>
    <row r="40" spans="1:23" ht="14.25" thickTop="1" thickBot="1" x14ac:dyDescent="0.25">
      <c r="F40" s="75"/>
      <c r="G40" s="75"/>
      <c r="H40" s="75"/>
      <c r="I40" s="75"/>
      <c r="J40" s="75"/>
      <c r="K40" s="75"/>
      <c r="L40" s="75"/>
      <c r="M40" s="75"/>
      <c r="N40" s="75"/>
      <c r="O40" s="75"/>
      <c r="P40" s="75"/>
      <c r="Q40" s="75"/>
      <c r="R40" s="75"/>
      <c r="S40" s="75"/>
      <c r="T40" s="75"/>
      <c r="U40" s="75"/>
      <c r="V40" s="75"/>
    </row>
    <row r="41" spans="1:23" ht="13.5" thickTop="1" x14ac:dyDescent="0.2">
      <c r="E41" s="113"/>
      <c r="F41" s="224"/>
      <c r="G41" s="223"/>
      <c r="H41" s="223"/>
      <c r="I41" s="223"/>
      <c r="J41" s="223"/>
      <c r="K41" s="223"/>
      <c r="L41" s="223"/>
      <c r="M41" s="223"/>
      <c r="N41" s="223"/>
      <c r="O41" s="223"/>
      <c r="P41" s="223"/>
      <c r="Q41" s="223"/>
      <c r="R41" s="223"/>
      <c r="S41" s="223"/>
      <c r="T41" s="223"/>
      <c r="U41" s="223"/>
      <c r="V41" s="228"/>
      <c r="W41" s="103"/>
    </row>
    <row r="42" spans="1:23" ht="15.75" x14ac:dyDescent="0.2">
      <c r="E42" s="113"/>
      <c r="F42" s="225"/>
      <c r="G42" s="435" t="s">
        <v>355</v>
      </c>
      <c r="H42" s="436"/>
      <c r="I42" s="436"/>
      <c r="J42" s="436"/>
      <c r="K42" s="436"/>
      <c r="L42" s="436"/>
      <c r="M42" s="436"/>
      <c r="N42" s="436"/>
      <c r="O42" s="436"/>
      <c r="P42" s="436"/>
      <c r="Q42" s="436"/>
      <c r="R42" s="436"/>
      <c r="S42" s="436"/>
      <c r="T42" s="436"/>
      <c r="U42" s="436"/>
      <c r="V42" s="436"/>
      <c r="W42" s="103"/>
    </row>
    <row r="43" spans="1:23" ht="15" x14ac:dyDescent="0.2">
      <c r="E43" s="113"/>
      <c r="F43" s="225"/>
      <c r="G43" s="431"/>
      <c r="H43" s="432"/>
      <c r="I43" s="432"/>
      <c r="J43" s="432"/>
      <c r="K43" s="432"/>
      <c r="L43" s="432"/>
      <c r="M43" s="432"/>
      <c r="N43" s="432"/>
      <c r="O43" s="432"/>
      <c r="P43" s="432"/>
      <c r="Q43" s="432"/>
      <c r="R43" s="432"/>
      <c r="S43" s="432"/>
      <c r="T43" s="432"/>
      <c r="U43" s="432"/>
      <c r="V43" s="432"/>
      <c r="W43" s="103"/>
    </row>
    <row r="44" spans="1:23" ht="14.25" x14ac:dyDescent="0.2">
      <c r="E44" s="113"/>
      <c r="F44" s="225"/>
      <c r="G44" s="437" t="s">
        <v>356</v>
      </c>
      <c r="H44" s="438"/>
      <c r="I44" s="438"/>
      <c r="J44" s="438"/>
      <c r="K44" s="438"/>
      <c r="L44" s="438"/>
      <c r="M44" s="438"/>
      <c r="N44" s="438"/>
      <c r="O44" s="438"/>
      <c r="P44" s="438"/>
      <c r="Q44" s="438"/>
      <c r="R44" s="438"/>
      <c r="S44" s="438"/>
      <c r="T44" s="438"/>
      <c r="U44" s="438"/>
      <c r="V44" s="438"/>
      <c r="W44" s="103"/>
    </row>
    <row r="45" spans="1:23" ht="14.25" x14ac:dyDescent="0.2">
      <c r="E45" s="113"/>
      <c r="F45" s="225"/>
      <c r="G45" s="437" t="s">
        <v>357</v>
      </c>
      <c r="H45" s="438"/>
      <c r="I45" s="438"/>
      <c r="J45" s="438"/>
      <c r="K45" s="438"/>
      <c r="L45" s="438"/>
      <c r="M45" s="438"/>
      <c r="N45" s="438"/>
      <c r="O45" s="438"/>
      <c r="P45" s="438"/>
      <c r="Q45" s="438"/>
      <c r="R45" s="438"/>
      <c r="S45" s="438"/>
      <c r="T45" s="438"/>
      <c r="U45" s="438"/>
      <c r="V45" s="438"/>
      <c r="W45" s="103"/>
    </row>
    <row r="46" spans="1:23" ht="14.25" x14ac:dyDescent="0.2">
      <c r="E46" s="113"/>
      <c r="F46" s="225"/>
      <c r="G46" s="439" t="s">
        <v>358</v>
      </c>
      <c r="H46" s="440"/>
      <c r="I46" s="440"/>
      <c r="J46" s="440"/>
      <c r="K46" s="440"/>
      <c r="L46" s="440"/>
      <c r="M46" s="440"/>
      <c r="N46" s="440"/>
      <c r="O46" s="440"/>
      <c r="P46" s="440"/>
      <c r="Q46" s="440"/>
      <c r="R46" s="440"/>
      <c r="S46" s="440"/>
      <c r="T46" s="440"/>
      <c r="U46" s="440"/>
      <c r="V46" s="440"/>
      <c r="W46" s="103"/>
    </row>
    <row r="47" spans="1:23" ht="15" x14ac:dyDescent="0.2">
      <c r="E47" s="113"/>
      <c r="F47" s="225"/>
      <c r="G47" s="431"/>
      <c r="H47" s="432"/>
      <c r="I47" s="432"/>
      <c r="J47" s="432"/>
      <c r="K47" s="432"/>
      <c r="L47" s="432"/>
      <c r="M47" s="432"/>
      <c r="N47" s="432"/>
      <c r="O47" s="432"/>
      <c r="P47" s="432"/>
      <c r="Q47" s="432"/>
      <c r="R47" s="432"/>
      <c r="S47" s="432"/>
      <c r="T47" s="432"/>
      <c r="U47" s="432"/>
      <c r="V47" s="432"/>
      <c r="W47" s="103"/>
    </row>
    <row r="48" spans="1:23" ht="14.25" x14ac:dyDescent="0.2">
      <c r="E48" s="113"/>
      <c r="F48" s="225"/>
      <c r="G48" s="437" t="s">
        <v>359</v>
      </c>
      <c r="H48" s="438"/>
      <c r="I48" s="438"/>
      <c r="J48" s="438"/>
      <c r="K48" s="438"/>
      <c r="L48" s="438"/>
      <c r="M48" s="438"/>
      <c r="N48" s="438"/>
      <c r="O48" s="438"/>
      <c r="P48" s="438"/>
      <c r="Q48" s="438"/>
      <c r="R48" s="438"/>
      <c r="S48" s="438"/>
      <c r="T48" s="438"/>
      <c r="U48" s="438"/>
      <c r="V48" s="438"/>
      <c r="W48" s="103"/>
    </row>
    <row r="49" spans="5:23" ht="14.25" x14ac:dyDescent="0.2">
      <c r="E49" s="113"/>
      <c r="F49" s="225"/>
      <c r="G49" s="437" t="s">
        <v>360</v>
      </c>
      <c r="H49" s="438"/>
      <c r="I49" s="438"/>
      <c r="J49" s="438"/>
      <c r="K49" s="438"/>
      <c r="L49" s="438"/>
      <c r="M49" s="438"/>
      <c r="N49" s="438"/>
      <c r="O49" s="438"/>
      <c r="P49" s="438"/>
      <c r="Q49" s="438"/>
      <c r="R49" s="438"/>
      <c r="S49" s="438"/>
      <c r="T49" s="438"/>
      <c r="U49" s="438"/>
      <c r="V49" s="438"/>
      <c r="W49" s="103"/>
    </row>
    <row r="50" spans="5:23" ht="14.25" x14ac:dyDescent="0.2">
      <c r="E50" s="113"/>
      <c r="F50" s="225"/>
      <c r="G50" s="437" t="s">
        <v>361</v>
      </c>
      <c r="H50" s="438"/>
      <c r="I50" s="438"/>
      <c r="J50" s="438"/>
      <c r="K50" s="438"/>
      <c r="L50" s="438"/>
      <c r="M50" s="438"/>
      <c r="N50" s="438"/>
      <c r="O50" s="438"/>
      <c r="P50" s="438"/>
      <c r="Q50" s="438"/>
      <c r="R50" s="438"/>
      <c r="S50" s="438"/>
      <c r="T50" s="438"/>
      <c r="U50" s="438"/>
      <c r="V50" s="438"/>
      <c r="W50" s="103"/>
    </row>
    <row r="51" spans="5:23" ht="15" x14ac:dyDescent="0.2">
      <c r="E51" s="113"/>
      <c r="F51" s="225"/>
      <c r="G51" s="431"/>
      <c r="H51" s="432"/>
      <c r="I51" s="432"/>
      <c r="J51" s="432"/>
      <c r="K51" s="432"/>
      <c r="L51" s="432"/>
      <c r="M51" s="432"/>
      <c r="N51" s="432"/>
      <c r="O51" s="432"/>
      <c r="P51" s="432"/>
      <c r="Q51" s="432"/>
      <c r="R51" s="432"/>
      <c r="S51" s="432"/>
      <c r="T51" s="432"/>
      <c r="U51" s="432"/>
      <c r="V51" s="432"/>
      <c r="W51" s="103"/>
    </row>
    <row r="52" spans="5:23" ht="14.25" x14ac:dyDescent="0.2">
      <c r="E52" s="113"/>
      <c r="F52" s="225"/>
      <c r="G52" s="433" t="s">
        <v>362</v>
      </c>
      <c r="H52" s="434"/>
      <c r="I52" s="434"/>
      <c r="J52" s="434"/>
      <c r="K52" s="434"/>
      <c r="L52" s="434"/>
      <c r="M52" s="434"/>
      <c r="N52" s="434"/>
      <c r="O52" s="434"/>
      <c r="P52" s="434"/>
      <c r="Q52" s="434"/>
      <c r="R52" s="434"/>
      <c r="S52" s="434"/>
      <c r="T52" s="434"/>
      <c r="U52" s="434"/>
      <c r="V52" s="434"/>
      <c r="W52" s="103"/>
    </row>
    <row r="53" spans="5:23" ht="13.5" thickBot="1" x14ac:dyDescent="0.25">
      <c r="E53" s="113"/>
      <c r="F53" s="226"/>
      <c r="G53" s="227"/>
      <c r="H53" s="227"/>
      <c r="I53" s="227"/>
      <c r="J53" s="227"/>
      <c r="K53" s="227"/>
      <c r="L53" s="227"/>
      <c r="M53" s="227"/>
      <c r="N53" s="227"/>
      <c r="O53" s="227"/>
      <c r="P53" s="227"/>
      <c r="Q53" s="227"/>
      <c r="R53" s="227"/>
      <c r="S53" s="227"/>
      <c r="T53" s="227"/>
      <c r="U53" s="227"/>
      <c r="V53" s="229"/>
      <c r="W53" s="103"/>
    </row>
    <row r="54" spans="5:23" ht="13.5" thickTop="1" x14ac:dyDescent="0.2">
      <c r="F54" s="74"/>
      <c r="G54" s="74"/>
      <c r="H54" s="74"/>
      <c r="I54" s="74"/>
      <c r="J54" s="74"/>
      <c r="K54" s="74"/>
      <c r="L54" s="74"/>
      <c r="M54" s="74"/>
      <c r="N54" s="74"/>
      <c r="O54" s="74"/>
      <c r="P54" s="74"/>
      <c r="Q54" s="74"/>
      <c r="R54" s="74"/>
      <c r="S54" s="74"/>
      <c r="T54" s="74"/>
      <c r="U54" s="74"/>
      <c r="V54" s="74"/>
    </row>
  </sheetData>
  <mergeCells count="67">
    <mergeCell ref="G51:V51"/>
    <mergeCell ref="G52:V52"/>
    <mergeCell ref="G42:V42"/>
    <mergeCell ref="G43:V43"/>
    <mergeCell ref="G44:V44"/>
    <mergeCell ref="G45:V45"/>
    <mergeCell ref="G46:V46"/>
    <mergeCell ref="G47:V47"/>
    <mergeCell ref="G48:V48"/>
    <mergeCell ref="G49:V49"/>
    <mergeCell ref="G50:V5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R14:U16"/>
    <mergeCell ref="J17:K17"/>
    <mergeCell ref="L17:M17"/>
    <mergeCell ref="N17:O17"/>
    <mergeCell ref="U17:V17"/>
    <mergeCell ref="G14:I16"/>
    <mergeCell ref="J14:K16"/>
    <mergeCell ref="L14:M16"/>
    <mergeCell ref="N14:O16"/>
    <mergeCell ref="P14:Q16"/>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xr:uid="{00000000-0002-0000-0300-000000000000}">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xr:uid="{00000000-0002-0000-0300-000001000000}"/>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xr:uid="{00000000-0002-0000-0300-000002000000}"/>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xr:uid="{00000000-0002-0000-0300-00000300000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xr:uid="{00000000-0002-0000-0300-000004000000}"/>
    <dataValidation type="list" allowBlank="1" showInputMessage="1" showErrorMessage="1" promptTitle="Lineal / No lineal" prompt="Seleccione Lieal o No Lineal el el menú desplegable (botón izquiedo de la casilla) para visualizar los valores respectivos en la matriz." sqref="G32" xr:uid="{00000000-0002-0000-0300-000005000000}">
      <formula1>$G$35:$G$36</formula1>
    </dataValidation>
  </dataValidations>
  <hyperlinks>
    <hyperlink ref="F37:V39" location="'Alertas Tempranas'!A1" display="VOVER AL REGISTRO DE RIESGOS" xr:uid="{00000000-0004-0000-0300-000000000000}"/>
    <hyperlink ref="G46:V46" r:id="rId1" display="El texto completo de esta licencia está disponible en http://creativecommons.org/licenses/by-nc-nd/2.5/es/legalcode.es " xr:uid="{00000000-0004-0000-0300-000001000000}"/>
    <hyperlink ref="G52:V52" r:id="rId2" display="Resumen en español de esta licencia en  http://creativecommons.org/licenses/by-nc-nd/2.5/es/" xr:uid="{00000000-0004-0000-0300-000002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Fulls de càlcul</vt:lpstr>
      </vt:variant>
      <vt:variant>
        <vt:i4>4</vt:i4>
      </vt:variant>
      <vt:variant>
        <vt:lpstr>Intervals amb nom</vt:lpstr>
      </vt:variant>
      <vt:variant>
        <vt:i4>3</vt:i4>
      </vt:variant>
    </vt:vector>
  </HeadingPairs>
  <TitlesOfParts>
    <vt:vector size="7" baseType="lpstr">
      <vt:lpstr>Alertas Tempranas</vt:lpstr>
      <vt:lpstr>Análisis Cualitativo</vt:lpstr>
      <vt:lpstr>Análisis Cuantitativo</vt:lpstr>
      <vt:lpstr>Referencia</vt:lpstr>
      <vt:lpstr>Referencia!OLE_LINK1</vt:lpstr>
      <vt:lpstr>rating</vt:lpstr>
      <vt:lpstr>'Alertas Tempranas'!Títols_per_imprimir</vt:lpstr>
    </vt:vector>
  </TitlesOfParts>
  <Manager/>
  <Company>California Department of Transportation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cp:keywords/>
  <dc:description>Consejo de Colegios de Ingeniería en Informática
Normativa de Proyectos en Ingeniería en Informática</dc:description>
  <cp:lastModifiedBy>Iñaki Diez Lambies</cp:lastModifiedBy>
  <cp:revision/>
  <dcterms:created xsi:type="dcterms:W3CDTF">2003-02-07T18:06:58Z</dcterms:created>
  <dcterms:modified xsi:type="dcterms:W3CDTF">2022-06-04T11:50:18Z</dcterms:modified>
  <cp:category/>
  <cp:contentStatus>Version 1</cp:contentStatus>
</cp:coreProperties>
</file>