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AD BOUH\Downloads\"/>
    </mc:Choice>
  </mc:AlternateContent>
  <bookViews>
    <workbookView xWindow="0" yWindow="0" windowWidth="20490" windowHeight="7905" firstSheet="3" activeTab="8"/>
  </bookViews>
  <sheets>
    <sheet name="Feuil1" sheetId="1" r:id="rId1"/>
    <sheet name="ARIMA" sheetId="19" r:id="rId2"/>
    <sheet name="Transformation de séries tempo" sheetId="18" r:id="rId3"/>
    <sheet name="Analyse descriptive" sheetId="17" r:id="rId4"/>
    <sheet name="Séries temporelles" sheetId="15" r:id="rId5"/>
    <sheet name="XLSTAT_20240509_135345_1_HID" sheetId="16" state="hidden" r:id="rId6"/>
    <sheet name="Régression linéaire" sheetId="11" r:id="rId7"/>
    <sheet name="XLSTAT_20240507_102924_1_HID" sheetId="12" state="hidden" r:id="rId8"/>
    <sheet name="ACP" sheetId="2" r:id="rId9"/>
    <sheet name="XLSTAT_20240507_092858_1_HID3" sheetId="6" state="hidden" r:id="rId10"/>
    <sheet name="XLSTAT_20240507_092858_1_HID2" sheetId="5" state="hidden" r:id="rId11"/>
    <sheet name="XLSTAT_20240507_092858_1_HID1" sheetId="4" state="hidden" r:id="rId12"/>
    <sheet name="XLSTAT_20240507_092858_1_HID" sheetId="3" state="hidden" r:id="rId13"/>
  </sheets>
  <externalReferences>
    <externalReference r:id="rId14"/>
  </externalReferences>
  <definedNames>
    <definedName name="tab20240507_092858_RunProcPCA_1_2982" localSheetId="8" hidden="1">ACP!$B$140:$G$150</definedName>
    <definedName name="tab20240507_092858_RunProcPCA_1_2983" localSheetId="8" hidden="1">ACP!$B$298:$G$379</definedName>
    <definedName name="tab20240507_092858_RunProcPCA_1_2984" localSheetId="8" hidden="1">ACP!$B$155:$G$165</definedName>
    <definedName name="tab20240507_092858_RunProcPCA_1_75" localSheetId="8" hidden="1">ACP!$B$91:$G$101</definedName>
    <definedName name="tab20240507_092858_RunProcPCA_1_76" localSheetId="8" hidden="1">ACP!$B$171:$G$252</definedName>
    <definedName name="tab20240507_092858_RunProcPCA_1_86" localSheetId="8" hidden="1">ACP!$B$106:$G$116</definedName>
    <definedName name="tab20240507_092858_RunProcPCA_2_76" localSheetId="8" hidden="1">ACP!$B$413:$G$494</definedName>
    <definedName name="tab20240507_102924_RunProcREG_1_2804" localSheetId="6" hidden="1">'Régression linéaire'!$B$45:$K$47</definedName>
    <definedName name="tab20240507_102924_RunProcREG_1_69" localSheetId="6" hidden="1">'Régression linéaire'!$B$137:$C$218</definedName>
    <definedName name="tab20240507_102924_RunProcREG_1_78" localSheetId="6" hidden="1">'Régression linéaire'!$B$72:$H$75</definedName>
    <definedName name="tab20240507_102924_RunProcREG_1_89" localSheetId="6" hidden="1">'Régression linéaire'!$B$82:$I$92</definedName>
    <definedName name="tab20240507_102924_RunProcREG_1_91" localSheetId="6" hidden="1">'Régression linéaire'!$B$54:$C$67</definedName>
    <definedName name="tab20240507_102924_RunProcREG_2_69" localSheetId="6" hidden="1">'Régression linéaire'!$D$137:$D$218</definedName>
    <definedName name="tab20240507_102924_RunProcREG_2_89" localSheetId="6" hidden="1">'Régression linéaire'!$B$103:$I$112</definedName>
    <definedName name="tab20240507_102924_RunProcREG_3_69" localSheetId="6" hidden="1">'Régression linéaire'!$E$137:$E$218</definedName>
    <definedName name="tab20240507_102924_RunProcREG_4_69" localSheetId="6" hidden="1">'Régression linéaire'!$F$137:$G$218</definedName>
    <definedName name="tab20240507_102924_RunProcREG_5_69" localSheetId="6" hidden="1">'Régression linéaire'!$H$137:$M$218</definedName>
    <definedName name="tab20240509_135822_RunProcARI_1_3170" localSheetId="1" hidden="1">ARIMA!$B$187:$J$207</definedName>
    <definedName name="tab20240509_135822_RunProcARI_1_69" localSheetId="1" hidden="1">ARIMA!$B$91:$E$163</definedName>
    <definedName name="tab20240509_135822_RunProcARI_2_3170" localSheetId="1" hidden="1">ARIMA!$B$231:$J$251</definedName>
    <definedName name="xcirclez1" localSheetId="11" hidden="1">XLSTAT_20240507_092858_1_HID1!$C$1:$C$500</definedName>
    <definedName name="xdata1" localSheetId="7" hidden="1">XLSTAT_20240507_102924_1_HID!$C$1:$C$70</definedName>
    <definedName name="xdata2" localSheetId="7" hidden="1">XLSTAT_20240507_102924_1_HID!$G$1:$G$70</definedName>
    <definedName name="ycirclez1" localSheetId="11" hidden="1">XLSTAT_20240507_092858_1_HID1!$D$1:$D$500</definedName>
    <definedName name="ydata1" localSheetId="7" hidden="1">XLSTAT_20240507_102924_1_HID!$D$1:$D$70</definedName>
    <definedName name="ydata2" localSheetId="7" hidden="1">XLSTAT_20240507_102924_1_HID!$H$1:$H$70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2" l="1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G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C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C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K82" i="1" l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<sst xmlns="http://schemas.openxmlformats.org/spreadsheetml/2006/main" count="882" uniqueCount="280">
  <si>
    <t>zone_euro</t>
  </si>
  <si>
    <t>Espagne</t>
  </si>
  <si>
    <t>France</t>
  </si>
  <si>
    <t>INPC</t>
  </si>
  <si>
    <t>cours_petrole</t>
  </si>
  <si>
    <t>cours_ blé</t>
  </si>
  <si>
    <t>cours_sucre</t>
  </si>
  <si>
    <t>cours_RIZ</t>
  </si>
  <si>
    <t>mois</t>
  </si>
  <si>
    <t>dép_pub</t>
  </si>
  <si>
    <t>Masse _mone</t>
  </si>
  <si>
    <t>Vous utilisez la version d'évaluation. Nombre de jours avant que l'évaluation expire : 13</t>
  </si>
  <si>
    <t>Tableau observations/variables : Classeur = base travail2.xlsx / Feuille = Feuil1 / Plage = Feuil1!$B:$K / 81 lignes et 10 colonnes</t>
  </si>
  <si>
    <t>Libellés des observations : Classeur = base travail2.xlsx / Feuille = Feuil1 / Plage = 'Feuil1'!$A:$A / 81 lignes et 1 colonne</t>
  </si>
  <si>
    <t>Type d'ACP : Corrélation</t>
  </si>
  <si>
    <t>Filtrer les facteurs : Nombre maximum = 5</t>
  </si>
  <si>
    <t>Normalisation : (n)</t>
  </si>
  <si>
    <t>Type de biplot : Biplot de distance / Coefficient = Automatique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</si>
  <si>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</si>
  <si>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</si>
  <si>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</si>
  <si>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</si>
  <si>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</si>
  <si>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</si>
  <si>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</si>
  <si>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</si>
  <si>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</si>
  <si>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(Pearson (n)) :</t>
  </si>
  <si>
    <t>Variables</t>
  </si>
  <si>
    <t>Les valeurs en gras sont différentes de 0 à un niveau de signification alpha=0,05</t>
  </si>
  <si>
    <t>Analyse en Composantes Principales :</t>
  </si>
  <si>
    <t>Valeurs propres 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</si>
  <si>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</si>
  <si>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</si>
  <si>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</si>
  <si>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</si>
  <si>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</si>
  <si>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</si>
  <si>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</si>
  <si>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</si>
  <si>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</si>
  <si>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Valeur propre</t>
  </si>
  <si>
    <t>Variabilité (%)</t>
  </si>
  <si>
    <t>% cumulé</t>
  </si>
  <si>
    <t xml:space="preserve"> </t>
  </si>
  <si>
    <t>Vecteurs propres :</t>
  </si>
  <si>
    <t>Coordonnées des variables :</t>
  </si>
  <si>
    <t>Corrélations entre les variables et les facteurs :</t>
  </si>
  <si>
    <t>Contributions des variables (%) :</t>
  </si>
  <si>
    <t>Les valeurs en gras correspondent pour chaque variable au facteur pour lequel le cosinus carré est le plus grand</t>
  </si>
  <si>
    <t>Coordonnées des observations :</t>
  </si>
  <si>
    <t>01/01/2014</t>
  </si>
  <si>
    <t>01/02/2014</t>
  </si>
  <si>
    <t>01/03/2014</t>
  </si>
  <si>
    <t>01/04/2014</t>
  </si>
  <si>
    <t>01/05/2014</t>
  </si>
  <si>
    <t>01/06/2014</t>
  </si>
  <si>
    <t>01/07/2014</t>
  </si>
  <si>
    <t>01/08/2014</t>
  </si>
  <si>
    <t>01/09/2014</t>
  </si>
  <si>
    <t>01/10/2014</t>
  </si>
  <si>
    <t>01/11/2014</t>
  </si>
  <si>
    <t>01/12/2014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</si>
  <si>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</si>
  <si>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</si>
  <si>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</si>
  <si>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</si>
  <si>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</si>
  <si>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</si>
  <si>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</si>
  <si>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</si>
  <si>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</si>
  <si>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</si>
  <si>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</si>
  <si>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</si>
  <si>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</si>
  <si>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</si>
  <si>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</si>
  <si>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</si>
  <si>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</si>
  <si>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</si>
  <si>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</si>
  <si>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</si>
  <si>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</si>
  <si>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</si>
  <si>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</si>
  <si>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</si>
  <si>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</si>
  <si>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</si>
  <si>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</si>
  <si>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</si>
  <si>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</si>
  <si>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</si>
  <si>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</si>
  <si>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</si>
  <si>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</si>
  <si>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</si>
  <si>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</si>
  <si>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</si>
  <si>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</si>
  <si>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</si>
  <si>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</si>
  <si>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</si>
  <si>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</si>
  <si>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</si>
  <si>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</si>
  <si>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</si>
  <si>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</si>
  <si>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</si>
  <si>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</si>
  <si>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</si>
  <si>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</si>
  <si>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</si>
  <si>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</si>
  <si>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</si>
  <si>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</si>
  <si>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</si>
  <si>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</si>
  <si>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</si>
  <si>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</si>
  <si>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</si>
  <si>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</si>
  <si>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</si>
  <si>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</si>
  <si>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</si>
  <si>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</si>
  <si>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</si>
  <si>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</si>
  <si>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</si>
  <si>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</si>
  <si>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</si>
  <si>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</si>
  <si>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Contributions des observations (%) :</t>
  </si>
  <si>
    <t>Indice d'homogénéité des axes :</t>
  </si>
  <si>
    <t>Valeur</t>
  </si>
  <si>
    <t>Cosinus carrés des observations :</t>
  </si>
  <si>
    <t>Les valeurs en gras correspondent pour chaque observation au facteur pour lequel le cosinus carré est le plus grand</t>
  </si>
  <si>
    <r>
      <t>XLSTAT 2023.3.1.1416 - Analyse en Composantes Principales (ACP) - Début : 07/05/2024 à 09:29:29 / Fin : 07/05/2024 à 09:29:36</t>
    </r>
    <r>
      <rPr>
        <sz val="11"/>
        <color rgb="FFFFFFFF"/>
        <rFont val="Calibri"/>
        <family val="2"/>
        <scheme val="minor"/>
      </rPr>
      <t xml:space="preserve"> / Microsoft Excel 16.06769</t>
    </r>
  </si>
  <si>
    <t xml:space="preserve">c </t>
  </si>
  <si>
    <t>Somme des poids</t>
  </si>
  <si>
    <t/>
  </si>
  <si>
    <t>Observation</t>
  </si>
  <si>
    <t>Poids</t>
  </si>
  <si>
    <t>Y / Variables dépendantes : Classeur = base travail2.xlsx / Feuille = Feuil1 / Plage = Feuil1!$B:$B / 81 lignes et 1 colonne</t>
  </si>
  <si>
    <t>X / Quantitatives : Classeur = base travail2.xlsx / Feuille = Feuil1 / Plage = Feuil1!$C:$K / 81 lignes et 9 colonnes</t>
  </si>
  <si>
    <t>Libellés des observations : Classeur = base travail2.xlsx / Feuille = Feuil1 / Plage = Feuil1!$A:$A / 81 lignes et 1 colonne</t>
  </si>
  <si>
    <t>Intervalle de confiance (%) : 95</t>
  </si>
  <si>
    <t>Tolérance : 0,0001</t>
  </si>
  <si>
    <t>Matrice de corrélation :</t>
  </si>
  <si>
    <t>Statistiques de multicolinéarité :</t>
  </si>
  <si>
    <t>Tolérance</t>
  </si>
  <si>
    <t>VIF</t>
  </si>
  <si>
    <t>Régression de la variable INPC :</t>
  </si>
  <si>
    <t>Coefficients d'ajustement (INPC) :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</si>
  <si>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</si>
  <si>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</si>
  <si>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</si>
  <si>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</si>
  <si>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</si>
  <si>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</si>
  <si>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</si>
  <si>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</si>
  <si>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</si>
  <si>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AICC</t>
  </si>
  <si>
    <t>SBC</t>
  </si>
  <si>
    <t>PC</t>
  </si>
  <si>
    <t>Analyse de la variance (INPC) :</t>
  </si>
  <si>
    <t>Source</t>
  </si>
  <si>
    <t>Somme des carrés</t>
  </si>
  <si>
    <t>Moyenne des carrés</t>
  </si>
  <si>
    <t>F</t>
  </si>
  <si>
    <t>Pr &gt; F</t>
  </si>
  <si>
    <t>Codes de signification des p-valeurs</t>
  </si>
  <si>
    <t>Modèle</t>
  </si>
  <si>
    <t>Erreur</t>
  </si>
  <si>
    <t>Total corrigé</t>
  </si>
  <si>
    <t>***</t>
  </si>
  <si>
    <t>Calculé contre le modèle Y=Moyenne(Y)</t>
  </si>
  <si>
    <t>Codes de signification : 0 &lt; *** &lt; 0.001 &lt; ** &lt; 0.01 &lt; * &lt; 0.05 &lt; . &lt; 0.1 &lt; ° &lt; 1</t>
  </si>
  <si>
    <t>Paramètres du modèle (INPC) :</t>
  </si>
  <si>
    <t>Erreur standard</t>
  </si>
  <si>
    <t>t</t>
  </si>
  <si>
    <t>Pr &gt; |t|</t>
  </si>
  <si>
    <t>Borne inférieure (95%)</t>
  </si>
  <si>
    <t>Borne supérieure (95%)</t>
  </si>
  <si>
    <t>Constante</t>
  </si>
  <si>
    <t>°</t>
  </si>
  <si>
    <t>*</t>
  </si>
  <si>
    <t>Equation du modèle (INPC) :</t>
  </si>
  <si>
    <t>INPC = -102,459026853834-1,3510283040935*zone_euro+0,66676606115153*Espagne+2,69741170019971*France-4,66807670367186E-02*cours_petrole+7,7594918878385E-04*cours_ blé+0,008167272344077*cours_sucre+7,3228349596654E-03*cours_RIZ-2,81436118622626E-02*dép_pub</t>
  </si>
  <si>
    <t>Coefficients normalisés (INPC) :</t>
  </si>
  <si>
    <t>Prédictions et résidus (INPC) :</t>
  </si>
  <si>
    <t>Préd(INPC)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</si>
  <si>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</si>
  <si>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</si>
  <si>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</si>
  <si>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</si>
  <si>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</si>
  <si>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</si>
  <si>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</si>
  <si>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</si>
  <si>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t>Tester les hypothèses :</t>
  </si>
  <si>
    <t>Test de l'hypothèse de normalité des résidus (INPC) :</t>
  </si>
  <si>
    <t>W</t>
  </si>
  <si>
    <t>p-value (bilatérale)</t>
  </si>
  <si>
    <t>alpha</t>
  </si>
  <si>
    <t>Interprétation du test :</t>
  </si>
  <si>
    <t>H0 : Les résidus suivent une loi Normale.</t>
  </si>
  <si>
    <t>Ha : Les résidus ne suivent pas une loi Normale.</t>
  </si>
  <si>
    <t>Etant donné que la p-value calculée est supérieure au niveau de signification seuil alpha=0,05, on ne peut pas rejeter l'hypothèse nulle H0.</t>
  </si>
  <si>
    <t>Interprétation (INPC) :</t>
  </si>
  <si>
    <t>Etant donné le R², 91% de la variabilité de la variable dépendante INPC sont expliqués par les 8 variables explicatives.</t>
  </si>
  <si>
    <t>Etant donnée la p-value associée à la statistique F calculée dans le tableau d'analyse de la variance, et étant donné le niveau de signification de 5% choisi, l'information apportée par les variables explicatives est significativement meilleure comparée à ce qu'expliquerait la seule moyenne de la variable dépendante.</t>
  </si>
  <si>
    <r>
      <t>XLSTAT 2023.3.1.1416 - Régression linéaire - Début : 07/05/2024 à 10:31:14 / Fin : 07/05/2024 à 10:31:15</t>
    </r>
    <r>
      <rPr>
        <sz val="11"/>
        <color rgb="FFFFFFFF"/>
        <rFont val="Calibri"/>
        <family val="2"/>
        <scheme val="minor"/>
      </rPr>
      <t xml:space="preserve"> / Microsoft Excel 16.06769</t>
    </r>
  </si>
  <si>
    <t xml:space="preserve">z  </t>
  </si>
  <si>
    <t>Statistique</t>
  </si>
  <si>
    <t>Vous utilisez la version d'évaluation. Nombre de jours avant que l'évaluation expire : 11</t>
  </si>
  <si>
    <t>Séries temporelles : Classeur = base travail2.xlsx / Feuille = Feuil1 / Plage = Feuil1!$B$1:$B$73 / 72 lignes et 1 colonne</t>
  </si>
  <si>
    <t>Données de date : Classeur = base travail2.xlsx / Feuille = Feuil1 / Plage = Feuil1!$A$1:$A$73 / 72 lignes et 1 colonne</t>
  </si>
  <si>
    <t>Série temporelle (INPC) :</t>
  </si>
  <si>
    <r>
      <t>XLSTAT 2023.3.1.1416 - Visualisation de séries temporelles - Début : 09/05/2024 à 13:54:28 / Fin : 09/05/2024 à 13:54:29</t>
    </r>
    <r>
      <rPr>
        <sz val="11"/>
        <color rgb="FFFFFFFF"/>
        <rFont val="Calibri"/>
        <family val="2"/>
        <scheme val="minor"/>
      </rPr>
      <t xml:space="preserve"> / Microsoft Excel 16.06769</t>
    </r>
  </si>
  <si>
    <t>Séries temporelles : Classeur = base travail2.xlsx / Feuille = Feuil1 / Plage = Feuil1!$A$1:$B$73 / 72 lignes et 2 colonnes</t>
  </si>
  <si>
    <t>Intervalles de confiance (%) : 95</t>
  </si>
  <si>
    <t>Pas de temps : 19</t>
  </si>
  <si>
    <t>Tests de bruit blanc : h1 : 6 / h2 : 12 / s : 6</t>
  </si>
  <si>
    <t>Résultats de l'analyse pour la série mois :</t>
  </si>
  <si>
    <t>Tests de normalité et de bruit blanc (mois) :</t>
  </si>
  <si>
    <t>Jarque-Bera</t>
  </si>
  <si>
    <t>Box-Pierce</t>
  </si>
  <si>
    <t>Ljung-Box</t>
  </si>
  <si>
    <t>McLeod-Li</t>
  </si>
  <si>
    <t>p-value</t>
  </si>
  <si>
    <t>Les résultats du test de normalité de Jarque-Bera sont affichés sur la première ligne. Les tests de bruit blanc sont affichés sur les lignes suivantes pour chaque pas de temps.</t>
  </si>
  <si>
    <t>Les valeurs affichées en gras sont significatives au seuil alpha=0.05</t>
  </si>
  <si>
    <t>Analyse descriptive (mois) :</t>
  </si>
  <si>
    <t>Décalages</t>
  </si>
  <si>
    <t>Autocovariance</t>
  </si>
  <si>
    <t>Autocorrélation</t>
  </si>
  <si>
    <t>Borne inférieure</t>
  </si>
  <si>
    <t>Borne supérieure</t>
  </si>
  <si>
    <t>Autocorrélation partielle</t>
  </si>
  <si>
    <t>Résultats de l'analyse pour la série INPC :</t>
  </si>
  <si>
    <t>Tests de normalité et de bruit blanc (INPC) :</t>
  </si>
  <si>
    <t>Analyse descriptive (INPC) :</t>
  </si>
  <si>
    <r>
      <t>XLSTAT 2023.3.1.1416 - Analyse descriptive - Début : 09/05/2024 à 13:55:46 / Fin : 09/05/2024 à 13:55:47</t>
    </r>
    <r>
      <rPr>
        <sz val="11"/>
        <color rgb="FFFFFFFF"/>
        <rFont val="Calibri"/>
        <family val="2"/>
        <scheme val="minor"/>
      </rPr>
      <t xml:space="preserve"> / Microsoft Excel 16.06769</t>
    </r>
  </si>
  <si>
    <t>Dates : Classeur = base travail2.xlsx / Feuille = Feuil1 / Plage = Feuil1!$A$1:$A$73 / 72 lignes et 1 colonne</t>
  </si>
  <si>
    <t>Transformation Box-Cox (INPC) :</t>
  </si>
  <si>
    <t>Lambda = 0</t>
  </si>
  <si>
    <t>Série avant et après transformation(INPC) :</t>
  </si>
  <si>
    <t>Box-Cox(INPC)</t>
  </si>
  <si>
    <r>
      <t>XLSTAT 2023.3.1.1416 - Transformation de séries temporelles - Début : 09/05/2024 à 13:57:34 / Fin : 09/05/2024 à 13:57:34</t>
    </r>
    <r>
      <rPr>
        <sz val="11"/>
        <color rgb="FFFFFFFF"/>
        <rFont val="Calibri"/>
        <family val="2"/>
        <scheme val="minor"/>
      </rPr>
      <t xml:space="preserve"> / Microsoft Excel 16.06769</t>
    </r>
  </si>
  <si>
    <t>X / Variables explicatives : Classeur = base travail2.xlsx / Feuille = Feuil1 / Plage = Feuil1!$E$1:$F$73 / 72 lignes et 2 colonnes</t>
  </si>
  <si>
    <t>Mode : CO-LS</t>
  </si>
  <si>
    <t>Niveau de signification (%) : 5</t>
  </si>
  <si>
    <t>Centrer : Non</t>
  </si>
  <si>
    <t>Paramètres du modèle : p = 1 / d = 0 / q = 0 / P = 0 / D = 0 / Q = 0 / s = 0</t>
  </si>
  <si>
    <t>Optimiser : Vraisemblance (Convergence = 0,00001 / Itérations = 500)</t>
  </si>
  <si>
    <t>Résultats de la modélisation ARIMA de la série INPC :</t>
  </si>
  <si>
    <t>Résultats après optimisation (INPC) :</t>
  </si>
  <si>
    <t>Coefficients d'ajustement :</t>
  </si>
  <si>
    <t>SCE</t>
  </si>
  <si>
    <t>Variance BB</t>
  </si>
  <si>
    <t>MAPE (Diff)</t>
  </si>
  <si>
    <t>-2Log(Vrais.)</t>
  </si>
  <si>
    <t>FPE</t>
  </si>
  <si>
    <t>Itérations</t>
  </si>
  <si>
    <t>Convergence</t>
  </si>
  <si>
    <t>Oui</t>
  </si>
  <si>
    <t>Paramètres du modèle :</t>
  </si>
  <si>
    <t>Paramètre</t>
  </si>
  <si>
    <t>Ecart-type Hess.</t>
  </si>
  <si>
    <t>Ecart-type asympt.</t>
  </si>
  <si>
    <t>AR(1)</t>
  </si>
  <si>
    <t>Prédictions et résidus :</t>
  </si>
  <si>
    <t>Date</t>
  </si>
  <si>
    <t>ARIMA(INPC)</t>
  </si>
  <si>
    <t>Résidus</t>
  </si>
  <si>
    <t>Décalage</t>
  </si>
  <si>
    <t>Analyse descriptive (Résidus) :</t>
  </si>
  <si>
    <r>
      <t>XLSTAT 2023.3.1.1416 - ARIMA - Début : 09/05/2024 à 14:00:41 / Fin : 09/05/2024 à 14:00:42</t>
    </r>
    <r>
      <rPr>
        <sz val="11"/>
        <color rgb="FFFFFFFF"/>
        <rFont val="Calibri"/>
        <family val="2"/>
        <scheme val="minor"/>
      </rPr>
      <t xml:space="preserve"> / Microsoft Excel 16.06769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</si>
</sst>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##########"/>
    <numFmt numFmtId="166" formatCode="#,##0.00\ _€;[Red]#,##0.00\ _€"/>
    <numFmt numFmtId="167" formatCode="0.000"/>
    <numFmt numFmtId="168" formatCode="[&lt;0.0001]&quot;&lt;0,0001&quot;;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52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165" fontId="3" fillId="2" borderId="0" xfId="0" applyNumberFormat="1" applyFont="1" applyFill="1" applyAlignment="1">
      <alignment horizontal="right" vertical="center" shrinkToFit="1"/>
    </xf>
    <xf numFmtId="3" fontId="3" fillId="2" borderId="0" xfId="0" applyNumberFormat="1" applyFont="1" applyFill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0" fontId="0" fillId="0" borderId="1" xfId="0" applyBorder="1" applyAlignment="1">
      <alignment wrapText="1" shrinkToFit="1"/>
    </xf>
    <xf numFmtId="165" fontId="3" fillId="0" borderId="1" xfId="0" applyNumberFormat="1" applyFont="1" applyBorder="1" applyAlignment="1">
      <alignment horizontal="right" vertical="center" wrapText="1" shrinkToFit="1"/>
    </xf>
    <xf numFmtId="4" fontId="3" fillId="0" borderId="1" xfId="0" applyNumberFormat="1" applyFont="1" applyBorder="1" applyAlignment="1">
      <alignment horizontal="right" vertical="center" wrapText="1" shrinkToFit="1"/>
    </xf>
    <xf numFmtId="0" fontId="0" fillId="0" borderId="1" xfId="0" applyBorder="1" applyAlignment="1">
      <alignment horizontal="right" indent="2"/>
    </xf>
    <xf numFmtId="166" fontId="0" fillId="0" borderId="1" xfId="0" applyNumberFormat="1" applyBorder="1" applyAlignment="1">
      <alignment horizontal="right" indent="2"/>
    </xf>
    <xf numFmtId="166" fontId="4" fillId="0" borderId="1" xfId="0" applyNumberFormat="1" applyFont="1" applyBorder="1" applyAlignment="1">
      <alignment horizontal="right" vertical="center" indent="2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right" indent="2"/>
    </xf>
    <xf numFmtId="166" fontId="4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4" fillId="0" borderId="1" xfId="1" applyNumberFormat="1" applyFont="1" applyBorder="1" applyAlignment="1">
      <alignment horizontal="right" indent="2"/>
    </xf>
    <xf numFmtId="166" fontId="1" fillId="0" borderId="1" xfId="1" applyNumberFormat="1" applyFont="1" applyBorder="1" applyAlignment="1">
      <alignment horizontal="right" indent="2"/>
    </xf>
    <xf numFmtId="166" fontId="1" fillId="0" borderId="1" xfId="1" applyNumberFormat="1" applyFont="1" applyFill="1" applyBorder="1" applyAlignment="1">
      <alignment horizontal="right" indent="2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indent="2"/>
    </xf>
    <xf numFmtId="17" fontId="0" fillId="0" borderId="1" xfId="0" applyNumberFormat="1" applyBorder="1"/>
    <xf numFmtId="3" fontId="4" fillId="3" borderId="1" xfId="0" applyNumberFormat="1" applyFont="1" applyFill="1" applyBorder="1" applyAlignment="1">
      <alignment horizontal="right" indent="2"/>
    </xf>
    <xf numFmtId="3" fontId="4" fillId="3" borderId="1" xfId="0" applyNumberFormat="1" applyFont="1" applyFill="1" applyBorder="1" applyAlignment="1">
      <alignment horizontal="right" vertical="center" indent="2"/>
    </xf>
    <xf numFmtId="0" fontId="2" fillId="4" borderId="1" xfId="0" applyFont="1" applyFill="1" applyBorder="1" applyAlignment="1">
      <alignment horizontal="right" indent="2"/>
    </xf>
    <xf numFmtId="2" fontId="0" fillId="4" borderId="1" xfId="0" applyNumberFormat="1" applyFill="1" applyBorder="1" applyAlignment="1">
      <alignment horizontal="right" indent="2"/>
    </xf>
    <xf numFmtId="0" fontId="0" fillId="4" borderId="0" xfId="0" applyFill="1"/>
    <xf numFmtId="0" fontId="5" fillId="5" borderId="0" xfId="0" applyFont="1" applyFill="1" applyAlignment="1">
      <alignment vertical="center"/>
    </xf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49" fontId="7" fillId="0" borderId="0" xfId="0" applyNumberFormat="1" applyFon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/>
    <xf numFmtId="49" fontId="7" fillId="0" borderId="4" xfId="0" applyNumberFormat="1" applyFont="1" applyBorder="1" applyAlignment="1"/>
    <xf numFmtId="0" fontId="7" fillId="0" borderId="3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49" fontId="0" fillId="0" borderId="3" xfId="0" applyNumberFormat="1" applyBorder="1" applyAlignment="1"/>
    <xf numFmtId="49" fontId="0" fillId="0" borderId="4" xfId="0" applyNumberFormat="1" applyBorder="1" applyAlignment="1"/>
    <xf numFmtId="167" fontId="0" fillId="0" borderId="3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4" xfId="0" applyNumberForma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/>
    <xf numFmtId="167" fontId="0" fillId="0" borderId="2" xfId="0" applyNumberFormat="1" applyBorder="1" applyAlignment="1">
      <alignment horizontal="center"/>
    </xf>
    <xf numFmtId="49" fontId="10" fillId="0" borderId="3" xfId="0" applyNumberFormat="1" applyFont="1" applyBorder="1" applyAlignment="1"/>
    <xf numFmtId="0" fontId="10" fillId="0" borderId="3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/>
    <xf numFmtId="167" fontId="11" fillId="0" borderId="3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Font="1"/>
    <xf numFmtId="168" fontId="0" fillId="0" borderId="3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" fontId="0" fillId="0" borderId="0" xfId="0" applyNumberFormat="1"/>
    <xf numFmtId="49" fontId="0" fillId="0" borderId="5" xfId="0" applyNumberFormat="1" applyBorder="1" applyAlignment="1"/>
    <xf numFmtId="0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7" fontId="0" fillId="0" borderId="0" xfId="0" applyNumberFormat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6" xfId="0" applyNumberFormat="1" applyFont="1" applyBorder="1" applyAlignment="1">
      <alignment horizontal="center" vertical="center" wrapText="1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7" fontId="0" fillId="0" borderId="2" xfId="0" applyNumberFormat="1" applyFont="1" applyBorder="1" applyAlignment="1">
      <alignment horizontal="center" vertical="center" wrapText="1"/>
    </xf>
    <xf numFmtId="17" fontId="0" fillId="0" borderId="3" xfId="0" applyNumberFormat="1" applyBorder="1" applyAlignment="1"/>
    <xf numFmtId="17" fontId="0" fillId="0" borderId="0" xfId="0" applyNumberFormat="1" applyAlignment="1"/>
    <xf numFmtId="17" fontId="0" fillId="0" borderId="4" xfId="0" applyNumberFormat="1" applyBorder="1" applyAlignment="1"/>
    <xf numFmtId="0" fontId="0" fillId="0" borderId="4" xfId="0" applyNumberFormat="1" applyBorder="1" applyAlignment="1">
      <alignment horizontal="right"/>
    </xf>
    <xf numFmtId="17" fontId="0" fillId="0" borderId="3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4" xfId="0" applyNumberFormat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Millier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 / Variables explicatives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D0-4DB1-B344-3663C90A0DEB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1D0-4DB1-B344-3663C90A0DEB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D0-4DB1-B344-3663C90A0D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34.304565229727785</c:v>
                </c:pt>
                <c:pt idx="1">
                  <c:v>0.60443894013309185</c:v>
                </c:pt>
                <c:pt idx="2">
                  <c:v>0.37280846542829049</c:v>
                </c:pt>
              </c:numLit>
            </c:plus>
            <c:minus>
              <c:numLit>
                <c:formatCode>General</c:formatCode>
                <c:ptCount val="3"/>
                <c:pt idx="0">
                  <c:v>34.304565229727785</c:v>
                </c:pt>
                <c:pt idx="1">
                  <c:v>0.60443894013309185</c:v>
                </c:pt>
                <c:pt idx="2">
                  <c:v>0.37280846542829044</c:v>
                </c:pt>
              </c:numLit>
            </c:minus>
          </c:errBars>
          <c:cat>
            <c:strRef>
              <c:f>ARIMA!$B$42:$B$44</c:f>
              <c:strCache>
                <c:ptCount val="3"/>
                <c:pt idx="0">
                  <c:v>Constante</c:v>
                </c:pt>
                <c:pt idx="1">
                  <c:v>zone_euro</c:v>
                </c:pt>
                <c:pt idx="2">
                  <c:v>Espagne</c:v>
                </c:pt>
              </c:strCache>
            </c:strRef>
          </c:cat>
          <c:val>
            <c:numRef>
              <c:f>ARIMA!$C$42:$C$44</c:f>
              <c:numCache>
                <c:formatCode>0.000</c:formatCode>
                <c:ptCount val="3"/>
                <c:pt idx="0">
                  <c:v>103.14975976991238</c:v>
                </c:pt>
                <c:pt idx="1">
                  <c:v>-3.5761310339156777E-2</c:v>
                </c:pt>
                <c:pt idx="2">
                  <c:v>5.1156702088662152E-2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D0-4DB1-B344-3663C90A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55022208"/>
        <c:axId val="-1555017312"/>
      </c:barChart>
      <c:catAx>
        <c:axId val="-15550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Variables explicatives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17312"/>
        <c:crosses val="autoZero"/>
        <c:auto val="1"/>
        <c:lblAlgn val="ctr"/>
        <c:lblOffset val="100"/>
        <c:noMultiLvlLbl val="0"/>
      </c:catAx>
      <c:valAx>
        <c:axId val="-155501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222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Box-Cox (INPC)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'Transformation de séries tempo'!$B$23:$B$94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xVal>
          <c:yVal>
            <c:numRef>
              <c:f>'Transformation de séries tempo'!$D$23:$D$94</c:f>
              <c:numCache>
                <c:formatCode>0.000</c:formatCode>
                <c:ptCount val="72"/>
                <c:pt idx="0">
                  <c:v>4.5862424753835835</c:v>
                </c:pt>
                <c:pt idx="1">
                  <c:v>4.5862886999119716</c:v>
                </c:pt>
                <c:pt idx="2">
                  <c:v>4.5874098995358574</c:v>
                </c:pt>
                <c:pt idx="3">
                  <c:v>4.5886937710535012</c:v>
                </c:pt>
                <c:pt idx="4">
                  <c:v>4.5919856884615653</c:v>
                </c:pt>
                <c:pt idx="5">
                  <c:v>4.5947542002573636</c:v>
                </c:pt>
                <c:pt idx="6">
                  <c:v>4.601218213212281</c:v>
                </c:pt>
                <c:pt idx="7">
                  <c:v>4.610048481244875</c:v>
                </c:pt>
                <c:pt idx="8">
                  <c:v>4.6237169479372833</c:v>
                </c:pt>
                <c:pt idx="9">
                  <c:v>4.6259511015943424</c:v>
                </c:pt>
                <c:pt idx="10">
                  <c:v>4.6309648376815957</c:v>
                </c:pt>
                <c:pt idx="11">
                  <c:v>4.6328480467220752</c:v>
                </c:pt>
                <c:pt idx="12">
                  <c:v>4.6358935726786301</c:v>
                </c:pt>
                <c:pt idx="13">
                  <c:v>4.6377790296275272</c:v>
                </c:pt>
                <c:pt idx="14">
                  <c:v>4.6411849434467323</c:v>
                </c:pt>
                <c:pt idx="15">
                  <c:v>4.6324994943053035</c:v>
                </c:pt>
                <c:pt idx="16">
                  <c:v>4.6031655388292467</c:v>
                </c:pt>
                <c:pt idx="17">
                  <c:v>4.5945635615940175</c:v>
                </c:pt>
                <c:pt idx="18">
                  <c:v>4.5902835401587287</c:v>
                </c:pt>
                <c:pt idx="19">
                  <c:v>4.5908780413471106</c:v>
                </c:pt>
                <c:pt idx="20">
                  <c:v>4.593259224511872</c:v>
                </c:pt>
                <c:pt idx="21">
                  <c:v>4.5958824593256864</c:v>
                </c:pt>
                <c:pt idx="22">
                  <c:v>4.5976533567937148</c:v>
                </c:pt>
                <c:pt idx="23">
                  <c:v>4.6041379048764322</c:v>
                </c:pt>
                <c:pt idx="24">
                  <c:v>4.605572595789762</c:v>
                </c:pt>
                <c:pt idx="25">
                  <c:v>4.6013733685166667</c:v>
                </c:pt>
                <c:pt idx="26">
                  <c:v>4.6042921248246298</c:v>
                </c:pt>
                <c:pt idx="27">
                  <c:v>4.6092213962514936</c:v>
                </c:pt>
                <c:pt idx="28">
                  <c:v>4.6131013336657443</c:v>
                </c:pt>
                <c:pt idx="29">
                  <c:v>4.6208002414727112</c:v>
                </c:pt>
                <c:pt idx="30">
                  <c:v>4.6247395283172716</c:v>
                </c:pt>
                <c:pt idx="31">
                  <c:v>4.6314307664579077</c:v>
                </c:pt>
                <c:pt idx="32">
                  <c:v>4.6409488018878244</c:v>
                </c:pt>
                <c:pt idx="33">
                  <c:v>4.6496858295568284</c:v>
                </c:pt>
                <c:pt idx="34">
                  <c:v>4.6479795373708654</c:v>
                </c:pt>
                <c:pt idx="35">
                  <c:v>4.6420261463994246</c:v>
                </c:pt>
                <c:pt idx="36">
                  <c:v>4.6322096380003766</c:v>
                </c:pt>
                <c:pt idx="37">
                  <c:v>4.630470743297856</c:v>
                </c:pt>
                <c:pt idx="38">
                  <c:v>4.633036963462251</c:v>
                </c:pt>
                <c:pt idx="39">
                  <c:v>4.6357417331783006</c:v>
                </c:pt>
                <c:pt idx="40">
                  <c:v>4.6323416429903901</c:v>
                </c:pt>
                <c:pt idx="41">
                  <c:v>4.6325615287706015</c:v>
                </c:pt>
                <c:pt idx="42">
                  <c:v>4.6384859205964171</c:v>
                </c:pt>
                <c:pt idx="43">
                  <c:v>4.6462777341578958</c:v>
                </c:pt>
                <c:pt idx="44">
                  <c:v>4.6504398264705724</c:v>
                </c:pt>
                <c:pt idx="45">
                  <c:v>4.6528209855079652</c:v>
                </c:pt>
                <c:pt idx="46">
                  <c:v>4.659330488667627</c:v>
                </c:pt>
                <c:pt idx="47">
                  <c:v>4.6533753380723892</c:v>
                </c:pt>
                <c:pt idx="48">
                  <c:v>4.6600022468212305</c:v>
                </c:pt>
                <c:pt idx="49">
                  <c:v>4.662503448098569</c:v>
                </c:pt>
                <c:pt idx="50">
                  <c:v>4.665244866378865</c:v>
                </c:pt>
                <c:pt idx="51">
                  <c:v>4.6662037402975667</c:v>
                </c:pt>
                <c:pt idx="52">
                  <c:v>4.6664265806030141</c:v>
                </c:pt>
                <c:pt idx="53">
                  <c:v>4.6657296328484987</c:v>
                </c:pt>
                <c:pt idx="54">
                  <c:v>4.6684055946235699</c:v>
                </c:pt>
                <c:pt idx="55">
                  <c:v>4.6763551757951332</c:v>
                </c:pt>
                <c:pt idx="56">
                  <c:v>4.677742119620544</c:v>
                </c:pt>
                <c:pt idx="57">
                  <c:v>4.6780689840242973</c:v>
                </c:pt>
                <c:pt idx="58">
                  <c:v>4.6835183548550869</c:v>
                </c:pt>
                <c:pt idx="59">
                  <c:v>4.692981269480538</c:v>
                </c:pt>
                <c:pt idx="60">
                  <c:v>4.6928767178562767</c:v>
                </c:pt>
                <c:pt idx="61">
                  <c:v>4.6866889552516264</c:v>
                </c:pt>
                <c:pt idx="62">
                  <c:v>4.6882900353973262</c:v>
                </c:pt>
                <c:pt idx="63">
                  <c:v>4.6918685769088304</c:v>
                </c:pt>
                <c:pt idx="64">
                  <c:v>4.6936544962536235</c:v>
                </c:pt>
                <c:pt idx="65">
                  <c:v>4.6989934509104616</c:v>
                </c:pt>
                <c:pt idx="66">
                  <c:v>4.7005188145166068</c:v>
                </c:pt>
                <c:pt idx="67">
                  <c:v>4.7083907832957985</c:v>
                </c:pt>
                <c:pt idx="68">
                  <c:v>4.7115875694962757</c:v>
                </c:pt>
                <c:pt idx="69">
                  <c:v>4.7125271748513162</c:v>
                </c:pt>
                <c:pt idx="70">
                  <c:v>4.7214294192842869</c:v>
                </c:pt>
                <c:pt idx="71">
                  <c:v>4.7154683071123182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0B-4EDE-B234-33E994D9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073312"/>
        <c:axId val="-1549059712"/>
      </c:scatterChart>
      <c:valAx>
        <c:axId val="-1549073312"/>
        <c:scaling>
          <c:orientation val="minMax"/>
          <c:max val="44000"/>
          <c:min val="415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</c:title>
        <c:numFmt formatCode="mmm\-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59712"/>
        <c:crosses val="autoZero"/>
        <c:crossBetween val="midCat"/>
      </c:valAx>
      <c:valAx>
        <c:axId val="-1549059712"/>
        <c:scaling>
          <c:orientation val="minMax"/>
          <c:max val="4.75"/>
          <c:min val="4.55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73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descriptive'!$D$38:$D$57</c:f>
              <c:numCache>
                <c:formatCode>0.000</c:formatCode>
                <c:ptCount val="20"/>
                <c:pt idx="0">
                  <c:v>1</c:v>
                </c:pt>
                <c:pt idx="1">
                  <c:v>0.9583693184242168</c:v>
                </c:pt>
                <c:pt idx="2">
                  <c:v>0.91677753761953884</c:v>
                </c:pt>
                <c:pt idx="3">
                  <c:v>0.87517885181468957</c:v>
                </c:pt>
                <c:pt idx="4">
                  <c:v>0.83368078654786781</c:v>
                </c:pt>
                <c:pt idx="5">
                  <c:v>0.79231575414636479</c:v>
                </c:pt>
                <c:pt idx="6">
                  <c:v>0.75115410538625271</c:v>
                </c:pt>
                <c:pt idx="7">
                  <c:v>0.71015314324092116</c:v>
                </c:pt>
                <c:pt idx="8">
                  <c:v>0.66942006154628342</c:v>
                </c:pt>
                <c:pt idx="9">
                  <c:v>0.62895030036017929</c:v>
                </c:pt>
                <c:pt idx="10">
                  <c:v>0.5887758901665735</c:v>
                </c:pt>
                <c:pt idx="11">
                  <c:v>0.54885186216390747</c:v>
                </c:pt>
                <c:pt idx="12">
                  <c:v>0.5092863628679114</c:v>
                </c:pt>
                <c:pt idx="13">
                  <c:v>0.47014818096831795</c:v>
                </c:pt>
                <c:pt idx="14">
                  <c:v>0.43143414504415767</c:v>
                </c:pt>
                <c:pt idx="15">
                  <c:v>0.39309862288930386</c:v>
                </c:pt>
                <c:pt idx="16">
                  <c:v>0.35524910532892356</c:v>
                </c:pt>
                <c:pt idx="17">
                  <c:v>0.31791796997727956</c:v>
                </c:pt>
                <c:pt idx="18">
                  <c:v>0.28117567174953301</c:v>
                </c:pt>
                <c:pt idx="19">
                  <c:v>0.24497930534089485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30-4CED-8DAF-C3BE5AAF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62432"/>
        <c:axId val="-1549073856"/>
      </c:barChart>
      <c:lineChart>
        <c:grouping val="standard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descriptive'!$F$38:$F$57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-0.38905158247874411</c:v>
                </c:pt>
                <c:pt idx="3">
                  <c:v>-0.4909648712932288</c:v>
                </c:pt>
                <c:pt idx="4">
                  <c:v>-0.56813519389826683</c:v>
                </c:pt>
                <c:pt idx="5">
                  <c:v>-0.63003303029280311</c:v>
                </c:pt>
                <c:pt idx="6">
                  <c:v>-0.68112302741774766</c:v>
                </c:pt>
                <c:pt idx="7">
                  <c:v>-0.72397254208627193</c:v>
                </c:pt>
                <c:pt idx="8">
                  <c:v>-0.76023058562159995</c:v>
                </c:pt>
                <c:pt idx="9">
                  <c:v>-0.79105531571832211</c:v>
                </c:pt>
                <c:pt idx="10">
                  <c:v>-0.8173001776421136</c:v>
                </c:pt>
                <c:pt idx="11">
                  <c:v>-0.8396251424079022</c:v>
                </c:pt>
                <c:pt idx="12">
                  <c:v>-0.8585538301248814</c:v>
                </c:pt>
                <c:pt idx="13">
                  <c:v>-0.87452364194933152</c:v>
                </c:pt>
                <c:pt idx="14">
                  <c:v>-0.8879065739592622</c:v>
                </c:pt>
                <c:pt idx="15">
                  <c:v>-0.89902173042093436</c:v>
                </c:pt>
                <c:pt idx="16">
                  <c:v>-0.90814600323774342</c:v>
                </c:pt>
                <c:pt idx="17">
                  <c:v>-0.91553034691066937</c:v>
                </c:pt>
                <c:pt idx="18">
                  <c:v>-0.92140159953674117</c:v>
                </c:pt>
                <c:pt idx="19">
                  <c:v>-0.92596822420949287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30-4CED-8DAF-C3BE5AAFC0C3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descriptive'!$G$38:$G$57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0.38905158247874411</c:v>
                </c:pt>
                <c:pt idx="3">
                  <c:v>0.4909648712932288</c:v>
                </c:pt>
                <c:pt idx="4">
                  <c:v>0.56813519389826683</c:v>
                </c:pt>
                <c:pt idx="5">
                  <c:v>0.63003303029280311</c:v>
                </c:pt>
                <c:pt idx="6">
                  <c:v>0.68112302741774766</c:v>
                </c:pt>
                <c:pt idx="7">
                  <c:v>0.72397254208627193</c:v>
                </c:pt>
                <c:pt idx="8">
                  <c:v>0.76023058562159995</c:v>
                </c:pt>
                <c:pt idx="9">
                  <c:v>0.79105531571832211</c:v>
                </c:pt>
                <c:pt idx="10">
                  <c:v>0.8173001776421136</c:v>
                </c:pt>
                <c:pt idx="11">
                  <c:v>0.8396251424079022</c:v>
                </c:pt>
                <c:pt idx="12">
                  <c:v>0.8585538301248814</c:v>
                </c:pt>
                <c:pt idx="13">
                  <c:v>0.87452364194933152</c:v>
                </c:pt>
                <c:pt idx="14">
                  <c:v>0.8879065739592622</c:v>
                </c:pt>
                <c:pt idx="15">
                  <c:v>0.89902173042093436</c:v>
                </c:pt>
                <c:pt idx="16">
                  <c:v>0.90814600323774342</c:v>
                </c:pt>
                <c:pt idx="17">
                  <c:v>0.91553034691066937</c:v>
                </c:pt>
                <c:pt idx="18">
                  <c:v>0.92140159953674117</c:v>
                </c:pt>
                <c:pt idx="19">
                  <c:v>0.92596822420949287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30-4CED-8DAF-C3BE5AAF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62432"/>
        <c:axId val="-1549073856"/>
      </c:lineChart>
      <c:catAx>
        <c:axId val="-15490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73856"/>
        <c:crosses val="autoZero"/>
        <c:auto val="1"/>
        <c:lblAlgn val="ctr"/>
        <c:lblOffset val="100"/>
        <c:noMultiLvlLbl val="0"/>
      </c:catAx>
      <c:valAx>
        <c:axId val="-154907385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624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partiel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descriptive'!$H$38:$H$57</c:f>
              <c:numCache>
                <c:formatCode>0.000</c:formatCode>
                <c:ptCount val="20"/>
                <c:pt idx="0">
                  <c:v>1</c:v>
                </c:pt>
                <c:pt idx="1">
                  <c:v>0.9583693184242168</c:v>
                </c:pt>
                <c:pt idx="2">
                  <c:v>-2.0780685071554721E-2</c:v>
                </c:pt>
                <c:pt idx="3">
                  <c:v>-2.1783322187996147E-2</c:v>
                </c:pt>
                <c:pt idx="4">
                  <c:v>-2.0948626419780556E-2</c:v>
                </c:pt>
                <c:pt idx="5">
                  <c:v>-2.0996032520287547E-2</c:v>
                </c:pt>
                <c:pt idx="6">
                  <c:v>-2.0579096582347516E-2</c:v>
                </c:pt>
                <c:pt idx="7">
                  <c:v>-2.1527993774324516E-2</c:v>
                </c:pt>
                <c:pt idx="8">
                  <c:v>-2.0677641597498304E-2</c:v>
                </c:pt>
                <c:pt idx="9">
                  <c:v>-2.1153600502977137E-2</c:v>
                </c:pt>
                <c:pt idx="10">
                  <c:v>-2.1202190049494678E-2</c:v>
                </c:pt>
                <c:pt idx="11">
                  <c:v>-2.2194043568474132E-2</c:v>
                </c:pt>
                <c:pt idx="12">
                  <c:v>-2.1348671140800492E-2</c:v>
                </c:pt>
                <c:pt idx="13">
                  <c:v>-2.093437983834744E-2</c:v>
                </c:pt>
                <c:pt idx="14">
                  <c:v>-2.1383814876535723E-2</c:v>
                </c:pt>
                <c:pt idx="15">
                  <c:v>-2.2372416414466884E-2</c:v>
                </c:pt>
                <c:pt idx="16">
                  <c:v>-2.1519936183776532E-2</c:v>
                </c:pt>
                <c:pt idx="17">
                  <c:v>-2.1534774310748937E-2</c:v>
                </c:pt>
                <c:pt idx="18">
                  <c:v>-2.1077953082649863E-2</c:v>
                </c:pt>
                <c:pt idx="19">
                  <c:v>-2.1982937897880771E-2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65-4FCC-9972-C91DD921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61344"/>
        <c:axId val="-1549065696"/>
      </c:barChart>
      <c:lineChart>
        <c:grouping val="standard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descriptive'!$J$38:$J$57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-0.23098397072494625</c:v>
                </c:pt>
                <c:pt idx="3">
                  <c:v>-0.23098397072494625</c:v>
                </c:pt>
                <c:pt idx="4">
                  <c:v>-0.23098397072494625</c:v>
                </c:pt>
                <c:pt idx="5">
                  <c:v>-0.23098397072494625</c:v>
                </c:pt>
                <c:pt idx="6">
                  <c:v>-0.23098397072494625</c:v>
                </c:pt>
                <c:pt idx="7">
                  <c:v>-0.23098397072494625</c:v>
                </c:pt>
                <c:pt idx="8">
                  <c:v>-0.23098397072494625</c:v>
                </c:pt>
                <c:pt idx="9">
                  <c:v>-0.23098397072494625</c:v>
                </c:pt>
                <c:pt idx="10">
                  <c:v>-0.23098397072494625</c:v>
                </c:pt>
                <c:pt idx="11">
                  <c:v>-0.23098397072494625</c:v>
                </c:pt>
                <c:pt idx="12">
                  <c:v>-0.23098397072494625</c:v>
                </c:pt>
                <c:pt idx="13">
                  <c:v>-0.23098397072494625</c:v>
                </c:pt>
                <c:pt idx="14">
                  <c:v>-0.23098397072494625</c:v>
                </c:pt>
                <c:pt idx="15">
                  <c:v>-0.23098397072494625</c:v>
                </c:pt>
                <c:pt idx="16">
                  <c:v>-0.23098397072494625</c:v>
                </c:pt>
                <c:pt idx="17">
                  <c:v>-0.23098397072494625</c:v>
                </c:pt>
                <c:pt idx="18">
                  <c:v>-0.23098397072494625</c:v>
                </c:pt>
                <c:pt idx="19">
                  <c:v>-0.23098397072494625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65-4FCC-9972-C91DD9219AB6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descriptive'!$B$38:$B$57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descriptive'!$K$38:$K$57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0.23098397072494625</c:v>
                </c:pt>
                <c:pt idx="3">
                  <c:v>0.23098397072494625</c:v>
                </c:pt>
                <c:pt idx="4">
                  <c:v>0.23098397072494625</c:v>
                </c:pt>
                <c:pt idx="5">
                  <c:v>0.23098397072494625</c:v>
                </c:pt>
                <c:pt idx="6">
                  <c:v>0.23098397072494625</c:v>
                </c:pt>
                <c:pt idx="7">
                  <c:v>0.23098397072494625</c:v>
                </c:pt>
                <c:pt idx="8">
                  <c:v>0.23098397072494625</c:v>
                </c:pt>
                <c:pt idx="9">
                  <c:v>0.23098397072494625</c:v>
                </c:pt>
                <c:pt idx="10">
                  <c:v>0.23098397072494625</c:v>
                </c:pt>
                <c:pt idx="11">
                  <c:v>0.23098397072494625</c:v>
                </c:pt>
                <c:pt idx="12">
                  <c:v>0.23098397072494625</c:v>
                </c:pt>
                <c:pt idx="13">
                  <c:v>0.23098397072494625</c:v>
                </c:pt>
                <c:pt idx="14">
                  <c:v>0.23098397072494625</c:v>
                </c:pt>
                <c:pt idx="15">
                  <c:v>0.23098397072494625</c:v>
                </c:pt>
                <c:pt idx="16">
                  <c:v>0.23098397072494625</c:v>
                </c:pt>
                <c:pt idx="17">
                  <c:v>0.23098397072494625</c:v>
                </c:pt>
                <c:pt idx="18">
                  <c:v>0.23098397072494625</c:v>
                </c:pt>
                <c:pt idx="19">
                  <c:v>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65-4FCC-9972-C91DD921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61344"/>
        <c:axId val="-1549065696"/>
      </c:lineChart>
      <c:catAx>
        <c:axId val="-15490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65696"/>
        <c:crosses val="autoZero"/>
        <c:auto val="1"/>
        <c:lblAlgn val="ctr"/>
        <c:lblOffset val="100"/>
        <c:noMultiLvlLbl val="0"/>
      </c:catAx>
      <c:valAx>
        <c:axId val="-154906569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 partielle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61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descriptive'!$D$97:$D$116</c:f>
              <c:numCache>
                <c:formatCode>0.000</c:formatCode>
                <c:ptCount val="20"/>
                <c:pt idx="0">
                  <c:v>1</c:v>
                </c:pt>
                <c:pt idx="1">
                  <c:v>0.94492251484281753</c:v>
                </c:pt>
                <c:pt idx="2">
                  <c:v>0.87317675308245291</c:v>
                </c:pt>
                <c:pt idx="3">
                  <c:v>0.80370858029896175</c:v>
                </c:pt>
                <c:pt idx="4">
                  <c:v>0.73314376981197504</c:v>
                </c:pt>
                <c:pt idx="5">
                  <c:v>0.66538724968763996</c:v>
                </c:pt>
                <c:pt idx="6">
                  <c:v>0.60422843071960863</c:v>
                </c:pt>
                <c:pt idx="7">
                  <c:v>0.54879080962091242</c:v>
                </c:pt>
                <c:pt idx="8">
                  <c:v>0.50503563367804116</c:v>
                </c:pt>
                <c:pt idx="9">
                  <c:v>0.47468072030624109</c:v>
                </c:pt>
                <c:pt idx="10">
                  <c:v>0.44942670421119729</c:v>
                </c:pt>
                <c:pt idx="11">
                  <c:v>0.42790831755778519</c:v>
                </c:pt>
                <c:pt idx="12">
                  <c:v>0.40189272444474483</c:v>
                </c:pt>
                <c:pt idx="13">
                  <c:v>0.37813531633202752</c:v>
                </c:pt>
                <c:pt idx="14">
                  <c:v>0.36347640831538586</c:v>
                </c:pt>
                <c:pt idx="15">
                  <c:v>0.35539281510203524</c:v>
                </c:pt>
                <c:pt idx="16">
                  <c:v>0.3425385823530806</c:v>
                </c:pt>
                <c:pt idx="17">
                  <c:v>0.31536761167866939</c:v>
                </c:pt>
                <c:pt idx="18">
                  <c:v>0.28925976829327882</c:v>
                </c:pt>
                <c:pt idx="19">
                  <c:v>0.2609541777859658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A-42FC-BA87-618E8F5D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72768"/>
        <c:axId val="-1549067872"/>
      </c:barChart>
      <c:lineChart>
        <c:grouping val="standard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descriptive'!$F$97:$F$116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-0.38552581794380919</c:v>
                </c:pt>
                <c:pt idx="3">
                  <c:v>-0.4795703642153088</c:v>
                </c:pt>
                <c:pt idx="4">
                  <c:v>-0.54673117213482658</c:v>
                </c:pt>
                <c:pt idx="5">
                  <c:v>-0.59688362870402978</c:v>
                </c:pt>
                <c:pt idx="6">
                  <c:v>-0.63522722530669529</c:v>
                </c:pt>
                <c:pt idx="7">
                  <c:v>-0.66518536409934537</c:v>
                </c:pt>
                <c:pt idx="8">
                  <c:v>-0.68891851274892102</c:v>
                </c:pt>
                <c:pt idx="9">
                  <c:v>-0.7083964700151989</c:v>
                </c:pt>
                <c:pt idx="10">
                  <c:v>-0.72516826548297919</c:v>
                </c:pt>
                <c:pt idx="11">
                  <c:v>-0.73987985301474657</c:v>
                </c:pt>
                <c:pt idx="12">
                  <c:v>-0.75296804260895756</c:v>
                </c:pt>
                <c:pt idx="13">
                  <c:v>-0.76432714175133187</c:v>
                </c:pt>
                <c:pt idx="14">
                  <c:v>-0.77424392001837561</c:v>
                </c:pt>
                <c:pt idx="15">
                  <c:v>-0.7832951414558329</c:v>
                </c:pt>
                <c:pt idx="16">
                  <c:v>-0.79185151963269673</c:v>
                </c:pt>
                <c:pt idx="17">
                  <c:v>-0.79971811890339806</c:v>
                </c:pt>
                <c:pt idx="18">
                  <c:v>-0.80632612377800272</c:v>
                </c:pt>
                <c:pt idx="19">
                  <c:v>-0.81184366593829349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A-42FC-BA87-618E8F5DC2C3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descriptive'!$G$97:$G$116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0.38552581794380919</c:v>
                </c:pt>
                <c:pt idx="3">
                  <c:v>0.4795703642153088</c:v>
                </c:pt>
                <c:pt idx="4">
                  <c:v>0.54673117213482658</c:v>
                </c:pt>
                <c:pt idx="5">
                  <c:v>0.59688362870402978</c:v>
                </c:pt>
                <c:pt idx="6">
                  <c:v>0.63522722530669529</c:v>
                </c:pt>
                <c:pt idx="7">
                  <c:v>0.66518536409934537</c:v>
                </c:pt>
                <c:pt idx="8">
                  <c:v>0.68891851274892102</c:v>
                </c:pt>
                <c:pt idx="9">
                  <c:v>0.7083964700151989</c:v>
                </c:pt>
                <c:pt idx="10">
                  <c:v>0.72516826548297919</c:v>
                </c:pt>
                <c:pt idx="11">
                  <c:v>0.73987985301474657</c:v>
                </c:pt>
                <c:pt idx="12">
                  <c:v>0.75296804260895756</c:v>
                </c:pt>
                <c:pt idx="13">
                  <c:v>0.76432714175133187</c:v>
                </c:pt>
                <c:pt idx="14">
                  <c:v>0.77424392001837561</c:v>
                </c:pt>
                <c:pt idx="15">
                  <c:v>0.7832951414558329</c:v>
                </c:pt>
                <c:pt idx="16">
                  <c:v>0.79185151963269673</c:v>
                </c:pt>
                <c:pt idx="17">
                  <c:v>0.79971811890339806</c:v>
                </c:pt>
                <c:pt idx="18">
                  <c:v>0.80632612377800272</c:v>
                </c:pt>
                <c:pt idx="19">
                  <c:v>0.81184366593829349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A-42FC-BA87-618E8F5D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72768"/>
        <c:axId val="-1549067872"/>
      </c:lineChart>
      <c:catAx>
        <c:axId val="-15490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67872"/>
        <c:crosses val="autoZero"/>
        <c:auto val="1"/>
        <c:lblAlgn val="ctr"/>
        <c:lblOffset val="100"/>
        <c:noMultiLvlLbl val="0"/>
      </c:catAx>
      <c:valAx>
        <c:axId val="-154906787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72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partiel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descriptive'!$H$97:$H$116</c:f>
              <c:numCache>
                <c:formatCode>0.000</c:formatCode>
                <c:ptCount val="20"/>
                <c:pt idx="0">
                  <c:v>1</c:v>
                </c:pt>
                <c:pt idx="1">
                  <c:v>0.94492251484281753</c:v>
                </c:pt>
                <c:pt idx="2">
                  <c:v>-0.18392028524786386</c:v>
                </c:pt>
                <c:pt idx="3">
                  <c:v>6.4240159556240095E-3</c:v>
                </c:pt>
                <c:pt idx="4">
                  <c:v>-5.9183196775568402E-2</c:v>
                </c:pt>
                <c:pt idx="5">
                  <c:v>-7.8506032571900152E-3</c:v>
                </c:pt>
                <c:pt idx="6">
                  <c:v>1.3235995701957739E-2</c:v>
                </c:pt>
                <c:pt idx="7">
                  <c:v>1.5813218440226431E-3</c:v>
                </c:pt>
                <c:pt idx="8">
                  <c:v>6.5649468655593166E-2</c:v>
                </c:pt>
                <c:pt idx="9">
                  <c:v>6.8891758468752978E-2</c:v>
                </c:pt>
                <c:pt idx="10">
                  <c:v>-4.2239372440724829E-4</c:v>
                </c:pt>
                <c:pt idx="11">
                  <c:v>1.2603561863642719E-2</c:v>
                </c:pt>
                <c:pt idx="12">
                  <c:v>-6.8182819300829436E-2</c:v>
                </c:pt>
                <c:pt idx="13">
                  <c:v>2.9172351153344302E-2</c:v>
                </c:pt>
                <c:pt idx="14">
                  <c:v>7.1064155420485275E-2</c:v>
                </c:pt>
                <c:pt idx="15">
                  <c:v>4.6996709961456107E-2</c:v>
                </c:pt>
                <c:pt idx="16">
                  <c:v>-4.8268903904656657E-2</c:v>
                </c:pt>
                <c:pt idx="17">
                  <c:v>-0.12721362355158486</c:v>
                </c:pt>
                <c:pt idx="18">
                  <c:v>3.5978310290021791E-2</c:v>
                </c:pt>
                <c:pt idx="19">
                  <c:v>-4.5470059587215686E-2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0B-4F30-857D-C5FA724B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65152"/>
        <c:axId val="-1549833344"/>
      </c:barChart>
      <c:lineChart>
        <c:grouping val="standard"/>
        <c:varyColors val="0"/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descriptive'!$J$97:$J$116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-0.23098397072494625</c:v>
                </c:pt>
                <c:pt idx="3">
                  <c:v>-0.23098397072494625</c:v>
                </c:pt>
                <c:pt idx="4">
                  <c:v>-0.23098397072494625</c:v>
                </c:pt>
                <c:pt idx="5">
                  <c:v>-0.23098397072494625</c:v>
                </c:pt>
                <c:pt idx="6">
                  <c:v>-0.23098397072494625</c:v>
                </c:pt>
                <c:pt idx="7">
                  <c:v>-0.23098397072494625</c:v>
                </c:pt>
                <c:pt idx="8">
                  <c:v>-0.23098397072494625</c:v>
                </c:pt>
                <c:pt idx="9">
                  <c:v>-0.23098397072494625</c:v>
                </c:pt>
                <c:pt idx="10">
                  <c:v>-0.23098397072494625</c:v>
                </c:pt>
                <c:pt idx="11">
                  <c:v>-0.23098397072494625</c:v>
                </c:pt>
                <c:pt idx="12">
                  <c:v>-0.23098397072494625</c:v>
                </c:pt>
                <c:pt idx="13">
                  <c:v>-0.23098397072494625</c:v>
                </c:pt>
                <c:pt idx="14">
                  <c:v>-0.23098397072494625</c:v>
                </c:pt>
                <c:pt idx="15">
                  <c:v>-0.23098397072494625</c:v>
                </c:pt>
                <c:pt idx="16">
                  <c:v>-0.23098397072494625</c:v>
                </c:pt>
                <c:pt idx="17">
                  <c:v>-0.23098397072494625</c:v>
                </c:pt>
                <c:pt idx="18">
                  <c:v>-0.23098397072494625</c:v>
                </c:pt>
                <c:pt idx="19">
                  <c:v>-0.23098397072494625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0B-4F30-857D-C5FA724B2D46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'Analyse descriptive'!$B$97:$B$116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'Analyse descriptive'!$K$97:$K$116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0.23098397072494625</c:v>
                </c:pt>
                <c:pt idx="3">
                  <c:v>0.23098397072494625</c:v>
                </c:pt>
                <c:pt idx="4">
                  <c:v>0.23098397072494625</c:v>
                </c:pt>
                <c:pt idx="5">
                  <c:v>0.23098397072494625</c:v>
                </c:pt>
                <c:pt idx="6">
                  <c:v>0.23098397072494625</c:v>
                </c:pt>
                <c:pt idx="7">
                  <c:v>0.23098397072494625</c:v>
                </c:pt>
                <c:pt idx="8">
                  <c:v>0.23098397072494625</c:v>
                </c:pt>
                <c:pt idx="9">
                  <c:v>0.23098397072494625</c:v>
                </c:pt>
                <c:pt idx="10">
                  <c:v>0.23098397072494625</c:v>
                </c:pt>
                <c:pt idx="11">
                  <c:v>0.23098397072494625</c:v>
                </c:pt>
                <c:pt idx="12">
                  <c:v>0.23098397072494625</c:v>
                </c:pt>
                <c:pt idx="13">
                  <c:v>0.23098397072494625</c:v>
                </c:pt>
                <c:pt idx="14">
                  <c:v>0.23098397072494625</c:v>
                </c:pt>
                <c:pt idx="15">
                  <c:v>0.23098397072494625</c:v>
                </c:pt>
                <c:pt idx="16">
                  <c:v>0.23098397072494625</c:v>
                </c:pt>
                <c:pt idx="17">
                  <c:v>0.23098397072494625</c:v>
                </c:pt>
                <c:pt idx="18">
                  <c:v>0.23098397072494625</c:v>
                </c:pt>
                <c:pt idx="19">
                  <c:v>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0B-4F30-857D-C5FA724B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65152"/>
        <c:axId val="-1549833344"/>
      </c:lineChart>
      <c:catAx>
        <c:axId val="-15490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833344"/>
        <c:crosses val="autoZero"/>
        <c:auto val="1"/>
        <c:lblAlgn val="ctr"/>
        <c:lblOffset val="100"/>
        <c:noMultiLvlLbl val="0"/>
      </c:catAx>
      <c:valAx>
        <c:axId val="-154983334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 partielle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65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INPC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numRef>
              <c:f>XLSTAT_20240509_135345_1_HID!$A$1:$A$72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xVal>
          <c:yVal>
            <c:numRef>
              <c:f>XLSTAT_20240509_135345_1_HID!$B$1:$B$72</c:f>
              <c:numCache>
                <c:formatCode>0</c:formatCode>
                <c:ptCount val="72"/>
                <c:pt idx="0">
                  <c:v>98.125029366953626</c:v>
                </c:pt>
                <c:pt idx="1">
                  <c:v>98.129565254992997</c:v>
                </c:pt>
                <c:pt idx="2">
                  <c:v>98.239649788485579</c:v>
                </c:pt>
                <c:pt idx="3">
                  <c:v>98.365857876901288</c:v>
                </c:pt>
                <c:pt idx="4">
                  <c:v>98.690203723771475</c:v>
                </c:pt>
                <c:pt idx="5">
                  <c:v>98.963807279489757</c:v>
                </c:pt>
                <c:pt idx="6">
                  <c:v>99.605582599171143</c:v>
                </c:pt>
                <c:pt idx="7">
                  <c:v>100.48902135114638</c:v>
                </c:pt>
                <c:pt idx="8">
                  <c:v>101.8719821380314</c:v>
                </c:pt>
                <c:pt idx="9">
                  <c:v>102.09983423299664</c:v>
                </c:pt>
                <c:pt idx="10">
                  <c:v>102.613021273564</c:v>
                </c:pt>
                <c:pt idx="11">
                  <c:v>102.80644511449576</c:v>
                </c:pt>
                <c:pt idx="12">
                  <c:v>103.12002207260102</c:v>
                </c:pt>
                <c:pt idx="13">
                  <c:v>103.31463384319291</c:v>
                </c:pt>
                <c:pt idx="14">
                  <c:v>103.66711450095865</c:v>
                </c:pt>
                <c:pt idx="15">
                  <c:v>102.7706179237811</c:v>
                </c:pt>
                <c:pt idx="16">
                  <c:v>99.799736080429483</c:v>
                </c:pt>
                <c:pt idx="17">
                  <c:v>98.944942749761807</c:v>
                </c:pt>
                <c:pt idx="18">
                  <c:v>98.522361247913466</c:v>
                </c:pt>
                <c:pt idx="19">
                  <c:v>98.580950322669253</c:v>
                </c:pt>
                <c:pt idx="20">
                  <c:v>98.815969322539587</c:v>
                </c:pt>
                <c:pt idx="21">
                  <c:v>99.075527105090401</c:v>
                </c:pt>
                <c:pt idx="22">
                  <c:v>99.251135151213205</c:v>
                </c:pt>
                <c:pt idx="23">
                  <c:v>99.896825150720133</c:v>
                </c:pt>
                <c:pt idx="24">
                  <c:v>100.04024907793561</c:v>
                </c:pt>
                <c:pt idx="25">
                  <c:v>99.621038132630858</c:v>
                </c:pt>
                <c:pt idx="26">
                  <c:v>99.912232421943727</c:v>
                </c:pt>
                <c:pt idx="27">
                  <c:v>100.40594275085503</c:v>
                </c:pt>
                <c:pt idx="28">
                  <c:v>100.79626825434914</c:v>
                </c:pt>
                <c:pt idx="29">
                  <c:v>101.57528436965848</c:v>
                </c:pt>
                <c:pt idx="30">
                  <c:v>101.9762077086659</c:v>
                </c:pt>
                <c:pt idx="31">
                  <c:v>102.66084277284089</c:v>
                </c:pt>
                <c:pt idx="32">
                  <c:v>103.64263727709159</c:v>
                </c:pt>
                <c:pt idx="33">
                  <c:v>104.55213322673529</c:v>
                </c:pt>
                <c:pt idx="34">
                  <c:v>104.37388885052347</c:v>
                </c:pt>
                <c:pt idx="35">
                  <c:v>103.75435627264743</c:v>
                </c:pt>
                <c:pt idx="36">
                  <c:v>102.74083352902049</c:v>
                </c:pt>
                <c:pt idx="37">
                  <c:v>102.56233327941194</c:v>
                </c:pt>
                <c:pt idx="38">
                  <c:v>102.82586880764852</c:v>
                </c:pt>
                <c:pt idx="39">
                  <c:v>103.10436556864352</c:v>
                </c:pt>
                <c:pt idx="40">
                  <c:v>102.75439672690973</c:v>
                </c:pt>
                <c:pt idx="41">
                  <c:v>102.77699344186121</c:v>
                </c:pt>
                <c:pt idx="42">
                  <c:v>103.38769184378901</c:v>
                </c:pt>
                <c:pt idx="43">
                  <c:v>104.19641608582018</c:v>
                </c:pt>
                <c:pt idx="44">
                  <c:v>104.63099493952146</c:v>
                </c:pt>
                <c:pt idx="45">
                  <c:v>104.88043483888981</c:v>
                </c:pt>
                <c:pt idx="46">
                  <c:v>105.56538127271058</c:v>
                </c:pt>
                <c:pt idx="47">
                  <c:v>104.93859169511251</c:v>
                </c:pt>
                <c:pt idx="48">
                  <c:v>105.6363195023182</c:v>
                </c:pt>
                <c:pt idx="49">
                  <c:v>105.90086790607536</c:v>
                </c:pt>
                <c:pt idx="50">
                  <c:v>106.19158478746839</c:v>
                </c:pt>
                <c:pt idx="51">
                  <c:v>106.29345796246641</c:v>
                </c:pt>
                <c:pt idx="52">
                  <c:v>106.31714706845159</c:v>
                </c:pt>
                <c:pt idx="53">
                  <c:v>106.24307538658024</c:v>
                </c:pt>
                <c:pt idx="54">
                  <c:v>106.52775852590094</c:v>
                </c:pt>
                <c:pt idx="55">
                  <c:v>107.37798458229419</c:v>
                </c:pt>
                <c:pt idx="56">
                  <c:v>107.52701513961149</c:v>
                </c:pt>
                <c:pt idx="57">
                  <c:v>107.56216763803968</c:v>
                </c:pt>
                <c:pt idx="58">
                  <c:v>108.14991374565285</c:v>
                </c:pt>
                <c:pt idx="59">
                  <c:v>109.17818469308934</c:v>
                </c:pt>
                <c:pt idx="60">
                  <c:v>109.16677053324059</c:v>
                </c:pt>
                <c:pt idx="61">
                  <c:v>108.49335807971939</c:v>
                </c:pt>
                <c:pt idx="62">
                  <c:v>108.66720377458921</c:v>
                </c:pt>
                <c:pt idx="63">
                  <c:v>109.05677049885161</c:v>
                </c:pt>
                <c:pt idx="64">
                  <c:v>109.25171111726317</c:v>
                </c:pt>
                <c:pt idx="65">
                  <c:v>109.83656090311023</c:v>
                </c:pt>
                <c:pt idx="66">
                  <c:v>110.00422944096879</c:v>
                </c:pt>
                <c:pt idx="67">
                  <c:v>110.87359662698036</c:v>
                </c:pt>
                <c:pt idx="68">
                  <c:v>111.22860294799828</c:v>
                </c:pt>
                <c:pt idx="69">
                  <c:v>111.33316305388701</c:v>
                </c:pt>
                <c:pt idx="70">
                  <c:v>112.32870277917914</c:v>
                </c:pt>
                <c:pt idx="71">
                  <c:v>111.66109061423948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4-4558-A96F-258BB8F8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834976"/>
        <c:axId val="-1549838240"/>
      </c:scatterChart>
      <c:valAx>
        <c:axId val="-1549834976"/>
        <c:scaling>
          <c:orientation val="minMax"/>
          <c:max val="43800"/>
          <c:min val="4164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</c:title>
        <c:numFmt formatCode="mmm\-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838240"/>
        <c:crosses val="autoZero"/>
        <c:crossBetween val="midCat"/>
        <c:majorUnit val="500"/>
      </c:valAx>
      <c:valAx>
        <c:axId val="-154983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INPC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834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 / Coefficients normalisés(Int.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45-4BC9-9567-CC73643DB14C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B45-4BC9-9567-CC73643DB14C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45-4BC9-9567-CC73643DB14C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B45-4BC9-9567-CC73643DB14C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B45-4BC9-9567-CC73643DB14C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B45-4BC9-9567-CC73643DB14C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B45-4BC9-9567-CC73643DB14C}"/>
              </c:ext>
            </c:extLst>
          </c:dPt>
          <c:dPt>
            <c:idx val="7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3B45-4BC9-9567-CC73643DB14C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B45-4BC9-9567-CC73643DB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0.95612724185893816</c:v>
                </c:pt>
                <c:pt idx="1">
                  <c:v>0.4183671071781988</c:v>
                </c:pt>
                <c:pt idx="2">
                  <c:v>0.65591397080521596</c:v>
                </c:pt>
                <c:pt idx="3">
                  <c:v>0.11862982156097701</c:v>
                </c:pt>
                <c:pt idx="4">
                  <c:v>0.1064228522565084</c:v>
                </c:pt>
                <c:pt idx="5">
                  <c:v>9.0862355150313323E-2</c:v>
                </c:pt>
                <c:pt idx="6">
                  <c:v>8.2960706461698452E-2</c:v>
                </c:pt>
                <c:pt idx="7">
                  <c:v>8.0094695579225286E-2</c:v>
                </c:pt>
                <c:pt idx="8">
                  <c:v>0</c:v>
                </c:pt>
              </c:numLit>
            </c:plus>
            <c:minus>
              <c:numLit>
                <c:formatCode>General</c:formatCode>
                <c:ptCount val="9"/>
                <c:pt idx="0">
                  <c:v>0.95612724185893805</c:v>
                </c:pt>
                <c:pt idx="1">
                  <c:v>0.4183671071781988</c:v>
                </c:pt>
                <c:pt idx="2">
                  <c:v>0.65591397080521596</c:v>
                </c:pt>
                <c:pt idx="3">
                  <c:v>0.11862982156097698</c:v>
                </c:pt>
                <c:pt idx="4">
                  <c:v>0.1064228522565084</c:v>
                </c:pt>
                <c:pt idx="5">
                  <c:v>9.0862355150313337E-2</c:v>
                </c:pt>
                <c:pt idx="6">
                  <c:v>8.2960706461698466E-2</c:v>
                </c:pt>
                <c:pt idx="7">
                  <c:v>8.0094695579225286E-2</c:v>
                </c:pt>
                <c:pt idx="8">
                  <c:v>0</c:v>
                </c:pt>
              </c:numLit>
            </c:minus>
          </c:errBars>
          <c:cat>
            <c:strRef>
              <c:f>'Régression linéaire'!$B$104:$B$112</c:f>
              <c:strCache>
                <c:ptCount val="9"/>
                <c:pt idx="0">
                  <c:v>zone_euro</c:v>
                </c:pt>
                <c:pt idx="1">
                  <c:v>Espagne</c:v>
                </c:pt>
                <c:pt idx="2">
                  <c:v>France</c:v>
                </c:pt>
                <c:pt idx="3">
                  <c:v>cours_petrole</c:v>
                </c:pt>
                <c:pt idx="4">
                  <c:v>cours_ blé</c:v>
                </c:pt>
                <c:pt idx="5">
                  <c:v>cours_sucre</c:v>
                </c:pt>
                <c:pt idx="6">
                  <c:v>cours_RIZ</c:v>
                </c:pt>
                <c:pt idx="7">
                  <c:v>dép_pub</c:v>
                </c:pt>
                <c:pt idx="8">
                  <c:v>Masse _mone</c:v>
                </c:pt>
              </c:strCache>
            </c:strRef>
          </c:cat>
          <c:val>
            <c:numRef>
              <c:f>'Régression linéaire'!$C$104:$C$112</c:f>
              <c:numCache>
                <c:formatCode>0.000</c:formatCode>
                <c:ptCount val="9"/>
                <c:pt idx="0">
                  <c:v>-0.65490190861547914</c:v>
                </c:pt>
                <c:pt idx="1">
                  <c:v>0.29685011650782689</c:v>
                </c:pt>
                <c:pt idx="2">
                  <c:v>1.3328523945742843</c:v>
                </c:pt>
                <c:pt idx="3">
                  <c:v>-0.20781965129183058</c:v>
                </c:pt>
                <c:pt idx="4">
                  <c:v>4.6198553968102938E-3</c:v>
                </c:pt>
                <c:pt idx="5">
                  <c:v>0.10855053701048578</c:v>
                </c:pt>
                <c:pt idx="6">
                  <c:v>5.9777866002285816E-2</c:v>
                </c:pt>
                <c:pt idx="7">
                  <c:v>-8.4634651893999893E-2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45-4BC9-9567-CC73643D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839328"/>
        <c:axId val="-1549837696"/>
      </c:barChart>
      <c:catAx>
        <c:axId val="-15498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837696"/>
        <c:crosses val="autoZero"/>
        <c:auto val="1"/>
        <c:lblAlgn val="ctr"/>
        <c:lblOffset val="100"/>
        <c:noMultiLvlLbl val="0"/>
      </c:catAx>
      <c:valAx>
        <c:axId val="-15498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839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 / Résidus normalisés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linéaire'!$D$138:$D$218</c:f>
              <c:numCache>
                <c:formatCode>0.000</c:formatCode>
                <c:ptCount val="81"/>
                <c:pt idx="0">
                  <c:v>98.125029366953626</c:v>
                </c:pt>
                <c:pt idx="1">
                  <c:v>98.129565254992997</c:v>
                </c:pt>
                <c:pt idx="2">
                  <c:v>98.239649788485579</c:v>
                </c:pt>
                <c:pt idx="3">
                  <c:v>98.365857876901288</c:v>
                </c:pt>
                <c:pt idx="4">
                  <c:v>98.690203723771475</c:v>
                </c:pt>
                <c:pt idx="5">
                  <c:v>98.963807279489757</c:v>
                </c:pt>
                <c:pt idx="6">
                  <c:v>99.605582599171143</c:v>
                </c:pt>
                <c:pt idx="7">
                  <c:v>100.48902135114638</c:v>
                </c:pt>
                <c:pt idx="8">
                  <c:v>101.8719821380314</c:v>
                </c:pt>
                <c:pt idx="9">
                  <c:v>102.09983423299664</c:v>
                </c:pt>
                <c:pt idx="10">
                  <c:v>102.613021273564</c:v>
                </c:pt>
                <c:pt idx="11">
                  <c:v>102.80644511449576</c:v>
                </c:pt>
                <c:pt idx="12">
                  <c:v>103.12002207260102</c:v>
                </c:pt>
                <c:pt idx="13">
                  <c:v>103.31463384319291</c:v>
                </c:pt>
                <c:pt idx="14">
                  <c:v>103.66711450095865</c:v>
                </c:pt>
                <c:pt idx="15">
                  <c:v>102.7706179237811</c:v>
                </c:pt>
                <c:pt idx="16">
                  <c:v>99.799736080429483</c:v>
                </c:pt>
                <c:pt idx="17">
                  <c:v>98.944942749761807</c:v>
                </c:pt>
                <c:pt idx="18">
                  <c:v>98.522361247913466</c:v>
                </c:pt>
                <c:pt idx="19">
                  <c:v>98.580950322669253</c:v>
                </c:pt>
                <c:pt idx="20">
                  <c:v>98.815969322539587</c:v>
                </c:pt>
                <c:pt idx="21">
                  <c:v>99.075527105090401</c:v>
                </c:pt>
                <c:pt idx="22">
                  <c:v>99.251135151213205</c:v>
                </c:pt>
                <c:pt idx="23">
                  <c:v>99.896825150720133</c:v>
                </c:pt>
                <c:pt idx="24">
                  <c:v>100.04024907793561</c:v>
                </c:pt>
                <c:pt idx="25">
                  <c:v>99.621038132630858</c:v>
                </c:pt>
                <c:pt idx="26">
                  <c:v>99.912232421943727</c:v>
                </c:pt>
                <c:pt idx="27">
                  <c:v>100.40594275085503</c:v>
                </c:pt>
                <c:pt idx="28">
                  <c:v>100.79626825434914</c:v>
                </c:pt>
                <c:pt idx="29">
                  <c:v>101.57528436965848</c:v>
                </c:pt>
                <c:pt idx="30">
                  <c:v>101.9762077086659</c:v>
                </c:pt>
                <c:pt idx="31">
                  <c:v>102.66084277284089</c:v>
                </c:pt>
                <c:pt idx="32">
                  <c:v>103.64263727709159</c:v>
                </c:pt>
                <c:pt idx="33">
                  <c:v>104.55213322673529</c:v>
                </c:pt>
                <c:pt idx="34">
                  <c:v>104.37388885052347</c:v>
                </c:pt>
                <c:pt idx="35">
                  <c:v>103.75435627264743</c:v>
                </c:pt>
                <c:pt idx="36">
                  <c:v>102.74083352902049</c:v>
                </c:pt>
                <c:pt idx="37">
                  <c:v>102.56233327941194</c:v>
                </c:pt>
                <c:pt idx="38">
                  <c:v>102.82586880764852</c:v>
                </c:pt>
                <c:pt idx="39">
                  <c:v>103.10436556864352</c:v>
                </c:pt>
                <c:pt idx="40">
                  <c:v>102.75439672690973</c:v>
                </c:pt>
                <c:pt idx="41">
                  <c:v>102.77699344186121</c:v>
                </c:pt>
                <c:pt idx="42">
                  <c:v>103.38769184378901</c:v>
                </c:pt>
                <c:pt idx="43">
                  <c:v>104.19641608582018</c:v>
                </c:pt>
                <c:pt idx="44">
                  <c:v>104.63099493952146</c:v>
                </c:pt>
                <c:pt idx="45">
                  <c:v>104.88043483888981</c:v>
                </c:pt>
                <c:pt idx="46">
                  <c:v>105.56538127271058</c:v>
                </c:pt>
                <c:pt idx="47">
                  <c:v>104.93859169511251</c:v>
                </c:pt>
                <c:pt idx="48">
                  <c:v>105.6363195023182</c:v>
                </c:pt>
                <c:pt idx="49">
                  <c:v>105.90086790607536</c:v>
                </c:pt>
                <c:pt idx="50">
                  <c:v>106.19158478746839</c:v>
                </c:pt>
                <c:pt idx="51">
                  <c:v>106.29345796246641</c:v>
                </c:pt>
                <c:pt idx="52">
                  <c:v>106.31714706845159</c:v>
                </c:pt>
                <c:pt idx="53">
                  <c:v>106.24307538658024</c:v>
                </c:pt>
                <c:pt idx="54">
                  <c:v>106.52775852590094</c:v>
                </c:pt>
                <c:pt idx="55">
                  <c:v>107.37798458229419</c:v>
                </c:pt>
                <c:pt idx="56">
                  <c:v>107.52701513961149</c:v>
                </c:pt>
                <c:pt idx="57">
                  <c:v>107.56216763803968</c:v>
                </c:pt>
                <c:pt idx="58">
                  <c:v>108.14991374565285</c:v>
                </c:pt>
                <c:pt idx="59">
                  <c:v>109.17818469308934</c:v>
                </c:pt>
                <c:pt idx="60">
                  <c:v>109.16677053324059</c:v>
                </c:pt>
                <c:pt idx="61">
                  <c:v>108.49335807971939</c:v>
                </c:pt>
                <c:pt idx="62">
                  <c:v>108.66720377458921</c:v>
                </c:pt>
                <c:pt idx="63">
                  <c:v>109.05677049885161</c:v>
                </c:pt>
                <c:pt idx="64">
                  <c:v>109.25171111726317</c:v>
                </c:pt>
                <c:pt idx="65">
                  <c:v>109.83656090311023</c:v>
                </c:pt>
                <c:pt idx="66">
                  <c:v>110.00422944096879</c:v>
                </c:pt>
                <c:pt idx="67">
                  <c:v>110.87359662698036</c:v>
                </c:pt>
                <c:pt idx="68">
                  <c:v>111.22860294799828</c:v>
                </c:pt>
                <c:pt idx="69">
                  <c:v>111.33316305388701</c:v>
                </c:pt>
                <c:pt idx="70">
                  <c:v>112.32870277917914</c:v>
                </c:pt>
                <c:pt idx="71">
                  <c:v>111.66109061423948</c:v>
                </c:pt>
                <c:pt idx="72">
                  <c:v>111.85591980975094</c:v>
                </c:pt>
                <c:pt idx="73">
                  <c:v>111.88160556532786</c:v>
                </c:pt>
                <c:pt idx="74">
                  <c:v>111.77579384584762</c:v>
                </c:pt>
                <c:pt idx="75">
                  <c:v>111.90314179911327</c:v>
                </c:pt>
                <c:pt idx="76">
                  <c:v>112.20254736256003</c:v>
                </c:pt>
                <c:pt idx="77">
                  <c:v>112.15757898690639</c:v>
                </c:pt>
                <c:pt idx="78">
                  <c:v>112.18057094798482</c:v>
                </c:pt>
                <c:pt idx="79">
                  <c:v>112.22295410083085</c:v>
                </c:pt>
                <c:pt idx="80">
                  <c:v>112.76134056504105</c:v>
                </c:pt>
              </c:numCache>
            </c:numRef>
          </c:xVal>
          <c:yVal>
            <c:numRef>
              <c:f>'Régression linéaire'!$G$138:$G$218</c:f>
              <c:numCache>
                <c:formatCode>0.000</c:formatCode>
                <c:ptCount val="81"/>
                <c:pt idx="0">
                  <c:v>0.21846204156826707</c:v>
                </c:pt>
                <c:pt idx="1">
                  <c:v>-1.1238829413510167</c:v>
                </c:pt>
                <c:pt idx="2">
                  <c:v>-1.9200023813778819</c:v>
                </c:pt>
                <c:pt idx="3">
                  <c:v>-1.0469350657219079</c:v>
                </c:pt>
                <c:pt idx="4">
                  <c:v>-0.38260109831147132</c:v>
                </c:pt>
                <c:pt idx="5">
                  <c:v>-0.82328865053563272</c:v>
                </c:pt>
                <c:pt idx="6">
                  <c:v>0.61151586145637093</c:v>
                </c:pt>
                <c:pt idx="7">
                  <c:v>-0.31784459005444027</c:v>
                </c:pt>
                <c:pt idx="8">
                  <c:v>1.3423729581095172</c:v>
                </c:pt>
                <c:pt idx="9">
                  <c:v>1.1352741635759034</c:v>
                </c:pt>
                <c:pt idx="10">
                  <c:v>1.6766775625033612</c:v>
                </c:pt>
                <c:pt idx="11">
                  <c:v>1.1669866071449346</c:v>
                </c:pt>
                <c:pt idx="12">
                  <c:v>2.4988893824217637</c:v>
                </c:pt>
                <c:pt idx="13">
                  <c:v>2.280964545598454</c:v>
                </c:pt>
                <c:pt idx="14">
                  <c:v>1.8004837589012537</c:v>
                </c:pt>
                <c:pt idx="15">
                  <c:v>1.4783939630475877</c:v>
                </c:pt>
                <c:pt idx="16">
                  <c:v>-0.96420802959167462</c:v>
                </c:pt>
                <c:pt idx="17">
                  <c:v>-1.5084306989613114</c:v>
                </c:pt>
                <c:pt idx="18">
                  <c:v>-1.0293815190126869</c:v>
                </c:pt>
                <c:pt idx="19">
                  <c:v>-1.6836043396466385</c:v>
                </c:pt>
                <c:pt idx="20">
                  <c:v>-0.89818929481105259</c:v>
                </c:pt>
                <c:pt idx="21">
                  <c:v>-1.0765357715054362</c:v>
                </c:pt>
                <c:pt idx="22">
                  <c:v>-0.83983137953985687</c:v>
                </c:pt>
                <c:pt idx="23">
                  <c:v>-1.2049556956712033</c:v>
                </c:pt>
                <c:pt idx="24">
                  <c:v>0.1018426735089082</c:v>
                </c:pt>
                <c:pt idx="25">
                  <c:v>-0.2596233241974395</c:v>
                </c:pt>
                <c:pt idx="26">
                  <c:v>-1.1129206884679943</c:v>
                </c:pt>
                <c:pt idx="27">
                  <c:v>-0.27642926099207799</c:v>
                </c:pt>
                <c:pt idx="28">
                  <c:v>-1.3423682932646637</c:v>
                </c:pt>
                <c:pt idx="29">
                  <c:v>-1.3460396895130156</c:v>
                </c:pt>
                <c:pt idx="30">
                  <c:v>-0.53762772393331948</c:v>
                </c:pt>
                <c:pt idx="31">
                  <c:v>-0.44123969373211597</c:v>
                </c:pt>
                <c:pt idx="32">
                  <c:v>0.46402817257175999</c:v>
                </c:pt>
                <c:pt idx="33">
                  <c:v>1.1436381474095569</c:v>
                </c:pt>
                <c:pt idx="34">
                  <c:v>1.0686938308491869</c:v>
                </c:pt>
                <c:pt idx="35">
                  <c:v>0.41651824874398424</c:v>
                </c:pt>
                <c:pt idx="36">
                  <c:v>-0.5554557312905789</c:v>
                </c:pt>
                <c:pt idx="37">
                  <c:v>-0.22290780848182437</c:v>
                </c:pt>
                <c:pt idx="38">
                  <c:v>-0.78318646203467623</c:v>
                </c:pt>
                <c:pt idx="39">
                  <c:v>-0.40307092666461442</c:v>
                </c:pt>
                <c:pt idx="40">
                  <c:v>-1.0748312758360281</c:v>
                </c:pt>
                <c:pt idx="41">
                  <c:v>-1.0944622817814897</c:v>
                </c:pt>
                <c:pt idx="42">
                  <c:v>0.54530651290624099</c:v>
                </c:pt>
                <c:pt idx="43">
                  <c:v>0.41019989837149978</c:v>
                </c:pt>
                <c:pt idx="44">
                  <c:v>1.089072190183471</c:v>
                </c:pt>
                <c:pt idx="45">
                  <c:v>1.219119184835028</c:v>
                </c:pt>
                <c:pt idx="46">
                  <c:v>1.1465334644890521</c:v>
                </c:pt>
                <c:pt idx="47">
                  <c:v>-4.5266553591493237E-2</c:v>
                </c:pt>
                <c:pt idx="48">
                  <c:v>0.75092496727023972</c:v>
                </c:pt>
                <c:pt idx="49">
                  <c:v>0.94790432846255424</c:v>
                </c:pt>
                <c:pt idx="50">
                  <c:v>-0.31469543661585786</c:v>
                </c:pt>
                <c:pt idx="51">
                  <c:v>-0.23259939544242175</c:v>
                </c:pt>
                <c:pt idx="52">
                  <c:v>-0.95581253519474463</c:v>
                </c:pt>
                <c:pt idx="53">
                  <c:v>-1.0433080044934233</c:v>
                </c:pt>
                <c:pt idx="54">
                  <c:v>2.657450766593699E-2</c:v>
                </c:pt>
                <c:pt idx="55">
                  <c:v>-0.56405834906728658</c:v>
                </c:pt>
                <c:pt idx="56">
                  <c:v>0.14092165225955314</c:v>
                </c:pt>
                <c:pt idx="57">
                  <c:v>0.15545516582166599</c:v>
                </c:pt>
                <c:pt idx="58">
                  <c:v>8.9370964644203507E-2</c:v>
                </c:pt>
                <c:pt idx="59">
                  <c:v>1.0801527655176495</c:v>
                </c:pt>
                <c:pt idx="60">
                  <c:v>1.0146847727114747</c:v>
                </c:pt>
                <c:pt idx="61">
                  <c:v>0.59927539326586265</c:v>
                </c:pt>
                <c:pt idx="62">
                  <c:v>-0.20377989940476729</c:v>
                </c:pt>
                <c:pt idx="63">
                  <c:v>2.2151867578702824E-2</c:v>
                </c:pt>
                <c:pt idx="64">
                  <c:v>-9.9091548091720133E-2</c:v>
                </c:pt>
                <c:pt idx="65">
                  <c:v>-0.696951143517899</c:v>
                </c:pt>
                <c:pt idx="66">
                  <c:v>0.24041784897595123</c:v>
                </c:pt>
                <c:pt idx="67">
                  <c:v>-0.66228251951196282</c:v>
                </c:pt>
                <c:pt idx="68">
                  <c:v>0.52293548563230774</c:v>
                </c:pt>
                <c:pt idx="69">
                  <c:v>0.85520192722193999</c:v>
                </c:pt>
                <c:pt idx="70">
                  <c:v>1.7020740449900451</c:v>
                </c:pt>
                <c:pt idx="71">
                  <c:v>0.49475507500872773</c:v>
                </c:pt>
                <c:pt idx="72">
                  <c:v>8.2200593562919297E-2</c:v>
                </c:pt>
                <c:pt idx="73">
                  <c:v>-0.12045900686928644</c:v>
                </c:pt>
                <c:pt idx="74">
                  <c:v>-0.48016499365488119</c:v>
                </c:pt>
                <c:pt idx="75">
                  <c:v>-0.23787397025855309</c:v>
                </c:pt>
                <c:pt idx="76">
                  <c:v>-0.17252970527992528</c:v>
                </c:pt>
                <c:pt idx="77">
                  <c:v>-0.18617134107866529</c:v>
                </c:pt>
                <c:pt idx="78">
                  <c:v>-9.4209120722860931E-2</c:v>
                </c:pt>
                <c:pt idx="79">
                  <c:v>-0.73493546849164237</c:v>
                </c:pt>
                <c:pt idx="80">
                  <c:v>0.5740690787848296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03-4C16-A77E-948A5888C1D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98.129565254992997</c:v>
              </c:pt>
            </c:numLit>
          </c:xVal>
          <c:yVal>
            <c:numLit>
              <c:formatCode>General</c:formatCode>
              <c:ptCount val="1"/>
              <c:pt idx="0">
                <c:v>-1.1238829413510167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03-4C16-A77E-948A5888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833888"/>
        <c:axId val="-1549836064"/>
      </c:scatterChart>
      <c:valAx>
        <c:axId val="-1549833888"/>
        <c:scaling>
          <c:orientation val="minMax"/>
          <c:max val="115"/>
          <c:min val="9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INPC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836064"/>
        <c:crosses val="autoZero"/>
        <c:crossBetween val="midCat"/>
      </c:valAx>
      <c:valAx>
        <c:axId val="-1549836064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8338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Préd(INPC) / Résidus normalisés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linéaire'!$E$138:$E$218</c:f>
              <c:numCache>
                <c:formatCode>0.000</c:formatCode>
                <c:ptCount val="81"/>
                <c:pt idx="0">
                  <c:v>97.818497108897731</c:v>
                </c:pt>
                <c:pt idx="1">
                  <c:v>99.70652742805396</c:v>
                </c:pt>
                <c:pt idx="2">
                  <c:v>100.93367691196893</c:v>
                </c:pt>
                <c:pt idx="3">
                  <c:v>99.834851608855175</c:v>
                </c:pt>
                <c:pt idx="4">
                  <c:v>99.227045628928863</c:v>
                </c:pt>
                <c:pt idx="5">
                  <c:v>100.11899436493873</c:v>
                </c:pt>
                <c:pt idx="6">
                  <c:v>98.747541831522994</c:v>
                </c:pt>
                <c:pt idx="7">
                  <c:v>100.93500097854903</c:v>
                </c:pt>
                <c:pt idx="8">
                  <c:v>99.988448453879229</c:v>
                </c:pt>
                <c:pt idx="9">
                  <c:v>100.50688861015399</c:v>
                </c:pt>
                <c:pt idx="10">
                  <c:v>100.26041230050721</c:v>
                </c:pt>
                <c:pt idx="11">
                  <c:v>101.16900257646408</c:v>
                </c:pt>
                <c:pt idx="12">
                  <c:v>99.613736955393222</c:v>
                </c:pt>
                <c:pt idx="13">
                  <c:v>100.11412721197915</c:v>
                </c:pt>
                <c:pt idx="14">
                  <c:v>101.14078842505542</c:v>
                </c:pt>
                <c:pt idx="15">
                  <c:v>100.69622808225081</c:v>
                </c:pt>
                <c:pt idx="16">
                  <c:v>101.15265241511457</c:v>
                </c:pt>
                <c:pt idx="17">
                  <c:v>101.06147825842112</c:v>
                </c:pt>
                <c:pt idx="18">
                  <c:v>99.966724942213943</c:v>
                </c:pt>
                <c:pt idx="19">
                  <c:v>100.94327851570374</c:v>
                </c:pt>
                <c:pt idx="20">
                  <c:v>100.07625230224446</c:v>
                </c:pt>
                <c:pt idx="21">
                  <c:v>100.58605469399599</c:v>
                </c:pt>
                <c:pt idx="22">
                  <c:v>100.42953395820277</c:v>
                </c:pt>
                <c:pt idx="23">
                  <c:v>101.58754353639441</c:v>
                </c:pt>
                <c:pt idx="24">
                  <c:v>99.897349815193991</c:v>
                </c:pt>
                <c:pt idx="25">
                  <c:v>99.985325325220103</c:v>
                </c:pt>
                <c:pt idx="26">
                  <c:v>101.47381304814424</c:v>
                </c:pt>
                <c:pt idx="27">
                  <c:v>100.79381098167602</c:v>
                </c:pt>
                <c:pt idx="28">
                  <c:v>102.6797953930831</c:v>
                </c:pt>
                <c:pt idx="29">
                  <c:v>103.46396298172915</c:v>
                </c:pt>
                <c:pt idx="30">
                  <c:v>102.73057326813648</c:v>
                </c:pt>
                <c:pt idx="31">
                  <c:v>103.27996268352493</c:v>
                </c:pt>
                <c:pt idx="32">
                  <c:v>102.99154199976616</c:v>
                </c:pt>
                <c:pt idx="33">
                  <c:v>102.94745178547555</c:v>
                </c:pt>
                <c:pt idx="34">
                  <c:v>102.87436458173539</c:v>
                </c:pt>
                <c:pt idx="35">
                  <c:v>103.16992394567458</c:v>
                </c:pt>
                <c:pt idx="36">
                  <c:v>103.52021423214087</c:v>
                </c:pt>
                <c:pt idx="37">
                  <c:v>102.87510355923592</c:v>
                </c:pt>
                <c:pt idx="38">
                  <c:v>103.92478701313127</c:v>
                </c:pt>
                <c:pt idx="39">
                  <c:v>103.66992945525847</c:v>
                </c:pt>
                <c:pt idx="40">
                  <c:v>104.26253267421644</c:v>
                </c:pt>
                <c:pt idx="41">
                  <c:v>104.31267438754463</c:v>
                </c:pt>
                <c:pt idx="42">
                  <c:v>102.62255188842747</c:v>
                </c:pt>
                <c:pt idx="43">
                  <c:v>103.62084927247598</c:v>
                </c:pt>
                <c:pt idx="44">
                  <c:v>103.10287703287588</c:v>
                </c:pt>
                <c:pt idx="45">
                  <c:v>103.16984313204647</c:v>
                </c:pt>
                <c:pt idx="46">
                  <c:v>103.95663730381082</c:v>
                </c:pt>
                <c:pt idx="47">
                  <c:v>105.00210688881481</c:v>
                </c:pt>
                <c:pt idx="48">
                  <c:v>104.58266860628386</c:v>
                </c:pt>
                <c:pt idx="49">
                  <c:v>104.57082790398289</c:v>
                </c:pt>
                <c:pt idx="50">
                  <c:v>106.63314571994553</c:v>
                </c:pt>
                <c:pt idx="51">
                  <c:v>106.61982687028933</c:v>
                </c:pt>
                <c:pt idx="52">
                  <c:v>107.65828337107018</c:v>
                </c:pt>
                <c:pt idx="53">
                  <c:v>107.70697985332131</c:v>
                </c:pt>
                <c:pt idx="54">
                  <c:v>106.49047084066699</c:v>
                </c:pt>
                <c:pt idx="55">
                  <c:v>108.16943594003885</c:v>
                </c:pt>
                <c:pt idx="56">
                  <c:v>107.32928270075854</c:v>
                </c:pt>
                <c:pt idx="57">
                  <c:v>107.3440426829505</c:v>
                </c:pt>
                <c:pt idx="58">
                  <c:v>108.02451400389286</c:v>
                </c:pt>
                <c:pt idx="59">
                  <c:v>107.66258196465846</c:v>
                </c:pt>
                <c:pt idx="60">
                  <c:v>107.74302839313528</c:v>
                </c:pt>
                <c:pt idx="61">
                  <c:v>107.65249237061762</c:v>
                </c:pt>
                <c:pt idx="62">
                  <c:v>108.95313497006157</c:v>
                </c:pt>
                <c:pt idx="63">
                  <c:v>109.0256883852711</c:v>
                </c:pt>
                <c:pt idx="64">
                  <c:v>109.39075017307698</c:v>
                </c:pt>
                <c:pt idx="65">
                  <c:v>110.81447910914521</c:v>
                </c:pt>
                <c:pt idx="66">
                  <c:v>109.66689016868834</c:v>
                </c:pt>
                <c:pt idx="67">
                  <c:v>111.80286999053405</c:v>
                </c:pt>
                <c:pt idx="68">
                  <c:v>110.49485261737924</c:v>
                </c:pt>
                <c:pt idx="69">
                  <c:v>110.13319725679371</c:v>
                </c:pt>
                <c:pt idx="70">
                  <c:v>109.94045905205965</c:v>
                </c:pt>
                <c:pt idx="71">
                  <c:v>110.96688127133335</c:v>
                </c:pt>
                <c:pt idx="72">
                  <c:v>111.74058108373019</c:v>
                </c:pt>
                <c:pt idx="73">
                  <c:v>112.050626101407</c:v>
                </c:pt>
                <c:pt idx="74">
                  <c:v>112.44953130013407</c:v>
                </c:pt>
                <c:pt idx="75">
                  <c:v>112.23691166005861</c:v>
                </c:pt>
                <c:pt idx="76">
                  <c:v>112.44463024232039</c:v>
                </c:pt>
                <c:pt idx="77">
                  <c:v>112.418802955869</c:v>
                </c:pt>
                <c:pt idx="78">
                  <c:v>112.3127592874205</c:v>
                </c:pt>
                <c:pt idx="79">
                  <c:v>113.25416953333752</c:v>
                </c:pt>
                <c:pt idx="80">
                  <c:v>111.95584277816354</c:v>
                </c:pt>
              </c:numCache>
            </c:numRef>
          </c:xVal>
          <c:yVal>
            <c:numRef>
              <c:f>'Régression linéaire'!$G$138:$G$218</c:f>
              <c:numCache>
                <c:formatCode>0.000</c:formatCode>
                <c:ptCount val="81"/>
                <c:pt idx="0">
                  <c:v>0.21846204156826707</c:v>
                </c:pt>
                <c:pt idx="1">
                  <c:v>-1.1238829413510167</c:v>
                </c:pt>
                <c:pt idx="2">
                  <c:v>-1.9200023813778819</c:v>
                </c:pt>
                <c:pt idx="3">
                  <c:v>-1.0469350657219079</c:v>
                </c:pt>
                <c:pt idx="4">
                  <c:v>-0.38260109831147132</c:v>
                </c:pt>
                <c:pt idx="5">
                  <c:v>-0.82328865053563272</c:v>
                </c:pt>
                <c:pt idx="6">
                  <c:v>0.61151586145637093</c:v>
                </c:pt>
                <c:pt idx="7">
                  <c:v>-0.31784459005444027</c:v>
                </c:pt>
                <c:pt idx="8">
                  <c:v>1.3423729581095172</c:v>
                </c:pt>
                <c:pt idx="9">
                  <c:v>1.1352741635759034</c:v>
                </c:pt>
                <c:pt idx="10">
                  <c:v>1.6766775625033612</c:v>
                </c:pt>
                <c:pt idx="11">
                  <c:v>1.1669866071449346</c:v>
                </c:pt>
                <c:pt idx="12">
                  <c:v>2.4988893824217637</c:v>
                </c:pt>
                <c:pt idx="13">
                  <c:v>2.280964545598454</c:v>
                </c:pt>
                <c:pt idx="14">
                  <c:v>1.8004837589012537</c:v>
                </c:pt>
                <c:pt idx="15">
                  <c:v>1.4783939630475877</c:v>
                </c:pt>
                <c:pt idx="16">
                  <c:v>-0.96420802959167462</c:v>
                </c:pt>
                <c:pt idx="17">
                  <c:v>-1.5084306989613114</c:v>
                </c:pt>
                <c:pt idx="18">
                  <c:v>-1.0293815190126869</c:v>
                </c:pt>
                <c:pt idx="19">
                  <c:v>-1.6836043396466385</c:v>
                </c:pt>
                <c:pt idx="20">
                  <c:v>-0.89818929481105259</c:v>
                </c:pt>
                <c:pt idx="21">
                  <c:v>-1.0765357715054362</c:v>
                </c:pt>
                <c:pt idx="22">
                  <c:v>-0.83983137953985687</c:v>
                </c:pt>
                <c:pt idx="23">
                  <c:v>-1.2049556956712033</c:v>
                </c:pt>
                <c:pt idx="24">
                  <c:v>0.1018426735089082</c:v>
                </c:pt>
                <c:pt idx="25">
                  <c:v>-0.2596233241974395</c:v>
                </c:pt>
                <c:pt idx="26">
                  <c:v>-1.1129206884679943</c:v>
                </c:pt>
                <c:pt idx="27">
                  <c:v>-0.27642926099207799</c:v>
                </c:pt>
                <c:pt idx="28">
                  <c:v>-1.3423682932646637</c:v>
                </c:pt>
                <c:pt idx="29">
                  <c:v>-1.3460396895130156</c:v>
                </c:pt>
                <c:pt idx="30">
                  <c:v>-0.53762772393331948</c:v>
                </c:pt>
                <c:pt idx="31">
                  <c:v>-0.44123969373211597</c:v>
                </c:pt>
                <c:pt idx="32">
                  <c:v>0.46402817257175999</c:v>
                </c:pt>
                <c:pt idx="33">
                  <c:v>1.1436381474095569</c:v>
                </c:pt>
                <c:pt idx="34">
                  <c:v>1.0686938308491869</c:v>
                </c:pt>
                <c:pt idx="35">
                  <c:v>0.41651824874398424</c:v>
                </c:pt>
                <c:pt idx="36">
                  <c:v>-0.5554557312905789</c:v>
                </c:pt>
                <c:pt idx="37">
                  <c:v>-0.22290780848182437</c:v>
                </c:pt>
                <c:pt idx="38">
                  <c:v>-0.78318646203467623</c:v>
                </c:pt>
                <c:pt idx="39">
                  <c:v>-0.40307092666461442</c:v>
                </c:pt>
                <c:pt idx="40">
                  <c:v>-1.0748312758360281</c:v>
                </c:pt>
                <c:pt idx="41">
                  <c:v>-1.0944622817814897</c:v>
                </c:pt>
                <c:pt idx="42">
                  <c:v>0.54530651290624099</c:v>
                </c:pt>
                <c:pt idx="43">
                  <c:v>0.41019989837149978</c:v>
                </c:pt>
                <c:pt idx="44">
                  <c:v>1.089072190183471</c:v>
                </c:pt>
                <c:pt idx="45">
                  <c:v>1.219119184835028</c:v>
                </c:pt>
                <c:pt idx="46">
                  <c:v>1.1465334644890521</c:v>
                </c:pt>
                <c:pt idx="47">
                  <c:v>-4.5266553591493237E-2</c:v>
                </c:pt>
                <c:pt idx="48">
                  <c:v>0.75092496727023972</c:v>
                </c:pt>
                <c:pt idx="49">
                  <c:v>0.94790432846255424</c:v>
                </c:pt>
                <c:pt idx="50">
                  <c:v>-0.31469543661585786</c:v>
                </c:pt>
                <c:pt idx="51">
                  <c:v>-0.23259939544242175</c:v>
                </c:pt>
                <c:pt idx="52">
                  <c:v>-0.95581253519474463</c:v>
                </c:pt>
                <c:pt idx="53">
                  <c:v>-1.0433080044934233</c:v>
                </c:pt>
                <c:pt idx="54">
                  <c:v>2.657450766593699E-2</c:v>
                </c:pt>
                <c:pt idx="55">
                  <c:v>-0.56405834906728658</c:v>
                </c:pt>
                <c:pt idx="56">
                  <c:v>0.14092165225955314</c:v>
                </c:pt>
                <c:pt idx="57">
                  <c:v>0.15545516582166599</c:v>
                </c:pt>
                <c:pt idx="58">
                  <c:v>8.9370964644203507E-2</c:v>
                </c:pt>
                <c:pt idx="59">
                  <c:v>1.0801527655176495</c:v>
                </c:pt>
                <c:pt idx="60">
                  <c:v>1.0146847727114747</c:v>
                </c:pt>
                <c:pt idx="61">
                  <c:v>0.59927539326586265</c:v>
                </c:pt>
                <c:pt idx="62">
                  <c:v>-0.20377989940476729</c:v>
                </c:pt>
                <c:pt idx="63">
                  <c:v>2.2151867578702824E-2</c:v>
                </c:pt>
                <c:pt idx="64">
                  <c:v>-9.9091548091720133E-2</c:v>
                </c:pt>
                <c:pt idx="65">
                  <c:v>-0.696951143517899</c:v>
                </c:pt>
                <c:pt idx="66">
                  <c:v>0.24041784897595123</c:v>
                </c:pt>
                <c:pt idx="67">
                  <c:v>-0.66228251951196282</c:v>
                </c:pt>
                <c:pt idx="68">
                  <c:v>0.52293548563230774</c:v>
                </c:pt>
                <c:pt idx="69">
                  <c:v>0.85520192722193999</c:v>
                </c:pt>
                <c:pt idx="70">
                  <c:v>1.7020740449900451</c:v>
                </c:pt>
                <c:pt idx="71">
                  <c:v>0.49475507500872773</c:v>
                </c:pt>
                <c:pt idx="72">
                  <c:v>8.2200593562919297E-2</c:v>
                </c:pt>
                <c:pt idx="73">
                  <c:v>-0.12045900686928644</c:v>
                </c:pt>
                <c:pt idx="74">
                  <c:v>-0.48016499365488119</c:v>
                </c:pt>
                <c:pt idx="75">
                  <c:v>-0.23787397025855309</c:v>
                </c:pt>
                <c:pt idx="76">
                  <c:v>-0.17252970527992528</c:v>
                </c:pt>
                <c:pt idx="77">
                  <c:v>-0.18617134107866529</c:v>
                </c:pt>
                <c:pt idx="78">
                  <c:v>-9.4209120722860931E-2</c:v>
                </c:pt>
                <c:pt idx="79">
                  <c:v>-0.73493546849164237</c:v>
                </c:pt>
                <c:pt idx="80">
                  <c:v>0.5740690787848296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2-4FF1-AF7D-CBAC5CCB4E5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99.70652742805396</c:v>
              </c:pt>
            </c:numLit>
          </c:xVal>
          <c:yVal>
            <c:numLit>
              <c:formatCode>General</c:formatCode>
              <c:ptCount val="1"/>
              <c:pt idx="0">
                <c:v>-1.1238829413510167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62-4FF1-AF7D-CBAC5CCB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472208"/>
        <c:axId val="-1547471120"/>
      </c:scatterChart>
      <c:valAx>
        <c:axId val="-1547472208"/>
        <c:scaling>
          <c:orientation val="minMax"/>
          <c:max val="115"/>
          <c:min val="9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Préd(INPC)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7471120"/>
        <c:crosses val="autoZero"/>
        <c:crossBetween val="midCat"/>
      </c:valAx>
      <c:valAx>
        <c:axId val="-1547471120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7472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Préd(INPC) - INPC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linéaire'!$E$138:$E$218</c:f>
              <c:numCache>
                <c:formatCode>0.000</c:formatCode>
                <c:ptCount val="81"/>
                <c:pt idx="0">
                  <c:v>97.818497108897731</c:v>
                </c:pt>
                <c:pt idx="1">
                  <c:v>99.70652742805396</c:v>
                </c:pt>
                <c:pt idx="2">
                  <c:v>100.93367691196893</c:v>
                </c:pt>
                <c:pt idx="3">
                  <c:v>99.834851608855175</c:v>
                </c:pt>
                <c:pt idx="4">
                  <c:v>99.227045628928863</c:v>
                </c:pt>
                <c:pt idx="5">
                  <c:v>100.11899436493873</c:v>
                </c:pt>
                <c:pt idx="6">
                  <c:v>98.747541831522994</c:v>
                </c:pt>
                <c:pt idx="7">
                  <c:v>100.93500097854903</c:v>
                </c:pt>
                <c:pt idx="8">
                  <c:v>99.988448453879229</c:v>
                </c:pt>
                <c:pt idx="9">
                  <c:v>100.50688861015399</c:v>
                </c:pt>
                <c:pt idx="10">
                  <c:v>100.26041230050721</c:v>
                </c:pt>
                <c:pt idx="11">
                  <c:v>101.16900257646408</c:v>
                </c:pt>
                <c:pt idx="12">
                  <c:v>99.613736955393222</c:v>
                </c:pt>
                <c:pt idx="13">
                  <c:v>100.11412721197915</c:v>
                </c:pt>
                <c:pt idx="14">
                  <c:v>101.14078842505542</c:v>
                </c:pt>
                <c:pt idx="15">
                  <c:v>100.69622808225081</c:v>
                </c:pt>
                <c:pt idx="16">
                  <c:v>101.15265241511457</c:v>
                </c:pt>
                <c:pt idx="17">
                  <c:v>101.06147825842112</c:v>
                </c:pt>
                <c:pt idx="18">
                  <c:v>99.966724942213943</c:v>
                </c:pt>
                <c:pt idx="19">
                  <c:v>100.94327851570374</c:v>
                </c:pt>
                <c:pt idx="20">
                  <c:v>100.07625230224446</c:v>
                </c:pt>
                <c:pt idx="21">
                  <c:v>100.58605469399599</c:v>
                </c:pt>
                <c:pt idx="22">
                  <c:v>100.42953395820277</c:v>
                </c:pt>
                <c:pt idx="23">
                  <c:v>101.58754353639441</c:v>
                </c:pt>
                <c:pt idx="24">
                  <c:v>99.897349815193991</c:v>
                </c:pt>
                <c:pt idx="25">
                  <c:v>99.985325325220103</c:v>
                </c:pt>
                <c:pt idx="26">
                  <c:v>101.47381304814424</c:v>
                </c:pt>
                <c:pt idx="27">
                  <c:v>100.79381098167602</c:v>
                </c:pt>
                <c:pt idx="28">
                  <c:v>102.6797953930831</c:v>
                </c:pt>
                <c:pt idx="29">
                  <c:v>103.46396298172915</c:v>
                </c:pt>
                <c:pt idx="30">
                  <c:v>102.73057326813648</c:v>
                </c:pt>
                <c:pt idx="31">
                  <c:v>103.27996268352493</c:v>
                </c:pt>
                <c:pt idx="32">
                  <c:v>102.99154199976616</c:v>
                </c:pt>
                <c:pt idx="33">
                  <c:v>102.94745178547555</c:v>
                </c:pt>
                <c:pt idx="34">
                  <c:v>102.87436458173539</c:v>
                </c:pt>
                <c:pt idx="35">
                  <c:v>103.16992394567458</c:v>
                </c:pt>
                <c:pt idx="36">
                  <c:v>103.52021423214087</c:v>
                </c:pt>
                <c:pt idx="37">
                  <c:v>102.87510355923592</c:v>
                </c:pt>
                <c:pt idx="38">
                  <c:v>103.92478701313127</c:v>
                </c:pt>
                <c:pt idx="39">
                  <c:v>103.66992945525847</c:v>
                </c:pt>
                <c:pt idx="40">
                  <c:v>104.26253267421644</c:v>
                </c:pt>
                <c:pt idx="41">
                  <c:v>104.31267438754463</c:v>
                </c:pt>
                <c:pt idx="42">
                  <c:v>102.62255188842747</c:v>
                </c:pt>
                <c:pt idx="43">
                  <c:v>103.62084927247598</c:v>
                </c:pt>
                <c:pt idx="44">
                  <c:v>103.10287703287588</c:v>
                </c:pt>
                <c:pt idx="45">
                  <c:v>103.16984313204647</c:v>
                </c:pt>
                <c:pt idx="46">
                  <c:v>103.95663730381082</c:v>
                </c:pt>
                <c:pt idx="47">
                  <c:v>105.00210688881481</c:v>
                </c:pt>
                <c:pt idx="48">
                  <c:v>104.58266860628386</c:v>
                </c:pt>
                <c:pt idx="49">
                  <c:v>104.57082790398289</c:v>
                </c:pt>
                <c:pt idx="50">
                  <c:v>106.63314571994553</c:v>
                </c:pt>
                <c:pt idx="51">
                  <c:v>106.61982687028933</c:v>
                </c:pt>
                <c:pt idx="52">
                  <c:v>107.65828337107018</c:v>
                </c:pt>
                <c:pt idx="53">
                  <c:v>107.70697985332131</c:v>
                </c:pt>
                <c:pt idx="54">
                  <c:v>106.49047084066699</c:v>
                </c:pt>
                <c:pt idx="55">
                  <c:v>108.16943594003885</c:v>
                </c:pt>
                <c:pt idx="56">
                  <c:v>107.32928270075854</c:v>
                </c:pt>
                <c:pt idx="57">
                  <c:v>107.3440426829505</c:v>
                </c:pt>
                <c:pt idx="58">
                  <c:v>108.02451400389286</c:v>
                </c:pt>
                <c:pt idx="59">
                  <c:v>107.66258196465846</c:v>
                </c:pt>
                <c:pt idx="60">
                  <c:v>107.74302839313528</c:v>
                </c:pt>
                <c:pt idx="61">
                  <c:v>107.65249237061762</c:v>
                </c:pt>
                <c:pt idx="62">
                  <c:v>108.95313497006157</c:v>
                </c:pt>
                <c:pt idx="63">
                  <c:v>109.0256883852711</c:v>
                </c:pt>
                <c:pt idx="64">
                  <c:v>109.39075017307698</c:v>
                </c:pt>
                <c:pt idx="65">
                  <c:v>110.81447910914521</c:v>
                </c:pt>
                <c:pt idx="66">
                  <c:v>109.66689016868834</c:v>
                </c:pt>
                <c:pt idx="67">
                  <c:v>111.80286999053405</c:v>
                </c:pt>
                <c:pt idx="68">
                  <c:v>110.49485261737924</c:v>
                </c:pt>
                <c:pt idx="69">
                  <c:v>110.13319725679371</c:v>
                </c:pt>
                <c:pt idx="70">
                  <c:v>109.94045905205965</c:v>
                </c:pt>
                <c:pt idx="71">
                  <c:v>110.96688127133335</c:v>
                </c:pt>
                <c:pt idx="72">
                  <c:v>111.74058108373019</c:v>
                </c:pt>
                <c:pt idx="73">
                  <c:v>112.050626101407</c:v>
                </c:pt>
                <c:pt idx="74">
                  <c:v>112.44953130013407</c:v>
                </c:pt>
                <c:pt idx="75">
                  <c:v>112.23691166005861</c:v>
                </c:pt>
                <c:pt idx="76">
                  <c:v>112.44463024232039</c:v>
                </c:pt>
                <c:pt idx="77">
                  <c:v>112.418802955869</c:v>
                </c:pt>
                <c:pt idx="78">
                  <c:v>112.3127592874205</c:v>
                </c:pt>
                <c:pt idx="79">
                  <c:v>113.25416953333752</c:v>
                </c:pt>
                <c:pt idx="80">
                  <c:v>111.95584277816354</c:v>
                </c:pt>
              </c:numCache>
            </c:numRef>
          </c:xVal>
          <c:yVal>
            <c:numRef>
              <c:f>'Régression linéaire'!$D$138:$D$218</c:f>
              <c:numCache>
                <c:formatCode>0.000</c:formatCode>
                <c:ptCount val="81"/>
                <c:pt idx="0">
                  <c:v>98.125029366953626</c:v>
                </c:pt>
                <c:pt idx="1">
                  <c:v>98.129565254992997</c:v>
                </c:pt>
                <c:pt idx="2">
                  <c:v>98.239649788485579</c:v>
                </c:pt>
                <c:pt idx="3">
                  <c:v>98.365857876901288</c:v>
                </c:pt>
                <c:pt idx="4">
                  <c:v>98.690203723771475</c:v>
                </c:pt>
                <c:pt idx="5">
                  <c:v>98.963807279489757</c:v>
                </c:pt>
                <c:pt idx="6">
                  <c:v>99.605582599171143</c:v>
                </c:pt>
                <c:pt idx="7">
                  <c:v>100.48902135114638</c:v>
                </c:pt>
                <c:pt idx="8">
                  <c:v>101.8719821380314</c:v>
                </c:pt>
                <c:pt idx="9">
                  <c:v>102.09983423299664</c:v>
                </c:pt>
                <c:pt idx="10">
                  <c:v>102.613021273564</c:v>
                </c:pt>
                <c:pt idx="11">
                  <c:v>102.80644511449576</c:v>
                </c:pt>
                <c:pt idx="12">
                  <c:v>103.12002207260102</c:v>
                </c:pt>
                <c:pt idx="13">
                  <c:v>103.31463384319291</c:v>
                </c:pt>
                <c:pt idx="14">
                  <c:v>103.66711450095865</c:v>
                </c:pt>
                <c:pt idx="15">
                  <c:v>102.7706179237811</c:v>
                </c:pt>
                <c:pt idx="16">
                  <c:v>99.799736080429483</c:v>
                </c:pt>
                <c:pt idx="17">
                  <c:v>98.944942749761807</c:v>
                </c:pt>
                <c:pt idx="18">
                  <c:v>98.522361247913466</c:v>
                </c:pt>
                <c:pt idx="19">
                  <c:v>98.580950322669253</c:v>
                </c:pt>
                <c:pt idx="20">
                  <c:v>98.815969322539587</c:v>
                </c:pt>
                <c:pt idx="21">
                  <c:v>99.075527105090401</c:v>
                </c:pt>
                <c:pt idx="22">
                  <c:v>99.251135151213205</c:v>
                </c:pt>
                <c:pt idx="23">
                  <c:v>99.896825150720133</c:v>
                </c:pt>
                <c:pt idx="24">
                  <c:v>100.04024907793561</c:v>
                </c:pt>
                <c:pt idx="25">
                  <c:v>99.621038132630858</c:v>
                </c:pt>
                <c:pt idx="26">
                  <c:v>99.912232421943727</c:v>
                </c:pt>
                <c:pt idx="27">
                  <c:v>100.40594275085503</c:v>
                </c:pt>
                <c:pt idx="28">
                  <c:v>100.79626825434914</c:v>
                </c:pt>
                <c:pt idx="29">
                  <c:v>101.57528436965848</c:v>
                </c:pt>
                <c:pt idx="30">
                  <c:v>101.9762077086659</c:v>
                </c:pt>
                <c:pt idx="31">
                  <c:v>102.66084277284089</c:v>
                </c:pt>
                <c:pt idx="32">
                  <c:v>103.64263727709159</c:v>
                </c:pt>
                <c:pt idx="33">
                  <c:v>104.55213322673529</c:v>
                </c:pt>
                <c:pt idx="34">
                  <c:v>104.37388885052347</c:v>
                </c:pt>
                <c:pt idx="35">
                  <c:v>103.75435627264743</c:v>
                </c:pt>
                <c:pt idx="36">
                  <c:v>102.74083352902049</c:v>
                </c:pt>
                <c:pt idx="37">
                  <c:v>102.56233327941194</c:v>
                </c:pt>
                <c:pt idx="38">
                  <c:v>102.82586880764852</c:v>
                </c:pt>
                <c:pt idx="39">
                  <c:v>103.10436556864352</c:v>
                </c:pt>
                <c:pt idx="40">
                  <c:v>102.75439672690973</c:v>
                </c:pt>
                <c:pt idx="41">
                  <c:v>102.77699344186121</c:v>
                </c:pt>
                <c:pt idx="42">
                  <c:v>103.38769184378901</c:v>
                </c:pt>
                <c:pt idx="43">
                  <c:v>104.19641608582018</c:v>
                </c:pt>
                <c:pt idx="44">
                  <c:v>104.63099493952146</c:v>
                </c:pt>
                <c:pt idx="45">
                  <c:v>104.88043483888981</c:v>
                </c:pt>
                <c:pt idx="46">
                  <c:v>105.56538127271058</c:v>
                </c:pt>
                <c:pt idx="47">
                  <c:v>104.93859169511251</c:v>
                </c:pt>
                <c:pt idx="48">
                  <c:v>105.6363195023182</c:v>
                </c:pt>
                <c:pt idx="49">
                  <c:v>105.90086790607536</c:v>
                </c:pt>
                <c:pt idx="50">
                  <c:v>106.19158478746839</c:v>
                </c:pt>
                <c:pt idx="51">
                  <c:v>106.29345796246641</c:v>
                </c:pt>
                <c:pt idx="52">
                  <c:v>106.31714706845159</c:v>
                </c:pt>
                <c:pt idx="53">
                  <c:v>106.24307538658024</c:v>
                </c:pt>
                <c:pt idx="54">
                  <c:v>106.52775852590094</c:v>
                </c:pt>
                <c:pt idx="55">
                  <c:v>107.37798458229419</c:v>
                </c:pt>
                <c:pt idx="56">
                  <c:v>107.52701513961149</c:v>
                </c:pt>
                <c:pt idx="57">
                  <c:v>107.56216763803968</c:v>
                </c:pt>
                <c:pt idx="58">
                  <c:v>108.14991374565285</c:v>
                </c:pt>
                <c:pt idx="59">
                  <c:v>109.17818469308934</c:v>
                </c:pt>
                <c:pt idx="60">
                  <c:v>109.16677053324059</c:v>
                </c:pt>
                <c:pt idx="61">
                  <c:v>108.49335807971939</c:v>
                </c:pt>
                <c:pt idx="62">
                  <c:v>108.66720377458921</c:v>
                </c:pt>
                <c:pt idx="63">
                  <c:v>109.05677049885161</c:v>
                </c:pt>
                <c:pt idx="64">
                  <c:v>109.25171111726317</c:v>
                </c:pt>
                <c:pt idx="65">
                  <c:v>109.83656090311023</c:v>
                </c:pt>
                <c:pt idx="66">
                  <c:v>110.00422944096879</c:v>
                </c:pt>
                <c:pt idx="67">
                  <c:v>110.87359662698036</c:v>
                </c:pt>
                <c:pt idx="68">
                  <c:v>111.22860294799828</c:v>
                </c:pt>
                <c:pt idx="69">
                  <c:v>111.33316305388701</c:v>
                </c:pt>
                <c:pt idx="70">
                  <c:v>112.32870277917914</c:v>
                </c:pt>
                <c:pt idx="71">
                  <c:v>111.66109061423948</c:v>
                </c:pt>
                <c:pt idx="72">
                  <c:v>111.85591980975094</c:v>
                </c:pt>
                <c:pt idx="73">
                  <c:v>111.88160556532786</c:v>
                </c:pt>
                <c:pt idx="74">
                  <c:v>111.77579384584762</c:v>
                </c:pt>
                <c:pt idx="75">
                  <c:v>111.90314179911327</c:v>
                </c:pt>
                <c:pt idx="76">
                  <c:v>112.20254736256003</c:v>
                </c:pt>
                <c:pt idx="77">
                  <c:v>112.15757898690639</c:v>
                </c:pt>
                <c:pt idx="78">
                  <c:v>112.18057094798482</c:v>
                </c:pt>
                <c:pt idx="79">
                  <c:v>112.22295410083085</c:v>
                </c:pt>
                <c:pt idx="80">
                  <c:v>112.76134056504105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24-4B9A-83DA-289C2C1B8A6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99.70652742805396</c:v>
              </c:pt>
            </c:numLit>
          </c:xVal>
          <c:yVal>
            <c:numLit>
              <c:formatCode>General</c:formatCode>
              <c:ptCount val="1"/>
              <c:pt idx="0">
                <c:v>98.129565254992997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24-4B9A-83DA-289C2C1B8A6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XLSTAT_20240507_102924_1_HID!xdata1</c:f>
              <c:numCache>
                <c:formatCode>General</c:formatCode>
                <c:ptCount val="70"/>
                <c:pt idx="0">
                  <c:v>97.201070211900003</c:v>
                </c:pt>
                <c:pt idx="1">
                  <c:v>97.761996780399997</c:v>
                </c:pt>
                <c:pt idx="2">
                  <c:v>98.322923348900005</c:v>
                </c:pt>
                <c:pt idx="3">
                  <c:v>98.883849917399999</c:v>
                </c:pt>
                <c:pt idx="4">
                  <c:v>99.444776485900007</c:v>
                </c:pt>
                <c:pt idx="5">
                  <c:v>100.0057030544</c:v>
                </c:pt>
                <c:pt idx="6">
                  <c:v>100.56662962290001</c:v>
                </c:pt>
                <c:pt idx="7">
                  <c:v>101.1275561914</c:v>
                </c:pt>
                <c:pt idx="8">
                  <c:v>101.6884827599</c:v>
                </c:pt>
                <c:pt idx="9">
                  <c:v>102.24940932840001</c:v>
                </c:pt>
                <c:pt idx="10">
                  <c:v>102.8103358969</c:v>
                </c:pt>
                <c:pt idx="11">
                  <c:v>103.37126246540001</c:v>
                </c:pt>
                <c:pt idx="12">
                  <c:v>103.9321890339</c:v>
                </c:pt>
                <c:pt idx="13">
                  <c:v>104.4931156024</c:v>
                </c:pt>
                <c:pt idx="14">
                  <c:v>105.0540421709</c:v>
                </c:pt>
                <c:pt idx="15">
                  <c:v>105.6149687394</c:v>
                </c:pt>
                <c:pt idx="16">
                  <c:v>106.17589530790001</c:v>
                </c:pt>
                <c:pt idx="17">
                  <c:v>106.7368218764</c:v>
                </c:pt>
                <c:pt idx="18">
                  <c:v>107.29774844490001</c:v>
                </c:pt>
                <c:pt idx="19">
                  <c:v>107.8586750134</c:v>
                </c:pt>
                <c:pt idx="20">
                  <c:v>108.4196015819</c:v>
                </c:pt>
                <c:pt idx="21">
                  <c:v>108.9805281504</c:v>
                </c:pt>
                <c:pt idx="22">
                  <c:v>109.5414547189</c:v>
                </c:pt>
                <c:pt idx="23">
                  <c:v>110.10238128740001</c:v>
                </c:pt>
                <c:pt idx="24">
                  <c:v>110.6633078559</c:v>
                </c:pt>
                <c:pt idx="25">
                  <c:v>111.22423442440001</c:v>
                </c:pt>
                <c:pt idx="26">
                  <c:v>111.7851609929</c:v>
                </c:pt>
                <c:pt idx="27">
                  <c:v>112.3460875614</c:v>
                </c:pt>
                <c:pt idx="28">
                  <c:v>112.90701412990001</c:v>
                </c:pt>
                <c:pt idx="29">
                  <c:v>113.4679406984</c:v>
                </c:pt>
                <c:pt idx="30">
                  <c:v>114.02886726690001</c:v>
                </c:pt>
                <c:pt idx="31">
                  <c:v>114.5897938354</c:v>
                </c:pt>
                <c:pt idx="32">
                  <c:v>115.15072040390001</c:v>
                </c:pt>
                <c:pt idx="33">
                  <c:v>115.7116469724</c:v>
                </c:pt>
                <c:pt idx="34">
                  <c:v>116.2725735409</c:v>
                </c:pt>
                <c:pt idx="35">
                  <c:v>116.83350010940001</c:v>
                </c:pt>
                <c:pt idx="36">
                  <c:v>117.3944266779</c:v>
                </c:pt>
                <c:pt idx="37">
                  <c:v>117.95535324639999</c:v>
                </c:pt>
                <c:pt idx="38">
                  <c:v>118.5162798149</c:v>
                </c:pt>
                <c:pt idx="39">
                  <c:v>119.07720638340001</c:v>
                </c:pt>
                <c:pt idx="40">
                  <c:v>119.6381329519</c:v>
                </c:pt>
                <c:pt idx="41">
                  <c:v>120.1990595204</c:v>
                </c:pt>
                <c:pt idx="42">
                  <c:v>120.75998608890001</c:v>
                </c:pt>
                <c:pt idx="43">
                  <c:v>121.3209126574</c:v>
                </c:pt>
                <c:pt idx="44">
                  <c:v>121.88183922589999</c:v>
                </c:pt>
                <c:pt idx="45">
                  <c:v>122.4427657944</c:v>
                </c:pt>
                <c:pt idx="46">
                  <c:v>123.00369236290001</c:v>
                </c:pt>
                <c:pt idx="47">
                  <c:v>123.56461893140001</c:v>
                </c:pt>
                <c:pt idx="48">
                  <c:v>124.1255454999</c:v>
                </c:pt>
                <c:pt idx="49">
                  <c:v>124.68647206840001</c:v>
                </c:pt>
                <c:pt idx="50">
                  <c:v>125.2473986369</c:v>
                </c:pt>
                <c:pt idx="51">
                  <c:v>125.8083252054</c:v>
                </c:pt>
                <c:pt idx="52">
                  <c:v>126.3692517739</c:v>
                </c:pt>
                <c:pt idx="53">
                  <c:v>126.9301783424</c:v>
                </c:pt>
                <c:pt idx="54">
                  <c:v>127.49110491090001</c:v>
                </c:pt>
                <c:pt idx="55">
                  <c:v>128.0520314794</c:v>
                </c:pt>
                <c:pt idx="56">
                  <c:v>128.61295804790001</c:v>
                </c:pt>
                <c:pt idx="57">
                  <c:v>129.17388461640002</c:v>
                </c:pt>
                <c:pt idx="58">
                  <c:v>129.7348111849</c:v>
                </c:pt>
                <c:pt idx="59">
                  <c:v>130.2957377534</c:v>
                </c:pt>
                <c:pt idx="60">
                  <c:v>130.85666432190001</c:v>
                </c:pt>
                <c:pt idx="61">
                  <c:v>131.41759089039999</c:v>
                </c:pt>
                <c:pt idx="62">
                  <c:v>131.9785174589</c:v>
                </c:pt>
                <c:pt idx="63">
                  <c:v>132.53944402740001</c:v>
                </c:pt>
                <c:pt idx="64">
                  <c:v>133.10037059590002</c:v>
                </c:pt>
                <c:pt idx="65">
                  <c:v>133.6612971644</c:v>
                </c:pt>
                <c:pt idx="66">
                  <c:v>134.22222373290001</c:v>
                </c:pt>
                <c:pt idx="67">
                  <c:v>134.78315030140001</c:v>
                </c:pt>
                <c:pt idx="68">
                  <c:v>135.34407686989999</c:v>
                </c:pt>
                <c:pt idx="69">
                  <c:v>135.9050034384</c:v>
                </c:pt>
              </c:numCache>
            </c:numRef>
          </c:xVal>
          <c:yVal>
            <c:numRef>
              <c:f>XLSTAT_20240507_102924_1_HID!ydata1</c:f>
              <c:numCache>
                <c:formatCode>General</c:formatCode>
                <c:ptCount val="70"/>
                <c:pt idx="0">
                  <c:v>94.334547393026256</c:v>
                </c:pt>
                <c:pt idx="1">
                  <c:v>94.902857425707495</c:v>
                </c:pt>
                <c:pt idx="2">
                  <c:v>95.470616968863922</c:v>
                </c:pt>
                <c:pt idx="3">
                  <c:v>96.037822057512969</c:v>
                </c:pt>
                <c:pt idx="4">
                  <c:v>96.604469014775233</c:v>
                </c:pt>
                <c:pt idx="5">
                  <c:v>97.170554462277039</c:v>
                </c:pt>
                <c:pt idx="6">
                  <c:v>97.736075329846813</c:v>
                </c:pt>
                <c:pt idx="7">
                  <c:v>98.301028864441633</c:v>
                </c:pt>
                <c:pt idx="8">
                  <c:v>98.865412638245473</c:v>
                </c:pt>
                <c:pt idx="9">
                  <c:v>99.42922455588419</c:v>
                </c:pt>
                <c:pt idx="10">
                  <c:v>99.99246286070813</c:v>
                </c:pt>
                <c:pt idx="11">
                  <c:v>100.55512614009902</c:v>
                </c:pt>
                <c:pt idx="12">
                  <c:v>101.11721332976367</c:v>
                </c:pt>
                <c:pt idx="13">
                  <c:v>101.67872371698472</c:v>
                </c:pt>
                <c:pt idx="14">
                  <c:v>102.23965694280481</c:v>
                </c:pt>
                <c:pt idx="15">
                  <c:v>102.800013003129</c:v>
                </c:pt>
                <c:pt idx="16">
                  <c:v>103.35979224873739</c:v>
                </c:pt>
                <c:pt idx="17">
                  <c:v>103.91899538420773</c:v>
                </c:pt>
                <c:pt idx="18">
                  <c:v>104.47762346575607</c:v>
                </c:pt>
                <c:pt idx="19">
                  <c:v>105.03567789801036</c:v>
                </c:pt>
                <c:pt idx="20">
                  <c:v>105.59316042974058</c:v>
                </c:pt>
                <c:pt idx="21">
                  <c:v>106.15007314857472</c:v>
                </c:pt>
                <c:pt idx="22">
                  <c:v>106.70641847473823</c:v>
                </c:pt>
                <c:pt idx="23">
                  <c:v>107.26219915386008</c:v>
                </c:pt>
                <c:pt idx="24">
                  <c:v>107.81741824889423</c:v>
                </c:pt>
                <c:pt idx="25">
                  <c:v>108.37207913121154</c:v>
                </c:pt>
                <c:pt idx="26">
                  <c:v>108.92618547092049</c:v>
                </c:pt>
                <c:pt idx="27">
                  <c:v>109.47974122648013</c:v>
                </c:pt>
                <c:pt idx="28">
                  <c:v>110.032750633671</c:v>
                </c:pt>
                <c:pt idx="29">
                  <c:v>110.58521819399273</c:v>
                </c:pt>
                <c:pt idx="30">
                  <c:v>111.13714866255879</c:v>
                </c:pt>
                <c:pt idx="31">
                  <c:v>111.68854703555934</c:v>
                </c:pt>
                <c:pt idx="32">
                  <c:v>112.2394185373644</c:v>
                </c:pt>
                <c:pt idx="33">
                  <c:v>112.78976860733802</c:v>
                </c:pt>
                <c:pt idx="34">
                  <c:v>113.33960288643441</c:v>
                </c:pt>
                <c:pt idx="35">
                  <c:v>113.88892720364426</c:v>
                </c:pt>
                <c:pt idx="36">
                  <c:v>114.43774756235824</c:v>
                </c:pt>
                <c:pt idx="37">
                  <c:v>114.98607012671161</c:v>
                </c:pt>
                <c:pt idx="38">
                  <c:v>115.53390120797107</c:v>
                </c:pt>
                <c:pt idx="39">
                  <c:v>116.08124725102121</c:v>
                </c:pt>
                <c:pt idx="40">
                  <c:v>116.62811482100513</c:v>
                </c:pt>
                <c:pt idx="41">
                  <c:v>117.17451059016868</c:v>
                </c:pt>
                <c:pt idx="42">
                  <c:v>117.72044132495485</c:v>
                </c:pt>
                <c:pt idx="43">
                  <c:v>118.26591387338961</c:v>
                </c:pt>
                <c:pt idx="44">
                  <c:v>118.81093515279726</c:v>
                </c:pt>
                <c:pt idx="45">
                  <c:v>119.35551213787799</c:v>
                </c:pt>
                <c:pt idx="46">
                  <c:v>119.89965184917705</c:v>
                </c:pt>
                <c:pt idx="47">
                  <c:v>120.44336134197006</c:v>
                </c:pt>
                <c:pt idx="48">
                  <c:v>120.98664769558556</c:v>
                </c:pt>
                <c:pt idx="49">
                  <c:v>121.52951800318121</c:v>
                </c:pt>
                <c:pt idx="50">
                  <c:v>122.07197936198708</c:v>
                </c:pt>
                <c:pt idx="51">
                  <c:v>122.6140388640256</c:v>
                </c:pt>
                <c:pt idx="52">
                  <c:v>123.15570358731419</c:v>
                </c:pt>
                <c:pt idx="53">
                  <c:v>123.6969805875538</c:v>
                </c:pt>
                <c:pt idx="54">
                  <c:v>124.23787689030392</c:v>
                </c:pt>
                <c:pt idx="55">
                  <c:v>124.77839948364117</c:v>
                </c:pt>
                <c:pt idx="56">
                  <c:v>125.31855531129722</c:v>
                </c:pt>
                <c:pt idx="57">
                  <c:v>125.85835126626893</c:v>
                </c:pt>
                <c:pt idx="58">
                  <c:v>126.39779418489199</c:v>
                </c:pt>
                <c:pt idx="59">
                  <c:v>126.9368908413677</c:v>
                </c:pt>
                <c:pt idx="60">
                  <c:v>127.47564794273075</c:v>
                </c:pt>
                <c:pt idx="61">
                  <c:v>128.01407212424513</c:v>
                </c:pt>
                <c:pt idx="62">
                  <c:v>128.55216994521413</c:v>
                </c:pt>
                <c:pt idx="63">
                  <c:v>129.08994788518882</c:v>
                </c:pt>
                <c:pt idx="64">
                  <c:v>129.62741234056008</c:v>
                </c:pt>
                <c:pt idx="65">
                  <c:v>130.16456962151747</c:v>
                </c:pt>
                <c:pt idx="66">
                  <c:v>130.70142594935885</c:v>
                </c:pt>
                <c:pt idx="67">
                  <c:v>131.2379874541335</c:v>
                </c:pt>
                <c:pt idx="68">
                  <c:v>131.7742601726024</c:v>
                </c:pt>
                <c:pt idx="69">
                  <c:v>132.31025004649868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24-4B9A-83DA-289C2C1B8A6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XLSTAT_20240507_102924_1_HID!xdata2</c:f>
              <c:numCache>
                <c:formatCode>General</c:formatCode>
                <c:ptCount val="70"/>
                <c:pt idx="0">
                  <c:v>78.254797687099995</c:v>
                </c:pt>
                <c:pt idx="1">
                  <c:v>79.09030791539999</c:v>
                </c:pt>
                <c:pt idx="2">
                  <c:v>79.925818143699999</c:v>
                </c:pt>
                <c:pt idx="3">
                  <c:v>80.761328371999994</c:v>
                </c:pt>
                <c:pt idx="4">
                  <c:v>81.596838600299989</c:v>
                </c:pt>
                <c:pt idx="5">
                  <c:v>82.432348828599999</c:v>
                </c:pt>
                <c:pt idx="6">
                  <c:v>83.267859056899994</c:v>
                </c:pt>
                <c:pt idx="7">
                  <c:v>84.103369285199989</c:v>
                </c:pt>
                <c:pt idx="8">
                  <c:v>84.938879513499998</c:v>
                </c:pt>
                <c:pt idx="9">
                  <c:v>85.774389741799993</c:v>
                </c:pt>
                <c:pt idx="10">
                  <c:v>86.609899970100003</c:v>
                </c:pt>
                <c:pt idx="11">
                  <c:v>87.445410198399998</c:v>
                </c:pt>
                <c:pt idx="12">
                  <c:v>88.280920426699993</c:v>
                </c:pt>
                <c:pt idx="13">
                  <c:v>89.116430654999988</c:v>
                </c:pt>
                <c:pt idx="14">
                  <c:v>89.951940883299997</c:v>
                </c:pt>
                <c:pt idx="15">
                  <c:v>90.787451111599992</c:v>
                </c:pt>
                <c:pt idx="16">
                  <c:v>91.622961339900002</c:v>
                </c:pt>
                <c:pt idx="17">
                  <c:v>92.458471568199997</c:v>
                </c:pt>
                <c:pt idx="18">
                  <c:v>93.293981796499992</c:v>
                </c:pt>
                <c:pt idx="19">
                  <c:v>94.129492024799987</c:v>
                </c:pt>
                <c:pt idx="20">
                  <c:v>94.965002253099996</c:v>
                </c:pt>
                <c:pt idx="21">
                  <c:v>95.800512481399991</c:v>
                </c:pt>
                <c:pt idx="22">
                  <c:v>96.636022709700001</c:v>
                </c:pt>
                <c:pt idx="23">
                  <c:v>97.471532937999996</c:v>
                </c:pt>
                <c:pt idx="24">
                  <c:v>98.307043166299991</c:v>
                </c:pt>
                <c:pt idx="25">
                  <c:v>99.142553394599986</c:v>
                </c:pt>
                <c:pt idx="26">
                  <c:v>99.978063622899995</c:v>
                </c:pt>
                <c:pt idx="27">
                  <c:v>100.81357385119999</c:v>
                </c:pt>
                <c:pt idx="28">
                  <c:v>101.6490840795</c:v>
                </c:pt>
                <c:pt idx="29">
                  <c:v>102.48459430779999</c:v>
                </c:pt>
                <c:pt idx="30">
                  <c:v>103.32010453609999</c:v>
                </c:pt>
                <c:pt idx="31">
                  <c:v>104.1556147644</c:v>
                </c:pt>
                <c:pt idx="32">
                  <c:v>104.99112499269999</c:v>
                </c:pt>
                <c:pt idx="33">
                  <c:v>105.82663522099999</c:v>
                </c:pt>
                <c:pt idx="34">
                  <c:v>106.6621454493</c:v>
                </c:pt>
                <c:pt idx="35">
                  <c:v>107.49765567759999</c:v>
                </c:pt>
                <c:pt idx="36">
                  <c:v>108.33316590589999</c:v>
                </c:pt>
                <c:pt idx="37">
                  <c:v>109.1686761342</c:v>
                </c:pt>
                <c:pt idx="38">
                  <c:v>110.00418636249999</c:v>
                </c:pt>
                <c:pt idx="39">
                  <c:v>110.8396965908</c:v>
                </c:pt>
                <c:pt idx="40">
                  <c:v>111.6752068191</c:v>
                </c:pt>
                <c:pt idx="41">
                  <c:v>112.51071704739999</c:v>
                </c:pt>
                <c:pt idx="42">
                  <c:v>113.34622727569999</c:v>
                </c:pt>
                <c:pt idx="43">
                  <c:v>114.181737504</c:v>
                </c:pt>
                <c:pt idx="44">
                  <c:v>115.01724773229999</c:v>
                </c:pt>
                <c:pt idx="45">
                  <c:v>115.8527579606</c:v>
                </c:pt>
                <c:pt idx="46">
                  <c:v>116.6882681889</c:v>
                </c:pt>
                <c:pt idx="47">
                  <c:v>117.52377841719999</c:v>
                </c:pt>
                <c:pt idx="48">
                  <c:v>118.35928864549999</c:v>
                </c:pt>
                <c:pt idx="49">
                  <c:v>119.1947988738</c:v>
                </c:pt>
                <c:pt idx="50">
                  <c:v>120.03030910209999</c:v>
                </c:pt>
                <c:pt idx="51">
                  <c:v>120.8658193304</c:v>
                </c:pt>
                <c:pt idx="52">
                  <c:v>121.7013295587</c:v>
                </c:pt>
                <c:pt idx="53">
                  <c:v>122.53683978699999</c:v>
                </c:pt>
                <c:pt idx="54">
                  <c:v>123.37235001529999</c:v>
                </c:pt>
                <c:pt idx="55">
                  <c:v>124.2078602436</c:v>
                </c:pt>
                <c:pt idx="56">
                  <c:v>125.04337047189999</c:v>
                </c:pt>
                <c:pt idx="57">
                  <c:v>125.8788807002</c:v>
                </c:pt>
                <c:pt idx="58">
                  <c:v>126.71439092849999</c:v>
                </c:pt>
                <c:pt idx="59">
                  <c:v>127.54990115679999</c:v>
                </c:pt>
                <c:pt idx="60">
                  <c:v>128.38541138509999</c:v>
                </c:pt>
                <c:pt idx="61">
                  <c:v>129.22092161339998</c:v>
                </c:pt>
                <c:pt idx="62">
                  <c:v>130.0564318417</c:v>
                </c:pt>
                <c:pt idx="63">
                  <c:v>130.89194207</c:v>
                </c:pt>
                <c:pt idx="64">
                  <c:v>131.72745229829999</c:v>
                </c:pt>
                <c:pt idx="65">
                  <c:v>132.56296252659999</c:v>
                </c:pt>
                <c:pt idx="66">
                  <c:v>133.39847275489998</c:v>
                </c:pt>
                <c:pt idx="67">
                  <c:v>134.23398298320001</c:v>
                </c:pt>
                <c:pt idx="68">
                  <c:v>135.0694932115</c:v>
                </c:pt>
                <c:pt idx="69">
                  <c:v>135.9050034398</c:v>
                </c:pt>
              </c:numCache>
            </c:numRef>
          </c:xVal>
          <c:yVal>
            <c:numRef>
              <c:f>XLSTAT_20240507_102924_1_HID!ydata2</c:f>
              <c:numCache>
                <c:formatCode>General</c:formatCode>
                <c:ptCount val="70"/>
                <c:pt idx="0">
                  <c:v>81.653785357098897</c:v>
                </c:pt>
                <c:pt idx="1">
                  <c:v>82.45599780598063</c:v>
                </c:pt>
                <c:pt idx="2">
                  <c:v>83.258959044591336</c:v>
                </c:pt>
                <c:pt idx="3">
                  <c:v>84.062691220539776</c:v>
                </c:pt>
                <c:pt idx="4">
                  <c:v>84.867216807347077</c:v>
                </c:pt>
                <c:pt idx="5">
                  <c:v>85.672558566167041</c:v>
                </c:pt>
                <c:pt idx="6">
                  <c:v>86.478739502604242</c:v>
                </c:pt>
                <c:pt idx="7">
                  <c:v>87.285782818459523</c:v>
                </c:pt>
                <c:pt idx="8">
                  <c:v>88.093711858273167</c:v>
                </c:pt>
                <c:pt idx="9">
                  <c:v>88.902550050586342</c:v>
                </c:pt>
                <c:pt idx="10">
                  <c:v>89.712320843900272</c:v>
                </c:pt>
                <c:pt idx="11">
                  <c:v>90.523047637378596</c:v>
                </c:pt>
                <c:pt idx="12">
                  <c:v>91.33475370641581</c:v>
                </c:pt>
                <c:pt idx="13">
                  <c:v>92.147462123276568</c:v>
                </c:pt>
                <c:pt idx="14">
                  <c:v>92.961195673102907</c:v>
                </c:pt>
                <c:pt idx="15">
                  <c:v>93.775976765682046</c:v>
                </c:pt>
                <c:pt idx="16">
                  <c:v>94.591827343468921</c:v>
                </c:pt>
                <c:pt idx="17">
                  <c:v>95.4087687864602</c:v>
                </c:pt>
                <c:pt idx="18">
                  <c:v>96.226821814620038</c:v>
                </c:pt>
                <c:pt idx="19">
                  <c:v>97.046006388657105</c:v>
                </c:pt>
                <c:pt idx="20">
                  <c:v>97.866341610046916</c:v>
                </c:pt>
                <c:pt idx="21">
                  <c:v>98.687845621278285</c:v>
                </c:pt>
                <c:pt idx="22">
                  <c:v>99.510535507374698</c:v>
                </c:pt>
                <c:pt idx="23">
                  <c:v>100.3344271997983</c:v>
                </c:pt>
                <c:pt idx="24">
                  <c:v>101.15953538388194</c:v>
                </c:pt>
                <c:pt idx="25">
                  <c:v>101.98587341095049</c:v>
                </c:pt>
                <c:pt idx="26">
                  <c:v>102.81345321628557</c:v>
                </c:pt>
                <c:pt idx="27">
                  <c:v>103.64228524405451</c:v>
                </c:pt>
                <c:pt idx="28">
                  <c:v>104.47237838026577</c:v>
                </c:pt>
                <c:pt idx="29">
                  <c:v>105.3037398947277</c:v>
                </c:pt>
                <c:pt idx="30">
                  <c:v>106.13637539287804</c:v>
                </c:pt>
                <c:pt idx="31">
                  <c:v>106.97028877821877</c:v>
                </c:pt>
                <c:pt idx="32">
                  <c:v>107.80548222593849</c:v>
                </c:pt>
                <c:pt idx="33">
                  <c:v>108.64195616813603</c:v>
                </c:pt>
                <c:pt idx="34">
                  <c:v>109.47970929087839</c:v>
                </c:pt>
                <c:pt idx="35">
                  <c:v>110.31873854313992</c:v>
                </c:pt>
                <c:pt idx="36">
                  <c:v>111.15903915748113</c:v>
                </c:pt>
                <c:pt idx="37">
                  <c:v>112.00060468214157</c:v>
                </c:pt>
                <c:pt idx="38">
                  <c:v>112.84342702404616</c:v>
                </c:pt>
                <c:pt idx="39">
                  <c:v>113.68749650206372</c:v>
                </c:pt>
                <c:pt idx="40">
                  <c:v>114.5328019097131</c:v>
                </c:pt>
                <c:pt idx="41">
                  <c:v>115.37933058639135</c:v>
                </c:pt>
                <c:pt idx="42">
                  <c:v>116.2270684961005</c:v>
                </c:pt>
                <c:pt idx="43">
                  <c:v>117.07600031257819</c:v>
                </c:pt>
                <c:pt idx="44">
                  <c:v>117.92610950969076</c:v>
                </c:pt>
                <c:pt idx="45">
                  <c:v>118.77737845592874</c:v>
                </c:pt>
                <c:pt idx="46">
                  <c:v>119.62978851184778</c:v>
                </c:pt>
                <c:pt idx="47">
                  <c:v>120.48332012932683</c:v>
                </c:pt>
                <c:pt idx="48">
                  <c:v>121.33795295156207</c:v>
                </c:pt>
                <c:pt idx="49">
                  <c:v>122.19366591278053</c:v>
                </c:pt>
                <c:pt idx="50">
                  <c:v>123.05043733673597</c:v>
                </c:pt>
                <c:pt idx="51">
                  <c:v>123.90824503313998</c:v>
                </c:pt>
                <c:pt idx="52">
                  <c:v>124.76706639127812</c:v>
                </c:pt>
                <c:pt idx="53">
                  <c:v>125.62687847016326</c:v>
                </c:pt>
                <c:pt idx="54">
                  <c:v>126.487658084681</c:v>
                </c:pt>
                <c:pt idx="55">
                  <c:v>127.34938188728503</c:v>
                </c:pt>
                <c:pt idx="56">
                  <c:v>128.21202644489838</c:v>
                </c:pt>
                <c:pt idx="57">
                  <c:v>129.0755683107715</c:v>
                </c:pt>
                <c:pt idx="58">
                  <c:v>129.93998409113382</c:v>
                </c:pt>
                <c:pt idx="59">
                  <c:v>130.8052505065572</c:v>
                </c:pt>
                <c:pt idx="60">
                  <c:v>131.67134444801914</c:v>
                </c:pt>
                <c:pt idx="61">
                  <c:v>132.53824302771784</c:v>
                </c:pt>
                <c:pt idx="62">
                  <c:v>133.40592362474473</c:v>
                </c:pt>
                <c:pt idx="63">
                  <c:v>134.27436392576584</c:v>
                </c:pt>
                <c:pt idx="64">
                  <c:v>135.14354196090059</c:v>
                </c:pt>
                <c:pt idx="65">
                  <c:v>136.01343613501618</c:v>
                </c:pt>
                <c:pt idx="66">
                  <c:v>136.88402525467856</c:v>
                </c:pt>
                <c:pt idx="67">
                  <c:v>137.75528855101638</c:v>
                </c:pt>
                <c:pt idx="68">
                  <c:v>138.62720569876515</c:v>
                </c:pt>
                <c:pt idx="69">
                  <c:v>139.49975683176393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24-4B9A-83DA-289C2C1B8A6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70</c:v>
              </c:pt>
              <c:pt idx="1">
                <c:v>140</c:v>
              </c:pt>
            </c:numLit>
          </c:xVal>
          <c:yVal>
            <c:numLit>
              <c:formatCode>General</c:formatCode>
              <c:ptCount val="2"/>
              <c:pt idx="0">
                <c:v>70</c:v>
              </c:pt>
              <c:pt idx="1">
                <c:v>140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24-4B9A-83DA-289C2C1B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470576"/>
        <c:axId val="-1547477648"/>
      </c:scatterChart>
      <c:valAx>
        <c:axId val="-1547470576"/>
        <c:scaling>
          <c:orientation val="minMax"/>
          <c:max val="14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Préd(INPC)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7477648"/>
        <c:crosses val="autoZero"/>
        <c:crossBetween val="midCat"/>
      </c:valAx>
      <c:valAx>
        <c:axId val="-1547477648"/>
        <c:scaling>
          <c:orientation val="minMax"/>
          <c:max val="140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INPC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74705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 / Paramètres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C4-40AC-B59A-47C3AE9EA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1.4183130766481256E-2</c:v>
                </c:pt>
              </c:numLit>
            </c:plus>
            <c:minus>
              <c:numLit>
                <c:formatCode>General</c:formatCode>
                <c:ptCount val="1"/>
                <c:pt idx="0">
                  <c:v>1.4183130766481256E-2</c:v>
                </c:pt>
              </c:numLit>
            </c:minus>
          </c:errBars>
          <c:cat>
            <c:strRef>
              <c:f>ARIMA!$B$67</c:f>
              <c:strCache>
                <c:ptCount val="1"/>
                <c:pt idx="0">
                  <c:v>AR(1)</c:v>
                </c:pt>
              </c:strCache>
            </c:strRef>
          </c:cat>
          <c:val>
            <c:numRef>
              <c:f>ARIMA!$C$67</c:f>
              <c:numCache>
                <c:formatCode>0.000</c:formatCode>
                <c:ptCount val="1"/>
                <c:pt idx="0">
                  <c:v>0.99452880771046659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4-40AC-B59A-47C3AE9E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55018944"/>
        <c:axId val="-1555021120"/>
      </c:barChart>
      <c:catAx>
        <c:axId val="-15550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Paramètres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21120"/>
        <c:crosses val="autoZero"/>
        <c:auto val="1"/>
        <c:lblAlgn val="ctr"/>
        <c:lblOffset val="100"/>
        <c:noMultiLvlLbl val="0"/>
      </c:catAx>
      <c:valAx>
        <c:axId val="-15550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189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INPC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linéaire'!$B$138:$B$218</c:f>
              <c:strCache>
                <c:ptCount val="81"/>
                <c:pt idx="0">
                  <c:v>01/01/2014</c:v>
                </c:pt>
                <c:pt idx="1">
                  <c:v>01/02/2014</c:v>
                </c:pt>
                <c:pt idx="2">
                  <c:v>01/03/2014</c:v>
                </c:pt>
                <c:pt idx="3">
                  <c:v>01/04/2014</c:v>
                </c:pt>
                <c:pt idx="4">
                  <c:v>01/05/2014</c:v>
                </c:pt>
                <c:pt idx="5">
                  <c:v>01/06/2014</c:v>
                </c:pt>
                <c:pt idx="6">
                  <c:v>01/07/2014</c:v>
                </c:pt>
                <c:pt idx="7">
                  <c:v>01/08/2014</c:v>
                </c:pt>
                <c:pt idx="8">
                  <c:v>01/09/2014</c:v>
                </c:pt>
                <c:pt idx="9">
                  <c:v>01/10/2014</c:v>
                </c:pt>
                <c:pt idx="10">
                  <c:v>01/11/2014</c:v>
                </c:pt>
                <c:pt idx="11">
                  <c:v>01/12/2014</c:v>
                </c:pt>
                <c:pt idx="12">
                  <c:v>01/01/2015</c:v>
                </c:pt>
                <c:pt idx="13">
                  <c:v>01/02/2015</c:v>
                </c:pt>
                <c:pt idx="14">
                  <c:v>01/03/2015</c:v>
                </c:pt>
                <c:pt idx="15">
                  <c:v>01/04/2015</c:v>
                </c:pt>
                <c:pt idx="16">
                  <c:v>01/05/2015</c:v>
                </c:pt>
                <c:pt idx="17">
                  <c:v>01/06/2015</c:v>
                </c:pt>
                <c:pt idx="18">
                  <c:v>01/07/2015</c:v>
                </c:pt>
                <c:pt idx="19">
                  <c:v>01/08/2015</c:v>
                </c:pt>
                <c:pt idx="20">
                  <c:v>01/09/2015</c:v>
                </c:pt>
                <c:pt idx="21">
                  <c:v>01/10/2015</c:v>
                </c:pt>
                <c:pt idx="22">
                  <c:v>01/11/2015</c:v>
                </c:pt>
                <c:pt idx="23">
                  <c:v>01/12/2015</c:v>
                </c:pt>
                <c:pt idx="24">
                  <c:v>01/01/2016</c:v>
                </c:pt>
                <c:pt idx="25">
                  <c:v>01/02/2016</c:v>
                </c:pt>
                <c:pt idx="26">
                  <c:v>01/03/2016</c:v>
                </c:pt>
                <c:pt idx="27">
                  <c:v>01/04/2016</c:v>
                </c:pt>
                <c:pt idx="28">
                  <c:v>01/05/2016</c:v>
                </c:pt>
                <c:pt idx="29">
                  <c:v>01/06/2016</c:v>
                </c:pt>
                <c:pt idx="30">
                  <c:v>01/07/2016</c:v>
                </c:pt>
                <c:pt idx="31">
                  <c:v>01/08/2016</c:v>
                </c:pt>
                <c:pt idx="32">
                  <c:v>01/09/2016</c:v>
                </c:pt>
                <c:pt idx="33">
                  <c:v>01/10/2016</c:v>
                </c:pt>
                <c:pt idx="34">
                  <c:v>01/11/2016</c:v>
                </c:pt>
                <c:pt idx="35">
                  <c:v>01/12/2016</c:v>
                </c:pt>
                <c:pt idx="36">
                  <c:v>01/01/2017</c:v>
                </c:pt>
                <c:pt idx="37">
                  <c:v>01/02/2017</c:v>
                </c:pt>
                <c:pt idx="38">
                  <c:v>01/03/2017</c:v>
                </c:pt>
                <c:pt idx="39">
                  <c:v>01/04/2017</c:v>
                </c:pt>
                <c:pt idx="40">
                  <c:v>01/05/2017</c:v>
                </c:pt>
                <c:pt idx="41">
                  <c:v>01/06/2017</c:v>
                </c:pt>
                <c:pt idx="42">
                  <c:v>01/07/2017</c:v>
                </c:pt>
                <c:pt idx="43">
                  <c:v>01/08/2017</c:v>
                </c:pt>
                <c:pt idx="44">
                  <c:v>01/09/2017</c:v>
                </c:pt>
                <c:pt idx="45">
                  <c:v>01/10/2017</c:v>
                </c:pt>
                <c:pt idx="46">
                  <c:v>01/11/2017</c:v>
                </c:pt>
                <c:pt idx="47">
                  <c:v>01/12/2017</c:v>
                </c:pt>
                <c:pt idx="48">
                  <c:v>01/01/2018</c:v>
                </c:pt>
                <c:pt idx="49">
                  <c:v>01/02/2018</c:v>
                </c:pt>
                <c:pt idx="50">
                  <c:v>01/03/2018</c:v>
                </c:pt>
                <c:pt idx="51">
                  <c:v>01/04/2018</c:v>
                </c:pt>
                <c:pt idx="52">
                  <c:v>01/05/2018</c:v>
                </c:pt>
                <c:pt idx="53">
                  <c:v>01/06/2018</c:v>
                </c:pt>
                <c:pt idx="54">
                  <c:v>01/07/2018</c:v>
                </c:pt>
                <c:pt idx="55">
                  <c:v>01/08/2018</c:v>
                </c:pt>
                <c:pt idx="56">
                  <c:v>01/09/2018</c:v>
                </c:pt>
                <c:pt idx="57">
                  <c:v>01/10/2018</c:v>
                </c:pt>
                <c:pt idx="58">
                  <c:v>01/11/2018</c:v>
                </c:pt>
                <c:pt idx="59">
                  <c:v>01/12/2018</c:v>
                </c:pt>
                <c:pt idx="60">
                  <c:v>01/01/2019</c:v>
                </c:pt>
                <c:pt idx="61">
                  <c:v>01/02/2019</c:v>
                </c:pt>
                <c:pt idx="62">
                  <c:v>01/03/2019</c:v>
                </c:pt>
                <c:pt idx="63">
                  <c:v>01/04/2019</c:v>
                </c:pt>
                <c:pt idx="64">
                  <c:v>01/05/2019</c:v>
                </c:pt>
                <c:pt idx="65">
                  <c:v>01/06/2019</c:v>
                </c:pt>
                <c:pt idx="66">
                  <c:v>01/07/2019</c:v>
                </c:pt>
                <c:pt idx="67">
                  <c:v>01/08/2019</c:v>
                </c:pt>
                <c:pt idx="68">
                  <c:v>01/09/2019</c:v>
                </c:pt>
                <c:pt idx="69">
                  <c:v>01/10/2019</c:v>
                </c:pt>
                <c:pt idx="70">
                  <c:v>01/11/2019</c:v>
                </c:pt>
                <c:pt idx="71">
                  <c:v>01/12/2019</c:v>
                </c:pt>
                <c:pt idx="72">
                  <c:v>01/01/2020</c:v>
                </c:pt>
                <c:pt idx="73">
                  <c:v>01/02/2020</c:v>
                </c:pt>
                <c:pt idx="74">
                  <c:v>01/03/2020</c:v>
                </c:pt>
                <c:pt idx="75">
                  <c:v>01/04/2020</c:v>
                </c:pt>
                <c:pt idx="76">
                  <c:v>01/05/2020</c:v>
                </c:pt>
                <c:pt idx="77">
                  <c:v>01/06/2020</c:v>
                </c:pt>
                <c:pt idx="78">
                  <c:v>01/07/2020</c:v>
                </c:pt>
                <c:pt idx="79">
                  <c:v>01/08/2020</c:v>
                </c:pt>
                <c:pt idx="80">
                  <c:v>01/09/2020</c:v>
                </c:pt>
              </c:strCache>
            </c:strRef>
          </c:cat>
          <c:val>
            <c:numRef>
              <c:f>'Régression linéaire'!$G$138:$G$218</c:f>
              <c:numCache>
                <c:formatCode>0.000</c:formatCode>
                <c:ptCount val="81"/>
                <c:pt idx="0">
                  <c:v>0.21846204156826707</c:v>
                </c:pt>
                <c:pt idx="1">
                  <c:v>-1.1238829413510167</c:v>
                </c:pt>
                <c:pt idx="2">
                  <c:v>-1.9200023813778819</c:v>
                </c:pt>
                <c:pt idx="3">
                  <c:v>-1.0469350657219079</c:v>
                </c:pt>
                <c:pt idx="4">
                  <c:v>-0.38260109831147132</c:v>
                </c:pt>
                <c:pt idx="5">
                  <c:v>-0.82328865053563272</c:v>
                </c:pt>
                <c:pt idx="6">
                  <c:v>0.61151586145637093</c:v>
                </c:pt>
                <c:pt idx="7">
                  <c:v>-0.31784459005444027</c:v>
                </c:pt>
                <c:pt idx="8">
                  <c:v>1.3423729581095172</c:v>
                </c:pt>
                <c:pt idx="9">
                  <c:v>1.1352741635759034</c:v>
                </c:pt>
                <c:pt idx="10">
                  <c:v>1.6766775625033612</c:v>
                </c:pt>
                <c:pt idx="11">
                  <c:v>1.1669866071449346</c:v>
                </c:pt>
                <c:pt idx="12">
                  <c:v>2.4988893824217637</c:v>
                </c:pt>
                <c:pt idx="13">
                  <c:v>2.280964545598454</c:v>
                </c:pt>
                <c:pt idx="14">
                  <c:v>1.8004837589012537</c:v>
                </c:pt>
                <c:pt idx="15">
                  <c:v>1.4783939630475877</c:v>
                </c:pt>
                <c:pt idx="16">
                  <c:v>-0.96420802959167462</c:v>
                </c:pt>
                <c:pt idx="17">
                  <c:v>-1.5084306989613114</c:v>
                </c:pt>
                <c:pt idx="18">
                  <c:v>-1.0293815190126869</c:v>
                </c:pt>
                <c:pt idx="19">
                  <c:v>-1.6836043396466385</c:v>
                </c:pt>
                <c:pt idx="20">
                  <c:v>-0.89818929481105259</c:v>
                </c:pt>
                <c:pt idx="21">
                  <c:v>-1.0765357715054362</c:v>
                </c:pt>
                <c:pt idx="22">
                  <c:v>-0.83983137953985687</c:v>
                </c:pt>
                <c:pt idx="23">
                  <c:v>-1.2049556956712033</c:v>
                </c:pt>
                <c:pt idx="24">
                  <c:v>0.1018426735089082</c:v>
                </c:pt>
                <c:pt idx="25">
                  <c:v>-0.2596233241974395</c:v>
                </c:pt>
                <c:pt idx="26">
                  <c:v>-1.1129206884679943</c:v>
                </c:pt>
                <c:pt idx="27">
                  <c:v>-0.27642926099207799</c:v>
                </c:pt>
                <c:pt idx="28">
                  <c:v>-1.3423682932646637</c:v>
                </c:pt>
                <c:pt idx="29">
                  <c:v>-1.3460396895130156</c:v>
                </c:pt>
                <c:pt idx="30">
                  <c:v>-0.53762772393331948</c:v>
                </c:pt>
                <c:pt idx="31">
                  <c:v>-0.44123969373211597</c:v>
                </c:pt>
                <c:pt idx="32">
                  <c:v>0.46402817257175999</c:v>
                </c:pt>
                <c:pt idx="33">
                  <c:v>1.1436381474095569</c:v>
                </c:pt>
                <c:pt idx="34">
                  <c:v>1.0686938308491869</c:v>
                </c:pt>
                <c:pt idx="35">
                  <c:v>0.41651824874398424</c:v>
                </c:pt>
                <c:pt idx="36">
                  <c:v>-0.5554557312905789</c:v>
                </c:pt>
                <c:pt idx="37">
                  <c:v>-0.22290780848182437</c:v>
                </c:pt>
                <c:pt idx="38">
                  <c:v>-0.78318646203467623</c:v>
                </c:pt>
                <c:pt idx="39">
                  <c:v>-0.40307092666461442</c:v>
                </c:pt>
                <c:pt idx="40">
                  <c:v>-1.0748312758360281</c:v>
                </c:pt>
                <c:pt idx="41">
                  <c:v>-1.0944622817814897</c:v>
                </c:pt>
                <c:pt idx="42">
                  <c:v>0.54530651290624099</c:v>
                </c:pt>
                <c:pt idx="43">
                  <c:v>0.41019989837149978</c:v>
                </c:pt>
                <c:pt idx="44">
                  <c:v>1.089072190183471</c:v>
                </c:pt>
                <c:pt idx="45">
                  <c:v>1.219119184835028</c:v>
                </c:pt>
                <c:pt idx="46">
                  <c:v>1.1465334644890521</c:v>
                </c:pt>
                <c:pt idx="47">
                  <c:v>-4.5266553591493237E-2</c:v>
                </c:pt>
                <c:pt idx="48">
                  <c:v>0.75092496727023972</c:v>
                </c:pt>
                <c:pt idx="49">
                  <c:v>0.94790432846255424</c:v>
                </c:pt>
                <c:pt idx="50">
                  <c:v>-0.31469543661585786</c:v>
                </c:pt>
                <c:pt idx="51">
                  <c:v>-0.23259939544242175</c:v>
                </c:pt>
                <c:pt idx="52">
                  <c:v>-0.95581253519474463</c:v>
                </c:pt>
                <c:pt idx="53">
                  <c:v>-1.0433080044934233</c:v>
                </c:pt>
                <c:pt idx="54">
                  <c:v>2.657450766593699E-2</c:v>
                </c:pt>
                <c:pt idx="55">
                  <c:v>-0.56405834906728658</c:v>
                </c:pt>
                <c:pt idx="56">
                  <c:v>0.14092165225955314</c:v>
                </c:pt>
                <c:pt idx="57">
                  <c:v>0.15545516582166599</c:v>
                </c:pt>
                <c:pt idx="58">
                  <c:v>8.9370964644203507E-2</c:v>
                </c:pt>
                <c:pt idx="59">
                  <c:v>1.0801527655176495</c:v>
                </c:pt>
                <c:pt idx="60">
                  <c:v>1.0146847727114747</c:v>
                </c:pt>
                <c:pt idx="61">
                  <c:v>0.59927539326586265</c:v>
                </c:pt>
                <c:pt idx="62">
                  <c:v>-0.20377989940476729</c:v>
                </c:pt>
                <c:pt idx="63">
                  <c:v>2.2151867578702824E-2</c:v>
                </c:pt>
                <c:pt idx="64">
                  <c:v>-9.9091548091720133E-2</c:v>
                </c:pt>
                <c:pt idx="65">
                  <c:v>-0.696951143517899</c:v>
                </c:pt>
                <c:pt idx="66">
                  <c:v>0.24041784897595123</c:v>
                </c:pt>
                <c:pt idx="67">
                  <c:v>-0.66228251951196282</c:v>
                </c:pt>
                <c:pt idx="68">
                  <c:v>0.52293548563230774</c:v>
                </c:pt>
                <c:pt idx="69">
                  <c:v>0.85520192722193999</c:v>
                </c:pt>
                <c:pt idx="70">
                  <c:v>1.7020740449900451</c:v>
                </c:pt>
                <c:pt idx="71">
                  <c:v>0.49475507500872773</c:v>
                </c:pt>
                <c:pt idx="72">
                  <c:v>8.2200593562919297E-2</c:v>
                </c:pt>
                <c:pt idx="73">
                  <c:v>-0.12045900686928644</c:v>
                </c:pt>
                <c:pt idx="74">
                  <c:v>-0.48016499365488119</c:v>
                </c:pt>
                <c:pt idx="75">
                  <c:v>-0.23787397025855309</c:v>
                </c:pt>
                <c:pt idx="76">
                  <c:v>-0.17252970527992528</c:v>
                </c:pt>
                <c:pt idx="77">
                  <c:v>-0.18617134107866529</c:v>
                </c:pt>
                <c:pt idx="78">
                  <c:v>-9.4209120722860931E-2</c:v>
                </c:pt>
                <c:pt idx="79">
                  <c:v>-0.73493546849164237</c:v>
                </c:pt>
                <c:pt idx="80">
                  <c:v>0.5740690787848296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C7-49D0-BE59-6FE41C9C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7476016"/>
        <c:axId val="-1547473840"/>
      </c:barChart>
      <c:catAx>
        <c:axId val="-154747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7473840"/>
        <c:crosses val="autoZero"/>
        <c:auto val="1"/>
        <c:lblAlgn val="ctr"/>
        <c:lblOffset val="100"/>
        <c:noMultiLvlLbl val="0"/>
      </c:catAx>
      <c:valAx>
        <c:axId val="-154747384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74760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Valeur propre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ACP!$C$49:$K$49</c:f>
              <c:strCache>
                <c:ptCount val="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</c:strCache>
            </c:strRef>
          </c:cat>
          <c:val>
            <c:numRef>
              <c:f>ACP!$C$50:$K$50</c:f>
              <c:numCache>
                <c:formatCode>0.000</c:formatCode>
                <c:ptCount val="9"/>
                <c:pt idx="0">
                  <c:v>4.6643921874581498</c:v>
                </c:pt>
                <c:pt idx="1">
                  <c:v>1.9996744113400793</c:v>
                </c:pt>
                <c:pt idx="2">
                  <c:v>1.2137154214996391</c:v>
                </c:pt>
                <c:pt idx="3">
                  <c:v>1.0343729434953686</c:v>
                </c:pt>
                <c:pt idx="4">
                  <c:v>0.65683795844723736</c:v>
                </c:pt>
                <c:pt idx="5">
                  <c:v>0.31418700507040226</c:v>
                </c:pt>
                <c:pt idx="6">
                  <c:v>7.7437730656203671E-2</c:v>
                </c:pt>
                <c:pt idx="7">
                  <c:v>3.628226409328611E-2</c:v>
                </c:pt>
                <c:pt idx="8">
                  <c:v>3.1000779396374721E-3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87-4310-8165-C5F3D2A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7473296"/>
        <c:axId val="-1548642928"/>
      </c:barChart>
      <c:lineChart>
        <c:grouping val="standard"/>
        <c:varyColors val="0"/>
        <c:ser>
          <c:idx val="1"/>
          <c:order val="1"/>
          <c:tx>
            <c:v>% cumulé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3175"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ACP!$C$49:$K$49</c:f>
              <c:strCache>
                <c:ptCount val="9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</c:strCache>
            </c:strRef>
          </c:cat>
          <c:val>
            <c:numRef>
              <c:f>ACP!$C$52:$K$52</c:f>
              <c:numCache>
                <c:formatCode>0.000</c:formatCode>
                <c:ptCount val="9"/>
                <c:pt idx="0">
                  <c:v>46.643921874581487</c:v>
                </c:pt>
                <c:pt idx="1">
                  <c:v>66.640665987982274</c:v>
                </c:pt>
                <c:pt idx="2">
                  <c:v>78.77782020297866</c:v>
                </c:pt>
                <c:pt idx="3">
                  <c:v>89.121549637932347</c:v>
                </c:pt>
                <c:pt idx="4">
                  <c:v>95.689929222404714</c:v>
                </c:pt>
                <c:pt idx="5">
                  <c:v>98.831799273108743</c:v>
                </c:pt>
                <c:pt idx="6">
                  <c:v>99.606176579670773</c:v>
                </c:pt>
                <c:pt idx="7">
                  <c:v>99.968999220603635</c:v>
                </c:pt>
                <c:pt idx="8">
                  <c:v>100.00000000000001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87-4310-8165-C5F3D2A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8644560"/>
        <c:axId val="-1548648912"/>
      </c:lineChart>
      <c:catAx>
        <c:axId val="-15474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8642928"/>
        <c:crosses val="autoZero"/>
        <c:auto val="1"/>
        <c:lblAlgn val="ctr"/>
        <c:lblOffset val="100"/>
        <c:noMultiLvlLbl val="0"/>
      </c:catAx>
      <c:valAx>
        <c:axId val="-15486429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 propre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7473296"/>
        <c:crosses val="autoZero"/>
        <c:crossBetween val="between"/>
      </c:valAx>
      <c:valAx>
        <c:axId val="-154864891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Variabilité cumulée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8644560"/>
        <c:crosses val="max"/>
        <c:crossBetween val="between"/>
        <c:majorUnit val="20"/>
      </c:valAx>
      <c:catAx>
        <c:axId val="-154864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48648912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Variables (axes F1 et F2 : 66,64 %)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5.1745252431681335E-2"/>
          <c:y val="7.9784468117955837E-2"/>
          <c:w val="0.92472533580361282"/>
          <c:h val="0.7591560907827698"/>
        </c:manualLayout>
      </c:layout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607843137254975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INPC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60784313725490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zone_euro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0784313725504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Espagne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607843137254829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9499984560753436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cours_petrole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607843137254902E-2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 blé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56445885440790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cours_sucre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60784313725497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cours_RIZ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960784313725490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dép_pub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9607843137254902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Masse _mone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1B2C-46FC-8BF6-5F07C92BBFF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XLSTAT_20240507_092858_1_HID!$A$1:$A$10</c:f>
              <c:numCache>
                <c:formatCode>General</c:formatCode>
                <c:ptCount val="10"/>
                <c:pt idx="0">
                  <c:v>0.9020274430106543</c:v>
                </c:pt>
                <c:pt idx="1">
                  <c:v>0.94631005103562871</c:v>
                </c:pt>
                <c:pt idx="2">
                  <c:v>0.90008783618075983</c:v>
                </c:pt>
                <c:pt idx="3">
                  <c:v>0.95193894341162411</c:v>
                </c:pt>
                <c:pt idx="4">
                  <c:v>-0.12512881794732988</c:v>
                </c:pt>
                <c:pt idx="5">
                  <c:v>0.20635349239933304</c:v>
                </c:pt>
                <c:pt idx="6">
                  <c:v>-0.67609730763915366</c:v>
                </c:pt>
                <c:pt idx="7">
                  <c:v>0.55661201841104702</c:v>
                </c:pt>
                <c:pt idx="8">
                  <c:v>0.2079601929113396</c:v>
                </c:pt>
                <c:pt idx="9">
                  <c:v>0.6086699982913637</c:v>
                </c:pt>
              </c:numCache>
            </c:numRef>
          </c:xVal>
          <c:yVal>
            <c:numRef>
              <c:f>XLSTAT_20240507_092858_1_HID!$B$1:$B$10</c:f>
              <c:numCache>
                <c:formatCode>General</c:formatCode>
                <c:ptCount val="10"/>
                <c:pt idx="0">
                  <c:v>-0.25611846274635319</c:v>
                </c:pt>
                <c:pt idx="1">
                  <c:v>-0.25162425520805148</c:v>
                </c:pt>
                <c:pt idx="2">
                  <c:v>-0.12683664494060035</c:v>
                </c:pt>
                <c:pt idx="3">
                  <c:v>-0.21038226089005291</c:v>
                </c:pt>
                <c:pt idx="4">
                  <c:v>0.64019884132557214</c:v>
                </c:pt>
                <c:pt idx="5">
                  <c:v>0.7961097522375431</c:v>
                </c:pt>
                <c:pt idx="6">
                  <c:v>4.5469002712785138E-2</c:v>
                </c:pt>
                <c:pt idx="7">
                  <c:v>0.61977739016243794</c:v>
                </c:pt>
                <c:pt idx="8">
                  <c:v>5.3261561321996678E-2</c:v>
                </c:pt>
                <c:pt idx="9">
                  <c:v>0.61460655451555202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2C-46FC-8BF6-5F07C92BBFF1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XLSTAT_20240507_092858_1_HID1!xcirclez1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XLSTAT_20240507_092858_1_HID1!ycirclez1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B2C-46FC-8BF6-5F07C92BBFF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0.9020274430106543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-0.25611846274635319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B2C-46FC-8BF6-5F07C92BBFF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0.94631005103562871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-0.25162425520805148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B2C-46FC-8BF6-5F07C92BBFF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0.90008783618075983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-0.12683664494060035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B2C-46FC-8BF6-5F07C92BBFF1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0.95193894341162411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-0.21038226089005291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B2C-46FC-8BF6-5F07C92BBFF1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-0.12512881794732988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0.64019884132557214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B2C-46FC-8BF6-5F07C92BBFF1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0.20635349239933304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0.7961097522375431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B2C-46FC-8BF6-5F07C92BBFF1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-0.67609730763915366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4.5469002712785138E-2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B2C-46FC-8BF6-5F07C92BBFF1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0.55661201841104702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0.61977739016243794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1B2C-46FC-8BF6-5F07C92BBFF1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0.2079601929113396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5.3261561321996678E-2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B2C-46FC-8BF6-5F07C92BBFF1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0.6086699982913637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0.61460655451555202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1B2C-46FC-8BF6-5F07C92B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8646736"/>
        <c:axId val="-1548645104"/>
      </c:scatterChart>
      <c:valAx>
        <c:axId val="-154864673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(46,64 %)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8645104"/>
        <c:crosses val="autoZero"/>
        <c:crossBetween val="midCat"/>
        <c:majorUnit val="0.25"/>
      </c:valAx>
      <c:valAx>
        <c:axId val="-154864510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(20,00 %)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-1548646736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32792814960629924"/>
          <c:y val="0.91029365446966193"/>
          <c:w val="0.37985798650168728"/>
          <c:h val="6.6176933765632245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Observations (axes F1 et F2 : 66,64 %)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Observations actives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01/01/2014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01/02/2014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01/03/2014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01/04/2014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01/05/2014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01/06/2014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01/07/2014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01/08/2014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01/09/2014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01/10/2014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01/11/2014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01/12/2014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01/01/2015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01/02/2015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01/03/2015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01/04/2015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01/05/2015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01/06/2015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01/07/2015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01/08/2015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01/09/2015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01/10/2015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01/11/2015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01/12/2015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01/01/2016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01/02/2016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01/03/2016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01/04/2016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01/05/2016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01/06/2016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01/07/2016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01/08/2016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01/09/2016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01/10/2016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01/11/2016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01/12/2016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01/01/2017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01/02/2017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01/03/2017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01/04/2017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01/05/2017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01/06/2017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01/07/2017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01/08/2017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01/09/2017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01/10/2017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01/11/2017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01/12/2017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01/01/2018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01/02/2018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01/03/2018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01/04/2018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01/05/2018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01/06/2018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01/07/2018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01/08/2018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01/09/2018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01/10/2018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01/11/2018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01/12/2018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01/01/2019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01/02/2019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01/03/2019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01/04/2019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01/05/2019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01/06/2019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01/07/2019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01/08/2019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01/09/2019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01/10/2019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01/11/2019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01/12/2019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01/01/2020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01/02/2020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01/03/2020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01/04/2020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01/05/2020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01/06/2020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01/07/2020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01/08/2020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DD4C-47E4-9873-914A7FE70270}"/>
                </c:ext>
                <c:ext xmlns:c15="http://schemas.microsoft.com/office/drawing/2012/chart" uri="{CE6537A1-D6FC-4f65-9D91-7224C49458BB}"/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01/09/2020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DD4C-47E4-9873-914A7FE7027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XLSTAT_20240507_092858_1_HID2!$A$1:$A$81</c:f>
              <c:numCache>
                <c:formatCode>General</c:formatCode>
                <c:ptCount val="81"/>
                <c:pt idx="0">
                  <c:v>-2.6116252158842586</c:v>
                </c:pt>
                <c:pt idx="1">
                  <c:v>-2.0404886423139117</c:v>
                </c:pt>
                <c:pt idx="2">
                  <c:v>-1.7721269872088461</c:v>
                </c:pt>
                <c:pt idx="3">
                  <c:v>-1.4964016495535526</c:v>
                </c:pt>
                <c:pt idx="4">
                  <c:v>-1.2613443854086097</c:v>
                </c:pt>
                <c:pt idx="5">
                  <c:v>-1.8711042865060687</c:v>
                </c:pt>
                <c:pt idx="6">
                  <c:v>-1.5898005308328162</c:v>
                </c:pt>
                <c:pt idx="7">
                  <c:v>-1.2584359111847983</c:v>
                </c:pt>
                <c:pt idx="8">
                  <c:v>-0.99922645577826819</c:v>
                </c:pt>
                <c:pt idx="9">
                  <c:v>-1.0242089990593075</c:v>
                </c:pt>
                <c:pt idx="10">
                  <c:v>-1.0989291665400684</c:v>
                </c:pt>
                <c:pt idx="11">
                  <c:v>-1.2390778215509402</c:v>
                </c:pt>
                <c:pt idx="12">
                  <c:v>-2.4187086731508081</c:v>
                </c:pt>
                <c:pt idx="13">
                  <c:v>-2.0554667310502737</c:v>
                </c:pt>
                <c:pt idx="14">
                  <c:v>-0.87305132396215823</c:v>
                </c:pt>
                <c:pt idx="15">
                  <c:v>-0.68604699197747265</c:v>
                </c:pt>
                <c:pt idx="16">
                  <c:v>-1.1078538046527235</c:v>
                </c:pt>
                <c:pt idx="17">
                  <c:v>-1.246618126590296</c:v>
                </c:pt>
                <c:pt idx="18">
                  <c:v>-1.627973372628879</c:v>
                </c:pt>
                <c:pt idx="19">
                  <c:v>-1.81132717703901</c:v>
                </c:pt>
                <c:pt idx="20">
                  <c:v>-2.1203305635440985</c:v>
                </c:pt>
                <c:pt idx="21">
                  <c:v>-1.9740434308935055</c:v>
                </c:pt>
                <c:pt idx="22">
                  <c:v>-1.8315035484490894</c:v>
                </c:pt>
                <c:pt idx="23">
                  <c:v>-2.196330123011899</c:v>
                </c:pt>
                <c:pt idx="24">
                  <c:v>-3.3224780223769832</c:v>
                </c:pt>
                <c:pt idx="25">
                  <c:v>-3.1200005261455184</c:v>
                </c:pt>
                <c:pt idx="26">
                  <c:v>-2.4106751103636159</c:v>
                </c:pt>
                <c:pt idx="27">
                  <c:v>-1.6215489838001087</c:v>
                </c:pt>
                <c:pt idx="28">
                  <c:v>-1.3561169406549602</c:v>
                </c:pt>
                <c:pt idx="29">
                  <c:v>-1.1853317091663687</c:v>
                </c:pt>
                <c:pt idx="30">
                  <c:v>-2.06759965298474</c:v>
                </c:pt>
                <c:pt idx="31">
                  <c:v>-2.2894416127695481</c:v>
                </c:pt>
                <c:pt idx="32">
                  <c:v>-2.7769516882179386</c:v>
                </c:pt>
                <c:pt idx="33">
                  <c:v>-2.6587717544757892</c:v>
                </c:pt>
                <c:pt idx="34">
                  <c:v>-2.3502312740616986</c:v>
                </c:pt>
                <c:pt idx="35">
                  <c:v>-1.891371668893457</c:v>
                </c:pt>
                <c:pt idx="36">
                  <c:v>-2.7883064906741559</c:v>
                </c:pt>
                <c:pt idx="37">
                  <c:v>-2.7204380188526063</c:v>
                </c:pt>
                <c:pt idx="38">
                  <c:v>-1.5526189292260857</c:v>
                </c:pt>
                <c:pt idx="39">
                  <c:v>-1.0251418365510476</c:v>
                </c:pt>
                <c:pt idx="40">
                  <c:v>-0.57798613611860694</c:v>
                </c:pt>
                <c:pt idx="41">
                  <c:v>0.38430749596989139</c:v>
                </c:pt>
                <c:pt idx="42">
                  <c:v>-0.57120177449931375</c:v>
                </c:pt>
                <c:pt idx="43">
                  <c:v>-0.70820732384800122</c:v>
                </c:pt>
                <c:pt idx="44">
                  <c:v>-0.44581194680095371</c:v>
                </c:pt>
                <c:pt idx="45">
                  <c:v>-0.17597272688352458</c:v>
                </c:pt>
                <c:pt idx="46">
                  <c:v>-0.16932197766747403</c:v>
                </c:pt>
                <c:pt idx="47">
                  <c:v>-0.22887424602983825</c:v>
                </c:pt>
                <c:pt idx="48">
                  <c:v>-0.17843101013708418</c:v>
                </c:pt>
                <c:pt idx="49">
                  <c:v>-8.867758246113136E-2</c:v>
                </c:pt>
                <c:pt idx="50">
                  <c:v>0.79396030926345651</c:v>
                </c:pt>
                <c:pt idx="51">
                  <c:v>1.7116698421385343</c:v>
                </c:pt>
                <c:pt idx="52">
                  <c:v>2.0920091373586374</c:v>
                </c:pt>
                <c:pt idx="53">
                  <c:v>1.7552084192736732</c:v>
                </c:pt>
                <c:pt idx="54">
                  <c:v>1.2008892411109098</c:v>
                </c:pt>
                <c:pt idx="55">
                  <c:v>1.5492410423047738</c:v>
                </c:pt>
                <c:pt idx="56">
                  <c:v>1.5978230146247621</c:v>
                </c:pt>
                <c:pt idx="57">
                  <c:v>1.9013435213318783</c:v>
                </c:pt>
                <c:pt idx="58">
                  <c:v>1.5925482252681777</c:v>
                </c:pt>
                <c:pt idx="59">
                  <c:v>2.0410980320960328</c:v>
                </c:pt>
                <c:pt idx="60">
                  <c:v>0.74087961872798735</c:v>
                </c:pt>
                <c:pt idx="61">
                  <c:v>0.70638597723000474</c:v>
                </c:pt>
                <c:pt idx="62">
                  <c:v>1.5651477661942457</c:v>
                </c:pt>
                <c:pt idx="63">
                  <c:v>2.4486988089996293</c:v>
                </c:pt>
                <c:pt idx="64">
                  <c:v>2.5101561040940186</c:v>
                </c:pt>
                <c:pt idx="65">
                  <c:v>2.5413012748214285</c:v>
                </c:pt>
                <c:pt idx="66">
                  <c:v>2.2188875333244726</c:v>
                </c:pt>
                <c:pt idx="67">
                  <c:v>2.3542729562540203</c:v>
                </c:pt>
                <c:pt idx="68">
                  <c:v>2.3927085210262726</c:v>
                </c:pt>
                <c:pt idx="69">
                  <c:v>2.7933803078033383</c:v>
                </c:pt>
                <c:pt idx="70">
                  <c:v>3.1844381531458903</c:v>
                </c:pt>
                <c:pt idx="71">
                  <c:v>3.23818376834762</c:v>
                </c:pt>
                <c:pt idx="72">
                  <c:v>2.2708539919656743</c:v>
                </c:pt>
                <c:pt idx="73">
                  <c:v>2.224066254896341</c:v>
                </c:pt>
                <c:pt idx="74">
                  <c:v>3.5691133314844166</c:v>
                </c:pt>
                <c:pt idx="75">
                  <c:v>5.3210467483469008</c:v>
                </c:pt>
                <c:pt idx="76">
                  <c:v>4.405732327691215</c:v>
                </c:pt>
                <c:pt idx="77">
                  <c:v>4.3439477266497466</c:v>
                </c:pt>
                <c:pt idx="78">
                  <c:v>3.715762811396786</c:v>
                </c:pt>
                <c:pt idx="79">
                  <c:v>3.5792524458426205</c:v>
                </c:pt>
                <c:pt idx="80">
                  <c:v>3.749218153448914</c:v>
                </c:pt>
              </c:numCache>
            </c:numRef>
          </c:xVal>
          <c:yVal>
            <c:numRef>
              <c:f>XLSTAT_20240507_092858_1_HID2!$B$1:$B$81</c:f>
              <c:numCache>
                <c:formatCode>General</c:formatCode>
                <c:ptCount val="81"/>
                <c:pt idx="0">
                  <c:v>2.5894339784814209</c:v>
                </c:pt>
                <c:pt idx="1">
                  <c:v>3.7159583493519355</c:v>
                </c:pt>
                <c:pt idx="2">
                  <c:v>3.5740982432982356</c:v>
                </c:pt>
                <c:pt idx="3">
                  <c:v>3.2307915654598958</c:v>
                </c:pt>
                <c:pt idx="4">
                  <c:v>3.4815304840645402</c:v>
                </c:pt>
                <c:pt idx="5">
                  <c:v>2.2822517682937615</c:v>
                </c:pt>
                <c:pt idx="6">
                  <c:v>3.0081606127990055</c:v>
                </c:pt>
                <c:pt idx="7">
                  <c:v>3.0475293434474011</c:v>
                </c:pt>
                <c:pt idx="8">
                  <c:v>2.1759761237733874</c:v>
                </c:pt>
                <c:pt idx="9">
                  <c:v>2.1339458890147531</c:v>
                </c:pt>
                <c:pt idx="10">
                  <c:v>2.0046992716295637</c:v>
                </c:pt>
                <c:pt idx="11">
                  <c:v>1.9216999632148841</c:v>
                </c:pt>
                <c:pt idx="12">
                  <c:v>1.083056704098126</c:v>
                </c:pt>
                <c:pt idx="13">
                  <c:v>0.95351210130624797</c:v>
                </c:pt>
                <c:pt idx="14">
                  <c:v>0.75952592155635601</c:v>
                </c:pt>
                <c:pt idx="15">
                  <c:v>0.56230775560554958</c:v>
                </c:pt>
                <c:pt idx="16">
                  <c:v>0.16488059800693011</c:v>
                </c:pt>
                <c:pt idx="17">
                  <c:v>-7.971128187356194E-2</c:v>
                </c:pt>
                <c:pt idx="18">
                  <c:v>0.33485729283224064</c:v>
                </c:pt>
                <c:pt idx="19">
                  <c:v>-0.69250370868375266</c:v>
                </c:pt>
                <c:pt idx="20">
                  <c:v>-1.0895859079450063</c:v>
                </c:pt>
                <c:pt idx="21">
                  <c:v>-0.5333771875098039</c:v>
                </c:pt>
                <c:pt idx="22">
                  <c:v>-0.39853201344587807</c:v>
                </c:pt>
                <c:pt idx="23">
                  <c:v>-1.2230637569898037</c:v>
                </c:pt>
                <c:pt idx="24">
                  <c:v>-1.2463256978809829</c:v>
                </c:pt>
                <c:pt idx="25">
                  <c:v>-1.0018690040577585</c:v>
                </c:pt>
                <c:pt idx="26">
                  <c:v>-0.95751584074663065</c:v>
                </c:pt>
                <c:pt idx="27">
                  <c:v>-0.26589802972775051</c:v>
                </c:pt>
                <c:pt idx="28">
                  <c:v>0.15356274905845824</c:v>
                </c:pt>
                <c:pt idx="29">
                  <c:v>0.42782685705207563</c:v>
                </c:pt>
                <c:pt idx="30">
                  <c:v>-0.42095874898501584</c:v>
                </c:pt>
                <c:pt idx="31">
                  <c:v>-1.0794980429381793</c:v>
                </c:pt>
                <c:pt idx="32">
                  <c:v>-2.0215561180722146</c:v>
                </c:pt>
                <c:pt idx="33">
                  <c:v>-2.1412960889660666</c:v>
                </c:pt>
                <c:pt idx="34">
                  <c:v>-2.1489785674224811</c:v>
                </c:pt>
                <c:pt idx="35">
                  <c:v>-1.9897685727205194</c:v>
                </c:pt>
                <c:pt idx="36">
                  <c:v>-1.6790033278443004</c:v>
                </c:pt>
                <c:pt idx="37">
                  <c:v>-1.5842433801298237</c:v>
                </c:pt>
                <c:pt idx="38">
                  <c:v>-1.5295170547894519</c:v>
                </c:pt>
                <c:pt idx="39">
                  <c:v>-1.7138483589345452</c:v>
                </c:pt>
                <c:pt idx="40">
                  <c:v>-0.91882915547698607</c:v>
                </c:pt>
                <c:pt idx="41">
                  <c:v>0.17866858725444829</c:v>
                </c:pt>
                <c:pt idx="42">
                  <c:v>-0.23864191026292203</c:v>
                </c:pt>
                <c:pt idx="43">
                  <c:v>-1.4056947614740938</c:v>
                </c:pt>
                <c:pt idx="44">
                  <c:v>-1.1791836704087646</c:v>
                </c:pt>
                <c:pt idx="45">
                  <c:v>-1.1745224234115978</c:v>
                </c:pt>
                <c:pt idx="46">
                  <c:v>-1.0952792915811518</c:v>
                </c:pt>
                <c:pt idx="47">
                  <c:v>-1.2647416440234855</c:v>
                </c:pt>
                <c:pt idx="48">
                  <c:v>-0.25595585569369694</c:v>
                </c:pt>
                <c:pt idx="49">
                  <c:v>-0.26875634776244783</c:v>
                </c:pt>
                <c:pt idx="50">
                  <c:v>-0.3636032965917857</c:v>
                </c:pt>
                <c:pt idx="51">
                  <c:v>0.47922317879917209</c:v>
                </c:pt>
                <c:pt idx="52">
                  <c:v>0.67932422086233624</c:v>
                </c:pt>
                <c:pt idx="53">
                  <c:v>-3.2468624808292934E-2</c:v>
                </c:pt>
                <c:pt idx="54">
                  <c:v>-0.54279761968709239</c:v>
                </c:pt>
                <c:pt idx="55">
                  <c:v>-0.3536594086361613</c:v>
                </c:pt>
                <c:pt idx="56">
                  <c:v>-0.61139421026369889</c:v>
                </c:pt>
                <c:pt idx="57">
                  <c:v>-0.23995691730424198</c:v>
                </c:pt>
                <c:pt idx="58">
                  <c:v>-0.84422453794818297</c:v>
                </c:pt>
                <c:pt idx="59">
                  <c:v>-0.55160131114712208</c:v>
                </c:pt>
                <c:pt idx="60">
                  <c:v>-0.73626399640608875</c:v>
                </c:pt>
                <c:pt idx="61">
                  <c:v>-0.76800653359644344</c:v>
                </c:pt>
                <c:pt idx="62">
                  <c:v>-1.1383403510336794</c:v>
                </c:pt>
                <c:pt idx="63">
                  <c:v>-0.75609365628955183</c:v>
                </c:pt>
                <c:pt idx="64">
                  <c:v>-0.91289328036916018</c:v>
                </c:pt>
                <c:pt idx="65">
                  <c:v>-0.71354333987349916</c:v>
                </c:pt>
                <c:pt idx="66">
                  <c:v>-0.89205340655110388</c:v>
                </c:pt>
                <c:pt idx="67">
                  <c:v>-1.1826403929638123</c:v>
                </c:pt>
                <c:pt idx="68">
                  <c:v>-1.2085890586425638</c:v>
                </c:pt>
                <c:pt idx="69">
                  <c:v>-0.86044510455474554</c:v>
                </c:pt>
                <c:pt idx="70">
                  <c:v>-0.26569171628604304</c:v>
                </c:pt>
                <c:pt idx="71">
                  <c:v>0.13975839784189048</c:v>
                </c:pt>
                <c:pt idx="72">
                  <c:v>0.41094051627970929</c:v>
                </c:pt>
                <c:pt idx="73">
                  <c:v>2.3842573752815056E-2</c:v>
                </c:pt>
                <c:pt idx="74">
                  <c:v>0.30557924068335796</c:v>
                </c:pt>
                <c:pt idx="75">
                  <c:v>1.9558345828242956</c:v>
                </c:pt>
                <c:pt idx="76">
                  <c:v>0.60618693034557791</c:v>
                </c:pt>
                <c:pt idx="77">
                  <c:v>0.52443102817446652</c:v>
                </c:pt>
                <c:pt idx="78">
                  <c:v>0.29972238685072805</c:v>
                </c:pt>
                <c:pt idx="79">
                  <c:v>0.58286194088893861</c:v>
                </c:pt>
                <c:pt idx="80">
                  <c:v>0.78094335580931029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C-47E4-9873-914A7FE7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8643472"/>
        <c:axId val="-1548647824"/>
      </c:scatterChart>
      <c:valAx>
        <c:axId val="-154864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(46,64 %)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8647824"/>
        <c:crosses val="autoZero"/>
        <c:crossBetween val="midCat"/>
      </c:valAx>
      <c:valAx>
        <c:axId val="-154864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(20,00 %)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-1548643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Biplot (axes F1 et F2 : 66,64 %)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14173228346472E-2"/>
          <c:y val="9.5470742627759772E-2"/>
          <c:w val="0.83446929133858272"/>
          <c:h val="0.64351551644279759"/>
        </c:manualLayout>
      </c:layout>
      <c:scatterChart>
        <c:scatterStyle val="lineMarker"/>
        <c:varyColors val="0"/>
        <c:ser>
          <c:idx val="0"/>
          <c:order val="0"/>
          <c:tx>
            <c:v>Variables actives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6666666666666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INPC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6666666666666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zone_euro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666666666666788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Espagne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6666666666666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6574986876640424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cours_petrole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666666666666666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 blé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211548556430446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cours_sucre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666666666666729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cours_RIZ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666666666666729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dép_pub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6666666666666666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Masse _mone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1482-48DF-B0D0-713D4F6F06C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XLSTAT_20240507_092858_1_HID3!$A$1:$A$10</c:f>
              <c:numCache>
                <c:formatCode>General</c:formatCode>
                <c:ptCount val="10"/>
                <c:pt idx="0">
                  <c:v>4.0336454145682161</c:v>
                </c:pt>
                <c:pt idx="1">
                  <c:v>4.2316663730092223</c:v>
                </c:pt>
                <c:pt idx="2">
                  <c:v>4.0249719687034693</c:v>
                </c:pt>
                <c:pt idx="3">
                  <c:v>4.2568373986775212</c:v>
                </c:pt>
                <c:pt idx="4">
                  <c:v>-0.55954537376267688</c:v>
                </c:pt>
                <c:pt idx="5">
                  <c:v>0.92276218960543921</c:v>
                </c:pt>
                <c:pt idx="6">
                  <c:v>-3.0233412806802784</c:v>
                </c:pt>
                <c:pt idx="7">
                  <c:v>2.4890323827218199</c:v>
                </c:pt>
                <c:pt idx="8">
                  <c:v>0.92994696009447098</c:v>
                </c:pt>
                <c:pt idx="9">
                  <c:v>2.7218228964284452</c:v>
                </c:pt>
              </c:numCache>
            </c:numRef>
          </c:xVal>
          <c:yVal>
            <c:numRef>
              <c:f>XLSTAT_20240507_092858_1_HID3!$B$1:$B$10</c:f>
              <c:numCache>
                <c:formatCode>General</c:formatCode>
                <c:ptCount val="10"/>
                <c:pt idx="0">
                  <c:v>-1.7491890056138268</c:v>
                </c:pt>
                <c:pt idx="1">
                  <c:v>-1.7184953245310637</c:v>
                </c:pt>
                <c:pt idx="2">
                  <c:v>-0.86624471527756663</c:v>
                </c:pt>
                <c:pt idx="3">
                  <c:v>-1.4368286213302293</c:v>
                </c:pt>
                <c:pt idx="4">
                  <c:v>4.3723078869266203</c:v>
                </c:pt>
                <c:pt idx="5">
                  <c:v>5.4371184761286262</c:v>
                </c:pt>
                <c:pt idx="6">
                  <c:v>0.31053551855882949</c:v>
                </c:pt>
                <c:pt idx="7">
                  <c:v>4.2328373564923876</c:v>
                </c:pt>
                <c:pt idx="8">
                  <c:v>0.36375564841074615</c:v>
                </c:pt>
                <c:pt idx="9">
                  <c:v>4.1975225698644261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82-48DF-B0D0-713D4F6F06C2}"/>
            </c:ext>
          </c:extLst>
        </c:ser>
        <c:ser>
          <c:idx val="1"/>
          <c:order val="1"/>
          <c:tx>
            <c:v>Observations actives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01/01/2014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01/02/2014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01/03/2014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01/04/2014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01/05/2014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01/06/2014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01/07/2014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01/08/2014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01/09/2014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01/10/2014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01/11/2014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01/12/2014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01/01/2015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01/02/2015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01/03/2015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01/04/2015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01/05/2015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01/06/2015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01/07/2015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01/08/2015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01/09/2015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01/10/2015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01/11/2015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01/12/2015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01/01/2016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01/02/2016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01/03/2016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01/04/2016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01/05/2016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01/06/2016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01/07/2016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01/08/2016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01/09/2016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01/10/2016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01/11/2016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01/12/2016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01/01/2017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01/02/2017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01/03/2017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01/04/2017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01/05/2017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01/06/2017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01/07/2017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01/08/2017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01/09/2017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01/10/2017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01/11/2017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01/12/2017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01/01/2018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01/02/2018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01/03/2018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01/04/2018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01/05/2018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01/06/2018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01/07/2018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01/08/2018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01/09/2018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01/10/2018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01/11/2018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01/12/2018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01/01/2019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01/02/2019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01/03/2019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01/04/2019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01/05/2019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01/06/2019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01/07/2019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01/08/2019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01/09/2019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01/10/2019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01/11/2019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01/12/2019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01/01/2020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01/02/2020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01/03/2020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01/04/2020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01/05/2020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01/06/2020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01/07/2020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01/08/2020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1482-48DF-B0D0-713D4F6F06C2}"/>
                </c:ext>
                <c:ext xmlns:c15="http://schemas.microsoft.com/office/drawing/2012/chart" uri="{CE6537A1-D6FC-4f65-9D91-7224C49458BB}"/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01/09/2020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1482-48DF-B0D0-713D4F6F06C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2A7498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XLSTAT_20240507_092858_1_HID3!$C$1:$C$81</c:f>
              <c:numCache>
                <c:formatCode>General</c:formatCode>
                <c:ptCount val="81"/>
                <c:pt idx="0">
                  <c:v>-2.6116252158842586</c:v>
                </c:pt>
                <c:pt idx="1">
                  <c:v>-2.0404886423139117</c:v>
                </c:pt>
                <c:pt idx="2">
                  <c:v>-1.7721269872088461</c:v>
                </c:pt>
                <c:pt idx="3">
                  <c:v>-1.4964016495535526</c:v>
                </c:pt>
                <c:pt idx="4">
                  <c:v>-1.2613443854086097</c:v>
                </c:pt>
                <c:pt idx="5">
                  <c:v>-1.8711042865060687</c:v>
                </c:pt>
                <c:pt idx="6">
                  <c:v>-1.5898005308328162</c:v>
                </c:pt>
                <c:pt idx="7">
                  <c:v>-1.2584359111847983</c:v>
                </c:pt>
                <c:pt idx="8">
                  <c:v>-0.99922645577826819</c:v>
                </c:pt>
                <c:pt idx="9">
                  <c:v>-1.0242089990593075</c:v>
                </c:pt>
                <c:pt idx="10">
                  <c:v>-1.0989291665400684</c:v>
                </c:pt>
                <c:pt idx="11">
                  <c:v>-1.2390778215509402</c:v>
                </c:pt>
                <c:pt idx="12">
                  <c:v>-2.4187086731508081</c:v>
                </c:pt>
                <c:pt idx="13">
                  <c:v>-2.0554667310502737</c:v>
                </c:pt>
                <c:pt idx="14">
                  <c:v>-0.87305132396215823</c:v>
                </c:pt>
                <c:pt idx="15">
                  <c:v>-0.68604699197747265</c:v>
                </c:pt>
                <c:pt idx="16">
                  <c:v>-1.1078538046527235</c:v>
                </c:pt>
                <c:pt idx="17">
                  <c:v>-1.246618126590296</c:v>
                </c:pt>
                <c:pt idx="18">
                  <c:v>-1.627973372628879</c:v>
                </c:pt>
                <c:pt idx="19">
                  <c:v>-1.81132717703901</c:v>
                </c:pt>
                <c:pt idx="20">
                  <c:v>-2.1203305635440985</c:v>
                </c:pt>
                <c:pt idx="21">
                  <c:v>-1.9740434308935055</c:v>
                </c:pt>
                <c:pt idx="22">
                  <c:v>-1.8315035484490894</c:v>
                </c:pt>
                <c:pt idx="23">
                  <c:v>-2.196330123011899</c:v>
                </c:pt>
                <c:pt idx="24">
                  <c:v>-3.3224780223769832</c:v>
                </c:pt>
                <c:pt idx="25">
                  <c:v>-3.1200005261455184</c:v>
                </c:pt>
                <c:pt idx="26">
                  <c:v>-2.4106751103636159</c:v>
                </c:pt>
                <c:pt idx="27">
                  <c:v>-1.6215489838001087</c:v>
                </c:pt>
                <c:pt idx="28">
                  <c:v>-1.3561169406549602</c:v>
                </c:pt>
                <c:pt idx="29">
                  <c:v>-1.1853317091663687</c:v>
                </c:pt>
                <c:pt idx="30">
                  <c:v>-2.06759965298474</c:v>
                </c:pt>
                <c:pt idx="31">
                  <c:v>-2.2894416127695481</c:v>
                </c:pt>
                <c:pt idx="32">
                  <c:v>-2.7769516882179386</c:v>
                </c:pt>
                <c:pt idx="33">
                  <c:v>-2.6587717544757892</c:v>
                </c:pt>
                <c:pt idx="34">
                  <c:v>-2.3502312740616986</c:v>
                </c:pt>
                <c:pt idx="35">
                  <c:v>-1.891371668893457</c:v>
                </c:pt>
                <c:pt idx="36">
                  <c:v>-2.7883064906741559</c:v>
                </c:pt>
                <c:pt idx="37">
                  <c:v>-2.7204380188526063</c:v>
                </c:pt>
                <c:pt idx="38">
                  <c:v>-1.5526189292260857</c:v>
                </c:pt>
                <c:pt idx="39">
                  <c:v>-1.0251418365510476</c:v>
                </c:pt>
                <c:pt idx="40">
                  <c:v>-0.57798613611860694</c:v>
                </c:pt>
                <c:pt idx="41">
                  <c:v>0.38430749596989139</c:v>
                </c:pt>
                <c:pt idx="42">
                  <c:v>-0.57120177449931375</c:v>
                </c:pt>
                <c:pt idx="43">
                  <c:v>-0.70820732384800122</c:v>
                </c:pt>
                <c:pt idx="44">
                  <c:v>-0.44581194680095371</c:v>
                </c:pt>
                <c:pt idx="45">
                  <c:v>-0.17597272688352458</c:v>
                </c:pt>
                <c:pt idx="46">
                  <c:v>-0.16932197766747403</c:v>
                </c:pt>
                <c:pt idx="47">
                  <c:v>-0.22887424602983825</c:v>
                </c:pt>
                <c:pt idx="48">
                  <c:v>-0.17843101013708418</c:v>
                </c:pt>
                <c:pt idx="49">
                  <c:v>-8.867758246113136E-2</c:v>
                </c:pt>
                <c:pt idx="50">
                  <c:v>0.79396030926345651</c:v>
                </c:pt>
                <c:pt idx="51">
                  <c:v>1.7116698421385343</c:v>
                </c:pt>
                <c:pt idx="52">
                  <c:v>2.0920091373586374</c:v>
                </c:pt>
                <c:pt idx="53">
                  <c:v>1.7552084192736732</c:v>
                </c:pt>
                <c:pt idx="54">
                  <c:v>1.2008892411109098</c:v>
                </c:pt>
                <c:pt idx="55">
                  <c:v>1.5492410423047738</c:v>
                </c:pt>
                <c:pt idx="56">
                  <c:v>1.5978230146247621</c:v>
                </c:pt>
                <c:pt idx="57">
                  <c:v>1.9013435213318783</c:v>
                </c:pt>
                <c:pt idx="58">
                  <c:v>1.5925482252681777</c:v>
                </c:pt>
                <c:pt idx="59">
                  <c:v>2.0410980320960328</c:v>
                </c:pt>
                <c:pt idx="60">
                  <c:v>0.74087961872798735</c:v>
                </c:pt>
                <c:pt idx="61">
                  <c:v>0.70638597723000474</c:v>
                </c:pt>
                <c:pt idx="62">
                  <c:v>1.5651477661942457</c:v>
                </c:pt>
                <c:pt idx="63">
                  <c:v>2.4486988089996293</c:v>
                </c:pt>
                <c:pt idx="64">
                  <c:v>2.5101561040940186</c:v>
                </c:pt>
                <c:pt idx="65">
                  <c:v>2.5413012748214285</c:v>
                </c:pt>
                <c:pt idx="66">
                  <c:v>2.2188875333244726</c:v>
                </c:pt>
                <c:pt idx="67">
                  <c:v>2.3542729562540203</c:v>
                </c:pt>
                <c:pt idx="68">
                  <c:v>2.3927085210262726</c:v>
                </c:pt>
                <c:pt idx="69">
                  <c:v>2.7933803078033383</c:v>
                </c:pt>
                <c:pt idx="70">
                  <c:v>3.1844381531458903</c:v>
                </c:pt>
                <c:pt idx="71">
                  <c:v>3.23818376834762</c:v>
                </c:pt>
                <c:pt idx="72">
                  <c:v>2.2708539919656743</c:v>
                </c:pt>
                <c:pt idx="73">
                  <c:v>2.224066254896341</c:v>
                </c:pt>
                <c:pt idx="74">
                  <c:v>3.5691133314844166</c:v>
                </c:pt>
                <c:pt idx="75">
                  <c:v>5.3210467483469008</c:v>
                </c:pt>
                <c:pt idx="76">
                  <c:v>4.405732327691215</c:v>
                </c:pt>
                <c:pt idx="77">
                  <c:v>4.3439477266497466</c:v>
                </c:pt>
                <c:pt idx="78">
                  <c:v>3.715762811396786</c:v>
                </c:pt>
                <c:pt idx="79">
                  <c:v>3.5792524458426205</c:v>
                </c:pt>
                <c:pt idx="80">
                  <c:v>3.749218153448914</c:v>
                </c:pt>
              </c:numCache>
            </c:numRef>
          </c:xVal>
          <c:yVal>
            <c:numRef>
              <c:f>XLSTAT_20240507_092858_1_HID3!$D$1:$D$81</c:f>
              <c:numCache>
                <c:formatCode>General</c:formatCode>
                <c:ptCount val="81"/>
                <c:pt idx="0">
                  <c:v>2.5894339784814209</c:v>
                </c:pt>
                <c:pt idx="1">
                  <c:v>3.7159583493519355</c:v>
                </c:pt>
                <c:pt idx="2">
                  <c:v>3.5740982432982356</c:v>
                </c:pt>
                <c:pt idx="3">
                  <c:v>3.2307915654598958</c:v>
                </c:pt>
                <c:pt idx="4">
                  <c:v>3.4815304840645402</c:v>
                </c:pt>
                <c:pt idx="5">
                  <c:v>2.2822517682937615</c:v>
                </c:pt>
                <c:pt idx="6">
                  <c:v>3.0081606127990055</c:v>
                </c:pt>
                <c:pt idx="7">
                  <c:v>3.0475293434474011</c:v>
                </c:pt>
                <c:pt idx="8">
                  <c:v>2.1759761237733874</c:v>
                </c:pt>
                <c:pt idx="9">
                  <c:v>2.1339458890147531</c:v>
                </c:pt>
                <c:pt idx="10">
                  <c:v>2.0046992716295637</c:v>
                </c:pt>
                <c:pt idx="11">
                  <c:v>1.9216999632148841</c:v>
                </c:pt>
                <c:pt idx="12">
                  <c:v>1.083056704098126</c:v>
                </c:pt>
                <c:pt idx="13">
                  <c:v>0.95351210130624797</c:v>
                </c:pt>
                <c:pt idx="14">
                  <c:v>0.75952592155635601</c:v>
                </c:pt>
                <c:pt idx="15">
                  <c:v>0.56230775560554958</c:v>
                </c:pt>
                <c:pt idx="16">
                  <c:v>0.16488059800693011</c:v>
                </c:pt>
                <c:pt idx="17">
                  <c:v>-7.971128187356194E-2</c:v>
                </c:pt>
                <c:pt idx="18">
                  <c:v>0.33485729283224064</c:v>
                </c:pt>
                <c:pt idx="19">
                  <c:v>-0.69250370868375266</c:v>
                </c:pt>
                <c:pt idx="20">
                  <c:v>-1.0895859079450063</c:v>
                </c:pt>
                <c:pt idx="21">
                  <c:v>-0.5333771875098039</c:v>
                </c:pt>
                <c:pt idx="22">
                  <c:v>-0.39853201344587807</c:v>
                </c:pt>
                <c:pt idx="23">
                  <c:v>-1.2230637569898037</c:v>
                </c:pt>
                <c:pt idx="24">
                  <c:v>-1.2463256978809829</c:v>
                </c:pt>
                <c:pt idx="25">
                  <c:v>-1.0018690040577585</c:v>
                </c:pt>
                <c:pt idx="26">
                  <c:v>-0.95751584074663065</c:v>
                </c:pt>
                <c:pt idx="27">
                  <c:v>-0.26589802972775051</c:v>
                </c:pt>
                <c:pt idx="28">
                  <c:v>0.15356274905845824</c:v>
                </c:pt>
                <c:pt idx="29">
                  <c:v>0.42782685705207563</c:v>
                </c:pt>
                <c:pt idx="30">
                  <c:v>-0.42095874898501584</c:v>
                </c:pt>
                <c:pt idx="31">
                  <c:v>-1.0794980429381793</c:v>
                </c:pt>
                <c:pt idx="32">
                  <c:v>-2.0215561180722146</c:v>
                </c:pt>
                <c:pt idx="33">
                  <c:v>-2.1412960889660666</c:v>
                </c:pt>
                <c:pt idx="34">
                  <c:v>-2.1489785674224811</c:v>
                </c:pt>
                <c:pt idx="35">
                  <c:v>-1.9897685727205194</c:v>
                </c:pt>
                <c:pt idx="36">
                  <c:v>-1.6790033278443004</c:v>
                </c:pt>
                <c:pt idx="37">
                  <c:v>-1.5842433801298237</c:v>
                </c:pt>
                <c:pt idx="38">
                  <c:v>-1.5295170547894519</c:v>
                </c:pt>
                <c:pt idx="39">
                  <c:v>-1.7138483589345452</c:v>
                </c:pt>
                <c:pt idx="40">
                  <c:v>-0.91882915547698607</c:v>
                </c:pt>
                <c:pt idx="41">
                  <c:v>0.17866858725444829</c:v>
                </c:pt>
                <c:pt idx="42">
                  <c:v>-0.23864191026292203</c:v>
                </c:pt>
                <c:pt idx="43">
                  <c:v>-1.4056947614740938</c:v>
                </c:pt>
                <c:pt idx="44">
                  <c:v>-1.1791836704087646</c:v>
                </c:pt>
                <c:pt idx="45">
                  <c:v>-1.1745224234115978</c:v>
                </c:pt>
                <c:pt idx="46">
                  <c:v>-1.0952792915811518</c:v>
                </c:pt>
                <c:pt idx="47">
                  <c:v>-1.2647416440234855</c:v>
                </c:pt>
                <c:pt idx="48">
                  <c:v>-0.25595585569369694</c:v>
                </c:pt>
                <c:pt idx="49">
                  <c:v>-0.26875634776244783</c:v>
                </c:pt>
                <c:pt idx="50">
                  <c:v>-0.3636032965917857</c:v>
                </c:pt>
                <c:pt idx="51">
                  <c:v>0.47922317879917209</c:v>
                </c:pt>
                <c:pt idx="52">
                  <c:v>0.67932422086233624</c:v>
                </c:pt>
                <c:pt idx="53">
                  <c:v>-3.2468624808292934E-2</c:v>
                </c:pt>
                <c:pt idx="54">
                  <c:v>-0.54279761968709239</c:v>
                </c:pt>
                <c:pt idx="55">
                  <c:v>-0.3536594086361613</c:v>
                </c:pt>
                <c:pt idx="56">
                  <c:v>-0.61139421026369889</c:v>
                </c:pt>
                <c:pt idx="57">
                  <c:v>-0.23995691730424198</c:v>
                </c:pt>
                <c:pt idx="58">
                  <c:v>-0.84422453794818297</c:v>
                </c:pt>
                <c:pt idx="59">
                  <c:v>-0.55160131114712208</c:v>
                </c:pt>
                <c:pt idx="60">
                  <c:v>-0.73626399640608875</c:v>
                </c:pt>
                <c:pt idx="61">
                  <c:v>-0.76800653359644344</c:v>
                </c:pt>
                <c:pt idx="62">
                  <c:v>-1.1383403510336794</c:v>
                </c:pt>
                <c:pt idx="63">
                  <c:v>-0.75609365628955183</c:v>
                </c:pt>
                <c:pt idx="64">
                  <c:v>-0.91289328036916018</c:v>
                </c:pt>
                <c:pt idx="65">
                  <c:v>-0.71354333987349916</c:v>
                </c:pt>
                <c:pt idx="66">
                  <c:v>-0.89205340655110388</c:v>
                </c:pt>
                <c:pt idx="67">
                  <c:v>-1.1826403929638123</c:v>
                </c:pt>
                <c:pt idx="68">
                  <c:v>-1.2085890586425638</c:v>
                </c:pt>
                <c:pt idx="69">
                  <c:v>-0.86044510455474554</c:v>
                </c:pt>
                <c:pt idx="70">
                  <c:v>-0.26569171628604304</c:v>
                </c:pt>
                <c:pt idx="71">
                  <c:v>0.13975839784189048</c:v>
                </c:pt>
                <c:pt idx="72">
                  <c:v>0.41094051627970929</c:v>
                </c:pt>
                <c:pt idx="73">
                  <c:v>2.3842573752815056E-2</c:v>
                </c:pt>
                <c:pt idx="74">
                  <c:v>0.30557924068335796</c:v>
                </c:pt>
                <c:pt idx="75">
                  <c:v>1.9558345828242956</c:v>
                </c:pt>
                <c:pt idx="76">
                  <c:v>0.60618693034557791</c:v>
                </c:pt>
                <c:pt idx="77">
                  <c:v>0.52443102817446652</c:v>
                </c:pt>
                <c:pt idx="78">
                  <c:v>0.29972238685072805</c:v>
                </c:pt>
                <c:pt idx="79">
                  <c:v>0.58286194088893861</c:v>
                </c:pt>
                <c:pt idx="80">
                  <c:v>0.78094335580931029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482-48DF-B0D0-713D4F6F06C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4.0336454145682161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-1.7491890056138268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D-1482-48DF-B0D0-713D4F6F06C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4.2316663730092223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-1.7184953245310637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E-1482-48DF-B0D0-713D4F6F06C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4.0249719687034693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-0.86624471527756663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F-1482-48DF-B0D0-713D4F6F06C2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4.2568373986775212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-1.4368286213302293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0-1482-48DF-B0D0-713D4F6F06C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-0.55954537376267688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4.3723078869266203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1-1482-48DF-B0D0-713D4F6F06C2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0.92276218960543921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5.4371184761286262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2-1482-48DF-B0D0-713D4F6F06C2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-3.0233412806802784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0.31053551855882949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3-1482-48DF-B0D0-713D4F6F06C2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2.4890323827218199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4.2328373564923876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4-1482-48DF-B0D0-713D4F6F06C2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0.92994696009447098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0.36375564841074615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5-1482-48DF-B0D0-713D4F6F06C2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2.7218228964284452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4.1975225698644261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6-1482-48DF-B0D0-713D4F6F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8641840"/>
        <c:axId val="-1443439312"/>
      </c:scatterChart>
      <c:valAx>
        <c:axId val="-154864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(46,64 %)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443439312"/>
        <c:crosses val="autoZero"/>
        <c:crossBetween val="midCat"/>
      </c:valAx>
      <c:valAx>
        <c:axId val="-144343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(20,00 %)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-1548641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Indice d'homogénéité des axes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Valeur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ACP!$B$385:$B$389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ACP!$C$385:$C$389</c:f>
              <c:numCache>
                <c:formatCode>0.000</c:formatCode>
                <c:ptCount val="5"/>
                <c:pt idx="0">
                  <c:v>0.37037037037037041</c:v>
                </c:pt>
                <c:pt idx="1">
                  <c:v>0.25925925925925913</c:v>
                </c:pt>
                <c:pt idx="2">
                  <c:v>0.2839506172839506</c:v>
                </c:pt>
                <c:pt idx="3">
                  <c:v>0.28395061728395049</c:v>
                </c:pt>
                <c:pt idx="4">
                  <c:v>0.29629629629629611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BC-4BFF-89F6-DAAF3036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443436048"/>
        <c:axId val="-1443442032"/>
      </c:barChart>
      <c:catAx>
        <c:axId val="-144343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443442032"/>
        <c:crosses val="autoZero"/>
        <c:auto val="1"/>
        <c:lblAlgn val="ctr"/>
        <c:lblOffset val="100"/>
        <c:noMultiLvlLbl val="0"/>
      </c:catAx>
      <c:valAx>
        <c:axId val="-14434420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Valeur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443436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SARIMAX(1,0,0)(0,0,0)(Période = 0) / INPC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INPC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00"/>
              </a:solidFill>
              <a:ln w="3175">
                <a:solidFill>
                  <a:srgbClr val="2A7498"/>
                </a:solidFill>
                <a:prstDash val="solid"/>
              </a:ln>
            </c:spPr>
          </c:marker>
          <c:xVal>
            <c:numRef>
              <c:f>ARIMA!$B$92:$B$163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xVal>
          <c:yVal>
            <c:numRef>
              <c:f>ARIMA!$C$92:$C$163</c:f>
              <c:numCache>
                <c:formatCode>0.000</c:formatCode>
                <c:ptCount val="72"/>
                <c:pt idx="0">
                  <c:v>98.125029366953626</c:v>
                </c:pt>
                <c:pt idx="1">
                  <c:v>98.129565254992997</c:v>
                </c:pt>
                <c:pt idx="2">
                  <c:v>98.239649788485579</c:v>
                </c:pt>
                <c:pt idx="3">
                  <c:v>98.365857876901288</c:v>
                </c:pt>
                <c:pt idx="4">
                  <c:v>98.690203723771475</c:v>
                </c:pt>
                <c:pt idx="5">
                  <c:v>98.963807279489757</c:v>
                </c:pt>
                <c:pt idx="6">
                  <c:v>99.605582599171143</c:v>
                </c:pt>
                <c:pt idx="7">
                  <c:v>100.48902135114638</c:v>
                </c:pt>
                <c:pt idx="8">
                  <c:v>101.8719821380314</c:v>
                </c:pt>
                <c:pt idx="9">
                  <c:v>102.09983423299664</c:v>
                </c:pt>
                <c:pt idx="10">
                  <c:v>102.613021273564</c:v>
                </c:pt>
                <c:pt idx="11">
                  <c:v>102.80644511449576</c:v>
                </c:pt>
                <c:pt idx="12">
                  <c:v>103.12002207260102</c:v>
                </c:pt>
                <c:pt idx="13">
                  <c:v>103.31463384319291</c:v>
                </c:pt>
                <c:pt idx="14">
                  <c:v>103.66711450095865</c:v>
                </c:pt>
                <c:pt idx="15">
                  <c:v>102.7706179237811</c:v>
                </c:pt>
                <c:pt idx="16">
                  <c:v>99.799736080429483</c:v>
                </c:pt>
                <c:pt idx="17">
                  <c:v>98.944942749761807</c:v>
                </c:pt>
                <c:pt idx="18">
                  <c:v>98.522361247913466</c:v>
                </c:pt>
                <c:pt idx="19">
                  <c:v>98.580950322669253</c:v>
                </c:pt>
                <c:pt idx="20">
                  <c:v>98.815969322539587</c:v>
                </c:pt>
                <c:pt idx="21">
                  <c:v>99.075527105090401</c:v>
                </c:pt>
                <c:pt idx="22">
                  <c:v>99.251135151213205</c:v>
                </c:pt>
                <c:pt idx="23">
                  <c:v>99.896825150720133</c:v>
                </c:pt>
                <c:pt idx="24">
                  <c:v>100.04024907793561</c:v>
                </c:pt>
                <c:pt idx="25">
                  <c:v>99.621038132630858</c:v>
                </c:pt>
                <c:pt idx="26">
                  <c:v>99.912232421943727</c:v>
                </c:pt>
                <c:pt idx="27">
                  <c:v>100.40594275085503</c:v>
                </c:pt>
                <c:pt idx="28">
                  <c:v>100.79626825434914</c:v>
                </c:pt>
                <c:pt idx="29">
                  <c:v>101.57528436965848</c:v>
                </c:pt>
                <c:pt idx="30">
                  <c:v>101.9762077086659</c:v>
                </c:pt>
                <c:pt idx="31">
                  <c:v>102.66084277284089</c:v>
                </c:pt>
                <c:pt idx="32">
                  <c:v>103.64263727709159</c:v>
                </c:pt>
                <c:pt idx="33">
                  <c:v>104.55213322673529</c:v>
                </c:pt>
                <c:pt idx="34">
                  <c:v>104.37388885052347</c:v>
                </c:pt>
                <c:pt idx="35">
                  <c:v>103.75435627264743</c:v>
                </c:pt>
                <c:pt idx="36">
                  <c:v>102.74083352902049</c:v>
                </c:pt>
                <c:pt idx="37">
                  <c:v>102.56233327941194</c:v>
                </c:pt>
                <c:pt idx="38">
                  <c:v>102.82586880764852</c:v>
                </c:pt>
                <c:pt idx="39">
                  <c:v>103.10436556864352</c:v>
                </c:pt>
                <c:pt idx="40">
                  <c:v>102.75439672690973</c:v>
                </c:pt>
                <c:pt idx="41">
                  <c:v>102.77699344186121</c:v>
                </c:pt>
                <c:pt idx="42">
                  <c:v>103.38769184378901</c:v>
                </c:pt>
                <c:pt idx="43">
                  <c:v>104.19641608582018</c:v>
                </c:pt>
                <c:pt idx="44">
                  <c:v>104.63099493952146</c:v>
                </c:pt>
                <c:pt idx="45">
                  <c:v>104.88043483888981</c:v>
                </c:pt>
                <c:pt idx="46">
                  <c:v>105.56538127271058</c:v>
                </c:pt>
                <c:pt idx="47">
                  <c:v>104.93859169511251</c:v>
                </c:pt>
                <c:pt idx="48">
                  <c:v>105.6363195023182</c:v>
                </c:pt>
                <c:pt idx="49">
                  <c:v>105.90086790607536</c:v>
                </c:pt>
                <c:pt idx="50">
                  <c:v>106.19158478746839</c:v>
                </c:pt>
                <c:pt idx="51">
                  <c:v>106.29345796246641</c:v>
                </c:pt>
                <c:pt idx="52">
                  <c:v>106.31714706845159</c:v>
                </c:pt>
                <c:pt idx="53">
                  <c:v>106.24307538658024</c:v>
                </c:pt>
                <c:pt idx="54">
                  <c:v>106.52775852590094</c:v>
                </c:pt>
                <c:pt idx="55">
                  <c:v>107.37798458229419</c:v>
                </c:pt>
                <c:pt idx="56">
                  <c:v>107.52701513961149</c:v>
                </c:pt>
                <c:pt idx="57">
                  <c:v>107.56216763803968</c:v>
                </c:pt>
                <c:pt idx="58">
                  <c:v>108.14991374565285</c:v>
                </c:pt>
                <c:pt idx="59">
                  <c:v>109.17818469308934</c:v>
                </c:pt>
                <c:pt idx="60">
                  <c:v>109.16677053324059</c:v>
                </c:pt>
                <c:pt idx="61">
                  <c:v>108.49335807971939</c:v>
                </c:pt>
                <c:pt idx="62">
                  <c:v>108.66720377458921</c:v>
                </c:pt>
                <c:pt idx="63">
                  <c:v>109.05677049885161</c:v>
                </c:pt>
                <c:pt idx="64">
                  <c:v>109.25171111726317</c:v>
                </c:pt>
                <c:pt idx="65">
                  <c:v>109.83656090311023</c:v>
                </c:pt>
                <c:pt idx="66">
                  <c:v>110.00422944096879</c:v>
                </c:pt>
                <c:pt idx="67">
                  <c:v>110.87359662698036</c:v>
                </c:pt>
                <c:pt idx="68">
                  <c:v>111.22860294799828</c:v>
                </c:pt>
                <c:pt idx="69">
                  <c:v>111.33316305388701</c:v>
                </c:pt>
                <c:pt idx="70">
                  <c:v>112.32870277917914</c:v>
                </c:pt>
                <c:pt idx="71">
                  <c:v>111.66109061423948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C4-4D09-87FF-BAD6EF5DEFED}"/>
            </c:ext>
          </c:extLst>
        </c:ser>
        <c:ser>
          <c:idx val="1"/>
          <c:order val="1"/>
          <c:tx>
            <c:v>ARIMA(INPC)</c:v>
          </c:tx>
          <c:spPr>
            <a:ln w="6350">
              <a:solidFill>
                <a:srgbClr val="008941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175">
                <a:solidFill>
                  <a:srgbClr val="008941"/>
                </a:solidFill>
                <a:prstDash val="solid"/>
              </a:ln>
            </c:spPr>
          </c:marker>
          <c:xVal>
            <c:numRef>
              <c:f>ARIMA!$B$92:$B$163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xVal>
          <c:yVal>
            <c:numRef>
              <c:f>ARIMA!$D$92:$D$163</c:f>
              <c:numCache>
                <c:formatCode>0.000</c:formatCode>
                <c:ptCount val="72"/>
                <c:pt idx="0">
                  <c:v>98.812395903977915</c:v>
                </c:pt>
                <c:pt idx="1">
                  <c:v>98.143293546315803</c:v>
                </c:pt>
                <c:pt idx="2">
                  <c:v>98.213013526669144</c:v>
                </c:pt>
                <c:pt idx="3">
                  <c:v>98.30205098385953</c:v>
                </c:pt>
                <c:pt idx="4">
                  <c:v>98.403250061850912</c:v>
                </c:pt>
                <c:pt idx="5">
                  <c:v>98.716943853534161</c:v>
                </c:pt>
                <c:pt idx="6">
                  <c:v>98.939304543716972</c:v>
                </c:pt>
                <c:pt idx="7">
                  <c:v>99.633775831702735</c:v>
                </c:pt>
                <c:pt idx="8">
                  <c:v>100.54851494511703</c:v>
                </c:pt>
                <c:pt idx="9">
                  <c:v>101.89390203964909</c:v>
                </c:pt>
                <c:pt idx="10">
                  <c:v>102.10846285503418</c:v>
                </c:pt>
                <c:pt idx="11">
                  <c:v>102.59446347602174</c:v>
                </c:pt>
                <c:pt idx="12">
                  <c:v>102.76040199715888</c:v>
                </c:pt>
                <c:pt idx="13">
                  <c:v>103.1137512026578</c:v>
                </c:pt>
                <c:pt idx="14">
                  <c:v>103.38152370563836</c:v>
                </c:pt>
                <c:pt idx="15">
                  <c:v>103.69215824580418</c:v>
                </c:pt>
                <c:pt idx="16">
                  <c:v>102.79375935326929</c:v>
                </c:pt>
                <c:pt idx="17">
                  <c:v>99.836066520847794</c:v>
                </c:pt>
                <c:pt idx="18">
                  <c:v>98.918648934794348</c:v>
                </c:pt>
                <c:pt idx="19">
                  <c:v>98.535231944866197</c:v>
                </c:pt>
                <c:pt idx="20">
                  <c:v>98.627159655299366</c:v>
                </c:pt>
                <c:pt idx="21">
                  <c:v>98.859578103062717</c:v>
                </c:pt>
                <c:pt idx="22">
                  <c:v>99.135247580247565</c:v>
                </c:pt>
                <c:pt idx="23">
                  <c:v>99.260863208892104</c:v>
                </c:pt>
                <c:pt idx="24">
                  <c:v>99.850146268777991</c:v>
                </c:pt>
                <c:pt idx="25">
                  <c:v>100.03774005381909</c:v>
                </c:pt>
                <c:pt idx="26">
                  <c:v>99.703648659377592</c:v>
                </c:pt>
                <c:pt idx="27">
                  <c:v>99.955698300553564</c:v>
                </c:pt>
                <c:pt idx="28">
                  <c:v>100.44082832843584</c:v>
                </c:pt>
                <c:pt idx="29">
                  <c:v>100.8325486962152</c:v>
                </c:pt>
                <c:pt idx="30">
                  <c:v>101.54130928157593</c:v>
                </c:pt>
                <c:pt idx="31">
                  <c:v>101.98659490573725</c:v>
                </c:pt>
                <c:pt idx="32">
                  <c:v>102.69489673916036</c:v>
                </c:pt>
                <c:pt idx="33">
                  <c:v>103.67952281227116</c:v>
                </c:pt>
                <c:pt idx="34">
                  <c:v>104.57840386994565</c:v>
                </c:pt>
                <c:pt idx="35">
                  <c:v>104.38459005447844</c:v>
                </c:pt>
                <c:pt idx="36">
                  <c:v>103.73998351461154</c:v>
                </c:pt>
                <c:pt idx="37">
                  <c:v>102.71988718495993</c:v>
                </c:pt>
                <c:pt idx="38">
                  <c:v>102.60201310839069</c:v>
                </c:pt>
                <c:pt idx="39">
                  <c:v>102.86245808152289</c:v>
                </c:pt>
                <c:pt idx="40">
                  <c:v>103.11391322612631</c:v>
                </c:pt>
                <c:pt idx="41">
                  <c:v>102.76469533420907</c:v>
                </c:pt>
                <c:pt idx="42">
                  <c:v>102.74068826685132</c:v>
                </c:pt>
                <c:pt idx="43">
                  <c:v>103.39417116780356</c:v>
                </c:pt>
                <c:pt idx="44">
                  <c:v>104.21612375355117</c:v>
                </c:pt>
                <c:pt idx="45">
                  <c:v>104.66180389280518</c:v>
                </c:pt>
                <c:pt idx="46">
                  <c:v>104.90399653526774</c:v>
                </c:pt>
                <c:pt idx="47">
                  <c:v>105.54893246804471</c:v>
                </c:pt>
                <c:pt idx="48">
                  <c:v>104.89301121871887</c:v>
                </c:pt>
                <c:pt idx="49">
                  <c:v>105.63098433954451</c:v>
                </c:pt>
                <c:pt idx="50">
                  <c:v>105.91627916562298</c:v>
                </c:pt>
                <c:pt idx="51">
                  <c:v>106.20789586458882</c:v>
                </c:pt>
                <c:pt idx="52">
                  <c:v>106.31083968181244</c:v>
                </c:pt>
                <c:pt idx="53">
                  <c:v>106.3170189777973</c:v>
                </c:pt>
                <c:pt idx="54">
                  <c:v>106.17933356663025</c:v>
                </c:pt>
                <c:pt idx="55">
                  <c:v>106.51726892746026</c:v>
                </c:pt>
                <c:pt idx="56">
                  <c:v>107.38203577586793</c:v>
                </c:pt>
                <c:pt idx="57">
                  <c:v>107.53914387805663</c:v>
                </c:pt>
                <c:pt idx="58">
                  <c:v>107.55482531032087</c:v>
                </c:pt>
                <c:pt idx="59">
                  <c:v>108.10627583783938</c:v>
                </c:pt>
                <c:pt idx="60">
                  <c:v>109.10392140094478</c:v>
                </c:pt>
                <c:pt idx="61">
                  <c:v>109.14162807240193</c:v>
                </c:pt>
                <c:pt idx="62">
                  <c:v>108.50784396107193</c:v>
                </c:pt>
                <c:pt idx="63">
                  <c:v>108.67820505299215</c:v>
                </c:pt>
                <c:pt idx="64">
                  <c:v>109.04108011070733</c:v>
                </c:pt>
                <c:pt idx="65">
                  <c:v>109.21448436546441</c:v>
                </c:pt>
                <c:pt idx="66">
                  <c:v>109.76528708521403</c:v>
                </c:pt>
                <c:pt idx="67">
                  <c:v>109.96431619253511</c:v>
                </c:pt>
                <c:pt idx="68">
                  <c:v>110.85260734751304</c:v>
                </c:pt>
                <c:pt idx="69">
                  <c:v>111.22328350823192</c:v>
                </c:pt>
                <c:pt idx="70">
                  <c:v>111.31099323602282</c:v>
                </c:pt>
                <c:pt idx="71">
                  <c:v>112.26886283020502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C4-4D09-87FF-BAD6EF5D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5012416"/>
        <c:axId val="-1555007520"/>
      </c:scatterChart>
      <c:valAx>
        <c:axId val="-1555012416"/>
        <c:scaling>
          <c:orientation val="minMax"/>
          <c:max val="44000"/>
          <c:min val="415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mois</a:t>
                </a:r>
              </a:p>
            </c:rich>
          </c:tx>
          <c:overlay val="0"/>
        </c:title>
        <c:numFmt formatCode="mmm\-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07520"/>
        <c:crosses val="autoZero"/>
        <c:crossBetween val="midCat"/>
      </c:valAx>
      <c:valAx>
        <c:axId val="-1555007520"/>
        <c:scaling>
          <c:orientation val="minMax"/>
          <c:max val="113"/>
          <c:min val="97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INPC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124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ln w="635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CD-4097-ADFC-24677AFBD2C2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3CD-4097-ADFC-24677AFBD2C2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CD-4097-ADFC-24677AFBD2C2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3CD-4097-ADFC-24677AFBD2C2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CD-4097-ADFC-24677AFBD2C2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3CD-4097-ADFC-24677AFBD2C2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3CD-4097-ADFC-24677AFBD2C2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3CD-4097-ADFC-24677AFBD2C2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3CD-4097-ADFC-24677AFBD2C2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E3CD-4097-ADFC-24677AFBD2C2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3CD-4097-ADFC-24677AFBD2C2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3CD-4097-ADFC-24677AFBD2C2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3CD-4097-ADFC-24677AFBD2C2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3CD-4097-ADFC-24677AFBD2C2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3CD-4097-ADFC-24677AFBD2C2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3CD-4097-ADFC-24677AFBD2C2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3CD-4097-ADFC-24677AFBD2C2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E3CD-4097-ADFC-24677AFBD2C2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3CD-4097-ADFC-24677AFBD2C2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3CD-4097-ADFC-24677AFBD2C2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3CD-4097-ADFC-24677AFBD2C2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3CD-4097-ADFC-24677AFBD2C2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3CD-4097-ADFC-24677AFBD2C2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E3CD-4097-ADFC-24677AFBD2C2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3CD-4097-ADFC-24677AFBD2C2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E3CD-4097-ADFC-24677AFBD2C2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3CD-4097-ADFC-24677AFBD2C2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E3CD-4097-ADFC-24677AFBD2C2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3CD-4097-ADFC-24677AFBD2C2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E3CD-4097-ADFC-24677AFBD2C2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3CD-4097-ADFC-24677AFBD2C2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E3CD-4097-ADFC-24677AFBD2C2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3CD-4097-ADFC-24677AFBD2C2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E3CD-4097-ADFC-24677AFBD2C2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3CD-4097-ADFC-24677AFBD2C2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E3CD-4097-ADFC-24677AFBD2C2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3CD-4097-ADFC-24677AFBD2C2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E3CD-4097-ADFC-24677AFBD2C2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3CD-4097-ADFC-24677AFBD2C2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E3CD-4097-ADFC-24677AFBD2C2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3CD-4097-ADFC-24677AFBD2C2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E3CD-4097-ADFC-24677AFBD2C2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3CD-4097-ADFC-24677AFBD2C2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E3CD-4097-ADFC-24677AFBD2C2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3CD-4097-ADFC-24677AFBD2C2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E3CD-4097-ADFC-24677AFBD2C2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3CD-4097-ADFC-24677AFBD2C2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E3CD-4097-ADFC-24677AFBD2C2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E3CD-4097-ADFC-24677AFBD2C2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E3CD-4097-ADFC-24677AFBD2C2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E3CD-4097-ADFC-24677AFBD2C2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E3CD-4097-ADFC-24677AFBD2C2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E3CD-4097-ADFC-24677AFBD2C2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E3CD-4097-ADFC-24677AFBD2C2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E3CD-4097-ADFC-24677AFBD2C2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E3CD-4097-ADFC-24677AFBD2C2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E3CD-4097-ADFC-24677AFBD2C2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E3CD-4097-ADFC-24677AFBD2C2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E3CD-4097-ADFC-24677AFBD2C2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E3CD-4097-ADFC-24677AFBD2C2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E3CD-4097-ADFC-24677AFBD2C2}"/>
              </c:ext>
            </c:extLst>
          </c:dPt>
          <c:dPt>
            <c:idx val="6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E3CD-4097-ADFC-24677AFBD2C2}"/>
              </c:ext>
            </c:extLst>
          </c:dPt>
          <c:dPt>
            <c:idx val="62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E3CD-4097-ADFC-24677AFBD2C2}"/>
              </c:ext>
            </c:extLst>
          </c:dPt>
          <c:dPt>
            <c:idx val="63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0-E3CD-4097-ADFC-24677AFBD2C2}"/>
              </c:ext>
            </c:extLst>
          </c:dPt>
          <c:dPt>
            <c:idx val="64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E3CD-4097-ADFC-24677AFBD2C2}"/>
              </c:ext>
            </c:extLst>
          </c:dPt>
          <c:dPt>
            <c:idx val="65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E3CD-4097-ADFC-24677AFBD2C2}"/>
              </c:ext>
            </c:extLst>
          </c:dPt>
          <c:dPt>
            <c:idx val="66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E3CD-4097-ADFC-24677AFBD2C2}"/>
              </c:ext>
            </c:extLst>
          </c:dPt>
          <c:dPt>
            <c:idx val="67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E3CD-4097-ADFC-24677AFBD2C2}"/>
              </c:ext>
            </c:extLst>
          </c:dPt>
          <c:dPt>
            <c:idx val="68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E3CD-4097-ADFC-24677AFBD2C2}"/>
              </c:ext>
            </c:extLst>
          </c:dPt>
          <c:dPt>
            <c:idx val="69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6-E3CD-4097-ADFC-24677AFBD2C2}"/>
              </c:ext>
            </c:extLst>
          </c:dPt>
          <c:dPt>
            <c:idx val="70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E3CD-4097-ADFC-24677AFBD2C2}"/>
              </c:ext>
            </c:extLst>
          </c:dPt>
          <c:dPt>
            <c:idx val="71"/>
            <c:invertIfNegative val="0"/>
            <c:bubble3D val="0"/>
            <c:spPr>
              <a:solidFill>
                <a:srgbClr val="2A7498"/>
              </a:solidFill>
              <a:ln w="3175">
                <a:solidFill>
                  <a:srgbClr val="2A7498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8-E3CD-4097-ADFC-24677AFBD2C2}"/>
              </c:ext>
            </c:extLst>
          </c:dPt>
          <c:cat>
            <c:numRef>
              <c:f>ARIMA!$B$92:$B$163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cat>
          <c:val>
            <c:numRef>
              <c:f>ARIMA!$E$92:$E$163</c:f>
              <c:numCache>
                <c:formatCode>0.000</c:formatCode>
                <c:ptCount val="72"/>
                <c:pt idx="0">
                  <c:v>-0.68736653702428907</c:v>
                </c:pt>
                <c:pt idx="1">
                  <c:v>-1.3728291322808062E-2</c:v>
                </c:pt>
                <c:pt idx="2">
                  <c:v>2.6636261816441298E-2</c:v>
                </c:pt>
                <c:pt idx="3">
                  <c:v>6.3806893041756574E-2</c:v>
                </c:pt>
                <c:pt idx="4">
                  <c:v>0.28695366192055616</c:v>
                </c:pt>
                <c:pt idx="5">
                  <c:v>0.24686342595560262</c:v>
                </c:pt>
                <c:pt idx="6">
                  <c:v>0.66627805545417029</c:v>
                </c:pt>
                <c:pt idx="7">
                  <c:v>0.85524551944363658</c:v>
                </c:pt>
                <c:pt idx="8">
                  <c:v>1.3234671929143653</c:v>
                </c:pt>
                <c:pt idx="9">
                  <c:v>0.20593219334754975</c:v>
                </c:pt>
                <c:pt idx="10">
                  <c:v>0.50455841852983108</c:v>
                </c:pt>
                <c:pt idx="11">
                  <c:v>0.21198163847401963</c:v>
                </c:pt>
                <c:pt idx="12">
                  <c:v>0.35962007544214214</c:v>
                </c:pt>
                <c:pt idx="13">
                  <c:v>0.20088264053510785</c:v>
                </c:pt>
                <c:pt idx="14">
                  <c:v>0.28559079532028719</c:v>
                </c:pt>
                <c:pt idx="15">
                  <c:v>-0.92154032202307157</c:v>
                </c:pt>
                <c:pt idx="16">
                  <c:v>-2.9940232728398066</c:v>
                </c:pt>
                <c:pt idx="17">
                  <c:v>-0.8911237710859865</c:v>
                </c:pt>
                <c:pt idx="18">
                  <c:v>-0.39628768688088645</c:v>
                </c:pt>
                <c:pt idx="19">
                  <c:v>4.5718377803053656E-2</c:v>
                </c:pt>
                <c:pt idx="20">
                  <c:v>0.18880966724022485</c:v>
                </c:pt>
                <c:pt idx="21">
                  <c:v>0.21594900202767775</c:v>
                </c:pt>
                <c:pt idx="22">
                  <c:v>0.1158875709656435</c:v>
                </c:pt>
                <c:pt idx="23">
                  <c:v>0.63596194182802446</c:v>
                </c:pt>
                <c:pt idx="24">
                  <c:v>0.19010280915762934</c:v>
                </c:pt>
                <c:pt idx="25">
                  <c:v>-0.41670192118823213</c:v>
                </c:pt>
                <c:pt idx="26">
                  <c:v>0.20858376256613465</c:v>
                </c:pt>
                <c:pt idx="27">
                  <c:v>0.45024445030147398</c:v>
                </c:pt>
                <c:pt idx="28">
                  <c:v>0.35543992591329765</c:v>
                </c:pt>
                <c:pt idx="29">
                  <c:v>0.74273567344327551</c:v>
                </c:pt>
                <c:pt idx="30">
                  <c:v>0.43489842708996207</c:v>
                </c:pt>
                <c:pt idx="31">
                  <c:v>0.67424786710364248</c:v>
                </c:pt>
                <c:pt idx="32">
                  <c:v>0.94774053793124224</c:v>
                </c:pt>
                <c:pt idx="33">
                  <c:v>0.87261041446413712</c:v>
                </c:pt>
                <c:pt idx="34">
                  <c:v>-0.20451501942217598</c:v>
                </c:pt>
                <c:pt idx="35">
                  <c:v>-0.63023378183101331</c:v>
                </c:pt>
                <c:pt idx="36">
                  <c:v>-0.99914998559105295</c:v>
                </c:pt>
                <c:pt idx="37">
                  <c:v>-0.15755390554797888</c:v>
                </c:pt>
                <c:pt idx="38">
                  <c:v>0.22385569925782489</c:v>
                </c:pt>
                <c:pt idx="39">
                  <c:v>0.24190748712062526</c:v>
                </c:pt>
                <c:pt idx="40">
                  <c:v>-0.35951649921657802</c:v>
                </c:pt>
                <c:pt idx="41">
                  <c:v>1.2298107652139123E-2</c:v>
                </c:pt>
                <c:pt idx="42">
                  <c:v>0.64700357693769539</c:v>
                </c:pt>
                <c:pt idx="43">
                  <c:v>0.80224491801661846</c:v>
                </c:pt>
                <c:pt idx="44">
                  <c:v>0.4148711859702835</c:v>
                </c:pt>
                <c:pt idx="45">
                  <c:v>0.21863094608463232</c:v>
                </c:pt>
                <c:pt idx="46">
                  <c:v>0.66138473744284854</c:v>
                </c:pt>
                <c:pt idx="47">
                  <c:v>-0.61034077293220657</c:v>
                </c:pt>
                <c:pt idx="48">
                  <c:v>0.74330828359933587</c:v>
                </c:pt>
                <c:pt idx="49">
                  <c:v>0.26988356653085166</c:v>
                </c:pt>
                <c:pt idx="50">
                  <c:v>0.27530562184540108</c:v>
                </c:pt>
                <c:pt idx="51">
                  <c:v>8.5562097877581955E-2</c:v>
                </c:pt>
                <c:pt idx="52">
                  <c:v>6.3073866391492039E-3</c:v>
                </c:pt>
                <c:pt idx="53">
                  <c:v>-7.3943591217055626E-2</c:v>
                </c:pt>
                <c:pt idx="54">
                  <c:v>0.34842495927069161</c:v>
                </c:pt>
                <c:pt idx="55">
                  <c:v>0.86071565483392098</c:v>
                </c:pt>
                <c:pt idx="56">
                  <c:v>0.14497936374355413</c:v>
                </c:pt>
                <c:pt idx="57">
                  <c:v>2.3023759983052727E-2</c:v>
                </c:pt>
                <c:pt idx="58">
                  <c:v>0.59508843533199363</c:v>
                </c:pt>
                <c:pt idx="59">
                  <c:v>1.0719088552499563</c:v>
                </c:pt>
                <c:pt idx="60">
                  <c:v>6.2849132295813348E-2</c:v>
                </c:pt>
                <c:pt idx="61">
                  <c:v>-0.6482699926825406</c:v>
                </c:pt>
                <c:pt idx="62">
                  <c:v>0.15935981351728046</c:v>
                </c:pt>
                <c:pt idx="63">
                  <c:v>0.37856544585944629</c:v>
                </c:pt>
                <c:pt idx="64">
                  <c:v>0.21063100655584677</c:v>
                </c:pt>
                <c:pt idx="65">
                  <c:v>0.62207653764581572</c:v>
                </c:pt>
                <c:pt idx="66">
                  <c:v>0.2389423557547552</c:v>
                </c:pt>
                <c:pt idx="67">
                  <c:v>0.90928043444524675</c:v>
                </c:pt>
                <c:pt idx="68">
                  <c:v>0.3759956004852425</c:v>
                </c:pt>
                <c:pt idx="69">
                  <c:v>0.10987954565508762</c:v>
                </c:pt>
                <c:pt idx="70">
                  <c:v>1.0177095431563208</c:v>
                </c:pt>
                <c:pt idx="71">
                  <c:v>-0.60777221596554654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CD-4097-ADFC-24677AFB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55018400"/>
        <c:axId val="-1555017856"/>
      </c:barChart>
      <c:dateAx>
        <c:axId val="-15550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mois</a:t>
                </a:r>
              </a:p>
            </c:rich>
          </c:tx>
          <c:overlay val="0"/>
        </c:title>
        <c:numFmt formatCode="mmm\-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17856"/>
        <c:crosses val="autoZero"/>
        <c:auto val="1"/>
        <c:lblOffset val="100"/>
        <c:baseTimeUnit val="months"/>
      </c:dateAx>
      <c:valAx>
        <c:axId val="-155501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184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(INPC)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Autocorrélation</c:v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ARIMA!$C$188:$C$207</c:f>
              <c:numCache>
                <c:formatCode>0.000</c:formatCode>
                <c:ptCount val="20"/>
                <c:pt idx="0">
                  <c:v>1</c:v>
                </c:pt>
                <c:pt idx="1">
                  <c:v>0.94492251484281753</c:v>
                </c:pt>
                <c:pt idx="2">
                  <c:v>0.87317675308245279</c:v>
                </c:pt>
                <c:pt idx="3">
                  <c:v>0.80370858029896175</c:v>
                </c:pt>
                <c:pt idx="4">
                  <c:v>0.73314376981197515</c:v>
                </c:pt>
                <c:pt idx="5">
                  <c:v>0.66538724968763996</c:v>
                </c:pt>
                <c:pt idx="6">
                  <c:v>0.60422843071960863</c:v>
                </c:pt>
                <c:pt idx="7">
                  <c:v>0.54879080962091242</c:v>
                </c:pt>
                <c:pt idx="8">
                  <c:v>0.50503563367804116</c:v>
                </c:pt>
                <c:pt idx="9">
                  <c:v>0.47468072030624103</c:v>
                </c:pt>
                <c:pt idx="10">
                  <c:v>0.44942670421119729</c:v>
                </c:pt>
                <c:pt idx="11">
                  <c:v>0.42790831755778519</c:v>
                </c:pt>
                <c:pt idx="12">
                  <c:v>0.40189272444474489</c:v>
                </c:pt>
                <c:pt idx="13">
                  <c:v>0.37813531633202752</c:v>
                </c:pt>
                <c:pt idx="14">
                  <c:v>0.36347640831538586</c:v>
                </c:pt>
                <c:pt idx="15">
                  <c:v>0.35539281510203519</c:v>
                </c:pt>
                <c:pt idx="16">
                  <c:v>0.34253858235308055</c:v>
                </c:pt>
                <c:pt idx="17">
                  <c:v>0.31536761167866939</c:v>
                </c:pt>
                <c:pt idx="18">
                  <c:v>0.28925976829327882</c:v>
                </c:pt>
                <c:pt idx="19">
                  <c:v>0.2609541777859658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FE-46D6-B04A-52A00240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55015680"/>
        <c:axId val="-1555009152"/>
      </c:barChart>
      <c:lineChart>
        <c:grouping val="standard"/>
        <c:varyColors val="0"/>
        <c:ser>
          <c:idx val="1"/>
          <c:order val="1"/>
          <c:tx>
            <c:v>Borne inférieure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ARIMA!$E$188:$E$207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-0.38552581794380919</c:v>
                </c:pt>
                <c:pt idx="3">
                  <c:v>-0.4795703642153088</c:v>
                </c:pt>
                <c:pt idx="4">
                  <c:v>-0.54673117213482658</c:v>
                </c:pt>
                <c:pt idx="5">
                  <c:v>-0.59688362870402978</c:v>
                </c:pt>
                <c:pt idx="6">
                  <c:v>-0.63522722530669529</c:v>
                </c:pt>
                <c:pt idx="7">
                  <c:v>-0.66518536409934537</c:v>
                </c:pt>
                <c:pt idx="8">
                  <c:v>-0.68891851274892102</c:v>
                </c:pt>
                <c:pt idx="9">
                  <c:v>-0.7083964700151989</c:v>
                </c:pt>
                <c:pt idx="10">
                  <c:v>-0.72516826548297919</c:v>
                </c:pt>
                <c:pt idx="11">
                  <c:v>-0.73987985301474657</c:v>
                </c:pt>
                <c:pt idx="12">
                  <c:v>-0.75296804260895756</c:v>
                </c:pt>
                <c:pt idx="13">
                  <c:v>-0.76432714175133187</c:v>
                </c:pt>
                <c:pt idx="14">
                  <c:v>-0.77424392001837561</c:v>
                </c:pt>
                <c:pt idx="15">
                  <c:v>-0.7832951414558329</c:v>
                </c:pt>
                <c:pt idx="16">
                  <c:v>-0.79185151963269673</c:v>
                </c:pt>
                <c:pt idx="17">
                  <c:v>-0.79971811890339806</c:v>
                </c:pt>
                <c:pt idx="18">
                  <c:v>-0.80632612377800272</c:v>
                </c:pt>
                <c:pt idx="19">
                  <c:v>-0.81184366593829349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FE-46D6-B04A-52A00240BB8B}"/>
            </c:ext>
          </c:extLst>
        </c:ser>
        <c:ser>
          <c:idx val="2"/>
          <c:order val="2"/>
          <c:tx>
            <c:v>Borne supérieure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ARIMA!$F$188:$F$207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0.38552581794380919</c:v>
                </c:pt>
                <c:pt idx="3">
                  <c:v>0.4795703642153088</c:v>
                </c:pt>
                <c:pt idx="4">
                  <c:v>0.54673117213482658</c:v>
                </c:pt>
                <c:pt idx="5">
                  <c:v>0.59688362870402978</c:v>
                </c:pt>
                <c:pt idx="6">
                  <c:v>0.63522722530669529</c:v>
                </c:pt>
                <c:pt idx="7">
                  <c:v>0.66518536409934537</c:v>
                </c:pt>
                <c:pt idx="8">
                  <c:v>0.68891851274892102</c:v>
                </c:pt>
                <c:pt idx="9">
                  <c:v>0.7083964700151989</c:v>
                </c:pt>
                <c:pt idx="10">
                  <c:v>0.72516826548297919</c:v>
                </c:pt>
                <c:pt idx="11">
                  <c:v>0.73987985301474657</c:v>
                </c:pt>
                <c:pt idx="12">
                  <c:v>0.75296804260895756</c:v>
                </c:pt>
                <c:pt idx="13">
                  <c:v>0.76432714175133187</c:v>
                </c:pt>
                <c:pt idx="14">
                  <c:v>0.77424392001837561</c:v>
                </c:pt>
                <c:pt idx="15">
                  <c:v>0.7832951414558329</c:v>
                </c:pt>
                <c:pt idx="16">
                  <c:v>0.79185151963269673</c:v>
                </c:pt>
                <c:pt idx="17">
                  <c:v>0.79971811890339806</c:v>
                </c:pt>
                <c:pt idx="18">
                  <c:v>0.80632612377800272</c:v>
                </c:pt>
                <c:pt idx="19">
                  <c:v>0.81184366593829349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FE-46D6-B04A-52A00240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5015680"/>
        <c:axId val="-1555009152"/>
      </c:lineChart>
      <c:catAx>
        <c:axId val="-15550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09152"/>
        <c:crosses val="autoZero"/>
        <c:auto val="1"/>
        <c:lblAlgn val="ctr"/>
        <c:lblOffset val="100"/>
        <c:noMultiLvlLbl val="0"/>
      </c:catAx>
      <c:valAx>
        <c:axId val="-15550091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156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partiel (INPC)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Autocorrélation partielle</c:v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ARIMA!$G$188:$G$207</c:f>
              <c:numCache>
                <c:formatCode>0.000</c:formatCode>
                <c:ptCount val="20"/>
                <c:pt idx="0">
                  <c:v>1</c:v>
                </c:pt>
                <c:pt idx="1">
                  <c:v>0.94492251484281753</c:v>
                </c:pt>
                <c:pt idx="2">
                  <c:v>-0.18392028524786386</c:v>
                </c:pt>
                <c:pt idx="3">
                  <c:v>6.4240159556240095E-3</c:v>
                </c:pt>
                <c:pt idx="4">
                  <c:v>-5.9183196775568402E-2</c:v>
                </c:pt>
                <c:pt idx="5">
                  <c:v>-7.8506032571900152E-3</c:v>
                </c:pt>
                <c:pt idx="6">
                  <c:v>1.3235995701957739E-2</c:v>
                </c:pt>
                <c:pt idx="7">
                  <c:v>1.5813218440226431E-3</c:v>
                </c:pt>
                <c:pt idx="8">
                  <c:v>6.5649468655593166E-2</c:v>
                </c:pt>
                <c:pt idx="9">
                  <c:v>6.8891758468752978E-2</c:v>
                </c:pt>
                <c:pt idx="10">
                  <c:v>-4.2239372440724829E-4</c:v>
                </c:pt>
                <c:pt idx="11">
                  <c:v>1.2603561863642719E-2</c:v>
                </c:pt>
                <c:pt idx="12">
                  <c:v>-6.8182819300829436E-2</c:v>
                </c:pt>
                <c:pt idx="13">
                  <c:v>2.9172351153344302E-2</c:v>
                </c:pt>
                <c:pt idx="14">
                  <c:v>7.1064155420485275E-2</c:v>
                </c:pt>
                <c:pt idx="15">
                  <c:v>4.6996709961456107E-2</c:v>
                </c:pt>
                <c:pt idx="16">
                  <c:v>-4.8268903904656657E-2</c:v>
                </c:pt>
                <c:pt idx="17">
                  <c:v>-0.12721362355158486</c:v>
                </c:pt>
                <c:pt idx="18">
                  <c:v>3.5978310290021791E-2</c:v>
                </c:pt>
                <c:pt idx="19">
                  <c:v>-4.5470059587215686E-2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1C-48D7-AAF7-2A7AD29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55015136"/>
        <c:axId val="-1555014592"/>
      </c:barChart>
      <c:lineChart>
        <c:grouping val="standard"/>
        <c:varyColors val="0"/>
        <c:ser>
          <c:idx val="1"/>
          <c:order val="1"/>
          <c:tx>
            <c:v>Borne inférieure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ARIMA!$I$188:$I$207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-0.23098397072494625</c:v>
                </c:pt>
                <c:pt idx="3">
                  <c:v>-0.23098397072494625</c:v>
                </c:pt>
                <c:pt idx="4">
                  <c:v>-0.23098397072494625</c:v>
                </c:pt>
                <c:pt idx="5">
                  <c:v>-0.23098397072494625</c:v>
                </c:pt>
                <c:pt idx="6">
                  <c:v>-0.23098397072494625</c:v>
                </c:pt>
                <c:pt idx="7">
                  <c:v>-0.23098397072494625</c:v>
                </c:pt>
                <c:pt idx="8">
                  <c:v>-0.23098397072494625</c:v>
                </c:pt>
                <c:pt idx="9">
                  <c:v>-0.23098397072494625</c:v>
                </c:pt>
                <c:pt idx="10">
                  <c:v>-0.23098397072494625</c:v>
                </c:pt>
                <c:pt idx="11">
                  <c:v>-0.23098397072494625</c:v>
                </c:pt>
                <c:pt idx="12">
                  <c:v>-0.23098397072494625</c:v>
                </c:pt>
                <c:pt idx="13">
                  <c:v>-0.23098397072494625</c:v>
                </c:pt>
                <c:pt idx="14">
                  <c:v>-0.23098397072494625</c:v>
                </c:pt>
                <c:pt idx="15">
                  <c:v>-0.23098397072494625</c:v>
                </c:pt>
                <c:pt idx="16">
                  <c:v>-0.23098397072494625</c:v>
                </c:pt>
                <c:pt idx="17">
                  <c:v>-0.23098397072494625</c:v>
                </c:pt>
                <c:pt idx="18">
                  <c:v>-0.23098397072494625</c:v>
                </c:pt>
                <c:pt idx="19">
                  <c:v>-0.23098397072494625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1C-48D7-AAF7-2A7AD29634B0}"/>
            </c:ext>
          </c:extLst>
        </c:ser>
        <c:ser>
          <c:idx val="2"/>
          <c:order val="2"/>
          <c:tx>
            <c:v>Borne supérieure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ARIMA!$B$188:$B$207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ARIMA!$J$188:$J$207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0.23098397072494625</c:v>
                </c:pt>
                <c:pt idx="3">
                  <c:v>0.23098397072494625</c:v>
                </c:pt>
                <c:pt idx="4">
                  <c:v>0.23098397072494625</c:v>
                </c:pt>
                <c:pt idx="5">
                  <c:v>0.23098397072494625</c:v>
                </c:pt>
                <c:pt idx="6">
                  <c:v>0.23098397072494625</c:v>
                </c:pt>
                <c:pt idx="7">
                  <c:v>0.23098397072494625</c:v>
                </c:pt>
                <c:pt idx="8">
                  <c:v>0.23098397072494625</c:v>
                </c:pt>
                <c:pt idx="9">
                  <c:v>0.23098397072494625</c:v>
                </c:pt>
                <c:pt idx="10">
                  <c:v>0.23098397072494625</c:v>
                </c:pt>
                <c:pt idx="11">
                  <c:v>0.23098397072494625</c:v>
                </c:pt>
                <c:pt idx="12">
                  <c:v>0.23098397072494625</c:v>
                </c:pt>
                <c:pt idx="13">
                  <c:v>0.23098397072494625</c:v>
                </c:pt>
                <c:pt idx="14">
                  <c:v>0.23098397072494625</c:v>
                </c:pt>
                <c:pt idx="15">
                  <c:v>0.23098397072494625</c:v>
                </c:pt>
                <c:pt idx="16">
                  <c:v>0.23098397072494625</c:v>
                </c:pt>
                <c:pt idx="17">
                  <c:v>0.23098397072494625</c:v>
                </c:pt>
                <c:pt idx="18">
                  <c:v>0.23098397072494625</c:v>
                </c:pt>
                <c:pt idx="19">
                  <c:v>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1C-48D7-AAF7-2A7AD29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5015136"/>
        <c:axId val="-1555014592"/>
      </c:lineChart>
      <c:catAx>
        <c:axId val="-15550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55014592"/>
        <c:crosses val="autoZero"/>
        <c:auto val="1"/>
        <c:lblAlgn val="ctr"/>
        <c:lblOffset val="100"/>
        <c:noMultiLvlLbl val="0"/>
      </c:catAx>
      <c:valAx>
        <c:axId val="-155501459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 partielle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550151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(Résidus)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Autocorrélation</c:v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ARIMA!$C$232:$C$251</c:f>
              <c:numCache>
                <c:formatCode>0.000</c:formatCode>
                <c:ptCount val="20"/>
                <c:pt idx="0">
                  <c:v>1</c:v>
                </c:pt>
                <c:pt idx="1">
                  <c:v>0.41201471416916069</c:v>
                </c:pt>
                <c:pt idx="2">
                  <c:v>0.13635200573538514</c:v>
                </c:pt>
                <c:pt idx="3">
                  <c:v>1.3570667330884212E-2</c:v>
                </c:pt>
                <c:pt idx="4">
                  <c:v>-3.4261388877684783E-2</c:v>
                </c:pt>
                <c:pt idx="5">
                  <c:v>-5.0536330328216049E-2</c:v>
                </c:pt>
                <c:pt idx="6">
                  <c:v>-0.14901963351929698</c:v>
                </c:pt>
                <c:pt idx="7">
                  <c:v>-0.220295405125882</c:v>
                </c:pt>
                <c:pt idx="8">
                  <c:v>-0.29273560567115464</c:v>
                </c:pt>
                <c:pt idx="9">
                  <c:v>-0.10148318285401853</c:v>
                </c:pt>
                <c:pt idx="10">
                  <c:v>-5.0794935960452516E-2</c:v>
                </c:pt>
                <c:pt idx="11">
                  <c:v>-1.6431888176147932E-2</c:v>
                </c:pt>
                <c:pt idx="12">
                  <c:v>-8.9805791319935394E-2</c:v>
                </c:pt>
                <c:pt idx="13">
                  <c:v>-8.1739696046271654E-2</c:v>
                </c:pt>
                <c:pt idx="14">
                  <c:v>-6.9768010215867232E-2</c:v>
                </c:pt>
                <c:pt idx="15">
                  <c:v>4.6161331693476606E-3</c:v>
                </c:pt>
                <c:pt idx="16">
                  <c:v>4.1090596061298633E-2</c:v>
                </c:pt>
                <c:pt idx="17">
                  <c:v>-1.6992852623425259E-2</c:v>
                </c:pt>
                <c:pt idx="18">
                  <c:v>2.3375955693897114E-2</c:v>
                </c:pt>
                <c:pt idx="19">
                  <c:v>0.15934222682489563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94-43E9-A227-4A38CB8A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64608"/>
        <c:axId val="-1549071136"/>
      </c:barChart>
      <c:lineChart>
        <c:grouping val="standard"/>
        <c:varyColors val="0"/>
        <c:ser>
          <c:idx val="1"/>
          <c:order val="1"/>
          <c:tx>
            <c:v>Borne inférieure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ARIMA!$E$232:$E$251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-0.26733460997781172</c:v>
                </c:pt>
                <c:pt idx="3">
                  <c:v>-0.27101970376672269</c:v>
                </c:pt>
                <c:pt idx="4">
                  <c:v>-0.27105595611828021</c:v>
                </c:pt>
                <c:pt idx="5">
                  <c:v>-0.27128691234525543</c:v>
                </c:pt>
                <c:pt idx="6">
                  <c:v>-0.2717887240266289</c:v>
                </c:pt>
                <c:pt idx="7">
                  <c:v>-0.27611363817034446</c:v>
                </c:pt>
                <c:pt idx="8">
                  <c:v>-0.28533707799679375</c:v>
                </c:pt>
                <c:pt idx="9">
                  <c:v>-0.30093425920079836</c:v>
                </c:pt>
                <c:pt idx="10">
                  <c:v>-0.30275466676495161</c:v>
                </c:pt>
                <c:pt idx="11">
                  <c:v>-0.30320901403252698</c:v>
                </c:pt>
                <c:pt idx="12">
                  <c:v>-0.30325652156754057</c:v>
                </c:pt>
                <c:pt idx="13">
                  <c:v>-0.30467215151592247</c:v>
                </c:pt>
                <c:pt idx="14">
                  <c:v>-0.30583994338188436</c:v>
                </c:pt>
                <c:pt idx="15">
                  <c:v>-0.30668791342700419</c:v>
                </c:pt>
                <c:pt idx="16">
                  <c:v>-0.30669162041396525</c:v>
                </c:pt>
                <c:pt idx="17">
                  <c:v>-0.30698520877728869</c:v>
                </c:pt>
                <c:pt idx="18">
                  <c:v>-0.30703539024067217</c:v>
                </c:pt>
                <c:pt idx="19">
                  <c:v>-0.30713032972309939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4-43E9-A227-4A38CB8A082B}"/>
            </c:ext>
          </c:extLst>
        </c:ser>
        <c:ser>
          <c:idx val="2"/>
          <c:order val="2"/>
          <c:tx>
            <c:v>Borne supérieure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ARIMA!$F$232:$F$251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0.26733460997781172</c:v>
                </c:pt>
                <c:pt idx="3">
                  <c:v>0.27101970376672269</c:v>
                </c:pt>
                <c:pt idx="4">
                  <c:v>0.27105595611828021</c:v>
                </c:pt>
                <c:pt idx="5">
                  <c:v>0.27128691234525543</c:v>
                </c:pt>
                <c:pt idx="6">
                  <c:v>0.2717887240266289</c:v>
                </c:pt>
                <c:pt idx="7">
                  <c:v>0.27611363817034446</c:v>
                </c:pt>
                <c:pt idx="8">
                  <c:v>0.28533707799679375</c:v>
                </c:pt>
                <c:pt idx="9">
                  <c:v>0.30093425920079836</c:v>
                </c:pt>
                <c:pt idx="10">
                  <c:v>0.30275466676495161</c:v>
                </c:pt>
                <c:pt idx="11">
                  <c:v>0.30320901403252698</c:v>
                </c:pt>
                <c:pt idx="12">
                  <c:v>0.30325652156754057</c:v>
                </c:pt>
                <c:pt idx="13">
                  <c:v>0.30467215151592247</c:v>
                </c:pt>
                <c:pt idx="14">
                  <c:v>0.30583994338188436</c:v>
                </c:pt>
                <c:pt idx="15">
                  <c:v>0.30668791342700419</c:v>
                </c:pt>
                <c:pt idx="16">
                  <c:v>0.30669162041396525</c:v>
                </c:pt>
                <c:pt idx="17">
                  <c:v>0.30698520877728869</c:v>
                </c:pt>
                <c:pt idx="18">
                  <c:v>0.30703539024067217</c:v>
                </c:pt>
                <c:pt idx="19">
                  <c:v>0.30713032972309939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94-43E9-A227-4A38CB8A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64608"/>
        <c:axId val="-1549071136"/>
      </c:lineChart>
      <c:catAx>
        <c:axId val="-15490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71136"/>
        <c:crosses val="autoZero"/>
        <c:auto val="1"/>
        <c:lblAlgn val="ctr"/>
        <c:lblOffset val="100"/>
        <c:noMultiLvlLbl val="0"/>
      </c:catAx>
      <c:valAx>
        <c:axId val="-154907113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64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Autocorrélogramme partiel (Résidus)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Autocorrélation partielle</c:v>
          </c:tx>
          <c:spPr>
            <a:solidFill>
              <a:srgbClr val="2A7498"/>
            </a:solidFill>
            <a:ln w="12700">
              <a:solidFill>
                <a:srgbClr val="2A7498"/>
              </a:solidFill>
              <a:prstDash val="solid"/>
            </a:ln>
          </c:spPr>
          <c:invertIfNegative val="0"/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ARIMA!$G$232:$G$251</c:f>
              <c:numCache>
                <c:formatCode>0.000</c:formatCode>
                <c:ptCount val="20"/>
                <c:pt idx="0">
                  <c:v>1</c:v>
                </c:pt>
                <c:pt idx="1">
                  <c:v>0.41201471416916069</c:v>
                </c:pt>
                <c:pt idx="2">
                  <c:v>-4.0234104640776466E-2</c:v>
                </c:pt>
                <c:pt idx="3">
                  <c:v>-3.4131546666566731E-2</c:v>
                </c:pt>
                <c:pt idx="4">
                  <c:v>-2.7182054548355445E-2</c:v>
                </c:pt>
                <c:pt idx="5">
                  <c:v>-2.5750764571779255E-2</c:v>
                </c:pt>
                <c:pt idx="6">
                  <c:v>-0.13945626618730031</c:v>
                </c:pt>
                <c:pt idx="7">
                  <c:v>-0.13154162874851069</c:v>
                </c:pt>
                <c:pt idx="8">
                  <c:v>-0.18141578198819627</c:v>
                </c:pt>
                <c:pt idx="9">
                  <c:v>0.10475300229186332</c:v>
                </c:pt>
                <c:pt idx="10">
                  <c:v>-5.4768409139540293E-2</c:v>
                </c:pt>
                <c:pt idx="11">
                  <c:v>-9.2148475171410886E-3</c:v>
                </c:pt>
                <c:pt idx="12">
                  <c:v>-0.1395598351669812</c:v>
                </c:pt>
                <c:pt idx="13">
                  <c:v>-4.3415545508561762E-2</c:v>
                </c:pt>
                <c:pt idx="14">
                  <c:v>-0.11003400022304397</c:v>
                </c:pt>
                <c:pt idx="15">
                  <c:v>9.4170928052325509E-3</c:v>
                </c:pt>
                <c:pt idx="16">
                  <c:v>-3.520880130414155E-2</c:v>
                </c:pt>
                <c:pt idx="17">
                  <c:v>-4.47438901760525E-2</c:v>
                </c:pt>
                <c:pt idx="18">
                  <c:v>1.4316676779130716E-3</c:v>
                </c:pt>
                <c:pt idx="19">
                  <c:v>0.15491448591989063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D-4146-8EB9-6DE86620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-1549066240"/>
        <c:axId val="-1549060800"/>
      </c:barChart>
      <c:lineChart>
        <c:grouping val="standard"/>
        <c:varyColors val="0"/>
        <c:ser>
          <c:idx val="1"/>
          <c:order val="1"/>
          <c:tx>
            <c:v>Borne inférieure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ARIMA!$I$232:$I$251</c:f>
              <c:numCache>
                <c:formatCode>0.000</c:formatCode>
                <c:ptCount val="20"/>
                <c:pt idx="1">
                  <c:v>-0.23098397072494625</c:v>
                </c:pt>
                <c:pt idx="2">
                  <c:v>-0.23098397072494625</c:v>
                </c:pt>
                <c:pt idx="3">
                  <c:v>-0.23098397072494625</c:v>
                </c:pt>
                <c:pt idx="4">
                  <c:v>-0.23098397072494625</c:v>
                </c:pt>
                <c:pt idx="5">
                  <c:v>-0.23098397072494625</c:v>
                </c:pt>
                <c:pt idx="6">
                  <c:v>-0.23098397072494625</c:v>
                </c:pt>
                <c:pt idx="7">
                  <c:v>-0.23098397072494625</c:v>
                </c:pt>
                <c:pt idx="8">
                  <c:v>-0.23098397072494625</c:v>
                </c:pt>
                <c:pt idx="9">
                  <c:v>-0.23098397072494625</c:v>
                </c:pt>
                <c:pt idx="10">
                  <c:v>-0.23098397072494625</c:v>
                </c:pt>
                <c:pt idx="11">
                  <c:v>-0.23098397072494625</c:v>
                </c:pt>
                <c:pt idx="12">
                  <c:v>-0.23098397072494625</c:v>
                </c:pt>
                <c:pt idx="13">
                  <c:v>-0.23098397072494625</c:v>
                </c:pt>
                <c:pt idx="14">
                  <c:v>-0.23098397072494625</c:v>
                </c:pt>
                <c:pt idx="15">
                  <c:v>-0.23098397072494625</c:v>
                </c:pt>
                <c:pt idx="16">
                  <c:v>-0.23098397072494625</c:v>
                </c:pt>
                <c:pt idx="17">
                  <c:v>-0.23098397072494625</c:v>
                </c:pt>
                <c:pt idx="18">
                  <c:v>-0.23098397072494625</c:v>
                </c:pt>
                <c:pt idx="19">
                  <c:v>-0.23098397072494625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D-4146-8EB9-6DE86620E8A8}"/>
            </c:ext>
          </c:extLst>
        </c:ser>
        <c:ser>
          <c:idx val="2"/>
          <c:order val="2"/>
          <c:tx>
            <c:v>Borne supérieure (95%)</c:v>
          </c:tx>
          <c:spPr>
            <a:ln w="1270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ARIMA!$B$232:$B$251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ARIMA!$J$232:$J$251</c:f>
              <c:numCache>
                <c:formatCode>0.000</c:formatCode>
                <c:ptCount val="20"/>
                <c:pt idx="1">
                  <c:v>0.23098397072494625</c:v>
                </c:pt>
                <c:pt idx="2">
                  <c:v>0.23098397072494625</c:v>
                </c:pt>
                <c:pt idx="3">
                  <c:v>0.23098397072494625</c:v>
                </c:pt>
                <c:pt idx="4">
                  <c:v>0.23098397072494625</c:v>
                </c:pt>
                <c:pt idx="5">
                  <c:v>0.23098397072494625</c:v>
                </c:pt>
                <c:pt idx="6">
                  <c:v>0.23098397072494625</c:v>
                </c:pt>
                <c:pt idx="7">
                  <c:v>0.23098397072494625</c:v>
                </c:pt>
                <c:pt idx="8">
                  <c:v>0.23098397072494625</c:v>
                </c:pt>
                <c:pt idx="9">
                  <c:v>0.23098397072494625</c:v>
                </c:pt>
                <c:pt idx="10">
                  <c:v>0.23098397072494625</c:v>
                </c:pt>
                <c:pt idx="11">
                  <c:v>0.23098397072494625</c:v>
                </c:pt>
                <c:pt idx="12">
                  <c:v>0.23098397072494625</c:v>
                </c:pt>
                <c:pt idx="13">
                  <c:v>0.23098397072494625</c:v>
                </c:pt>
                <c:pt idx="14">
                  <c:v>0.23098397072494625</c:v>
                </c:pt>
                <c:pt idx="15">
                  <c:v>0.23098397072494625</c:v>
                </c:pt>
                <c:pt idx="16">
                  <c:v>0.23098397072494625</c:v>
                </c:pt>
                <c:pt idx="17">
                  <c:v>0.23098397072494625</c:v>
                </c:pt>
                <c:pt idx="18">
                  <c:v>0.23098397072494625</c:v>
                </c:pt>
                <c:pt idx="19">
                  <c:v>0.23098397072494625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D-4146-8EB9-6DE86620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9066240"/>
        <c:axId val="-1549060800"/>
      </c:lineChart>
      <c:catAx>
        <c:axId val="-15490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Décalage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60800"/>
        <c:crosses val="autoZero"/>
        <c:auto val="1"/>
        <c:lblAlgn val="ctr"/>
        <c:lblOffset val="100"/>
        <c:noMultiLvlLbl val="0"/>
      </c:catAx>
      <c:valAx>
        <c:axId val="-154906080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Autocorrélation partielle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66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INPC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2A74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'Transformation de séries tempo'!$B$23:$B$94</c:f>
              <c:numCache>
                <c:formatCode>mmm\-yy</c:formatCode>
                <c:ptCount val="7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</c:numCache>
            </c:numRef>
          </c:xVal>
          <c:yVal>
            <c:numRef>
              <c:f>'Transformation de séries tempo'!$C$23:$C$94</c:f>
              <c:numCache>
                <c:formatCode>0.000</c:formatCode>
                <c:ptCount val="72"/>
                <c:pt idx="0">
                  <c:v>98.125029366953626</c:v>
                </c:pt>
                <c:pt idx="1">
                  <c:v>98.129565254992997</c:v>
                </c:pt>
                <c:pt idx="2">
                  <c:v>98.239649788485579</c:v>
                </c:pt>
                <c:pt idx="3">
                  <c:v>98.365857876901288</c:v>
                </c:pt>
                <c:pt idx="4">
                  <c:v>98.690203723771475</c:v>
                </c:pt>
                <c:pt idx="5">
                  <c:v>98.963807279489757</c:v>
                </c:pt>
                <c:pt idx="6">
                  <c:v>99.605582599171143</c:v>
                </c:pt>
                <c:pt idx="7">
                  <c:v>100.48902135114638</c:v>
                </c:pt>
                <c:pt idx="8">
                  <c:v>101.8719821380314</c:v>
                </c:pt>
                <c:pt idx="9">
                  <c:v>102.09983423299664</c:v>
                </c:pt>
                <c:pt idx="10">
                  <c:v>102.613021273564</c:v>
                </c:pt>
                <c:pt idx="11">
                  <c:v>102.80644511449576</c:v>
                </c:pt>
                <c:pt idx="12">
                  <c:v>103.12002207260102</c:v>
                </c:pt>
                <c:pt idx="13">
                  <c:v>103.31463384319291</c:v>
                </c:pt>
                <c:pt idx="14">
                  <c:v>103.66711450095865</c:v>
                </c:pt>
                <c:pt idx="15">
                  <c:v>102.7706179237811</c:v>
                </c:pt>
                <c:pt idx="16">
                  <c:v>99.799736080429483</c:v>
                </c:pt>
                <c:pt idx="17">
                  <c:v>98.944942749761807</c:v>
                </c:pt>
                <c:pt idx="18">
                  <c:v>98.522361247913466</c:v>
                </c:pt>
                <c:pt idx="19">
                  <c:v>98.580950322669253</c:v>
                </c:pt>
                <c:pt idx="20">
                  <c:v>98.815969322539587</c:v>
                </c:pt>
                <c:pt idx="21">
                  <c:v>99.075527105090401</c:v>
                </c:pt>
                <c:pt idx="22">
                  <c:v>99.251135151213205</c:v>
                </c:pt>
                <c:pt idx="23">
                  <c:v>99.896825150720133</c:v>
                </c:pt>
                <c:pt idx="24">
                  <c:v>100.04024907793561</c:v>
                </c:pt>
                <c:pt idx="25">
                  <c:v>99.621038132630858</c:v>
                </c:pt>
                <c:pt idx="26">
                  <c:v>99.912232421943727</c:v>
                </c:pt>
                <c:pt idx="27">
                  <c:v>100.40594275085503</c:v>
                </c:pt>
                <c:pt idx="28">
                  <c:v>100.79626825434914</c:v>
                </c:pt>
                <c:pt idx="29">
                  <c:v>101.57528436965848</c:v>
                </c:pt>
                <c:pt idx="30">
                  <c:v>101.9762077086659</c:v>
                </c:pt>
                <c:pt idx="31">
                  <c:v>102.66084277284089</c:v>
                </c:pt>
                <c:pt idx="32">
                  <c:v>103.64263727709159</c:v>
                </c:pt>
                <c:pt idx="33">
                  <c:v>104.55213322673529</c:v>
                </c:pt>
                <c:pt idx="34">
                  <c:v>104.37388885052347</c:v>
                </c:pt>
                <c:pt idx="35">
                  <c:v>103.75435627264743</c:v>
                </c:pt>
                <c:pt idx="36">
                  <c:v>102.74083352902049</c:v>
                </c:pt>
                <c:pt idx="37">
                  <c:v>102.56233327941194</c:v>
                </c:pt>
                <c:pt idx="38">
                  <c:v>102.82586880764852</c:v>
                </c:pt>
                <c:pt idx="39">
                  <c:v>103.10436556864352</c:v>
                </c:pt>
                <c:pt idx="40">
                  <c:v>102.75439672690973</c:v>
                </c:pt>
                <c:pt idx="41">
                  <c:v>102.77699344186121</c:v>
                </c:pt>
                <c:pt idx="42">
                  <c:v>103.38769184378901</c:v>
                </c:pt>
                <c:pt idx="43">
                  <c:v>104.19641608582018</c:v>
                </c:pt>
                <c:pt idx="44">
                  <c:v>104.63099493952146</c:v>
                </c:pt>
                <c:pt idx="45">
                  <c:v>104.88043483888981</c:v>
                </c:pt>
                <c:pt idx="46">
                  <c:v>105.56538127271058</c:v>
                </c:pt>
                <c:pt idx="47">
                  <c:v>104.93859169511251</c:v>
                </c:pt>
                <c:pt idx="48">
                  <c:v>105.6363195023182</c:v>
                </c:pt>
                <c:pt idx="49">
                  <c:v>105.90086790607536</c:v>
                </c:pt>
                <c:pt idx="50">
                  <c:v>106.19158478746839</c:v>
                </c:pt>
                <c:pt idx="51">
                  <c:v>106.29345796246641</c:v>
                </c:pt>
                <c:pt idx="52">
                  <c:v>106.31714706845159</c:v>
                </c:pt>
                <c:pt idx="53">
                  <c:v>106.24307538658024</c:v>
                </c:pt>
                <c:pt idx="54">
                  <c:v>106.52775852590094</c:v>
                </c:pt>
                <c:pt idx="55">
                  <c:v>107.37798458229419</c:v>
                </c:pt>
                <c:pt idx="56">
                  <c:v>107.52701513961149</c:v>
                </c:pt>
                <c:pt idx="57">
                  <c:v>107.56216763803968</c:v>
                </c:pt>
                <c:pt idx="58">
                  <c:v>108.14991374565285</c:v>
                </c:pt>
                <c:pt idx="59">
                  <c:v>109.17818469308934</c:v>
                </c:pt>
                <c:pt idx="60">
                  <c:v>109.16677053324059</c:v>
                </c:pt>
                <c:pt idx="61">
                  <c:v>108.49335807971939</c:v>
                </c:pt>
                <c:pt idx="62">
                  <c:v>108.66720377458921</c:v>
                </c:pt>
                <c:pt idx="63">
                  <c:v>109.05677049885161</c:v>
                </c:pt>
                <c:pt idx="64">
                  <c:v>109.25171111726317</c:v>
                </c:pt>
                <c:pt idx="65">
                  <c:v>109.83656090311023</c:v>
                </c:pt>
                <c:pt idx="66">
                  <c:v>110.00422944096879</c:v>
                </c:pt>
                <c:pt idx="67">
                  <c:v>110.87359662698036</c:v>
                </c:pt>
                <c:pt idx="68">
                  <c:v>111.22860294799828</c:v>
                </c:pt>
                <c:pt idx="69">
                  <c:v>111.33316305388701</c:v>
                </c:pt>
                <c:pt idx="70">
                  <c:v>112.32870277917914</c:v>
                </c:pt>
                <c:pt idx="71">
                  <c:v>111.66109061423948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E1-46A9-B2E0-2CD4C176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070592"/>
        <c:axId val="-1549060256"/>
      </c:scatterChart>
      <c:valAx>
        <c:axId val="-1549070592"/>
        <c:scaling>
          <c:orientation val="minMax"/>
          <c:max val="44000"/>
          <c:min val="415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</c:title>
        <c:numFmt formatCode="mmm\-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-1549060256"/>
        <c:crosses val="autoZero"/>
        <c:crossBetween val="midCat"/>
      </c:valAx>
      <c:valAx>
        <c:axId val="-1549060256"/>
        <c:scaling>
          <c:orientation val="minMax"/>
          <c:max val="113"/>
          <c:min val="97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-1549070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noThreeD="1" val="0">
  <itemLst>
    <item val="Résultats de la modélisation ARIMA de la série INPC"/>
    <item val="Résultats après optimisation (INPC)"/>
    <item val="Coefficients d'ajustement"/>
    <item val="Paramètres du modèle"/>
    <item val="Prédictions et résidus"/>
    <item val="Analyse descriptive (INPC)"/>
    <item val="Analyse descriptive (Résidus)"/>
  </itemLst>
</formControlPr>
</file>

<file path=xl/ctrlProps/ctrlProp2.xml><?xml version="1.0" encoding="utf-8"?>
<formControlPr xmlns="http://schemas.microsoft.com/office/spreadsheetml/2009/9/main" objectType="Drop" dropStyle="combo" dx="16" noThreeD="1" val="0">
  <itemLst>
    <item val="Statistiques descriptives"/>
    <item val="Transformation Box-Cox (INPC)"/>
    <item val="Série avant et après transformation(INPC)"/>
  </itemLst>
</formControlPr>
</file>

<file path=xl/ctrlProps/ctrlProp3.xml><?xml version="1.0" encoding="utf-8"?>
<formControlPr xmlns="http://schemas.microsoft.com/office/spreadsheetml/2009/9/main" objectType="Drop" dropStyle="combo" dx="16" noThreeD="1" val="0">
  <itemLst>
    <item val="Statistiques descriptives"/>
    <item val="Résultats de l'analyse pour la série mois"/>
    <item val="Tests de normalité et de bruit blanc (mois)"/>
    <item val="Analyse descriptive (mois)"/>
    <item val="Résultats de l'analyse pour la série INPC"/>
    <item val="Tests de normalité et de bruit blanc (INPC)"/>
    <item val="Analyse descriptive (INPC)"/>
  </itemLst>
</formControlPr>
</file>

<file path=xl/ctrlProps/ctrlProp4.xml><?xml version="1.0" encoding="utf-8"?>
<formControlPr xmlns="http://schemas.microsoft.com/office/spreadsheetml/2009/9/main" objectType="Drop" dropStyle="combo" dx="16" noThreeD="1" val="0">
  <itemLst>
    <item val="Statistiques descriptives"/>
    <item val="Série temporelle (INPC)"/>
  </itemLst>
</formControlPr>
</file>

<file path=xl/ctrlProps/ctrlProp5.xml><?xml version="1.0" encoding="utf-8"?>
<formControlPr xmlns="http://schemas.microsoft.com/office/spreadsheetml/2009/9/main" objectType="Drop" dropStyle="combo" dx="16" noThreeD="1" val="0">
  <itemLst>
    <item val="Statistiques descriptives"/>
    <item val="Matrice de corrélation"/>
    <item val="Statistiques de multicolinéarité"/>
    <item val="Régression de la variable INPC"/>
    <item val="Coefficients d'ajustement (INPC)"/>
    <item val="Analyse de la variance (INPC)"/>
    <item val="Paramètres du modèle (INPC)"/>
    <item val="Equation du modèle (INPC)"/>
    <item val="Coefficients normalisés (INPC)"/>
    <item val="Prédictions et résidus (INPC)"/>
    <item val="Test de l'hypothèse de normalité des résidus (INPC)"/>
    <item val="Interprétation (INPC)"/>
  </itemLst>
</formControlPr>
</file>

<file path=xl/ctrlProps/ctrlProp6.xml><?xml version="1.0" encoding="utf-8"?>
<formControlPr xmlns="http://schemas.microsoft.com/office/spreadsheetml/2009/9/main" objectType="Drop" dropStyle="combo" dx="16" noThreeD="1" val="0">
  <itemLst>
    <item val="Statistiques descriptives"/>
    <item val="Matrice de corrélation (Pearson (n))"/>
    <item val="Analyse en Composantes Principales"/>
    <item val="Valeurs propres"/>
    <item val="Vecteurs propres"/>
    <item val="Coordonnées des variables"/>
    <item val="Corrélations entre les variables et les facteurs"/>
    <item val="Contributions des variables (%)"/>
    <item val="Cosinus carrés des variables"/>
    <item val="Coordonnées des observations"/>
    <item val="Contributions des observations (%)"/>
    <item val="Indice d'homogénéité des axes"/>
    <item val="Cosinus carrés des observation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12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11" Type="http://schemas.openxmlformats.org/officeDocument/2006/relationships/chart" Target="../charts/chart24.xml"/><Relationship Id="rId5" Type="http://schemas.openxmlformats.org/officeDocument/2006/relationships/image" Target="../media/image5.png"/><Relationship Id="rId10" Type="http://schemas.openxmlformats.org/officeDocument/2006/relationships/chart" Target="../charts/chart23.xml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360420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3" name="TX328788" hidden="1"/>
        <xdr:cNvSpPr txBox="1"/>
      </xdr:nvSpPr>
      <xdr:spPr>
        <a:xfrm>
          <a:off x="117475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RunProcARI
Form48.txt
CheckBoxGood,CheckBox,-1,True,500000000100_Sorties,True,Coefficients d'ajustement,False,,,
CheckBoxResiduals,CheckBox,-1,True,500000000300_Sorties,True,Prédictions et résidus,False,,,
CheckboxParam,CheckBox,-1,True,500000000200_Sorties,True,Paramètres du modèle,False,,,
CheckBox_Desc,CheckBox,0,True,500000000000_Sorties,True,Statistiques descriptives,False,,,
CheckBoxCharts,CheckBox,-1,True,600000000000_Graphiques,True,Afficher les graphiques,False,,,
CheckBoxTrans,CheckBox,0,False,03,False,Trans,False,,,
TextBox_Conf,TextBox,95,True,500000010400_Sorties,True,Intervalles de confiance (%) :,False,,,
RefEditT,RefEdit0,'Feuil1'!$B$1:$B$73,True,000000000200_Général,True,,False,,73,1
FileSelect1,CommandButton,,False,000000000300_Général,False,,False,,,
OptionButton_W,OptionButton,0,True,000000020001_Général,True,Classeur,False,,,
OptionButton_R,OptionButton,0,True,000000000001_Général,True,Plage,False,,,
OptionButton_S,OptionButton,-1,True,000000010001_Général,True,Feuille,False,,,
RefEdit_R,RefEdit,,True,000000000101_Général,True,Plage :,False,,,
CheckBoxVarLabels,CheckBox,-1,True,000000000201_Général,True,Libellés des séries,False,,,
TextBox_p,TextBox,1,True,000000010301_Général,True,p :,False,,,
TextBox_GQ,TextBox,0,True,000011010301_Général,True,Q :,False,,,
TextBox_d,TextBox,0,True,000003010301_Général,True,d :,False,,,
TextBox_q,TextBox,0,True,000005010301_Général,True,q :,False,,,
TextBox_Gd,TextBox,0,True,000009010301_Général,True,D :,False,,,
TextBox_s,TextBox,0,True,000013010301_Général,True,s :,False,,,
TextBox_GP,TextBox,0,True,000007010301_Général,True,P :,False,,,
ScrollBarSelect,ScrollBar,0,False,04,False,,,,,
TextBoxList,TextBox,,False,05,False,,False,,,
OptionButtonHR,OptionButton,0,True,100000050000_Options,True,Hannan-Rissanen,False,,,
OptionButtonInnov,OptionButton,0,True,100000030000_Options,True,Innovations,False,,,
CheckBoxPre,CheckBox,0,True,100000000000_Options,True,Estimation préliminaire,False,,,
TextBox_m,TextBox,,True,100000070000_Options,True,m :,False,,,
CheckBoxAuto,CheckBox,-1,True,100000040000_Options,True,Automatique,False,,,
OptionButtonYW,OptionButton,-1,True,100000010000_Options,True,Yule-Walker,False,,,
OptionButtonBurg,OptionButton,0,True,100000020000_Options,True,Burg,False,,,
CheckBoxInitCoeffs,CheckBox,0,True,100000000100_Options,True,Coefficients initiaux,False,,,
RefEditPhi,RefEdit,,True,100000010100_Options,True,Phi :,False,,,
RefEditTheta,RefEdit,,True,100000020100_Options,True,Theta :,False,,,
TextBoxTestNumber,TextBox,1,True,200000000100_Validation,True,,False,,,
CheckBox_Validation,CheckBox,0,True,200000000000_Validation,True,Validation,False,,,
CheckBox_Prediction,CheckBox,0,True,300000000100_Prédiction,True,Prédiction,False,,,
TextboxPredNumber,TextBox,1,True,300000000200_Prédiction,True,,False,,,
CheckBox_XPred,CheckBox,-1,True,300000000400_Prédiction,True,X / Variables explicatives,False,,,
RefEdit_XPred,RefEdit0,,True,300000000300_Prédiction,True,X / Variables explicatives :,False,,,
FileSelect2,CommandButton,,False,300000000500_Prédiction,False,,False,,,
CheckBoxBestOrders,CheckBox,0,True,100000000101_Options,True,Rechercher le meilleur modèle,False,,,
CheckBoxMaxP,CheckBox,0,True,100000010101_Options,True,Max(p),False,,,
TextBoxMaxP,TextBox,1,True,100000020101_Options,True,Max(p):,False,,,
CheckBoxMaxQ,CheckBox,0,True,100000030101_Options,True,Max(q),False,,,
TextBoxMaxQ,TextBox,0,True,100000040101_Options,True,Max(q):,False,,,
CheckBoxMaxGP,CheckBox,0,True,100000050101_Options,True,Max(P),False,,,
CheckBoxMaxGQ,CheckBox,0,True,100000060101_Options,True,Max(Q),False,,,
TextBoxMaxGP,TextBox,0,True,100000070101_Options,True,Max(P):,False,,,
TextBoxMaxGQ,TextBox,0,True,100000080101_Options,True,Max(Q):,False,,,
OptionButtonAICC,OptionButton,-1,True,100000100101_Options,True,AICC,False,,,
OptionButtonBIC,OptionButton,0,True,100000110101_Options,True,SBC,False,,,
OptionButtonLike,OptionButton,-1,True,100000010001_Options,True,Vraisemblance,False,,,
OptionButtonLeast,OptionButton,0,True,100000020001_Options,True,Moindres carrés,False,,,
CheckBoxOpt,CheckBox,-1,True,100000000001_Options,True,Optimiser,False,,,
TextBoxMaxIter,TextBox,500,True,100001030001_Options,True,Itérations :,False,,,
TextBoxConv,TextBox,0.00001,True,100004030001_Options,True,Convergence :,False,,,
CheckBoxAutoCorr,CheckBox,-1,True,500000000500_Sorties,True,Autocorrélations,False,,,
CheckBoxCheckInt,CheckBox,0,True,000000000400_Général,True,Vérifier les intervalles,False,,,
CheckBoxDate,CheckBox,-1,True,000000000500_Général,True,Données de date,False,,,
RefEditDate,RefEdit0,'Feuil1'!$A$1:$A$73,True,000000000600_Général,True,Données de date :,False,,73,1
CheckBoxCenter,CheckBox,0,True,000000000700_Général,True,Centrer,False,,,
CheckBoxVar,CheckBox,0,True,000000000800_Général,True,Variance,False,,,
TextBoxVar,TextBox,1,True,000000000900_Général,True,Variance :,False,,,
CheckBox_X,CheckBox,-1,True,000000001000_Général,True,X / Variables explicatives,False,,,
RefEdit_X,RefEdit0,'Feuil1'!$E$1:$F$73,True,000000001300_Général,True,X / Variables explicatives :,False,,73,2
ComboBoxMode,ComboBox,1,True,000000001100_Général,True,Mode :,False,,,
OptionButtonMVRemove,OptionButton,0,True,400000000100_Données manq.,True,Supprimer les observations,False,,,
OptionButtonMVRefuse,OptionButton,-1,True,400000000000_Données manq.,True,Ne pas accepter les données manquantes,False,,,
OptionButtonMVReplace,OptionButton,0,True,400000000300_Données manq.,True,Remplacer par la moyenne des valeurs précédente et suivante,False,,,
OptionButtonMVIgnore,OptionButton,0,False,400000000400_Données manq.,False,Ignorer les données manquantes,False,,,
OptionButtonEachY,OptionButton,-1,True,400000000200_Données manq.,True,Vérifier pour chaque série séparément,False,,,
OptionButtonAcrossAll,OptionButton,0,True,400000010200_Données manq.,True,Pour tous les Y,False,,,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6350</xdr:colOff>
      <xdr:row>11</xdr:row>
      <xdr:rowOff>466725</xdr:rowOff>
    </xdr:to>
    <xdr:sp macro="" textlink="">
      <xdr:nvSpPr>
        <xdr:cNvPr id="4" name="BK328788"/>
        <xdr:cNvSpPr/>
      </xdr:nvSpPr>
      <xdr:spPr>
        <a:xfrm>
          <a:off x="406400" y="21018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11</xdr:row>
      <xdr:rowOff>53975</xdr:rowOff>
    </xdr:from>
    <xdr:to>
      <xdr:col>1</xdr:col>
      <xdr:colOff>519430</xdr:colOff>
      <xdr:row>11</xdr:row>
      <xdr:rowOff>415925</xdr:rowOff>
    </xdr:to>
    <xdr:pic macro="[0]!ReRunXLSTAT">
      <xdr:nvPicPr>
        <xdr:cNvPr id="5" name="BT3287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11</xdr:row>
      <xdr:rowOff>53975</xdr:rowOff>
    </xdr:from>
    <xdr:to>
      <xdr:col>2</xdr:col>
      <xdr:colOff>298450</xdr:colOff>
      <xdr:row>11</xdr:row>
      <xdr:rowOff>415925</xdr:rowOff>
    </xdr:to>
    <xdr:pic macro="[0]!AddRemovGrid">
      <xdr:nvPicPr>
        <xdr:cNvPr id="6" name="RM3287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11</xdr:row>
      <xdr:rowOff>53975</xdr:rowOff>
    </xdr:from>
    <xdr:to>
      <xdr:col>2</xdr:col>
      <xdr:colOff>298450</xdr:colOff>
      <xdr:row>11</xdr:row>
      <xdr:rowOff>415925</xdr:rowOff>
    </xdr:to>
    <xdr:pic macro="[0]!AddRemovGrid">
      <xdr:nvPicPr>
        <xdr:cNvPr id="7" name="AD328788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11</xdr:row>
      <xdr:rowOff>53975</xdr:rowOff>
    </xdr:from>
    <xdr:to>
      <xdr:col>3</xdr:col>
      <xdr:colOff>77470</xdr:colOff>
      <xdr:row>11</xdr:row>
      <xdr:rowOff>415925</xdr:rowOff>
    </xdr:to>
    <xdr:pic macro="[0]!SendToOfficeLocal">
      <xdr:nvPicPr>
        <xdr:cNvPr id="8" name="WD3287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11</xdr:row>
      <xdr:rowOff>53975</xdr:rowOff>
    </xdr:from>
    <xdr:to>
      <xdr:col>3</xdr:col>
      <xdr:colOff>618490</xdr:colOff>
      <xdr:row>11</xdr:row>
      <xdr:rowOff>415925</xdr:rowOff>
    </xdr:to>
    <xdr:pic macro="[0]!SendToOfficeLocal">
      <xdr:nvPicPr>
        <xdr:cNvPr id="9" name="PT3287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2149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6</xdr:col>
      <xdr:colOff>0</xdr:colOff>
      <xdr:row>182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165</xdr:row>
      <xdr:rowOff>0</xdr:rowOff>
    </xdr:from>
    <xdr:to>
      <xdr:col>11</xdr:col>
      <xdr:colOff>127000</xdr:colOff>
      <xdr:row>182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6</xdr:col>
      <xdr:colOff>0</xdr:colOff>
      <xdr:row>226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127000</xdr:colOff>
      <xdr:row>209</xdr:row>
      <xdr:rowOff>0</xdr:rowOff>
    </xdr:from>
    <xdr:to>
      <xdr:col>11</xdr:col>
      <xdr:colOff>127000</xdr:colOff>
      <xdr:row>226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6</xdr:col>
      <xdr:colOff>0</xdr:colOff>
      <xdr:row>270</xdr:row>
      <xdr:rowOff>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253</xdr:row>
      <xdr:rowOff>0</xdr:rowOff>
    </xdr:from>
    <xdr:to>
      <xdr:col>11</xdr:col>
      <xdr:colOff>127000</xdr:colOff>
      <xdr:row>270</xdr:row>
      <xdr:rowOff>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8" name="XP328788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ARIMA*SEP*Résultats de la modélisation ARIMA de la série INPC*SEP*$B$16
ARIMA*SEP*Résultats après optimisation (INPC)*SEP*$B$18
ARIMA*SEP*Coefficients d'ajustement*SEP*$B$20
ARIMA*SEP*Paramètres du modèle*SEP*$B$39
ARIMA*SEP*Prédictions et résidus*SEP*$B$89
ARIMA*SEP*Analyse descriptive (INPC)*SEP*$B$185
ARIMA*SEP*Analyse descriptive (Résidus)*SEP*$B$229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466725</xdr:rowOff>
        </xdr:from>
        <xdr:to>
          <xdr:col>5</xdr:col>
          <xdr:colOff>0</xdr:colOff>
          <xdr:row>12</xdr:row>
          <xdr:rowOff>190500</xdr:rowOff>
        </xdr:to>
        <xdr:sp macro="" textlink="">
          <xdr:nvSpPr>
            <xdr:cNvPr id="25601" name="DD316959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619929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815257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RunProcTTR
Form46.txt
OptionButtonMVRemove,OptionButton,0,True,200000000100_Données manq.,True,Supprimer les observations,False,,,
OptionButtonMVRefuse,OptionButton,-1,True,200000000000_Données manq.,True,Ne pas accepter les données manquantes,False,,,
OptionButtonMVReplace,OptionButton,0,True,200000000300_Données manq.,True,Remplacer par la moyenne des valeurs précédente et suivante,False,,,
CheckBox_Desc,CheckBox,-1,True,300000000000_Sorties,True,Statistiques descriptives,False,,,
CheckBoxCharts,CheckBox,-1,True,400000000000_Graphiques,True,Afficher les graphiques,False,,,
CheckBoxBoxCox,CheckBox,-1,True,100000000000_Options,True,Transformation Box-Cox,False,,,
TextBoxLambda,TextBox,0,True,100000000200_Options,True,Lambda :,False,,,
CheckBoxOpt,CheckBox,0,True,100000000300_Options,True,Optimiser,False,,,
RefEditT,RefEdit0,'Feuil1'!$B$1:$B$73,True,000000000100_Général,True,,False,,73,1
CheckBoxDate,CheckBox,-1,True,000000000300_Général,True,Données de date,False,,,
RefEditDate,RefEdit0,'Feuil1'!$A$1:$A$73,True,000000000400_Général,True,Données de date :,False,,73,1
CheckBoxCheckInt,CheckBox,0,True,000000000500_Général,True,Vérifier les intervalles,False,,,
TextBox_d,TextBox,0,True,100000000301_Options,True,d :,False,,,
TextBox_Gd,TextBox,0,True,100000000501_Options,True,D :,False,,,
TextBox_s,TextBox,0,True,100000000701_Options,True,s :,False,,,
CheckboxDiff,CheckBox,0,True,100000000001_Options,True,Différenciation,False,,,
CheckBoxPoly,CheckBox,0,True,100000000002_Options,True,Régression polynomiale,False,,,
TextBoxPoly,TextBox,1,True,100000000202_Options,True,Degré du polynome :,False,,,
CheckBoxSeason,CheckBox,0,True,100000000003_Options,True,Ajustement saisonnier,False,,,
TextBoxPeriod,TextBox,12,True,100000000203_Options,True,Période :,False,,,
OptionButtonEachY,OptionButton,-1,True,200000000200_Données manq.,True,Vérifier pour chaque série séparément,False,,,
OptionButtonAcrossAll,OptionButton,0,True,200000010200_Données manq.,True,Pour tous les Y,False,,,
CheckBoxSeasonDecomp,CheckBox,0,True,100000000004_Options,True,Décomposition saisonnière,False,,,
TextBoxPeriodDecomp,TextBox,12,True,100000000304_Options,True,Période :,False,,,
ComboBoxDecomp,ComboBox,0,True,100000000104_Options,True,,False,,,
OptionButton_W,OptionButton,0,True,000000020001_Général,True,Classeur,False,,,
OptionButton_R,OptionButton,0,True,000000000001_Général,True,Plage,False,,,
OptionButton_S,OptionButton,-1,True,000000010001_Général,True,Feuille,False,,,
RefEdit_R,RefEdit,,True,000000000101_Général,True,Plage :,False,,,
CheckBoxVarLabels,CheckBox,-1,True,000000000201_Général,True,Libellés des séries,False,,,
TextBoxList,TextBox,,False,03,False,,False,,,
ScrollBarSelect,ScrollBar,0,False,04,False,,,,,
CheckBoxTrans,CheckBox,0,False,05,False,Trans,False,,,
CheckBoxEEMD,CheckBox,0,True,100000000005_Options,True,EMD/EEMD,False,,,
TextBoxNoiseStrength,TextBox,0,True,100000000405_Options,True,Intensité du bruit (%) :,False,,,
TextBoxEnsembleSize,TextBox,1,True,100000000205_Options,True,Taille de l'ensemble :,False,,,
CheckBox_GFitCoef,CheckBox,-1,True,300000000200_Sorties,True,Coefficients d'ajustement,False,,,
CheckBox_ModelParam,CheckBox,-1,True,300000000100_Sorties,True,Paramètres du modèle,False,,,
FileSelect1,CommandButton,,False,000000000200_Général,False,,False,,,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6350</xdr:colOff>
      <xdr:row>5</xdr:row>
      <xdr:rowOff>466725</xdr:rowOff>
    </xdr:to>
    <xdr:sp macro="" textlink="">
      <xdr:nvSpPr>
        <xdr:cNvPr id="4" name="BK815257"/>
        <xdr:cNvSpPr/>
      </xdr:nvSpPr>
      <xdr:spPr>
        <a:xfrm>
          <a:off x="406400" y="9588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5</xdr:row>
      <xdr:rowOff>53975</xdr:rowOff>
    </xdr:from>
    <xdr:to>
      <xdr:col>1</xdr:col>
      <xdr:colOff>519430</xdr:colOff>
      <xdr:row>5</xdr:row>
      <xdr:rowOff>415925</xdr:rowOff>
    </xdr:to>
    <xdr:pic macro="[0]!ReRunXLSTAT">
      <xdr:nvPicPr>
        <xdr:cNvPr id="5" name="BT8152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5</xdr:row>
      <xdr:rowOff>53975</xdr:rowOff>
    </xdr:from>
    <xdr:to>
      <xdr:col>2</xdr:col>
      <xdr:colOff>298450</xdr:colOff>
      <xdr:row>5</xdr:row>
      <xdr:rowOff>415925</xdr:rowOff>
    </xdr:to>
    <xdr:pic macro="[0]!AddRemovGrid">
      <xdr:nvPicPr>
        <xdr:cNvPr id="6" name="RM8152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5</xdr:row>
      <xdr:rowOff>53975</xdr:rowOff>
    </xdr:from>
    <xdr:to>
      <xdr:col>2</xdr:col>
      <xdr:colOff>298450</xdr:colOff>
      <xdr:row>5</xdr:row>
      <xdr:rowOff>415925</xdr:rowOff>
    </xdr:to>
    <xdr:pic macro="[0]!AddRemovGrid">
      <xdr:nvPicPr>
        <xdr:cNvPr id="7" name="AD815257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5</xdr:row>
      <xdr:rowOff>53975</xdr:rowOff>
    </xdr:from>
    <xdr:to>
      <xdr:col>3</xdr:col>
      <xdr:colOff>77470</xdr:colOff>
      <xdr:row>5</xdr:row>
      <xdr:rowOff>415925</xdr:rowOff>
    </xdr:to>
    <xdr:pic macro="[0]!SendToOfficeLocal">
      <xdr:nvPicPr>
        <xdr:cNvPr id="8" name="WD8152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5</xdr:row>
      <xdr:rowOff>53975</xdr:rowOff>
    </xdr:from>
    <xdr:to>
      <xdr:col>3</xdr:col>
      <xdr:colOff>618490</xdr:colOff>
      <xdr:row>5</xdr:row>
      <xdr:rowOff>415925</xdr:rowOff>
    </xdr:to>
    <xdr:pic macro="[0]!SendToOfficeLocal">
      <xdr:nvPicPr>
        <xdr:cNvPr id="9" name="PT8152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6</xdr:col>
      <xdr:colOff>0</xdr:colOff>
      <xdr:row>113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96</xdr:row>
      <xdr:rowOff>0</xdr:rowOff>
    </xdr:from>
    <xdr:to>
      <xdr:col>11</xdr:col>
      <xdr:colOff>127000</xdr:colOff>
      <xdr:row>113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2" name="XP815257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Transformation de séries tempo*SEP*Statistiques descriptives*SEP*$B$10
Transformation de séries tempo*SEP*Transformation Box-Cox (INPC)*SEP*$B$16
Transformation de séries tempo*SEP*Série avant et après transformation(INPC)*SEP*$B$20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466725</xdr:rowOff>
        </xdr:from>
        <xdr:to>
          <xdr:col>4</xdr:col>
          <xdr:colOff>0</xdr:colOff>
          <xdr:row>6</xdr:row>
          <xdr:rowOff>190500</xdr:rowOff>
        </xdr:to>
        <xdr:sp macro="" textlink="">
          <xdr:nvSpPr>
            <xdr:cNvPr id="23553" name="DD310786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197308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920078" hidden="1"/>
        <xdr:cNvSpPr txBox="1"/>
      </xdr:nvSpPr>
      <xdr:spPr>
        <a:xfrm>
          <a:off x="1174750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RunProcTDS
Form45.txt
RefEditT,RefEdit0,'Feuil1'!$A$1:$B$73,True,000000000300_Général,True,,False,,73,2
OptionButtonMVRemove,OptionButton,0,True,200000000100_Données manq.,True,Supprimer les observations,False,,,
OptionButtonMVRefuse,OptionButton,-1,True,200000000000_Données manq.,True,Ne pas accepter les données manquantes,False,,,
OptionButtonMVReplace,OptionButton,0,True,200000000200_Données manq.,True,Remplacer par la moyenne des valeurs précédente et suivante,False,,,
CheckBoxCross,CheckBox,0,True,300000000400_Sorties,True,Corrélations croisées,False,,,
CheckBoxAutocorr,CheckBox,-1,True,300000000100_Sorties,True,Autocorrélations,False,,,
CheckBoxPartial,CheckBox,-1,True,300000000300_Sorties,True,Autocorrélations partielles,False,,,
CheckBoxAutocov,CheckBox,-1,True,300000000200_Sorties,True,Autocovariances,False,,,
OptionButtonUDF,OptionButton,0,True,100000000200_Options,True,Défini par l'utilisateur,False,,,
OptionButtonAuto,OptionButton,-1,True,100000000100_Options,True,Automatique,False,,,
TextBoxLags,TextBox,5,True,100000000300_Options,True,Pas de temps :,False,,,
CheckBox_Desc,CheckBox,-1,True,300000000000_Sorties,True,Statistiques descriptives,False,,,
CheckBoxAutoGram,CheckBox,-1,True,400000000000_Graphiques,True,Autocorrélogramme,False,,,
CheckBoxPartAutoGram,CheckBox,-1,True,400000000100_Graphiques,True,Autocorrélogramme partiel,False,,,
CheckBoxCrossGram,CheckBox,0,True,400000000200_Graphiques,True,Corrélations croisées,False,,,
OptionButtonMVIgnore,OptionButton,0,True,200000000300_Données manq.,True,Ignorer les données manquantes,False,,,
OptionButton_W,OptionButton,0,True,000000020001_Général,True,Classeur,False,,,
OptionButton_R,OptionButton,0,True,000000000001_Général,True,Plage,False,,,
OptionButton_S,OptionButton,-1,True,000000010001_Général,True,Feuille,False,,,
RefEdit_R,RefEdit,,True,000000000101_Général,True,Plage :,False,,,
CheckBoxVarLabels,CheckBox,-1,True,000000000201_Général,True,Libellés des séries,False,,,
CheckBoxTrans,CheckBox,0,False,03,False,Trans,False,,,
TextBoxList,TextBox,,False,04,False,,False,,,
ScrollBarSelect,ScrollBar,0,False,05,False,,,,,
FileSelect1,CommandButton,,False,000000000400_Général,False,,False,,,
CheckBoxWNHyp,CheckBox,0,True,100000000201_Options,True,Hypothèse de bruit blanc,False,,,
TextBoxs,TextBox,6,True,100000000901_Options,True,,False,,,
CheckBoxWNTest,CheckBox,-1,True,100000000301_Options,True,Tests de bruit blanc,False,,,
CheckBox_conf,CheckBox,-1,True,100000000001_Options,True,Intervalles de confiance (%),False,,,
TextBoxh1,TextBox,6,True,100000000501_Options,True,,False,,,
TextBoxh2,TextBox,12,True,100000000701_Options,True,,False,,,
TextBox_Conf,TextBox,95,True,100000000101_Options,True,Intervalles de confiance (%) :,False,,,
TextBox_alpha,TextBox,5,True,100000001101_Options,True,Niveau de signification (%) :,False,,,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6350</xdr:colOff>
      <xdr:row>7</xdr:row>
      <xdr:rowOff>466725</xdr:rowOff>
    </xdr:to>
    <xdr:sp macro="" textlink="">
      <xdr:nvSpPr>
        <xdr:cNvPr id="4" name="BK920078"/>
        <xdr:cNvSpPr/>
      </xdr:nvSpPr>
      <xdr:spPr>
        <a:xfrm>
          <a:off x="406400" y="13398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7</xdr:row>
      <xdr:rowOff>53975</xdr:rowOff>
    </xdr:from>
    <xdr:to>
      <xdr:col>1</xdr:col>
      <xdr:colOff>519430</xdr:colOff>
      <xdr:row>7</xdr:row>
      <xdr:rowOff>415925</xdr:rowOff>
    </xdr:to>
    <xdr:pic macro="[0]!ReRunXLSTAT">
      <xdr:nvPicPr>
        <xdr:cNvPr id="5" name="BT9200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387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7</xdr:row>
      <xdr:rowOff>53975</xdr:rowOff>
    </xdr:from>
    <xdr:to>
      <xdr:col>2</xdr:col>
      <xdr:colOff>298450</xdr:colOff>
      <xdr:row>7</xdr:row>
      <xdr:rowOff>415925</xdr:rowOff>
    </xdr:to>
    <xdr:pic macro="[0]!AddRemovGrid">
      <xdr:nvPicPr>
        <xdr:cNvPr id="6" name="RM9200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387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7</xdr:row>
      <xdr:rowOff>53975</xdr:rowOff>
    </xdr:from>
    <xdr:to>
      <xdr:col>2</xdr:col>
      <xdr:colOff>298450</xdr:colOff>
      <xdr:row>7</xdr:row>
      <xdr:rowOff>415925</xdr:rowOff>
    </xdr:to>
    <xdr:pic macro="[0]!AddRemovGrid">
      <xdr:nvPicPr>
        <xdr:cNvPr id="7" name="AD920078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387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7</xdr:row>
      <xdr:rowOff>53975</xdr:rowOff>
    </xdr:from>
    <xdr:to>
      <xdr:col>3</xdr:col>
      <xdr:colOff>77470</xdr:colOff>
      <xdr:row>7</xdr:row>
      <xdr:rowOff>415925</xdr:rowOff>
    </xdr:to>
    <xdr:pic macro="[0]!SendToOfficeLocal">
      <xdr:nvPicPr>
        <xdr:cNvPr id="8" name="WD9200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387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7</xdr:row>
      <xdr:rowOff>53975</xdr:rowOff>
    </xdr:from>
    <xdr:to>
      <xdr:col>3</xdr:col>
      <xdr:colOff>618490</xdr:colOff>
      <xdr:row>7</xdr:row>
      <xdr:rowOff>415925</xdr:rowOff>
    </xdr:to>
    <xdr:pic macro="[0]!SendToOfficeLocal">
      <xdr:nvPicPr>
        <xdr:cNvPr id="9" name="PT9200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387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58</xdr:row>
      <xdr:rowOff>0</xdr:rowOff>
    </xdr:from>
    <xdr:to>
      <xdr:col>11</xdr:col>
      <xdr:colOff>127000</xdr:colOff>
      <xdr:row>75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6</xdr:col>
      <xdr:colOff>0</xdr:colOff>
      <xdr:row>134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117</xdr:row>
      <xdr:rowOff>0</xdr:rowOff>
    </xdr:from>
    <xdr:to>
      <xdr:col>11</xdr:col>
      <xdr:colOff>127000</xdr:colOff>
      <xdr:row>134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4" name="XP920078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Analyse descriptive*SEP*Statistiques descriptives*SEP*$B$12
Analyse descriptive*SEP*Résultats de l'analyse pour la série mois*SEP*$B$19
Analyse descriptive*SEP*Tests de normalité et de bruit blanc (mois)*SEP*$B$21
Analyse descriptive*SEP*Analyse descriptive (mois)*SEP*$B$35
Analyse descriptive*SEP*Résultats de l'analyse pour la série INPC*SEP*$B$78
Analyse descriptive*SEP*Tests de normalité et de bruit blanc (INPC)*SEP*$B$80
Analyse descriptive*SEP*Analyse descriptive (INPC)*SEP*$B$94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466725</xdr:rowOff>
        </xdr:from>
        <xdr:to>
          <xdr:col>4</xdr:col>
          <xdr:colOff>0</xdr:colOff>
          <xdr:row>8</xdr:row>
          <xdr:rowOff>190500</xdr:rowOff>
        </xdr:to>
        <xdr:sp macro="" textlink="">
          <xdr:nvSpPr>
            <xdr:cNvPr id="22529" name="DD469919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705548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235811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RunProcVTS
Form199.txt
RefEditT,RefEdit0,'Feuil1'!$B$1:$B$73,True,000000000100_Général,True,,False,,73,1
RefEditDate,RefEdit0,'Feuil1'!$A$1:$A$73,True,000000000300_Général,True,Données de date :,False,,73,1
CheckBoxDate,CheckBox,-1,True,000000000400_Général,True,Données de date,False,,,
CheckBoxLink,CheckBox,0,True,100000000000_Graphiques,True,Lier le graphique aux données d'entrée,False,,,
CheckBoxSingleChart,CheckBox,0,True,100000000100_Graphiques,True,Afficher toutes les séries sur un seul graphique,False,,,
CheckBoxTrans,CheckBox,0,False,03,False,Trans,False,,,
CheckBox_G,CheckBox,0,False,000000000500_Général,False,Groupes,False,,,
RefEdit_G,RefEdit0,,False,000000000600_Général,False,Groupes :,False,,,
OptionButton_W,OptionButton,0,True,000000020001_Général,True,Classeur,False,,,
OptionButton_R,OptionButton,0,True,000000000001_Général,True,Plage,False,,,
OptionButton_S,OptionButton,-1,True,000000010001_Général,True,Feuille,False,,,
RefEdit_R,RefEdit,,True,000000000101_Général,True,Plage :,False,,,
CheckBoxVarLabels,CheckBox,-1,True,000000000201_Général,True,Libellés des séries,False,,,
ScrollBarSelect,ScrollBar,0,False,04,False,,,,,
TextBoxList,TextBox,,False,05,False,,False,,,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6350</xdr:colOff>
      <xdr:row>5</xdr:row>
      <xdr:rowOff>466725</xdr:rowOff>
    </xdr:to>
    <xdr:sp macro="" textlink="">
      <xdr:nvSpPr>
        <xdr:cNvPr id="4" name="BK235811"/>
        <xdr:cNvSpPr/>
      </xdr:nvSpPr>
      <xdr:spPr>
        <a:xfrm>
          <a:off x="406400" y="9588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5</xdr:row>
      <xdr:rowOff>53975</xdr:rowOff>
    </xdr:from>
    <xdr:to>
      <xdr:col>1</xdr:col>
      <xdr:colOff>519430</xdr:colOff>
      <xdr:row>5</xdr:row>
      <xdr:rowOff>415925</xdr:rowOff>
    </xdr:to>
    <xdr:pic macro="[0]!ReRunXLSTAT">
      <xdr:nvPicPr>
        <xdr:cNvPr id="5" name="BT2358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5</xdr:row>
      <xdr:rowOff>53975</xdr:rowOff>
    </xdr:from>
    <xdr:to>
      <xdr:col>2</xdr:col>
      <xdr:colOff>298450</xdr:colOff>
      <xdr:row>5</xdr:row>
      <xdr:rowOff>415925</xdr:rowOff>
    </xdr:to>
    <xdr:pic macro="[0]!AddRemovGrid">
      <xdr:nvPicPr>
        <xdr:cNvPr id="6" name="RM2358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5</xdr:row>
      <xdr:rowOff>53975</xdr:rowOff>
    </xdr:from>
    <xdr:to>
      <xdr:col>2</xdr:col>
      <xdr:colOff>298450</xdr:colOff>
      <xdr:row>5</xdr:row>
      <xdr:rowOff>415925</xdr:rowOff>
    </xdr:to>
    <xdr:pic macro="[0]!AddRemovGrid">
      <xdr:nvPicPr>
        <xdr:cNvPr id="7" name="AD235811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5</xdr:row>
      <xdr:rowOff>53975</xdr:rowOff>
    </xdr:from>
    <xdr:to>
      <xdr:col>3</xdr:col>
      <xdr:colOff>77470</xdr:colOff>
      <xdr:row>5</xdr:row>
      <xdr:rowOff>415925</xdr:rowOff>
    </xdr:to>
    <xdr:pic macro="[0]!SendToOfficeLocal">
      <xdr:nvPicPr>
        <xdr:cNvPr id="8" name="WD2358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5</xdr:row>
      <xdr:rowOff>53975</xdr:rowOff>
    </xdr:from>
    <xdr:to>
      <xdr:col>3</xdr:col>
      <xdr:colOff>618490</xdr:colOff>
      <xdr:row>5</xdr:row>
      <xdr:rowOff>415925</xdr:rowOff>
    </xdr:to>
    <xdr:pic macro="[0]!SendToOfficeLocal">
      <xdr:nvPicPr>
        <xdr:cNvPr id="9" name="PT2358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34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1" name="XP235811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Séries temporelles*SEP*Statistiques descriptives*SEP*$B$10
Séries temporelles*SEP*Série temporelle (INPC)*SEP*$B$16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466725</xdr:rowOff>
        </xdr:from>
        <xdr:to>
          <xdr:col>4</xdr:col>
          <xdr:colOff>0</xdr:colOff>
          <xdr:row>6</xdr:row>
          <xdr:rowOff>190500</xdr:rowOff>
        </xdr:to>
        <xdr:sp macro="" textlink="">
          <xdr:nvSpPr>
            <xdr:cNvPr id="21505" name="DD326273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725419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289157" hidden="1"/>
        <xdr:cNvSpPr txBox="1"/>
      </xdr:nvSpPr>
      <xdr:spPr>
        <a:xfrm>
          <a:off x="1174750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TextBoxList,TextBox,,False,03,False,,False,,,
CheckBoxTrans,CheckBox,0,False,04,False,Trans,False,,,
ComboBox_TestMethod,ComboBox,0,True,200000000300_Validation,True,Sélectionnez la méthode d'extraction des données de validation,False,,,
TextBoxTestNumber,TextBox,1,True,200000000500_Validation,True,,False,,,
RefEditGroup,RefEdit0,,True,200000000700_Validation,True,Variable de groupe :,False,,,
CheckBox_Validation,CheckBox,0,True,200000000100_Validation,True,Validation,False,,,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CheckBoxControl,CheckBox,0,True,510000000202_Sorties|Moyennes,True,Comparaison à un témoin,False,,,
CheckBoxMeanSq,CheckBox,0,True,510000000402_Sorties|Moyennes,True,Choisir la MCE,False,,,
CheckBoxProtected,CheckBox,0,True,510000000502_Sorties|Moyennes,True,Protégé,False,,,
CheckBoxTB,CheckBox,0,True,510000000602_Sorties|Moyennes,True,Boîtes Top/bottom,False,,,
OptionButtonTB2,OptionButton,-1,True,510000000702_Sorties|Moyennes,True,2,False,,,
OptionButtonTB3,OptionButton,0,True,510000000802_Sorties|Moyennes,True,3,False,,,
ListBoxControl,ListBox,,True,510000000302_Sorties|Moyennes,True,Comparaison à un témoin :,False,,,
ListBoxPairwise,ListBox,,True,510000000102_Sorties|Moyennes,True,Comparaisons par paires :,False,,,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CheckBoxMultiCo,CheckBox,-1,True,500000000200_Sorties|Général,True,Statistiques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RefEditContrasts,RefEdit,,True,520000000200_Sorties|Contrastes,True,Définition :,False,,,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confiance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CheckBox_Selection,CheckBox,0,True,100000000001_Options|Modèle,True,Sélection de modèle,False,,,
ComboBox_Criterion,ComboBox,0,True,100000000301_Options|Modèle,True,Critère :,False,,,
TextBox_Threshold,TextBox,0.1,False,100000000501_Options|Modèle,False,Probabilité pour le retrait :,False,,,
TextBox_MinVar,TextBox,2,True,100000000701_Options|Modèle,True,Min variables :,False,,,
TextBox_MaxVar,TextBox,2,True,100000000901_Options|Modèle,True,Max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CheckBox_Predict,CheckBox,0,True,300000000102_Prédiction,True,Prédiction,False,,,
RefEdit_QPred,RefEdit0,,True,300000000402_Prédiction,True,Qualitatives :,False,,,
RefEdit_XPred,RefEdit0,'Feuil1'!$C:$K,True,300000000302_Prédiction,True,Quantitatives :,False,,82,9
CheckBox_ObsLabelsPred,CheckBox,0,True,300000000502_Prédiction,True,Libellés des observations,False,,,
RefEdit_PredLabels,RefEdit0,,True,300000000602_Prédiction,True,,False,,,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OptionButtonCol,OptionButton,-1,True,000000010000_Général,True,Colonne,False,,,
OptionButtonTab,OptionButton,0,True,000000020000_Général,True,Tableau,False,,,
RefEditDataTable,RefEdit0,,True,000000010100_Général,True,Tableau de données :,False,,,
TextBoxNbFactors,TextBox,1,True,000001030100_Général,True,Nombre de facteurs :,False,,,
OptionButton_W,OptionButton,0,True,000000000001_Général,True,Classeur,False,,,
OptionButton_R,OptionButton,0,True,000000010001_Général,True,Plage,False,,,
OptionButton_S,OptionButton,-1,True,000000020001_Général,True,Feuille,False,,,
RefEdit_R,RefEdit,,True,000000000101_Général,True,Plage :,False,,,
CheckBoxVarLabels,CheckBox,-1,True,000000000201_Général,True,Libellés des variables,False,,,
CheckBox_ObsLabels,CheckBox,-1,True,000000010301_Général,True,Libellés des observations,False,,,
RefEdit_Wr,RefEdit0,,True,000000060301_Général,True,Poids dans la régression :,False,,,
CheckBox_Wr,CheckBox,0,True,000000050301_Général,True,Poids dans la régression,False,,,
RefEdit_ObsLabels,RefEdit0,'Feuil1'!$A:$A,True,000000020301_Général,True,Libellés des observations :,False,,82,1
CheckBox_W,CheckBox,0,True,000000030301_Général,True,Poids des observations,False,,,
RefEdit_W,RefEdit0,,True,000000040301_Général,True,Poids des observations :,False,,,
FileSelect2,CommandButton,,False,300000000702_Prédiction,False,,False,,,
CheckBoxNorm,CheckBox,-1,True,530000000000_Sorties|Tester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RefEdit_Y,RefEdit0,'Feuil1'!$B:$B,True,000000030200_Général,True,Y / Variables dépendantes :,False,,82,1
FileSelect1,CommandButton,,False,000000040200_Général,False,,False,,,
ScrollBarSelect,ScrollBar,0,False,05,False,,,,,
CheckBox_X,CheckBox,-1,True,000001050200_Général,True,Quantitatives,False,,,
RefEdit_X,RefEdit0,'Feuil1'!$C:$K,True,000002050200_Général,True,X / Variables explicatives :,False,,82,9
CheckBox_Q,CheckBox,0,True,000003050200_Général,True,Qualitatives,False,,,
RefEdit_Q,RefEdit0,,True,000004050200_Général,True,Qualitatives :,False,,,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CheckBox_PredVarLabels,CheckBox,0,True,300000001002_Prédiction,True,Libellés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CheckBoxSummary,CheckBox,-1,True,510000000902_Sorties|Moyennes,True,Synthèse,False,,,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SpinButtonNbFactors,SpinButton,5,True,000002030100_Général,False,,,,,
CheckBoxWithEta,CheckBox,0,True,500000000300_Sorties|Général,True,Mesures de la taille de l'effet,False,,,
RefEdit_G,RefEdit0,,True,000000080301_Général,True,Groupes :,False,,,
CheckBox_G,CheckBox,0,True,000000070301_Général,True,Groupes,False,,,
CheckBoxSortMeans,CheckBox,0,True,510000000400_Sorties|Moyennes,True,Trier les moyennes,False,,,
RefEditClusters,RefEdit0,,True,120000010500_Options|Covariances,True,Classes :,False,,,
CheckBoxPoints,CheckBox,0,True,600000050400_Graphiques,True,Avec points,False,,,
CheckBoxValues,CheckBox,0,True,600000000201_Graphiques,True,Valeurs,False,,,
CheckBoxHoriz,CheckBox,0,True,600000000301_Graphiques,True,Afficher horizontalement,False,,,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466725</xdr:rowOff>
    </xdr:to>
    <xdr:sp macro="" textlink="">
      <xdr:nvSpPr>
        <xdr:cNvPr id="4" name="BK289157"/>
        <xdr:cNvSpPr/>
      </xdr:nvSpPr>
      <xdr:spPr>
        <a:xfrm>
          <a:off x="406400" y="15303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8</xdr:row>
      <xdr:rowOff>53975</xdr:rowOff>
    </xdr:from>
    <xdr:to>
      <xdr:col>1</xdr:col>
      <xdr:colOff>519430</xdr:colOff>
      <xdr:row>8</xdr:row>
      <xdr:rowOff>415925</xdr:rowOff>
    </xdr:to>
    <xdr:pic macro="[0]!ReRunXLSTAT">
      <xdr:nvPicPr>
        <xdr:cNvPr id="5" name="BT2891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8</xdr:row>
      <xdr:rowOff>53975</xdr:rowOff>
    </xdr:from>
    <xdr:to>
      <xdr:col>2</xdr:col>
      <xdr:colOff>298450</xdr:colOff>
      <xdr:row>8</xdr:row>
      <xdr:rowOff>415925</xdr:rowOff>
    </xdr:to>
    <xdr:pic macro="[0]!AddRemovGrid">
      <xdr:nvPicPr>
        <xdr:cNvPr id="6" name="RM289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8</xdr:row>
      <xdr:rowOff>53975</xdr:rowOff>
    </xdr:from>
    <xdr:to>
      <xdr:col>2</xdr:col>
      <xdr:colOff>298450</xdr:colOff>
      <xdr:row>8</xdr:row>
      <xdr:rowOff>415925</xdr:rowOff>
    </xdr:to>
    <xdr:pic macro="[0]!AddRemovGrid">
      <xdr:nvPicPr>
        <xdr:cNvPr id="7" name="AD289157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8</xdr:row>
      <xdr:rowOff>53975</xdr:rowOff>
    </xdr:from>
    <xdr:to>
      <xdr:col>3</xdr:col>
      <xdr:colOff>77470</xdr:colOff>
      <xdr:row>8</xdr:row>
      <xdr:rowOff>415925</xdr:rowOff>
    </xdr:to>
    <xdr:pic macro="[0]!SendToOfficeLocal">
      <xdr:nvPicPr>
        <xdr:cNvPr id="8" name="WD2891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577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8</xdr:row>
      <xdr:rowOff>53975</xdr:rowOff>
    </xdr:from>
    <xdr:to>
      <xdr:col>3</xdr:col>
      <xdr:colOff>618490</xdr:colOff>
      <xdr:row>8</xdr:row>
      <xdr:rowOff>415925</xdr:rowOff>
    </xdr:to>
    <xdr:pic macro="[0]!SendToOfficeLocal">
      <xdr:nvPicPr>
        <xdr:cNvPr id="9" name="PT2891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577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115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6</xdr:col>
      <xdr:colOff>0</xdr:colOff>
      <xdr:row>237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220</xdr:row>
      <xdr:rowOff>0</xdr:rowOff>
    </xdr:from>
    <xdr:to>
      <xdr:col>11</xdr:col>
      <xdr:colOff>127000</xdr:colOff>
      <xdr:row>237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254000</xdr:colOff>
      <xdr:row>220</xdr:row>
      <xdr:rowOff>0</xdr:rowOff>
    </xdr:from>
    <xdr:to>
      <xdr:col>16</xdr:col>
      <xdr:colOff>254000</xdr:colOff>
      <xdr:row>237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6</xdr:col>
      <xdr:colOff>0</xdr:colOff>
      <xdr:row>256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289157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linéaire*SEP*Statistiques descriptives*SEP*$B$13
Régression linéaire*SEP*Matrice de corrélation*SEP*$B$28
Régression linéaire*SEP*Statistiques de multicolinéarité*SEP*$B$43
Régression linéaire*SEP*Régression de la variable INPC*SEP*$B$50
Régression linéaire*SEP*Coefficients d'ajustement (INPC)*SEP*$B$52
Régression linéaire*SEP*Analyse de la variance (INPC)*SEP*$B$70
Régression linéaire*SEP*Paramètres du modèle (INPC)*SEP*$B$80
Régression linéaire*SEP*Equation du modèle (INPC)*SEP*$B$96
Régression linéaire*SEP*Coefficients normalisés (INPC)*SEP*$B$101
Régression linéaire*SEP*Prédictions et résidus (INPC)*SEP*$B$135
Régression linéaire*SEP*Test de l'hypothèse de normalité des résidus (INPC)*SEP*$B$261
Régression linéaire*SEP*Interprétation (INPC)*SEP*$B$274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5</xdr:col>
          <xdr:colOff>0</xdr:colOff>
          <xdr:row>10</xdr:row>
          <xdr:rowOff>0</xdr:rowOff>
        </xdr:to>
        <xdr:sp macro="" textlink="">
          <xdr:nvSpPr>
            <xdr:cNvPr id="10241" name="DD367970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38100</xdr:rowOff>
    </xdr:from>
    <xdr:to>
      <xdr:col>12</xdr:col>
      <xdr:colOff>746760</xdr:colOff>
      <xdr:row>1</xdr:row>
      <xdr:rowOff>152400</xdr:rowOff>
    </xdr:to>
    <xdr:sp macro="[0]!OrderXLSTAT" textlink="">
      <xdr:nvSpPr>
        <xdr:cNvPr id="2" name="BT705548"/>
        <xdr:cNvSpPr txBox="1"/>
      </xdr:nvSpPr>
      <xdr:spPr>
        <a:xfrm>
          <a:off x="8157210" y="381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119466" hidden="1"/>
        <xdr:cNvSpPr txBox="1"/>
      </xdr:nvSpPr>
      <xdr:spPr>
        <a:xfrm>
          <a:off x="1174750" y="1714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RunProcPCA
Form22.txt
CheckBoxTrans,CheckBox,0,False,03,False,Trans,False,,,
TextBoxList,TextBox,,False,04,False,,False,,,
RefEditT,RefEdit0,'Feuil1'!$B:$K,True,000000000100_Général,True,,False,,82,10
RefEdit_W,RefEdit0,,True,000000000601_Général,True,Poids :,False,,,
CheckBox_W,CheckBox,0,True,000000000501_Général,True,Poids,False,,,
CheckBox_ObsLabels,CheckBox,-1,True,000000000301_Général,True,Libellés des observations,False,,,
RefEdit_ObsLabels,RefEdit0,'Feuil1'!$A:$A,True,000000000401_Général,True,Libellés des observations :,False,,82,1
OptionButtonOV,OptionButton,-1,True,000000010500_Général,True,Tableau observations/variables,False,,,
OptionButtonCorr,OptionButton,0,True,000000020500_Général,True,Matrice de corrélation,False,,,
OptionButtonCov,OptionButton,0,True,000000030500_Général,True,Matrice de covariance,False,,,
ComboBoxType,ComboBox,0,True,000000000700_Général,True,Sélectionnez le type d'ACP à réaliser,False,,,
CheckBox_Desc,CheckBox,-1,True,400000000000_Sorties,True,Statistiques descriptives,False,,,
CheckBox_Corr,CheckBox,-1,True,400000000100_Sorties,True,Corrélations,False,,,
CheckBoxSig,CheckBox,-1,True,400000000200_Sorties,True,Tester la significativité,False,,,
TextBox_conf,TextBox,5,True,400000010300_Sorties,True,Niveau de signification (%) :,False,,,
CheckBoxBartlett,CheckBox,0,True,400000000400_Sorties,True,Test de sphéricité de Bartlett,False,,,
CheckBoxKMO,CheckBox,0,True,400000000500_Sorties,True,Kaiser-Meyer-Olkin,False,,,
CheckBox_RankedMat,CheckBox,0,False,400000000600_Sorties,False,Matrice des rangs,False,,,
CheckBoxLoadings,CheckBox,-1,True,400000000101_Sorties,True,Coordonnées des variables,False,,,
CheckBoxScores,CheckBox,-1,True,400000000301_Sorties,True,Coordonnées des observations,False,,,
CheckBoxCorrFactVar,CheckBox,-1,True,400000000201_Sorties,True,Corrélations Variables/Facteurs,False,,,
CheckBoxEigen,CheckBox,-1,True,400000000001_Sorties,True,Valeurs propres,False,,,
CheckBoxContrib,CheckBox,-1,True,400000000401_Sorties,True,Contributions,False,,,
CheckBoxCos,CheckBox,-1,True,400000000501_Sorties,True,Cosinus carrés,False,,,
CheckBoxSuppObs,CheckBox,0,True,200000000000_Données supp.,True,Observations supplémentaires,False,,,
RefEdit_SuppObs,RefEdit0,,True,200000000100_Données supp.,True,,False,,,
CheckBox_VarLabelsSuppObs,CheckBox,0,True,200000000200_Données supp.,True,Libellés des var. pour les obs. supp.,False,,,
CheckBox_ObsLabelsSuppObs,CheckBox,0,True,200000000300_Données supp.,True,Libellés des obs. supp.,False,,,
RefEdit_ObsSuppLabels,RefEdit0,,True,200000000400_Données supp.,True,,False,,,
CheckBoxSuppVar,CheckBox,-1,True,200000000001_Données supp.,True,Variables supplémentaires,False,,,
RefEdit_Q,RefEdit0,,True,200000000401_Données supp.,True,Qualitatives :,False,,,
CheckBox_Q,CheckBox,0,True,200000000301_Données supp.,True,Qualitatives,False,,,
RefEdit_X,RefEdit0,,True,200000000201_Données supp.,True,Quantitatives :,False,,,
CheckBox_X,CheckBox,0,True,200000000101_Données supp.,True,Quantitatives,False,,,
CheckBoxCentroids,CheckBox,0,True,200000000501_Données supp.,True,Afficher les barycentres,False,,,
OptionButton_MVRemove,OptionButton,0,True,300000000100_Prétraitement,True,Supprimer les observations,False,,,
OptionButton_MVRefuse,OptionButton,-1,True,300000000000_Prétraitement,True,Ne pas accepter les données manquantes,False,,,
OptionButton_MeanMode,OptionButton,-1,True,300000000400_Prétraitement,True,Moyenne ou mode,False,,,
OptionButton_NN,OptionButton,0,True,300000010400_Prétraitement,True,Plus proche voisin,False,,,
OptionButton_MVEstimate,OptionButton,0,True,300000000300_Prétraitement,True,Estimer les données manquantes,False,,,
OptionButton_MVPair,OptionButton,0,True,300000000200_Prétraitement,True,Suppression par paires,False,,,
OptionButton_MVReplace0,OptionButton,0,False,300000000500_Prétraitement,False,Remplacer les données manquantes par 0,False,,,
RefEditGroups,RefEdit0,,True,300000000101_Prétraitement,True,,False,,,
CheckBoxByGroup,CheckBox,0,True,300000000001_Prétraitement,True,Analyse par groupe,False,,,
OptionButton_ByGroups,OptionButton,-1,True,300000000301_Prétraitement,True,Une ACP par groupe,False,,,
OptionButton_ByGroupsSelected,OptionButton,0,True,300000010301_Prétraitement,True,Une ACP par groupe sélectionné,False,,,
OptionButton_GroupsMerged,OptionButton,0,True,300000020301_Prétraitement,True,Une ACP sur des groupes fusionnés,False,,,
CheckBoxIndCharts,CheckBox,-1,True,510000000000_Graphiques|Observations,True,Graphiques des observations,False,,,
CheckBoxLabelsInd,CheckBox,-1,True,510000000100_Graphiques|Observations,True,Étiquettes,False,,,
CheckBoxColorsLabelObs,CheckBox,0,True,510000000200_Graphiques|Observations,True,Étiquettes colorées,False,,,
CheckBoxSizeObs,CheckBox,0,True,510000000300_Graphiques|Observations,True,Taille des points=f(Cos2),False,,,
CheckBoxColorObsGroup,CheckBox,0,True,510000000400_Graphiques|Observations,True,Colorer par groupe,False,,,
RefEditColorObsGroup,RefEdit0,,True,510000000500_Graphiques|Observations,True,Colorer par groupe,False,,,
CheckBoxEllipseGroup,CheckBox,0,True,510000000600_Graphiques|Observations,True,Ellipses de confiance,False,,,
TextBox_Conf_Ellipse,TextBox,95,True,510000010700_Graphiques|Observations,True,,False,,,
RefEditGroupFilter,RefEdit0,,True,510000000501_Graphiques|Observations,True,Variable de groupe :,False,,,
TextBoxPoints,TextBox,0.5,True,510000000301_Graphiques|Observations,True,Somme(Cos2)&gt;,False,,,
ComboBoxFilter,ComboBox,4,True,510000000101_Graphiques|Observations,True,Sélectionnez une option de filtrage,False,,,
CheckBoxChartsFilter,CheckBox,0,True,510000000001_Graphiques|Observations,True,Filtrer,False,,,
CheckBoxVectors,CheckBox,-1,True,500000000000_Graphiques|Variables,True,Vecteurs,False,,,
CheckBoxCorrCharts,CheckBox,-1,True,500000000100_Graphiques|Variables,True,Graphiques de corrélations,False,,,
CheckBoxColorsVar,CheckBox,0,True,500000000200_Graphiques|Variables,True,Étiquettes colorées,False,,,
CheckBoxColorVarGroup,CheckBox,0,True,500000000300_Graphiques|Variables,True,Colorer par groupe,False,,,
RefEditColorVarGroup,RefEdit,,True,500000000400_Graphiques|Variables,True,Colorer par groupe,False,,,
CheckBoxSizeVar,CheckBox,0,True,500000000500_Graphiques|Variables,True,Taille des points=f(Cos2),False,,,
CheckBoxLabelAngle,CheckBox,0,True,500000000600_Graphiques|Variables,True,Orienter les libellés,False,,,
RefEditGroupFilterVar,RefEdit,,True,500000000501_Graphiques|Variables,True,Variable de groupe :,False,,,
TextBoxPointsVar,TextBox,0.5,True,500000000301_Graphiques|Variables,True,Somme(Cos2)&gt;,False,,,
ComboBoxFilterVar,ComboBox,4,True,500000000101_Graphiques|Variables,True,Sélectionnez une option de filtrage,False,,,
CheckBoxChartsFilterVar,CheckBox,0,True,500000000001_Graphiques|Variables,True,Filtrer,False,,,
CheckBoxBiplotVectorsVar,CheckBox,-1,True,520000000200_Graphiques|Biplots,True,Vecteurs,False,,,
CheckBoxBiplotLabelsVar,CheckBox,-1,True,520000000300_Graphiques|Biplots,True,Étiquettes,False,,,
CheckBoxBiplots,CheckBox,-1,True,520000000000_Graphiques|Biplots,True,Biplots,False,,,
CheckBoxBiplotLabelsObs,CheckBox,-1,True,520000000500_Graphiques|Biplots,True,Étiquettes,False,,,
CheckBoxBiplotSuppObsVar,CheckBox,-1,True,520000000700_Graphiques|Biplots,True,Obs/Var supp.,False,,,
CheckBoxBiplotFilterObsVar,CheckBox,-1,True,520000000800_Graphiques|Biplots,True,Filtrer Obs/Var,False,,,
ComboBoxBiplot,ComboBox,1,True,520000000101_Graphiques|Biplots,True,Sélectionnez le type de biplot,False,,,
ComboBoxScale,ComboBox,3,True,520000000301_Graphiques|Biplots,True,Coefficient :,False,,,
TextBoxScale,TextBox,1,False,520000000401_Graphiques|Biplots,False,Coefficient :,False,,,
OptionButtonEllipseBoot,OptionButton,0,True,530000020000_Graphiques|Graphiques bootstrap,True,Ellipses de confiance,False,,,
OptionButtonConvexHullBoot,OptionButton,-1,True,530000010000_Graphiques|Graphiques bootstrap,True,Enveloppes convexes,False,,,
CheckBoxBootChart,CheckBox,0,True,530000000100_Graphiques|Graphiques bootstrap,True,Graphique bootstrap des observations,False,,,
TextBoxNbSampleBoot,TextBox,50,True,530000010200_Graphiques|Graphiques bootstrap,True,Nombre d'échantillons :,False,,,
CheckBoxColorObsBoot,CheckBox,0,True,530000000300_Graphiques|Graphiques bootstrap,True,Colorer les observations,False,,,
CheckBoxChartsFilterBoot,CheckBox,0,True,530000000400_Graphiques|Graphiques bootstrap,True,Filtrer les observations,False,,,
ComboBoxRotation,ComboBox,0,True,100000000401_Options,True,Sélectionnez le type de rotation,False,,,
CheckBoxRotation,CheckBox,0,True,100000000001_Options,True,Rotation,False,,,
TextBoxGammTau,TextBox,0,False,100000000701_Options,False,,False,,,
CheckBoxKaiser,CheckBox,0,True,100000000501_Options,True,Normalisation de Kaiser,False,,,
TextBoxNbFact,TextBox,2,True,100000000201_Options,True,Nombre de facteurs :,False,,,
FileSelect1,CommandButton,,False,000000000400_Général,False,,False,,,
OptionButton_W,OptionButton,0,True,000000000001_Général,True,Classeur,False,,,
OptionButton_R,OptionButton,0,True,000000010001_Général,True,Plage,False,,,
OptionButton_S,OptionButton,-1,True,000000020001_Général,True,Feuille,False,,,
RefEdit_R,RefEdit,,True,000000000101_Général,True,Plage :,False,,,
CheckBoxVarLabels,CheckBox,-1,True,000000000201_Général,True,Libellés des variables,False,,,
FileSelect2,CommandButton,,False,200000000500_Données supp.,False,,False,,,
ScrollBarSelect,ScrollBar,0,False,05,False,,,,,
CheckBoxMaxFilter,CheckBox,-1,True,100000030000_Options,True,Nombre maximum,False,,,
TextBoxCompMax,TextBox,5,True,100000040000_Options,True,,False,,,
CheckBoxMinFilter,CheckBox,0,True,100000010000_Options,True,% mininum,False,,,
TextBoxMinPerc,TextBox,80,True,100000020000_Options,True,,False,,,
OptionButton_Std_n1,OptionButton,0,True,100000020100_Options,True,n-1,False,,,
OptionButton_Std_n,OptionButton,-1,True,100000010100_Options,True,n,False,,,
CheckBoxBiplotColorGroupObsVar,CheckBox,-1,True,520000000900_Graphiques|Biplots,True,Colorer Obs/Var,False,,,
CheckBoxDisplay2Axes,CheckBox,0,True,100000040100_Options,True,Graphiques sur les deux premiers axes,False,,,
SpinButtonCompMax,SpinButton,5,True,100000050000_Options,False,,,,,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4</xdr:col>
      <xdr:colOff>6350</xdr:colOff>
      <xdr:row>9</xdr:row>
      <xdr:rowOff>466725</xdr:rowOff>
    </xdr:to>
    <xdr:sp macro="" textlink="">
      <xdr:nvSpPr>
        <xdr:cNvPr id="4" name="BK119466"/>
        <xdr:cNvSpPr/>
      </xdr:nvSpPr>
      <xdr:spPr>
        <a:xfrm>
          <a:off x="406400" y="1720850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9</xdr:row>
      <xdr:rowOff>53975</xdr:rowOff>
    </xdr:from>
    <xdr:to>
      <xdr:col>1</xdr:col>
      <xdr:colOff>519430</xdr:colOff>
      <xdr:row>9</xdr:row>
      <xdr:rowOff>415925</xdr:rowOff>
    </xdr:to>
    <xdr:pic macro="[0]!ReRunXLSTAT">
      <xdr:nvPicPr>
        <xdr:cNvPr id="5" name="BT1194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9</xdr:row>
      <xdr:rowOff>53975</xdr:rowOff>
    </xdr:from>
    <xdr:to>
      <xdr:col>2</xdr:col>
      <xdr:colOff>298450</xdr:colOff>
      <xdr:row>9</xdr:row>
      <xdr:rowOff>415925</xdr:rowOff>
    </xdr:to>
    <xdr:pic macro="[0]!AddRemovGrid">
      <xdr:nvPicPr>
        <xdr:cNvPr id="6" name="RM1194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9</xdr:row>
      <xdr:rowOff>53975</xdr:rowOff>
    </xdr:from>
    <xdr:to>
      <xdr:col>2</xdr:col>
      <xdr:colOff>298450</xdr:colOff>
      <xdr:row>9</xdr:row>
      <xdr:rowOff>415925</xdr:rowOff>
    </xdr:to>
    <xdr:pic macro="[0]!AddRemovGrid">
      <xdr:nvPicPr>
        <xdr:cNvPr id="7" name="AD119466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9</xdr:row>
      <xdr:rowOff>53975</xdr:rowOff>
    </xdr:from>
    <xdr:to>
      <xdr:col>3</xdr:col>
      <xdr:colOff>77470</xdr:colOff>
      <xdr:row>9</xdr:row>
      <xdr:rowOff>415925</xdr:rowOff>
    </xdr:to>
    <xdr:pic macro="[0]!SendToOfficeLocal">
      <xdr:nvPicPr>
        <xdr:cNvPr id="8" name="WD1194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768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9</xdr:row>
      <xdr:rowOff>53975</xdr:rowOff>
    </xdr:from>
    <xdr:to>
      <xdr:col>3</xdr:col>
      <xdr:colOff>618490</xdr:colOff>
      <xdr:row>9</xdr:row>
      <xdr:rowOff>415925</xdr:rowOff>
    </xdr:to>
    <xdr:pic macro="[0]!SendToOfficeLocal">
      <xdr:nvPicPr>
        <xdr:cNvPr id="9" name="PT1194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768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6</xdr:col>
      <xdr:colOff>0</xdr:colOff>
      <xdr:row>71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118</xdr:row>
      <xdr:rowOff>0</xdr:rowOff>
    </xdr:from>
    <xdr:to>
      <xdr:col>4</xdr:col>
      <xdr:colOff>558800</xdr:colOff>
      <xdr:row>135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6350</xdr:colOff>
      <xdr:row>170</xdr:row>
      <xdr:rowOff>22861</xdr:rowOff>
    </xdr:from>
    <xdr:to>
      <xdr:col>1</xdr:col>
      <xdr:colOff>177800</xdr:colOff>
      <xdr:row>171</xdr:row>
      <xdr:rowOff>3811</xdr:rowOff>
    </xdr:to>
    <xdr:pic macro="[1]!RunArrowDown">
      <xdr:nvPicPr>
        <xdr:cNvPr id="12" name="ArrDwn_533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6400" y="33236536"/>
          <a:ext cx="171450" cy="17145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254</xdr:row>
      <xdr:rowOff>0</xdr:rowOff>
    </xdr:from>
    <xdr:to>
      <xdr:col>1</xdr:col>
      <xdr:colOff>38100</xdr:colOff>
      <xdr:row>254</xdr:row>
      <xdr:rowOff>25400</xdr:rowOff>
    </xdr:to>
    <xdr:sp macro="" textlink="">
      <xdr:nvSpPr>
        <xdr:cNvPr id="13" name="TX215139" hidden="1"/>
        <xdr:cNvSpPr txBox="1"/>
      </xdr:nvSpPr>
      <xdr:spPr>
        <a:xfrm>
          <a:off x="412750" y="49225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RunProcHAC
Form17.txt
RefEditT,RefEdit0,'XLSTAT_20240507_092858_1'!$C$171:$G$252,,,,,,
RefEdit_ObsLabels,RefEdit0,'XLSTAT_20240507_092858_1'!$B$171:$B$252,,,,,,
CheckBoxVarLabels,CheckBox,True,,,,,,
CheckBox_ObsLabels,CheckBox,True,,,,,,
</a:t>
          </a:r>
        </a:p>
      </xdr:txBody>
    </xdr:sp>
    <xdr:clientData/>
  </xdr:twoCellAnchor>
  <xdr:twoCellAnchor editAs="oneCell">
    <xdr:from>
      <xdr:col>1</xdr:col>
      <xdr:colOff>25400</xdr:colOff>
      <xdr:row>253</xdr:row>
      <xdr:rowOff>25400</xdr:rowOff>
    </xdr:from>
    <xdr:to>
      <xdr:col>1</xdr:col>
      <xdr:colOff>355600</xdr:colOff>
      <xdr:row>254</xdr:row>
      <xdr:rowOff>165100</xdr:rowOff>
    </xdr:to>
    <xdr:pic macro="[0]!ReRunXLSTAT">
      <xdr:nvPicPr>
        <xdr:cNvPr id="14" name="BT215139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49060100"/>
          <a:ext cx="330200" cy="3302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solidFill>
            <a:srgbClr val="ED7532">
              <a:lumMod val="100000"/>
            </a:srgbClr>
          </a:solidFill>
          <a:prstDash val="solid"/>
          <a:miter lim="800000"/>
          <a:headEnd type="none" w="med" len="med"/>
          <a:tailEnd type="none" w="med" len="med"/>
        </a:ln>
        <a:effectLst>
          <a:outerShdw blurRad="50800" dist="38100" dir="5400000" rotWithShape="0">
            <a:srgbClr val="000000">
              <a:alpha val="40000"/>
            </a:srgbClr>
          </a:outerShdw>
        </a:effectLst>
      </xdr:spPr>
    </xdr:pic>
    <xdr:clientData fPrintsWithSheet="0"/>
  </xdr:twoCellAnchor>
  <xdr:twoCellAnchor>
    <xdr:from>
      <xdr:col>0</xdr:col>
      <xdr:colOff>400049</xdr:colOff>
      <xdr:row>257</xdr:row>
      <xdr:rowOff>0</xdr:rowOff>
    </xdr:from>
    <xdr:to>
      <xdr:col>14</xdr:col>
      <xdr:colOff>142874</xdr:colOff>
      <xdr:row>290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581025</xdr:colOff>
      <xdr:row>288</xdr:row>
      <xdr:rowOff>85725</xdr:rowOff>
    </xdr:from>
    <xdr:to>
      <xdr:col>14</xdr:col>
      <xdr:colOff>581025</xdr:colOff>
      <xdr:row>305</xdr:row>
      <xdr:rowOff>76200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391</xdr:row>
      <xdr:rowOff>0</xdr:rowOff>
    </xdr:from>
    <xdr:to>
      <xdr:col>6</xdr:col>
      <xdr:colOff>0</xdr:colOff>
      <xdr:row>408</xdr:row>
      <xdr:rowOff>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8" name="XP119466" hidden="1"/>
        <xdr:cNvSpPr txBox="1"/>
      </xdr:nvSpPr>
      <xdr:spPr>
        <a:xfrm>
          <a:off x="3873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ACP*SEP*Statistiques descriptives*SEP*$B$14
ACP*SEP*Matrice de corrélation (Pearson (n))*SEP*$B$29
ACP*SEP*Analyse en Composantes Principales*SEP*$B$45
ACP*SEP*Valeurs propres*SEP*$B$47
ACP*SEP*Vecteurs propres*SEP*$B$74
ACP*SEP*Coordonnées des variables*SEP*$B$89
ACP*SEP*Corrélations entre les variables et les facteurs*SEP*$B$104
ACP*SEP*Contributions des variables (%)*SEP*$B$138
ACP*SEP*Cosinus carrés des variables*SEP*$B$153
ACP*SEP*Coordonnées des observations*SEP*$B$169
ACP*SEP*Contributions des observations (%)*SEP*$B$296
ACP*SEP*Indice d'homogénéité des axes*SEP*$B$382
ACP*SEP*Cosinus carrés des observations*SEP*$B$411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466725</xdr:rowOff>
        </xdr:from>
        <xdr:to>
          <xdr:col>4</xdr:col>
          <xdr:colOff>0</xdr:colOff>
          <xdr:row>10</xdr:row>
          <xdr:rowOff>190500</xdr:rowOff>
        </xdr:to>
        <xdr:sp macro="" textlink="">
          <xdr:nvSpPr>
            <xdr:cNvPr id="1025" name="DD81612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unArrowDown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R85"/>
  <sheetViews>
    <sheetView showGridLines="0" zoomScaleNormal="100" workbookViewId="0">
      <selection activeCell="K2" sqref="K2"/>
    </sheetView>
  </sheetViews>
  <sheetFormatPr baseColWidth="10" defaultColWidth="11.42578125" defaultRowHeight="15" x14ac:dyDescent="0.25"/>
  <cols>
    <col min="2" max="2" width="9.140625" style="26" bestFit="1" customWidth="1"/>
    <col min="3" max="3" width="13" bestFit="1" customWidth="1"/>
    <col min="4" max="4" width="8.28515625" bestFit="1" customWidth="1"/>
    <col min="5" max="5" width="6.85546875" bestFit="1" customWidth="1"/>
    <col min="6" max="6" width="15.85546875" bestFit="1" customWidth="1"/>
    <col min="7" max="7" width="12.5703125" bestFit="1" customWidth="1"/>
    <col min="8" max="8" width="14" bestFit="1" customWidth="1"/>
    <col min="9" max="9" width="12" bestFit="1" customWidth="1"/>
    <col min="10" max="10" width="11.42578125" bestFit="1" customWidth="1"/>
    <col min="11" max="11" width="15.85546875" bestFit="1" customWidth="1"/>
  </cols>
  <sheetData>
    <row r="1" spans="1:18" x14ac:dyDescent="0.25">
      <c r="A1" s="20" t="s">
        <v>8</v>
      </c>
      <c r="B1" s="24" t="s">
        <v>3</v>
      </c>
      <c r="C1" s="20" t="s">
        <v>0</v>
      </c>
      <c r="D1" s="19" t="s">
        <v>1</v>
      </c>
      <c r="E1" s="19" t="s">
        <v>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9</v>
      </c>
      <c r="K1" s="20" t="s">
        <v>10</v>
      </c>
      <c r="N1" s="20" t="s">
        <v>8</v>
      </c>
      <c r="O1" s="24" t="s">
        <v>3</v>
      </c>
      <c r="P1" s="20" t="s">
        <v>0</v>
      </c>
      <c r="Q1" s="19" t="s">
        <v>1</v>
      </c>
      <c r="R1" s="19" t="s">
        <v>2</v>
      </c>
    </row>
    <row r="2" spans="1:18" x14ac:dyDescent="0.25">
      <c r="A2" s="21">
        <v>41640</v>
      </c>
      <c r="B2" s="25">
        <v>98.125029366953626</v>
      </c>
      <c r="C2" s="5">
        <v>98.83</v>
      </c>
      <c r="D2" s="6">
        <v>99.49</v>
      </c>
      <c r="E2" s="6">
        <v>99.09</v>
      </c>
      <c r="F2" s="9">
        <v>107.4</v>
      </c>
      <c r="G2" s="10">
        <v>246.54635133299999</v>
      </c>
      <c r="H2" s="9">
        <v>344.58210600000001</v>
      </c>
      <c r="I2" s="11">
        <v>405</v>
      </c>
      <c r="J2" s="8">
        <v>27.759999999999998</v>
      </c>
      <c r="K2" s="22">
        <f>J2+I2</f>
        <v>432.76</v>
      </c>
      <c r="N2" s="21">
        <v>43831</v>
      </c>
      <c r="O2" s="25">
        <v>111.85591980975094</v>
      </c>
      <c r="P2" s="5">
        <v>104.34</v>
      </c>
      <c r="Q2" s="6">
        <v>103.42</v>
      </c>
      <c r="R2" s="6">
        <v>105.24</v>
      </c>
    </row>
    <row r="3" spans="1:18" x14ac:dyDescent="0.25">
      <c r="A3" s="21">
        <v>41671</v>
      </c>
      <c r="B3" s="25">
        <v>98.129565254992997</v>
      </c>
      <c r="C3" s="5">
        <v>99.14</v>
      </c>
      <c r="D3" s="6">
        <v>99.36</v>
      </c>
      <c r="E3" s="7">
        <v>99.7</v>
      </c>
      <c r="F3" s="12">
        <v>108.8</v>
      </c>
      <c r="G3" s="10">
        <v>258.67176243300003</v>
      </c>
      <c r="H3" s="9">
        <v>366.18738200000001</v>
      </c>
      <c r="I3" s="13">
        <v>449.85</v>
      </c>
      <c r="J3" s="8">
        <v>17.130000000000003</v>
      </c>
      <c r="K3" s="22">
        <f t="shared" ref="K3:K13" si="0">J3+I3</f>
        <v>466.98</v>
      </c>
      <c r="N3" s="21">
        <v>43862</v>
      </c>
      <c r="O3" s="25">
        <v>111.88160556532786</v>
      </c>
      <c r="P3" s="5">
        <v>104.53</v>
      </c>
      <c r="Q3" s="6">
        <v>103.36</v>
      </c>
      <c r="R3" s="6">
        <v>105.27</v>
      </c>
    </row>
    <row r="4" spans="1:18" x14ac:dyDescent="0.25">
      <c r="A4" s="21">
        <v>41699</v>
      </c>
      <c r="B4" s="25">
        <v>98.239649788485579</v>
      </c>
      <c r="C4" s="5">
        <v>100.07</v>
      </c>
      <c r="D4" s="6">
        <v>100.94</v>
      </c>
      <c r="E4" s="6">
        <v>100.21</v>
      </c>
      <c r="F4" s="9">
        <v>107.4</v>
      </c>
      <c r="G4" s="10">
        <v>286.91662156199999</v>
      </c>
      <c r="H4" s="9">
        <v>394.62698</v>
      </c>
      <c r="I4" s="14">
        <v>425.1</v>
      </c>
      <c r="J4" s="8">
        <v>20.11</v>
      </c>
      <c r="K4" s="22">
        <f t="shared" si="0"/>
        <v>445.21000000000004</v>
      </c>
      <c r="N4" s="21">
        <v>43891</v>
      </c>
      <c r="O4" s="25">
        <v>111.77579384584762</v>
      </c>
      <c r="P4" s="5">
        <v>105.11</v>
      </c>
      <c r="Q4" s="6">
        <v>103.98</v>
      </c>
      <c r="R4" s="6">
        <v>105.34</v>
      </c>
    </row>
    <row r="5" spans="1:18" x14ac:dyDescent="0.25">
      <c r="A5" s="21">
        <v>41730</v>
      </c>
      <c r="B5" s="25">
        <v>98.365857876901288</v>
      </c>
      <c r="C5" s="5">
        <v>100.22</v>
      </c>
      <c r="D5" s="6">
        <v>101.57</v>
      </c>
      <c r="E5" s="6">
        <v>100.18</v>
      </c>
      <c r="F5" s="9">
        <v>108.2</v>
      </c>
      <c r="G5" s="10">
        <v>277.091364204</v>
      </c>
      <c r="H5" s="9">
        <v>391.32004999999998</v>
      </c>
      <c r="I5" s="15">
        <v>399.29</v>
      </c>
      <c r="J5" s="8">
        <v>54.73</v>
      </c>
      <c r="K5" s="22">
        <f t="shared" si="0"/>
        <v>454.02000000000004</v>
      </c>
      <c r="N5" s="21">
        <v>43922</v>
      </c>
      <c r="O5" s="25">
        <v>111.90314179911327</v>
      </c>
      <c r="P5" s="5">
        <v>105.41</v>
      </c>
      <c r="Q5" s="6">
        <v>104.35</v>
      </c>
      <c r="R5" s="6">
        <v>105.32</v>
      </c>
    </row>
    <row r="6" spans="1:18" x14ac:dyDescent="0.25">
      <c r="A6" s="21">
        <v>41760</v>
      </c>
      <c r="B6" s="25">
        <v>98.690203723771475</v>
      </c>
      <c r="C6" s="5">
        <v>100.11</v>
      </c>
      <c r="D6" s="6">
        <v>101.54</v>
      </c>
      <c r="E6" s="6">
        <v>100.21</v>
      </c>
      <c r="F6" s="9">
        <v>109.7</v>
      </c>
      <c r="G6" s="10">
        <v>277.21261831499999</v>
      </c>
      <c r="H6" s="9">
        <v>402.78407399999998</v>
      </c>
      <c r="I6" s="14">
        <v>391.55</v>
      </c>
      <c r="J6" s="8">
        <v>82.6</v>
      </c>
      <c r="K6" s="22">
        <f t="shared" si="0"/>
        <v>474.15</v>
      </c>
      <c r="N6" s="21">
        <v>43952</v>
      </c>
      <c r="O6" s="25">
        <v>112.20254736256003</v>
      </c>
      <c r="P6" s="5">
        <v>105.31</v>
      </c>
      <c r="Q6" s="6">
        <v>104.41</v>
      </c>
      <c r="R6" s="6">
        <v>105.49</v>
      </c>
    </row>
    <row r="7" spans="1:18" x14ac:dyDescent="0.25">
      <c r="A7" s="21">
        <v>41791</v>
      </c>
      <c r="B7" s="25">
        <v>98.963807279489757</v>
      </c>
      <c r="C7" s="5">
        <v>100.22</v>
      </c>
      <c r="D7" s="6">
        <v>101.49</v>
      </c>
      <c r="E7" s="6">
        <v>100.16</v>
      </c>
      <c r="F7" s="9">
        <v>111.9</v>
      </c>
      <c r="G7" s="16">
        <v>236.64760663499999</v>
      </c>
      <c r="H7" s="9">
        <v>400.579454</v>
      </c>
      <c r="I7" s="15">
        <v>402.57</v>
      </c>
      <c r="J7" s="8">
        <v>37.11</v>
      </c>
      <c r="K7" s="22">
        <f t="shared" si="0"/>
        <v>439.68</v>
      </c>
      <c r="N7" s="21">
        <v>43983</v>
      </c>
      <c r="O7" s="25">
        <v>112.15757898690639</v>
      </c>
      <c r="P7" s="5">
        <v>105.67</v>
      </c>
      <c r="Q7" s="6">
        <v>104.87</v>
      </c>
      <c r="R7" s="6">
        <v>105.58</v>
      </c>
    </row>
    <row r="8" spans="1:18" x14ac:dyDescent="0.25">
      <c r="A8" s="21">
        <v>41821</v>
      </c>
      <c r="B8" s="25">
        <v>99.605582599171143</v>
      </c>
      <c r="C8" s="5">
        <v>99.56</v>
      </c>
      <c r="D8" s="6">
        <v>99.93</v>
      </c>
      <c r="E8" s="6">
        <v>99.78</v>
      </c>
      <c r="F8" s="12">
        <v>106.98260869565215</v>
      </c>
      <c r="G8" s="17">
        <v>218.308840938</v>
      </c>
      <c r="H8" s="9">
        <v>402.56361200000003</v>
      </c>
      <c r="I8" s="15">
        <v>435.39</v>
      </c>
      <c r="J8" s="8">
        <v>60.91</v>
      </c>
      <c r="K8" s="22">
        <f t="shared" si="0"/>
        <v>496.29999999999995</v>
      </c>
      <c r="N8" s="21">
        <v>44013</v>
      </c>
      <c r="O8" s="25">
        <v>112.18057094798482</v>
      </c>
      <c r="P8" s="5">
        <v>105.3</v>
      </c>
      <c r="Q8" s="6">
        <v>103.23</v>
      </c>
      <c r="R8" s="6">
        <v>106.01</v>
      </c>
    </row>
    <row r="9" spans="1:18" x14ac:dyDescent="0.25">
      <c r="A9" s="21">
        <v>41852</v>
      </c>
      <c r="B9" s="25">
        <v>100.48902135114638</v>
      </c>
      <c r="C9" s="5">
        <v>99.68</v>
      </c>
      <c r="D9" s="6">
        <v>100.02</v>
      </c>
      <c r="E9" s="6">
        <v>100.26</v>
      </c>
      <c r="F9" s="9">
        <v>101.92238095238096</v>
      </c>
      <c r="G9" s="18">
        <v>220.362812091</v>
      </c>
      <c r="H9" s="9">
        <v>379.63556399999999</v>
      </c>
      <c r="I9" s="15">
        <v>460.57</v>
      </c>
      <c r="J9" s="8">
        <v>33.909999999999997</v>
      </c>
      <c r="K9" s="22">
        <f t="shared" si="0"/>
        <v>494.48</v>
      </c>
      <c r="N9" s="21">
        <v>44044</v>
      </c>
      <c r="O9" s="25">
        <v>112.22295410083085</v>
      </c>
      <c r="P9" s="5">
        <v>104.85</v>
      </c>
      <c r="Q9" s="6">
        <v>103.23</v>
      </c>
      <c r="R9" s="6">
        <v>105.89</v>
      </c>
    </row>
    <row r="10" spans="1:18" x14ac:dyDescent="0.25">
      <c r="A10" s="21">
        <v>41883</v>
      </c>
      <c r="B10" s="25">
        <v>101.8719821380314</v>
      </c>
      <c r="C10" s="5">
        <v>100.12</v>
      </c>
      <c r="D10" s="6">
        <v>101.04</v>
      </c>
      <c r="E10" s="6">
        <v>99.89</v>
      </c>
      <c r="F10" s="9">
        <v>97.336363636363643</v>
      </c>
      <c r="G10" s="17">
        <v>202.83240713399999</v>
      </c>
      <c r="H10" s="9">
        <v>353.40058600000003</v>
      </c>
      <c r="I10" s="11">
        <v>449.91</v>
      </c>
      <c r="J10" s="8">
        <v>31.86</v>
      </c>
      <c r="K10" s="22">
        <f t="shared" si="0"/>
        <v>481.77000000000004</v>
      </c>
      <c r="N10" s="21">
        <v>44075</v>
      </c>
      <c r="O10" s="25">
        <v>112.76134056504105</v>
      </c>
      <c r="P10" s="5">
        <v>104.93</v>
      </c>
      <c r="Q10" s="6">
        <v>103.69</v>
      </c>
      <c r="R10" s="7">
        <v>105.3</v>
      </c>
    </row>
    <row r="11" spans="1:18" x14ac:dyDescent="0.25">
      <c r="A11" s="21">
        <v>41913</v>
      </c>
      <c r="B11" s="25">
        <v>102.09983423299664</v>
      </c>
      <c r="C11" s="5">
        <v>100.06</v>
      </c>
      <c r="D11" s="6">
        <v>101.12</v>
      </c>
      <c r="E11" s="6">
        <v>99.92</v>
      </c>
      <c r="F11" s="12">
        <v>87.269565217391303</v>
      </c>
      <c r="G11" s="18">
        <v>220.14235007100001</v>
      </c>
      <c r="H11" s="9">
        <v>369.27385000000004</v>
      </c>
      <c r="I11" s="13">
        <v>437.57</v>
      </c>
      <c r="J11" s="8">
        <v>39.659999999999997</v>
      </c>
      <c r="K11" s="22">
        <f t="shared" si="0"/>
        <v>477.23</v>
      </c>
    </row>
    <row r="12" spans="1:18" x14ac:dyDescent="0.25">
      <c r="A12" s="21">
        <v>41944</v>
      </c>
      <c r="B12" s="25">
        <v>102.613021273564</v>
      </c>
      <c r="C12" s="5">
        <v>99.88</v>
      </c>
      <c r="D12" s="6">
        <v>100.88</v>
      </c>
      <c r="E12" s="6">
        <v>99.75</v>
      </c>
      <c r="F12" s="9">
        <v>78.438000000000002</v>
      </c>
      <c r="G12" s="18">
        <v>236.026638612</v>
      </c>
      <c r="H12" s="9">
        <v>356.927978</v>
      </c>
      <c r="I12" s="14">
        <v>423.8</v>
      </c>
      <c r="J12" s="8">
        <v>43</v>
      </c>
      <c r="K12" s="22">
        <f t="shared" si="0"/>
        <v>466.8</v>
      </c>
      <c r="M12" t="s">
        <v>44</v>
      </c>
    </row>
    <row r="13" spans="1:18" x14ac:dyDescent="0.25">
      <c r="A13" s="21">
        <v>41974</v>
      </c>
      <c r="B13" s="25">
        <v>102.80644511449576</v>
      </c>
      <c r="C13" s="5">
        <v>99.78</v>
      </c>
      <c r="D13" s="6">
        <v>100.22</v>
      </c>
      <c r="E13" s="6">
        <v>99.82</v>
      </c>
      <c r="F13" s="9">
        <v>62.163043478260867</v>
      </c>
      <c r="G13" s="18">
        <v>261.780276915</v>
      </c>
      <c r="H13" s="9">
        <v>337.96824600000002</v>
      </c>
      <c r="I13" s="15">
        <v>421.18</v>
      </c>
      <c r="J13" s="8">
        <v>28.11</v>
      </c>
      <c r="K13" s="22">
        <f t="shared" si="0"/>
        <v>449.29</v>
      </c>
    </row>
    <row r="14" spans="1:18" x14ac:dyDescent="0.25">
      <c r="A14" s="21">
        <v>42005</v>
      </c>
      <c r="B14" s="25">
        <v>103.12002207260102</v>
      </c>
      <c r="C14" s="5">
        <v>98.24</v>
      </c>
      <c r="D14" s="6">
        <v>98.04</v>
      </c>
      <c r="E14" s="7">
        <v>98.7</v>
      </c>
      <c r="F14" s="9">
        <v>48.416818181818186</v>
      </c>
      <c r="G14" s="10">
        <v>231.47042353200001</v>
      </c>
      <c r="H14" s="9">
        <v>338.18870800000002</v>
      </c>
      <c r="I14" s="14">
        <v>418.55</v>
      </c>
      <c r="J14" s="8">
        <v>19.649999999999999</v>
      </c>
      <c r="K14" s="23">
        <f>J14+I14</f>
        <v>438.2</v>
      </c>
    </row>
    <row r="15" spans="1:18" x14ac:dyDescent="0.25">
      <c r="A15" s="21">
        <v>42036</v>
      </c>
      <c r="B15" s="25">
        <v>103.31463384319291</v>
      </c>
      <c r="C15" s="5">
        <v>98.85</v>
      </c>
      <c r="D15" s="6">
        <v>98.18</v>
      </c>
      <c r="E15" s="6">
        <v>99.42</v>
      </c>
      <c r="F15" s="12">
        <v>57.930500000000009</v>
      </c>
      <c r="G15" s="10">
        <v>219.84840071100001</v>
      </c>
      <c r="H15" s="9">
        <v>321.65405800000002</v>
      </c>
      <c r="I15" s="15">
        <v>417</v>
      </c>
      <c r="J15" s="8">
        <v>23.61</v>
      </c>
      <c r="K15" s="23">
        <f t="shared" ref="K15:K37" si="1">J15+I15</f>
        <v>440.61</v>
      </c>
    </row>
    <row r="16" spans="1:18" x14ac:dyDescent="0.25">
      <c r="A16" s="21">
        <v>42064</v>
      </c>
      <c r="B16" s="25">
        <v>103.66711450095865</v>
      </c>
      <c r="C16" s="5">
        <v>100</v>
      </c>
      <c r="D16" s="6">
        <v>100.15</v>
      </c>
      <c r="E16" s="6">
        <v>100.17</v>
      </c>
      <c r="F16" s="9">
        <v>55.791363636363627</v>
      </c>
      <c r="G16" s="10">
        <v>218.797531749</v>
      </c>
      <c r="H16" s="9">
        <v>290.12799200000001</v>
      </c>
      <c r="I16" s="15">
        <v>411</v>
      </c>
      <c r="J16" s="8">
        <v>43.29</v>
      </c>
      <c r="K16" s="23">
        <f t="shared" si="1"/>
        <v>454.29</v>
      </c>
    </row>
    <row r="17" spans="1:11" x14ac:dyDescent="0.25">
      <c r="A17" s="21">
        <v>42095</v>
      </c>
      <c r="B17" s="25">
        <v>102.7706179237811</v>
      </c>
      <c r="C17" s="5">
        <v>100.43</v>
      </c>
      <c r="D17" s="6">
        <v>100.83</v>
      </c>
      <c r="E17" s="7">
        <v>100.3</v>
      </c>
      <c r="F17" s="9">
        <v>59.389545454545448</v>
      </c>
      <c r="G17" s="10">
        <v>209.69979905700001</v>
      </c>
      <c r="H17" s="9">
        <v>288.36429600000002</v>
      </c>
      <c r="I17" s="15">
        <v>400.26</v>
      </c>
      <c r="J17" s="8">
        <v>57.488799999999998</v>
      </c>
      <c r="K17" s="23">
        <f t="shared" si="1"/>
        <v>457.74879999999996</v>
      </c>
    </row>
    <row r="18" spans="1:11" x14ac:dyDescent="0.25">
      <c r="A18" s="21">
        <v>42125</v>
      </c>
      <c r="B18" s="25">
        <v>99.799736080429483</v>
      </c>
      <c r="C18" s="5">
        <v>100.71</v>
      </c>
      <c r="D18" s="6">
        <v>101.27</v>
      </c>
      <c r="E18" s="6">
        <v>100.56</v>
      </c>
      <c r="F18" s="9">
        <v>64.561428571428564</v>
      </c>
      <c r="G18" s="10">
        <v>200.771087247</v>
      </c>
      <c r="H18" s="9">
        <v>294.09630799999996</v>
      </c>
      <c r="I18" s="11">
        <v>386.53</v>
      </c>
      <c r="J18" s="8">
        <v>52.44</v>
      </c>
      <c r="K18" s="23">
        <f t="shared" si="1"/>
        <v>438.96999999999997</v>
      </c>
    </row>
    <row r="19" spans="1:11" x14ac:dyDescent="0.25">
      <c r="A19" s="21">
        <v>42156</v>
      </c>
      <c r="B19" s="25">
        <v>98.944942749761807</v>
      </c>
      <c r="C19" s="5">
        <v>100.72</v>
      </c>
      <c r="D19" s="6">
        <v>101.46</v>
      </c>
      <c r="E19" s="6">
        <v>100.49</v>
      </c>
      <c r="F19" s="9">
        <v>62.345909090909089</v>
      </c>
      <c r="G19" s="16">
        <v>204.98926056299999</v>
      </c>
      <c r="H19" s="9">
        <v>274.695652</v>
      </c>
      <c r="I19" s="13">
        <v>375.95</v>
      </c>
      <c r="J19" s="8">
        <v>48.400000000000006</v>
      </c>
      <c r="K19" s="23">
        <f t="shared" si="1"/>
        <v>424.35</v>
      </c>
    </row>
    <row r="20" spans="1:11" x14ac:dyDescent="0.25">
      <c r="A20" s="21">
        <v>42186</v>
      </c>
      <c r="B20" s="25">
        <v>98.522361247913466</v>
      </c>
      <c r="C20" s="5">
        <v>100.11</v>
      </c>
      <c r="D20" s="7">
        <v>99.9</v>
      </c>
      <c r="E20" s="7">
        <v>100</v>
      </c>
      <c r="F20" s="12">
        <v>55.865652173913055</v>
      </c>
      <c r="G20" s="17">
        <v>207.377599113</v>
      </c>
      <c r="H20" s="9">
        <v>282.85274599999997</v>
      </c>
      <c r="I20" s="14">
        <v>389.86</v>
      </c>
      <c r="J20" s="8">
        <v>49.459999999999994</v>
      </c>
      <c r="K20" s="23">
        <f t="shared" si="1"/>
        <v>439.32</v>
      </c>
    </row>
    <row r="21" spans="1:11" x14ac:dyDescent="0.25">
      <c r="A21" s="21">
        <v>42217</v>
      </c>
      <c r="B21" s="25">
        <v>98.580950322669253</v>
      </c>
      <c r="C21" s="5">
        <v>100.12</v>
      </c>
      <c r="D21" s="7">
        <v>99.5</v>
      </c>
      <c r="E21" s="6">
        <v>100.36</v>
      </c>
      <c r="F21" s="9">
        <v>46.994285714285709</v>
      </c>
      <c r="G21" s="18">
        <v>187.86671034299999</v>
      </c>
      <c r="H21" s="9">
        <v>253.53130000000002</v>
      </c>
      <c r="I21" s="15">
        <v>377.5</v>
      </c>
      <c r="J21" s="8">
        <v>41.76</v>
      </c>
      <c r="K21" s="23">
        <f t="shared" si="1"/>
        <v>419.26</v>
      </c>
    </row>
    <row r="22" spans="1:11" x14ac:dyDescent="0.25">
      <c r="A22" s="21">
        <v>42248</v>
      </c>
      <c r="B22" s="25">
        <v>98.815969322539587</v>
      </c>
      <c r="C22" s="5">
        <v>100.33</v>
      </c>
      <c r="D22" s="7">
        <v>99.9</v>
      </c>
      <c r="E22" s="6">
        <v>99.99</v>
      </c>
      <c r="F22" s="9">
        <v>47.234545454545461</v>
      </c>
      <c r="G22" s="17">
        <v>193.973508297</v>
      </c>
      <c r="H22" s="9">
        <v>261.46793200000002</v>
      </c>
      <c r="I22" s="14">
        <v>360</v>
      </c>
      <c r="J22" s="8">
        <v>34.019999999999996</v>
      </c>
      <c r="K22" s="23">
        <f t="shared" si="1"/>
        <v>394.02</v>
      </c>
    </row>
    <row r="23" spans="1:11" x14ac:dyDescent="0.25">
      <c r="A23" s="21">
        <v>42278</v>
      </c>
      <c r="B23" s="25">
        <v>99.075527105090401</v>
      </c>
      <c r="C23" s="5">
        <v>100.45</v>
      </c>
      <c r="D23" s="6">
        <v>100.21</v>
      </c>
      <c r="E23" s="6">
        <v>100.07</v>
      </c>
      <c r="F23" s="12">
        <v>48.12409090909091</v>
      </c>
      <c r="G23" s="18">
        <v>206.337753252</v>
      </c>
      <c r="H23" s="9">
        <v>306.66264200000001</v>
      </c>
      <c r="I23" s="15">
        <v>369.27</v>
      </c>
      <c r="J23" s="8">
        <v>39.549999999999997</v>
      </c>
      <c r="K23" s="23">
        <f t="shared" si="1"/>
        <v>408.82</v>
      </c>
    </row>
    <row r="24" spans="1:11" x14ac:dyDescent="0.25">
      <c r="A24" s="21">
        <v>42309</v>
      </c>
      <c r="B24" s="25">
        <v>99.251135151213205</v>
      </c>
      <c r="C24" s="5">
        <v>100.01</v>
      </c>
      <c r="D24" s="6">
        <v>100.47</v>
      </c>
      <c r="E24" s="6">
        <v>99.86</v>
      </c>
      <c r="F24" s="9">
        <v>44.417142857142863</v>
      </c>
      <c r="G24" s="18">
        <v>203.40560838600001</v>
      </c>
      <c r="H24" s="9">
        <v>320.77221000000003</v>
      </c>
      <c r="I24" s="15">
        <v>366.24</v>
      </c>
      <c r="J24" s="8">
        <v>61.64</v>
      </c>
      <c r="K24" s="23">
        <f t="shared" si="1"/>
        <v>427.88</v>
      </c>
    </row>
    <row r="25" spans="1:11" x14ac:dyDescent="0.25">
      <c r="A25" s="21">
        <v>42339</v>
      </c>
      <c r="B25" s="25">
        <v>99.896825150720133</v>
      </c>
      <c r="C25" s="5">
        <v>100.03</v>
      </c>
      <c r="D25" s="6">
        <v>100.09</v>
      </c>
      <c r="E25" s="6">
        <v>100.09</v>
      </c>
      <c r="F25" s="9">
        <v>37.721739130434777</v>
      </c>
      <c r="G25" s="18">
        <v>191.98200138300001</v>
      </c>
      <c r="H25" s="9">
        <v>322.75636800000001</v>
      </c>
      <c r="I25" s="15">
        <v>360.24</v>
      </c>
      <c r="J25" s="8">
        <v>42.379999999999995</v>
      </c>
      <c r="K25" s="23">
        <f t="shared" si="1"/>
        <v>402.62</v>
      </c>
    </row>
    <row r="26" spans="1:11" x14ac:dyDescent="0.25">
      <c r="A26" s="21">
        <v>42370</v>
      </c>
      <c r="B26" s="25">
        <v>100.04024907793561</v>
      </c>
      <c r="C26" s="5">
        <v>98.55</v>
      </c>
      <c r="D26" s="6">
        <v>97.63</v>
      </c>
      <c r="E26" s="6">
        <v>99.02</v>
      </c>
      <c r="F26" s="9">
        <v>30.803333333333338</v>
      </c>
      <c r="G26" s="10">
        <v>191.72847006000001</v>
      </c>
      <c r="H26" s="9">
        <v>309.74910999999997</v>
      </c>
      <c r="I26" s="15">
        <v>366.19</v>
      </c>
      <c r="J26" s="8">
        <v>21.89</v>
      </c>
      <c r="K26" s="23">
        <f t="shared" si="1"/>
        <v>388.08</v>
      </c>
    </row>
    <row r="27" spans="1:11" x14ac:dyDescent="0.25">
      <c r="A27" s="21">
        <v>42401</v>
      </c>
      <c r="B27" s="25">
        <v>99.621038132630858</v>
      </c>
      <c r="C27" s="5">
        <v>98.72</v>
      </c>
      <c r="D27" s="6">
        <v>97.21</v>
      </c>
      <c r="E27" s="6">
        <v>99.31</v>
      </c>
      <c r="F27" s="12">
        <v>33.198095238095235</v>
      </c>
      <c r="G27" s="10">
        <v>188.43256286100001</v>
      </c>
      <c r="H27" s="9">
        <v>292.77353599999998</v>
      </c>
      <c r="I27" s="14">
        <v>377.38</v>
      </c>
      <c r="J27" s="8">
        <v>22.37</v>
      </c>
      <c r="K27" s="23">
        <f t="shared" si="1"/>
        <v>399.75</v>
      </c>
    </row>
    <row r="28" spans="1:11" x14ac:dyDescent="0.25">
      <c r="A28" s="21">
        <v>42430</v>
      </c>
      <c r="B28" s="25">
        <v>99.912232421943727</v>
      </c>
      <c r="C28" s="5">
        <v>99.96</v>
      </c>
      <c r="D28" s="6">
        <v>99.16</v>
      </c>
      <c r="E28" s="6">
        <v>100.09</v>
      </c>
      <c r="F28" s="9">
        <v>39.070869565217386</v>
      </c>
      <c r="G28" s="10">
        <v>189.68919637499999</v>
      </c>
      <c r="H28" s="9">
        <v>340.393328</v>
      </c>
      <c r="I28" s="15">
        <v>374.9</v>
      </c>
      <c r="J28" s="8">
        <v>34.379999999999995</v>
      </c>
      <c r="K28" s="23">
        <f t="shared" si="1"/>
        <v>409.28</v>
      </c>
    </row>
    <row r="29" spans="1:11" x14ac:dyDescent="0.25">
      <c r="A29" s="21">
        <v>42461</v>
      </c>
      <c r="B29" s="25">
        <v>100.40594275085503</v>
      </c>
      <c r="C29" s="5">
        <v>100.17</v>
      </c>
      <c r="D29" s="6">
        <v>99.65</v>
      </c>
      <c r="E29" s="6">
        <v>100.18</v>
      </c>
      <c r="F29" s="9">
        <v>42.247142857142855</v>
      </c>
      <c r="G29" s="10">
        <v>192.76096718700001</v>
      </c>
      <c r="H29" s="9">
        <v>335.76362599999999</v>
      </c>
      <c r="I29" s="15">
        <v>383.53</v>
      </c>
      <c r="J29" s="8">
        <v>64.414000000000001</v>
      </c>
      <c r="K29" s="23">
        <f t="shared" si="1"/>
        <v>447.94399999999996</v>
      </c>
    </row>
    <row r="30" spans="1:11" x14ac:dyDescent="0.25">
      <c r="A30" s="21">
        <v>42491</v>
      </c>
      <c r="B30" s="25">
        <v>100.79626825434914</v>
      </c>
      <c r="C30" s="5">
        <v>100.59</v>
      </c>
      <c r="D30" s="6">
        <v>100.17</v>
      </c>
      <c r="E30" s="6">
        <v>100.65</v>
      </c>
      <c r="F30" s="9">
        <v>47.132727272727273</v>
      </c>
      <c r="G30" s="10">
        <v>189.850868523</v>
      </c>
      <c r="H30" s="9">
        <v>375.00586200000004</v>
      </c>
      <c r="I30" s="15">
        <v>414.38</v>
      </c>
      <c r="J30" s="8">
        <v>45.836999999999996</v>
      </c>
      <c r="K30" s="23">
        <f t="shared" si="1"/>
        <v>460.21699999999998</v>
      </c>
    </row>
    <row r="31" spans="1:11" x14ac:dyDescent="0.25">
      <c r="A31" s="21">
        <v>42522</v>
      </c>
      <c r="B31" s="25">
        <v>101.57528436965848</v>
      </c>
      <c r="C31" s="5">
        <v>100.77</v>
      </c>
      <c r="D31" s="6">
        <v>100.59</v>
      </c>
      <c r="E31" s="7">
        <v>100.8</v>
      </c>
      <c r="F31" s="9">
        <v>48.478181818181817</v>
      </c>
      <c r="G31" s="16">
        <v>187.01425719900001</v>
      </c>
      <c r="H31" s="9">
        <v>428.79858999999999</v>
      </c>
      <c r="I31" s="13">
        <v>426.79</v>
      </c>
      <c r="J31" s="8">
        <v>50.19</v>
      </c>
      <c r="K31" s="23">
        <f t="shared" si="1"/>
        <v>476.98</v>
      </c>
    </row>
    <row r="32" spans="1:11" x14ac:dyDescent="0.25">
      <c r="A32" s="21">
        <v>42552</v>
      </c>
      <c r="B32" s="25">
        <v>101.9762077086659</v>
      </c>
      <c r="C32" s="5">
        <v>100.28</v>
      </c>
      <c r="D32" s="6">
        <v>99.25</v>
      </c>
      <c r="E32" s="6">
        <v>100.39</v>
      </c>
      <c r="F32" s="9">
        <v>45.07</v>
      </c>
      <c r="G32" s="17">
        <v>166.514963706</v>
      </c>
      <c r="H32" s="9">
        <v>432.10552000000001</v>
      </c>
      <c r="I32" s="14">
        <v>417.89</v>
      </c>
      <c r="J32" s="8">
        <v>32.46</v>
      </c>
      <c r="K32" s="23">
        <f t="shared" si="1"/>
        <v>450.34999999999997</v>
      </c>
    </row>
    <row r="33" spans="1:11" x14ac:dyDescent="0.25">
      <c r="A33" s="21">
        <v>42583</v>
      </c>
      <c r="B33" s="25">
        <v>102.66084277284089</v>
      </c>
      <c r="C33" s="5">
        <v>100.34</v>
      </c>
      <c r="D33" s="6">
        <v>99.21</v>
      </c>
      <c r="E33" s="6">
        <v>100.74</v>
      </c>
      <c r="F33" s="9">
        <v>46.14</v>
      </c>
      <c r="G33" s="18">
        <v>159.280135083</v>
      </c>
      <c r="H33" s="9">
        <v>443.79000600000001</v>
      </c>
      <c r="I33" s="15">
        <v>393.78</v>
      </c>
      <c r="J33" s="8">
        <v>37.799999999999997</v>
      </c>
      <c r="K33" s="23">
        <f t="shared" si="1"/>
        <v>431.58</v>
      </c>
    </row>
    <row r="34" spans="1:11" x14ac:dyDescent="0.25">
      <c r="A34" s="21">
        <v>42614</v>
      </c>
      <c r="B34" s="25">
        <v>103.64263727709159</v>
      </c>
      <c r="C34" s="5">
        <v>100.72</v>
      </c>
      <c r="D34" s="6">
        <v>99.93</v>
      </c>
      <c r="E34" s="7">
        <v>100.5</v>
      </c>
      <c r="F34" s="9">
        <v>46.19</v>
      </c>
      <c r="G34" s="17">
        <v>157.56053132700001</v>
      </c>
      <c r="H34" s="9">
        <v>474.65468599999997</v>
      </c>
      <c r="I34" s="14">
        <v>365.27</v>
      </c>
      <c r="J34" s="8">
        <v>25.27</v>
      </c>
      <c r="K34" s="23">
        <f t="shared" si="1"/>
        <v>390.53999999999996</v>
      </c>
    </row>
    <row r="35" spans="1:11" x14ac:dyDescent="0.25">
      <c r="A35" s="21">
        <v>42644</v>
      </c>
      <c r="B35" s="25">
        <v>104.55213322673529</v>
      </c>
      <c r="C35" s="5">
        <v>100.96</v>
      </c>
      <c r="D35" s="6">
        <v>100.71</v>
      </c>
      <c r="E35" s="6">
        <v>100.54</v>
      </c>
      <c r="F35" s="12">
        <v>49.73</v>
      </c>
      <c r="G35" s="18">
        <v>164.36913337799999</v>
      </c>
      <c r="H35" s="9">
        <v>489.86656399999998</v>
      </c>
      <c r="I35" s="15">
        <v>349.9</v>
      </c>
      <c r="J35" s="8">
        <v>32.36</v>
      </c>
      <c r="K35" s="23">
        <f t="shared" si="1"/>
        <v>382.26</v>
      </c>
    </row>
    <row r="36" spans="1:11" x14ac:dyDescent="0.25">
      <c r="A36" s="21">
        <v>42675</v>
      </c>
      <c r="B36" s="25">
        <v>104.37388885052347</v>
      </c>
      <c r="C36" s="5">
        <v>100.59</v>
      </c>
      <c r="D36" s="6">
        <v>100.95</v>
      </c>
      <c r="E36" s="6">
        <v>100.55</v>
      </c>
      <c r="F36" s="9">
        <v>46.44</v>
      </c>
      <c r="G36" s="18">
        <v>167.27555767499999</v>
      </c>
      <c r="H36" s="9">
        <v>446.21508799999998</v>
      </c>
      <c r="I36" s="15">
        <v>339.59</v>
      </c>
      <c r="J36" s="8">
        <v>49.55</v>
      </c>
      <c r="K36" s="23">
        <f t="shared" si="1"/>
        <v>389.14</v>
      </c>
    </row>
    <row r="37" spans="1:11" x14ac:dyDescent="0.25">
      <c r="A37" s="21">
        <v>42705</v>
      </c>
      <c r="B37" s="25">
        <v>103.75435627264743</v>
      </c>
      <c r="C37" s="5">
        <v>101.13</v>
      </c>
      <c r="D37" s="7">
        <v>101.5</v>
      </c>
      <c r="E37" s="7">
        <v>100.9</v>
      </c>
      <c r="F37" s="9">
        <v>54.07</v>
      </c>
      <c r="G37" s="18">
        <v>161.16508535400001</v>
      </c>
      <c r="H37" s="9">
        <v>407.63423799999998</v>
      </c>
      <c r="I37" s="15">
        <v>354.42</v>
      </c>
      <c r="J37" s="8">
        <v>39.540000000000006</v>
      </c>
      <c r="K37" s="23">
        <f t="shared" si="1"/>
        <v>393.96000000000004</v>
      </c>
    </row>
    <row r="38" spans="1:11" x14ac:dyDescent="0.25">
      <c r="A38" s="21">
        <v>42736</v>
      </c>
      <c r="B38" s="25">
        <v>102.74083352902049</v>
      </c>
      <c r="C38" s="5">
        <v>100.25</v>
      </c>
      <c r="D38" s="7">
        <v>100.5</v>
      </c>
      <c r="E38" s="6">
        <v>100.57</v>
      </c>
      <c r="F38" s="9">
        <v>54.89</v>
      </c>
      <c r="G38" s="10">
        <v>173.606492016</v>
      </c>
      <c r="H38" s="9">
        <v>448.19924600000002</v>
      </c>
      <c r="I38" s="15">
        <v>355.91</v>
      </c>
      <c r="J38" s="8">
        <v>25.159999999999997</v>
      </c>
      <c r="K38" s="23">
        <f>J38+I38</f>
        <v>381.07000000000005</v>
      </c>
    </row>
    <row r="39" spans="1:11" x14ac:dyDescent="0.25">
      <c r="A39" s="21">
        <v>42767</v>
      </c>
      <c r="B39" s="25">
        <v>102.56233327941194</v>
      </c>
      <c r="C39" s="5">
        <v>100.65</v>
      </c>
      <c r="D39" s="6">
        <v>100.16</v>
      </c>
      <c r="E39" s="6">
        <v>100.73</v>
      </c>
      <c r="F39" s="12">
        <v>55.49</v>
      </c>
      <c r="G39" s="10">
        <v>181.00299278700001</v>
      </c>
      <c r="H39" s="9">
        <v>447.31739799999997</v>
      </c>
      <c r="I39" s="14">
        <v>348.75</v>
      </c>
      <c r="J39" s="8">
        <v>33.25</v>
      </c>
      <c r="K39" s="23">
        <f t="shared" ref="K39:K82" si="2">J39+I39</f>
        <v>382</v>
      </c>
    </row>
    <row r="40" spans="1:11" x14ac:dyDescent="0.25">
      <c r="A40" s="21">
        <v>42795</v>
      </c>
      <c r="B40" s="25">
        <v>102.82586880764852</v>
      </c>
      <c r="C40" s="5">
        <v>101.48</v>
      </c>
      <c r="D40" s="6">
        <v>101.29</v>
      </c>
      <c r="E40" s="6">
        <v>101.47</v>
      </c>
      <c r="F40" s="9">
        <v>51.97</v>
      </c>
      <c r="G40" s="10">
        <v>176.53863688199999</v>
      </c>
      <c r="H40" s="9">
        <v>398.59529599999996</v>
      </c>
      <c r="I40" s="15">
        <v>358.43</v>
      </c>
      <c r="J40" s="8">
        <v>47.9</v>
      </c>
      <c r="K40" s="23">
        <f t="shared" si="2"/>
        <v>406.33</v>
      </c>
    </row>
    <row r="41" spans="1:11" x14ac:dyDescent="0.25">
      <c r="A41" s="21">
        <v>42826</v>
      </c>
      <c r="B41" s="25">
        <v>103.10436556864352</v>
      </c>
      <c r="C41" s="5">
        <v>102.06</v>
      </c>
      <c r="D41" s="6">
        <v>102.21</v>
      </c>
      <c r="E41" s="6">
        <v>101.57</v>
      </c>
      <c r="F41" s="9">
        <v>52.98</v>
      </c>
      <c r="G41" s="10">
        <v>172.19186072100001</v>
      </c>
      <c r="H41" s="9">
        <v>362.88045200000005</v>
      </c>
      <c r="I41" s="15">
        <v>358.53</v>
      </c>
      <c r="J41" s="8">
        <v>48.36</v>
      </c>
      <c r="K41" s="23">
        <f t="shared" si="2"/>
        <v>406.89</v>
      </c>
    </row>
    <row r="42" spans="1:11" x14ac:dyDescent="0.25">
      <c r="A42" s="21">
        <v>42856</v>
      </c>
      <c r="B42" s="25">
        <v>102.75439672690973</v>
      </c>
      <c r="C42" s="5">
        <v>101.97</v>
      </c>
      <c r="D42" s="6">
        <v>102.16</v>
      </c>
      <c r="E42" s="6">
        <v>101.59</v>
      </c>
      <c r="F42" s="9">
        <v>50.87</v>
      </c>
      <c r="G42" s="10">
        <v>174.97335654</v>
      </c>
      <c r="H42" s="9">
        <v>354.06197200000003</v>
      </c>
      <c r="I42" s="15">
        <v>394.95</v>
      </c>
      <c r="J42" s="8">
        <v>42.85</v>
      </c>
      <c r="K42" s="23">
        <f t="shared" si="2"/>
        <v>437.8</v>
      </c>
    </row>
    <row r="43" spans="1:11" x14ac:dyDescent="0.25">
      <c r="A43" s="21">
        <v>42887</v>
      </c>
      <c r="B43" s="25">
        <v>102.77699344186121</v>
      </c>
      <c r="C43" s="5">
        <v>102.07</v>
      </c>
      <c r="D43" s="6">
        <v>102.22</v>
      </c>
      <c r="E43" s="6">
        <v>101.58</v>
      </c>
      <c r="F43" s="9">
        <v>46.89</v>
      </c>
      <c r="G43" s="16">
        <v>183.36193640100001</v>
      </c>
      <c r="H43" s="9">
        <v>306.44218000000001</v>
      </c>
      <c r="I43" s="13">
        <v>440.86</v>
      </c>
      <c r="J43" s="8">
        <v>41.69</v>
      </c>
      <c r="K43" s="23">
        <f t="shared" si="2"/>
        <v>482.55</v>
      </c>
    </row>
    <row r="44" spans="1:11" x14ac:dyDescent="0.25">
      <c r="A44" s="21">
        <v>42917</v>
      </c>
      <c r="B44" s="25">
        <v>103.38769184378901</v>
      </c>
      <c r="C44" s="5">
        <v>101.61</v>
      </c>
      <c r="D44" s="6">
        <v>100.98</v>
      </c>
      <c r="E44" s="6">
        <v>101.17</v>
      </c>
      <c r="F44" s="9">
        <v>48.69</v>
      </c>
      <c r="G44" s="17">
        <v>201.77051507100001</v>
      </c>
      <c r="H44" s="9">
        <v>322.31544400000001</v>
      </c>
      <c r="I44" s="14">
        <v>397.43</v>
      </c>
      <c r="J44" s="8">
        <v>45.98</v>
      </c>
      <c r="K44" s="23">
        <f t="shared" si="2"/>
        <v>443.41</v>
      </c>
    </row>
    <row r="45" spans="1:11" x14ac:dyDescent="0.25">
      <c r="A45" s="21">
        <v>42948</v>
      </c>
      <c r="B45" s="25">
        <v>104.19641608582018</v>
      </c>
      <c r="C45" s="5">
        <v>101.87</v>
      </c>
      <c r="D45" s="6">
        <v>101.15</v>
      </c>
      <c r="E45" s="6">
        <v>101.74</v>
      </c>
      <c r="F45" s="9">
        <v>51.37</v>
      </c>
      <c r="G45" s="18">
        <v>172.68422589900001</v>
      </c>
      <c r="H45" s="9">
        <v>316.80389399999996</v>
      </c>
      <c r="I45" s="15">
        <v>376.14</v>
      </c>
      <c r="J45" s="8">
        <v>44.3</v>
      </c>
      <c r="K45" s="23">
        <f t="shared" si="2"/>
        <v>420.44</v>
      </c>
    </row>
    <row r="46" spans="1:11" x14ac:dyDescent="0.25">
      <c r="A46" s="21">
        <v>42979</v>
      </c>
      <c r="B46" s="25">
        <v>104.63099493952146</v>
      </c>
      <c r="C46" s="5">
        <v>102.28</v>
      </c>
      <c r="D46" s="6">
        <v>101.77</v>
      </c>
      <c r="E46" s="6">
        <v>101.58</v>
      </c>
      <c r="F46" s="9">
        <v>55.16</v>
      </c>
      <c r="G46" s="17">
        <v>176.898724848</v>
      </c>
      <c r="H46" s="9">
        <v>317.24481800000001</v>
      </c>
      <c r="I46" s="14">
        <v>384.81</v>
      </c>
      <c r="J46" s="8">
        <v>38.590000000000003</v>
      </c>
      <c r="K46" s="23">
        <f t="shared" si="2"/>
        <v>423.4</v>
      </c>
    </row>
    <row r="47" spans="1:11" x14ac:dyDescent="0.25">
      <c r="A47" s="21">
        <v>43009</v>
      </c>
      <c r="B47" s="25">
        <v>104.88043483888981</v>
      </c>
      <c r="C47" s="5">
        <v>102.33</v>
      </c>
      <c r="D47" s="7">
        <v>102.4</v>
      </c>
      <c r="E47" s="7">
        <v>101.7</v>
      </c>
      <c r="F47" s="9">
        <v>57.62</v>
      </c>
      <c r="G47" s="18">
        <v>177.00528149100001</v>
      </c>
      <c r="H47" s="9">
        <v>316.14250799999996</v>
      </c>
      <c r="I47" s="15">
        <v>375.68</v>
      </c>
      <c r="J47" s="8">
        <v>53.464500000000001</v>
      </c>
      <c r="K47" s="23">
        <f t="shared" si="2"/>
        <v>429.14449999999999</v>
      </c>
    </row>
    <row r="48" spans="1:11" x14ac:dyDescent="0.25">
      <c r="A48" s="21">
        <v>43040</v>
      </c>
      <c r="B48" s="25">
        <v>105.56538127271058</v>
      </c>
      <c r="C48" s="5">
        <v>102.12</v>
      </c>
      <c r="D48" s="6">
        <v>102.73</v>
      </c>
      <c r="E48" s="7">
        <v>101.8</v>
      </c>
      <c r="F48" s="9">
        <v>62.57</v>
      </c>
      <c r="G48" s="18">
        <v>175.664137536</v>
      </c>
      <c r="H48" s="9">
        <v>330.47253799999999</v>
      </c>
      <c r="I48" s="15">
        <v>378.82</v>
      </c>
      <c r="J48" s="8">
        <v>49.72</v>
      </c>
      <c r="K48" s="23">
        <f t="shared" si="2"/>
        <v>428.53999999999996</v>
      </c>
    </row>
    <row r="49" spans="1:11" x14ac:dyDescent="0.25">
      <c r="A49" s="21">
        <v>43070</v>
      </c>
      <c r="B49" s="25">
        <v>104.93859169511251</v>
      </c>
      <c r="C49" s="5">
        <v>102.47</v>
      </c>
      <c r="D49" s="6">
        <v>102.74</v>
      </c>
      <c r="E49" s="6">
        <v>102.16</v>
      </c>
      <c r="F49" s="9">
        <v>64.209999999999994</v>
      </c>
      <c r="G49" s="18">
        <v>172.49315881499999</v>
      </c>
      <c r="H49" s="9">
        <v>317.02435600000001</v>
      </c>
      <c r="I49" s="15">
        <v>388.5</v>
      </c>
      <c r="J49" s="8">
        <v>26.320000000000004</v>
      </c>
      <c r="K49" s="23">
        <f t="shared" si="2"/>
        <v>414.82</v>
      </c>
    </row>
    <row r="50" spans="1:11" x14ac:dyDescent="0.25">
      <c r="A50" s="21">
        <v>43101</v>
      </c>
      <c r="B50" s="25">
        <v>105.6363195023182</v>
      </c>
      <c r="C50" s="5">
        <v>101.54</v>
      </c>
      <c r="D50" s="6">
        <v>101.22</v>
      </c>
      <c r="E50" s="6">
        <v>102.06</v>
      </c>
      <c r="F50" s="9">
        <v>68.989999999999995</v>
      </c>
      <c r="G50" s="10">
        <v>178.34275107900001</v>
      </c>
      <c r="H50" s="9">
        <v>310.63095800000002</v>
      </c>
      <c r="I50" s="15">
        <v>410.83</v>
      </c>
      <c r="J50" s="8">
        <v>36.460000000000008</v>
      </c>
      <c r="K50" s="23">
        <f t="shared" si="2"/>
        <v>447.28999999999996</v>
      </c>
    </row>
    <row r="51" spans="1:11" x14ac:dyDescent="0.25">
      <c r="A51" s="21">
        <v>43132</v>
      </c>
      <c r="B51" s="25">
        <v>105.90086790607536</v>
      </c>
      <c r="C51" s="5">
        <v>101.76</v>
      </c>
      <c r="D51" s="6">
        <v>101.37</v>
      </c>
      <c r="E51" s="6">
        <v>102.05</v>
      </c>
      <c r="F51" s="12">
        <v>65.42</v>
      </c>
      <c r="G51" s="10">
        <v>190.56002135400001</v>
      </c>
      <c r="H51" s="9">
        <v>298.94647200000003</v>
      </c>
      <c r="I51" s="14">
        <v>407.8</v>
      </c>
      <c r="J51" s="8">
        <v>30.994</v>
      </c>
      <c r="K51" s="23">
        <f t="shared" si="2"/>
        <v>438.79399999999998</v>
      </c>
    </row>
    <row r="52" spans="1:11" x14ac:dyDescent="0.25">
      <c r="A52" s="21">
        <v>43160</v>
      </c>
      <c r="B52" s="25">
        <v>106.19158478746839</v>
      </c>
      <c r="C52" s="5">
        <v>102.89</v>
      </c>
      <c r="D52" s="6">
        <v>102.59</v>
      </c>
      <c r="E52" s="6">
        <v>103.22</v>
      </c>
      <c r="F52" s="9">
        <v>66.45</v>
      </c>
      <c r="G52" s="10">
        <v>198.860416407</v>
      </c>
      <c r="H52" s="9">
        <v>275.13657600000005</v>
      </c>
      <c r="I52" s="15">
        <v>403.5</v>
      </c>
      <c r="J52" s="8">
        <v>35.003999999999998</v>
      </c>
      <c r="K52" s="23">
        <f t="shared" si="2"/>
        <v>438.50400000000002</v>
      </c>
    </row>
    <row r="53" spans="1:11" x14ac:dyDescent="0.25">
      <c r="A53" s="21">
        <v>43191</v>
      </c>
      <c r="B53" s="25">
        <v>106.29345796246641</v>
      </c>
      <c r="C53" s="5">
        <v>103.31</v>
      </c>
      <c r="D53" s="6">
        <v>103.36</v>
      </c>
      <c r="E53" s="6">
        <v>103.43</v>
      </c>
      <c r="F53" s="9">
        <v>71.63</v>
      </c>
      <c r="G53" s="10">
        <v>198.79427780099999</v>
      </c>
      <c r="H53" s="9">
        <v>265.21578600000004</v>
      </c>
      <c r="I53" s="15">
        <v>430.24</v>
      </c>
      <c r="J53" s="8">
        <v>49.170000000000009</v>
      </c>
      <c r="K53" s="23">
        <f t="shared" si="2"/>
        <v>479.41</v>
      </c>
    </row>
    <row r="54" spans="1:11" x14ac:dyDescent="0.25">
      <c r="A54" s="21">
        <v>43221</v>
      </c>
      <c r="B54" s="25">
        <v>106.31714706845159</v>
      </c>
      <c r="C54" s="5">
        <v>103.96</v>
      </c>
      <c r="D54" s="6">
        <v>104.32</v>
      </c>
      <c r="E54" s="6">
        <v>103.92</v>
      </c>
      <c r="F54" s="9">
        <v>76.650000000000006</v>
      </c>
      <c r="G54" s="10">
        <v>209.94965601300001</v>
      </c>
      <c r="H54" s="9">
        <v>272.27056999999996</v>
      </c>
      <c r="I54" s="15">
        <v>431.76</v>
      </c>
      <c r="J54" s="8">
        <v>45.2</v>
      </c>
      <c r="K54" s="23">
        <f t="shared" si="2"/>
        <v>476.96</v>
      </c>
    </row>
    <row r="55" spans="1:11" x14ac:dyDescent="0.25">
      <c r="A55" s="21">
        <v>43252</v>
      </c>
      <c r="B55" s="25">
        <v>106.24307538658024</v>
      </c>
      <c r="C55" s="5">
        <v>104.07</v>
      </c>
      <c r="D55" s="6">
        <v>104.56</v>
      </c>
      <c r="E55" s="6">
        <v>103.93</v>
      </c>
      <c r="F55" s="9">
        <v>75.19</v>
      </c>
      <c r="G55" s="16">
        <v>206.003385855</v>
      </c>
      <c r="H55" s="9">
        <v>275.57749999999999</v>
      </c>
      <c r="I55" s="13">
        <v>408.6</v>
      </c>
      <c r="J55" s="8">
        <v>42.08</v>
      </c>
      <c r="K55" s="23">
        <f t="shared" si="2"/>
        <v>450.68</v>
      </c>
    </row>
    <row r="56" spans="1:11" x14ac:dyDescent="0.25">
      <c r="A56" s="21">
        <v>43282</v>
      </c>
      <c r="B56" s="25">
        <v>106.52775852590094</v>
      </c>
      <c r="C56" s="5">
        <v>103.84</v>
      </c>
      <c r="D56" s="6">
        <v>103.31</v>
      </c>
      <c r="E56" s="7">
        <v>103.8</v>
      </c>
      <c r="F56" s="9">
        <v>74.44</v>
      </c>
      <c r="G56" s="17">
        <v>206.933000706</v>
      </c>
      <c r="H56" s="9">
        <v>258.38146399999999</v>
      </c>
      <c r="I56" s="14">
        <v>382.73</v>
      </c>
      <c r="J56" s="8">
        <v>43.82</v>
      </c>
      <c r="K56" s="23">
        <f t="shared" si="2"/>
        <v>426.55</v>
      </c>
    </row>
    <row r="57" spans="1:11" x14ac:dyDescent="0.25">
      <c r="A57" s="21">
        <v>43313</v>
      </c>
      <c r="B57" s="25">
        <v>107.37798458229419</v>
      </c>
      <c r="C57" s="5">
        <v>104</v>
      </c>
      <c r="D57" s="6">
        <v>103.41</v>
      </c>
      <c r="E57" s="6">
        <v>104.35</v>
      </c>
      <c r="F57" s="9">
        <v>73.13</v>
      </c>
      <c r="G57" s="18">
        <v>217.43801595900001</v>
      </c>
      <c r="H57" s="9">
        <v>244.492358</v>
      </c>
      <c r="I57" s="15">
        <v>393.5</v>
      </c>
      <c r="J57" s="8">
        <v>32.800000000000004</v>
      </c>
      <c r="K57" s="23">
        <f t="shared" si="2"/>
        <v>426.3</v>
      </c>
    </row>
    <row r="58" spans="1:11" x14ac:dyDescent="0.25">
      <c r="A58" s="21">
        <v>43344</v>
      </c>
      <c r="B58" s="25">
        <v>107.52701513961149</v>
      </c>
      <c r="C58" s="5">
        <v>104.41</v>
      </c>
      <c r="D58" s="6">
        <v>104.06</v>
      </c>
      <c r="E58" s="6">
        <v>104.12</v>
      </c>
      <c r="F58" s="9">
        <v>78.86</v>
      </c>
      <c r="G58" s="17">
        <v>202.049766963</v>
      </c>
      <c r="H58" s="9">
        <v>250.66529399999999</v>
      </c>
      <c r="I58" s="14">
        <v>395.35</v>
      </c>
      <c r="J58" s="8">
        <v>28.669999999999998</v>
      </c>
      <c r="K58" s="23">
        <f t="shared" si="2"/>
        <v>424.02000000000004</v>
      </c>
    </row>
    <row r="59" spans="1:11" x14ac:dyDescent="0.25">
      <c r="A59" s="21">
        <v>43374</v>
      </c>
      <c r="B59" s="25">
        <v>107.56216763803968</v>
      </c>
      <c r="C59" s="5">
        <v>104.66</v>
      </c>
      <c r="D59" s="6">
        <v>104.77</v>
      </c>
      <c r="E59" s="6">
        <v>104.24</v>
      </c>
      <c r="F59" s="9">
        <v>80.47</v>
      </c>
      <c r="G59" s="18">
        <v>209.104551603</v>
      </c>
      <c r="H59" s="9">
        <v>292.77353599999998</v>
      </c>
      <c r="I59" s="15">
        <v>390.39</v>
      </c>
      <c r="J59" s="8">
        <v>52.92</v>
      </c>
      <c r="K59" s="23">
        <f t="shared" si="2"/>
        <v>443.31</v>
      </c>
    </row>
    <row r="60" spans="1:11" x14ac:dyDescent="0.25">
      <c r="A60" s="21">
        <v>43405</v>
      </c>
      <c r="B60" s="25">
        <v>108.14991374565285</v>
      </c>
      <c r="C60" s="5">
        <v>104.08</v>
      </c>
      <c r="D60" s="6">
        <v>104.52</v>
      </c>
      <c r="E60" s="7">
        <v>104</v>
      </c>
      <c r="F60" s="9">
        <v>65.17</v>
      </c>
      <c r="G60" s="18">
        <v>210.84620156099999</v>
      </c>
      <c r="H60" s="9">
        <v>284.39598000000001</v>
      </c>
      <c r="I60" s="15">
        <v>378.81</v>
      </c>
      <c r="J60" s="8">
        <v>47.64</v>
      </c>
      <c r="K60" s="23">
        <f t="shared" si="2"/>
        <v>426.45</v>
      </c>
    </row>
    <row r="61" spans="1:11" x14ac:dyDescent="0.25">
      <c r="A61" s="21">
        <v>43435</v>
      </c>
      <c r="B61" s="25">
        <v>109.17818469308934</v>
      </c>
      <c r="C61" s="5">
        <v>104.04</v>
      </c>
      <c r="D61" s="7">
        <v>104</v>
      </c>
      <c r="E61" s="7">
        <v>104.1</v>
      </c>
      <c r="F61" s="9">
        <v>56.46</v>
      </c>
      <c r="G61" s="18">
        <v>217.809127026</v>
      </c>
      <c r="H61" s="9">
        <v>278.88443000000001</v>
      </c>
      <c r="I61" s="15">
        <v>379.33</v>
      </c>
      <c r="J61" s="8">
        <v>72.86</v>
      </c>
      <c r="K61" s="23">
        <f t="shared" si="2"/>
        <v>452.19</v>
      </c>
    </row>
    <row r="62" spans="1:11" x14ac:dyDescent="0.25">
      <c r="A62" s="21">
        <v>43466</v>
      </c>
      <c r="B62" s="25">
        <v>109.16677053324059</v>
      </c>
      <c r="C62" s="5">
        <v>102.95</v>
      </c>
      <c r="D62" s="6">
        <v>102.26</v>
      </c>
      <c r="E62" s="6">
        <v>103.52</v>
      </c>
      <c r="F62" s="9">
        <v>59.27</v>
      </c>
      <c r="G62" s="10">
        <v>220.15704753899999</v>
      </c>
      <c r="H62" s="9">
        <v>281.97089800000003</v>
      </c>
      <c r="I62" s="15">
        <v>387.35</v>
      </c>
      <c r="J62" s="8">
        <v>23.9</v>
      </c>
      <c r="K62" s="23">
        <f t="shared" si="2"/>
        <v>411.25</v>
      </c>
    </row>
    <row r="63" spans="1:11" x14ac:dyDescent="0.25">
      <c r="A63" s="21">
        <v>43497</v>
      </c>
      <c r="B63" s="25">
        <v>108.49335807971939</v>
      </c>
      <c r="C63" s="5">
        <v>103.27</v>
      </c>
      <c r="D63" s="6">
        <v>102.47</v>
      </c>
      <c r="E63" s="6">
        <v>103.64</v>
      </c>
      <c r="F63" s="12">
        <v>64.13</v>
      </c>
      <c r="G63" s="10">
        <v>217.24694887499999</v>
      </c>
      <c r="H63" s="9">
        <v>286.15967599999999</v>
      </c>
      <c r="I63" s="14">
        <v>386.25</v>
      </c>
      <c r="J63" s="8">
        <v>21.02</v>
      </c>
      <c r="K63" s="23">
        <f t="shared" si="2"/>
        <v>407.27</v>
      </c>
    </row>
    <row r="64" spans="1:11" x14ac:dyDescent="0.25">
      <c r="A64" s="21">
        <v>43525</v>
      </c>
      <c r="B64" s="25">
        <v>108.66720377458921</v>
      </c>
      <c r="C64" s="5">
        <v>104.33</v>
      </c>
      <c r="D64" s="7">
        <v>103.9</v>
      </c>
      <c r="E64" s="6">
        <v>104.55</v>
      </c>
      <c r="F64" s="9">
        <v>66.41</v>
      </c>
      <c r="G64" s="10">
        <v>200.388953079</v>
      </c>
      <c r="H64" s="9">
        <v>280.207202</v>
      </c>
      <c r="I64" s="15">
        <v>382.43</v>
      </c>
      <c r="J64" s="8">
        <v>38.049999999999997</v>
      </c>
      <c r="K64" s="23">
        <f t="shared" si="2"/>
        <v>420.48</v>
      </c>
    </row>
    <row r="65" spans="1:11" x14ac:dyDescent="0.25">
      <c r="A65" s="21">
        <v>43556</v>
      </c>
      <c r="B65" s="25">
        <v>109.05677049885161</v>
      </c>
      <c r="C65" s="5">
        <v>105.08</v>
      </c>
      <c r="D65" s="6">
        <v>105.06</v>
      </c>
      <c r="E65" s="6">
        <v>104.93</v>
      </c>
      <c r="F65" s="9">
        <v>71.2</v>
      </c>
      <c r="G65" s="10">
        <v>197.331879735</v>
      </c>
      <c r="H65" s="9">
        <v>282.41182199999997</v>
      </c>
      <c r="I65" s="15">
        <v>391.3</v>
      </c>
      <c r="J65" s="8">
        <v>58.29</v>
      </c>
      <c r="K65" s="23">
        <f t="shared" si="2"/>
        <v>449.59000000000003</v>
      </c>
    </row>
    <row r="66" spans="1:11" x14ac:dyDescent="0.25">
      <c r="A66" s="21">
        <v>43586</v>
      </c>
      <c r="B66" s="25">
        <v>109.25171111726317</v>
      </c>
      <c r="C66" s="5">
        <v>105.22</v>
      </c>
      <c r="D66" s="6">
        <v>105.31</v>
      </c>
      <c r="E66" s="6">
        <v>105.06</v>
      </c>
      <c r="F66" s="9">
        <v>70.53</v>
      </c>
      <c r="G66" s="10">
        <v>200.32281447299999</v>
      </c>
      <c r="H66" s="9">
        <v>273.37288000000001</v>
      </c>
      <c r="I66" s="15">
        <v>386.76</v>
      </c>
      <c r="J66" s="8">
        <v>54.37</v>
      </c>
      <c r="K66" s="23">
        <f t="shared" si="2"/>
        <v>441.13</v>
      </c>
    </row>
    <row r="67" spans="1:11" x14ac:dyDescent="0.25">
      <c r="A67" s="21">
        <v>43617</v>
      </c>
      <c r="B67" s="25">
        <v>109.83656090311023</v>
      </c>
      <c r="C67" s="5">
        <v>105.39</v>
      </c>
      <c r="D67" s="6">
        <v>105.18</v>
      </c>
      <c r="E67" s="6">
        <v>105.35</v>
      </c>
      <c r="F67" s="9">
        <v>63.3</v>
      </c>
      <c r="G67" s="16">
        <v>222.40943451000001</v>
      </c>
      <c r="H67" s="9">
        <v>284.836904</v>
      </c>
      <c r="I67" s="13">
        <v>394.2</v>
      </c>
      <c r="J67" s="8">
        <v>38.200000000000003</v>
      </c>
      <c r="K67" s="23">
        <f t="shared" si="2"/>
        <v>432.4</v>
      </c>
    </row>
    <row r="68" spans="1:11" x14ac:dyDescent="0.25">
      <c r="A68" s="21">
        <v>43647</v>
      </c>
      <c r="B68" s="25">
        <v>110.00422944096879</v>
      </c>
      <c r="C68" s="5">
        <v>104.89</v>
      </c>
      <c r="D68" s="6">
        <v>103.98</v>
      </c>
      <c r="E68" s="6">
        <v>105.11</v>
      </c>
      <c r="F68" s="9">
        <v>64</v>
      </c>
      <c r="G68" s="17">
        <v>203.96043780299999</v>
      </c>
      <c r="H68" s="9">
        <v>282.85274599999997</v>
      </c>
      <c r="I68" s="14">
        <v>391.7</v>
      </c>
      <c r="J68" s="8">
        <v>48.65</v>
      </c>
      <c r="K68" s="23">
        <f t="shared" si="2"/>
        <v>440.34999999999997</v>
      </c>
    </row>
    <row r="69" spans="1:11" x14ac:dyDescent="0.25">
      <c r="A69" s="21">
        <v>43678</v>
      </c>
      <c r="B69" s="25">
        <v>110.87359662698036</v>
      </c>
      <c r="C69" s="5">
        <v>105.04</v>
      </c>
      <c r="D69" s="6">
        <v>103.87</v>
      </c>
      <c r="E69" s="6">
        <v>105.67</v>
      </c>
      <c r="F69" s="9">
        <v>59.25</v>
      </c>
      <c r="G69" s="18">
        <v>197.522946819</v>
      </c>
      <c r="H69" s="9">
        <v>271.60918400000003</v>
      </c>
      <c r="I69" s="15">
        <v>407.52</v>
      </c>
      <c r="J69" s="8">
        <v>25.174999999999997</v>
      </c>
      <c r="K69" s="23">
        <f t="shared" si="2"/>
        <v>432.69499999999999</v>
      </c>
    </row>
    <row r="70" spans="1:11" x14ac:dyDescent="0.25">
      <c r="A70" s="21">
        <v>43709</v>
      </c>
      <c r="B70" s="25">
        <v>111.22860294799828</v>
      </c>
      <c r="C70" s="5">
        <v>105.27</v>
      </c>
      <c r="D70" s="6">
        <v>104.28</v>
      </c>
      <c r="E70" s="6">
        <v>105.28</v>
      </c>
      <c r="F70" s="9">
        <v>62.33</v>
      </c>
      <c r="G70" s="17">
        <v>201.90646665</v>
      </c>
      <c r="H70" s="9">
        <v>261.90885600000001</v>
      </c>
      <c r="I70" s="14">
        <v>401.71</v>
      </c>
      <c r="J70" s="8">
        <v>23.630000000000003</v>
      </c>
      <c r="K70" s="23">
        <f t="shared" si="2"/>
        <v>425.34</v>
      </c>
    </row>
    <row r="71" spans="1:11" x14ac:dyDescent="0.25">
      <c r="A71" s="21">
        <v>43739</v>
      </c>
      <c r="B71" s="25">
        <v>111.33316305388701</v>
      </c>
      <c r="C71" s="5">
        <v>105.41</v>
      </c>
      <c r="D71" s="6">
        <v>104.97</v>
      </c>
      <c r="E71" s="7">
        <v>105.2</v>
      </c>
      <c r="F71" s="12">
        <v>59.37</v>
      </c>
      <c r="G71" s="18">
        <v>212.84873157600001</v>
      </c>
      <c r="H71" s="9">
        <v>277.12073399999997</v>
      </c>
      <c r="I71" s="15">
        <v>397.04</v>
      </c>
      <c r="J71" s="8">
        <v>46.85</v>
      </c>
      <c r="K71" s="23">
        <f t="shared" si="2"/>
        <v>443.89000000000004</v>
      </c>
    </row>
    <row r="72" spans="1:11" x14ac:dyDescent="0.25">
      <c r="A72" s="21">
        <v>43770</v>
      </c>
      <c r="B72" s="25">
        <v>112.32870277917914</v>
      </c>
      <c r="C72" s="5">
        <v>105.08</v>
      </c>
      <c r="D72" s="6">
        <v>105.01</v>
      </c>
      <c r="E72" s="6">
        <v>105.27</v>
      </c>
      <c r="F72" s="9">
        <v>62.74</v>
      </c>
      <c r="G72" s="18">
        <v>223.53746517900001</v>
      </c>
      <c r="H72" s="9">
        <v>282.19135999999997</v>
      </c>
      <c r="I72" s="15">
        <v>394.76</v>
      </c>
      <c r="J72" s="8">
        <v>72.779999999999987</v>
      </c>
      <c r="K72" s="23">
        <f t="shared" si="2"/>
        <v>467.53999999999996</v>
      </c>
    </row>
    <row r="73" spans="1:11" x14ac:dyDescent="0.25">
      <c r="A73" s="21">
        <v>43800</v>
      </c>
      <c r="B73" s="25">
        <v>111.66109061423948</v>
      </c>
      <c r="C73" s="5">
        <v>105.41</v>
      </c>
      <c r="D73" s="6">
        <v>104.88</v>
      </c>
      <c r="E73" s="6">
        <v>105.78</v>
      </c>
      <c r="F73" s="9">
        <v>65.849999999999994</v>
      </c>
      <c r="G73" s="18">
        <v>237.67642939500001</v>
      </c>
      <c r="H73" s="9">
        <v>295.63954200000001</v>
      </c>
      <c r="I73" s="15">
        <v>400.9</v>
      </c>
      <c r="J73" s="8">
        <v>67</v>
      </c>
      <c r="K73" s="23">
        <f t="shared" si="2"/>
        <v>467.9</v>
      </c>
    </row>
    <row r="74" spans="1:11" x14ac:dyDescent="0.25">
      <c r="A74" s="21">
        <v>43831</v>
      </c>
      <c r="B74" s="25">
        <v>111.85591980975094</v>
      </c>
      <c r="C74" s="5">
        <v>104.34</v>
      </c>
      <c r="D74" s="6">
        <v>103.42</v>
      </c>
      <c r="E74" s="6">
        <v>105.24</v>
      </c>
      <c r="F74" s="9">
        <v>63.6</v>
      </c>
      <c r="G74" s="10">
        <v>247.994051931</v>
      </c>
      <c r="H74" s="9">
        <v>311.95373000000001</v>
      </c>
      <c r="I74" s="15">
        <v>426</v>
      </c>
      <c r="J74" s="8">
        <v>19.809999999999999</v>
      </c>
      <c r="K74" s="23">
        <f t="shared" si="2"/>
        <v>445.81</v>
      </c>
    </row>
    <row r="75" spans="1:11" x14ac:dyDescent="0.25">
      <c r="A75" s="21">
        <v>43862</v>
      </c>
      <c r="B75" s="25">
        <v>111.88160556532786</v>
      </c>
      <c r="C75" s="5">
        <v>104.53</v>
      </c>
      <c r="D75" s="6">
        <v>103.36</v>
      </c>
      <c r="E75" s="6">
        <v>105.27</v>
      </c>
      <c r="F75" s="9">
        <v>55</v>
      </c>
      <c r="G75" s="10">
        <v>238.977155313</v>
      </c>
      <c r="H75" s="9">
        <v>325.84283600000003</v>
      </c>
      <c r="I75" s="14">
        <v>426.45</v>
      </c>
      <c r="J75" s="8">
        <v>19.29</v>
      </c>
      <c r="K75" s="23">
        <f t="shared" si="2"/>
        <v>445.74</v>
      </c>
    </row>
    <row r="76" spans="1:11" x14ac:dyDescent="0.25">
      <c r="A76" s="21">
        <v>43891</v>
      </c>
      <c r="B76" s="25">
        <v>111.77579384584762</v>
      </c>
      <c r="C76" s="5">
        <v>105.11</v>
      </c>
      <c r="D76" s="6">
        <v>103.98</v>
      </c>
      <c r="E76" s="6">
        <v>105.34</v>
      </c>
      <c r="F76" s="9">
        <v>32.979999999999997</v>
      </c>
      <c r="G76" s="10">
        <v>228.12307519500001</v>
      </c>
      <c r="H76" s="9">
        <v>260.80654599999997</v>
      </c>
      <c r="I76" s="15">
        <v>469.64</v>
      </c>
      <c r="J76" s="8">
        <v>27.26</v>
      </c>
      <c r="K76" s="23">
        <f t="shared" si="2"/>
        <v>496.9</v>
      </c>
    </row>
    <row r="77" spans="1:11" x14ac:dyDescent="0.25">
      <c r="A77" s="21">
        <v>43922</v>
      </c>
      <c r="B77" s="25">
        <v>111.90314179911327</v>
      </c>
      <c r="C77" s="5">
        <v>105.41</v>
      </c>
      <c r="D77" s="6">
        <v>104.35</v>
      </c>
      <c r="E77" s="6">
        <v>105.32</v>
      </c>
      <c r="F77" s="9">
        <v>23.34</v>
      </c>
      <c r="G77" s="10">
        <v>221.68558421099999</v>
      </c>
      <c r="H77" s="9">
        <v>225.091702</v>
      </c>
      <c r="I77" s="15">
        <v>543.70000000000005</v>
      </c>
      <c r="J77" s="8">
        <v>51.980000000000004</v>
      </c>
      <c r="K77" s="23">
        <f t="shared" si="2"/>
        <v>595.68000000000006</v>
      </c>
    </row>
    <row r="78" spans="1:11" x14ac:dyDescent="0.25">
      <c r="A78" s="21">
        <v>43952</v>
      </c>
      <c r="B78" s="25">
        <v>112.20254736256003</v>
      </c>
      <c r="C78" s="5">
        <v>105.31</v>
      </c>
      <c r="D78" s="6">
        <v>104.41</v>
      </c>
      <c r="E78" s="6">
        <v>105.49</v>
      </c>
      <c r="F78" s="9">
        <v>31.02</v>
      </c>
      <c r="G78" s="10">
        <v>209.927609811</v>
      </c>
      <c r="H78" s="9">
        <v>241.626352</v>
      </c>
      <c r="I78" s="15">
        <v>492.89</v>
      </c>
      <c r="J78" s="8">
        <v>45.629999999999995</v>
      </c>
      <c r="K78" s="23">
        <f t="shared" si="2"/>
        <v>538.52</v>
      </c>
    </row>
    <row r="79" spans="1:11" x14ac:dyDescent="0.25">
      <c r="A79" s="21">
        <v>43983</v>
      </c>
      <c r="B79" s="25">
        <v>112.15757898690639</v>
      </c>
      <c r="C79" s="5">
        <v>105.67</v>
      </c>
      <c r="D79" s="6">
        <v>104.87</v>
      </c>
      <c r="E79" s="6">
        <v>105.58</v>
      </c>
      <c r="F79" s="9">
        <v>39.93</v>
      </c>
      <c r="G79" s="16">
        <v>200.49550972200001</v>
      </c>
      <c r="H79" s="9">
        <v>266.75902000000002</v>
      </c>
      <c r="I79" s="13">
        <v>493.64</v>
      </c>
      <c r="J79" s="8">
        <v>41.239999999999995</v>
      </c>
      <c r="K79" s="23">
        <f t="shared" si="2"/>
        <v>534.88</v>
      </c>
    </row>
    <row r="80" spans="1:11" x14ac:dyDescent="0.25">
      <c r="A80" s="21">
        <v>44013</v>
      </c>
      <c r="B80" s="25">
        <v>112.18057094798482</v>
      </c>
      <c r="C80" s="5">
        <v>105.3</v>
      </c>
      <c r="D80" s="6">
        <v>103.23</v>
      </c>
      <c r="E80" s="6">
        <v>106.01</v>
      </c>
      <c r="F80" s="12">
        <v>42.81</v>
      </c>
      <c r="G80" s="17">
        <v>212.742174933</v>
      </c>
      <c r="H80" s="9">
        <v>270.72733599999998</v>
      </c>
      <c r="I80" s="14">
        <v>459.7</v>
      </c>
      <c r="J80" s="8">
        <v>53.010000000000005</v>
      </c>
      <c r="K80" s="23">
        <f t="shared" si="2"/>
        <v>512.71</v>
      </c>
    </row>
    <row r="81" spans="1:11" x14ac:dyDescent="0.25">
      <c r="A81" s="21">
        <v>44044</v>
      </c>
      <c r="B81" s="25">
        <v>112.22295410083085</v>
      </c>
      <c r="C81" s="5">
        <v>104.85</v>
      </c>
      <c r="D81" s="6">
        <v>103.23</v>
      </c>
      <c r="E81" s="6">
        <v>105.89</v>
      </c>
      <c r="F81" s="9">
        <v>44.26</v>
      </c>
      <c r="G81" s="18">
        <v>208.93920508799999</v>
      </c>
      <c r="H81" s="9">
        <v>288.80521999999996</v>
      </c>
      <c r="I81" s="15">
        <v>480.85</v>
      </c>
      <c r="J81" s="8">
        <v>37.900000000000006</v>
      </c>
      <c r="K81" s="23">
        <f t="shared" si="2"/>
        <v>518.75</v>
      </c>
    </row>
    <row r="82" spans="1:11" x14ac:dyDescent="0.25">
      <c r="A82" s="21">
        <v>44075</v>
      </c>
      <c r="B82" s="25">
        <v>112.76134056504105</v>
      </c>
      <c r="C82" s="5">
        <v>104.93</v>
      </c>
      <c r="D82" s="6">
        <v>103.69</v>
      </c>
      <c r="E82" s="7">
        <v>105.3</v>
      </c>
      <c r="F82" s="9">
        <v>41.09</v>
      </c>
      <c r="G82" s="17">
        <v>219.683054196</v>
      </c>
      <c r="H82" s="9">
        <v>281.30951199999998</v>
      </c>
      <c r="I82" s="14">
        <v>483</v>
      </c>
      <c r="J82" s="8">
        <v>38.480000000000004</v>
      </c>
      <c r="K82" s="23">
        <f t="shared" si="2"/>
        <v>521.48</v>
      </c>
    </row>
    <row r="83" spans="1:11" x14ac:dyDescent="0.25">
      <c r="D83" s="3"/>
      <c r="E83" s="2"/>
    </row>
    <row r="84" spans="1:11" x14ac:dyDescent="0.25">
      <c r="D84" s="4"/>
      <c r="E84" s="1"/>
    </row>
    <row r="85" spans="1:11" x14ac:dyDescent="0.25">
      <c r="D85" s="3"/>
      <c r="E85" s="2"/>
      <c r="G85" t="s">
        <v>214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7_092858_1_HID3"/>
  <dimension ref="A1:D81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>
        <v>4.0336454145682161</v>
      </c>
      <c r="B1">
        <v>-1.7491890056138268</v>
      </c>
      <c r="C1">
        <v>-2.6116252158842586</v>
      </c>
      <c r="D1">
        <v>2.5894339784814209</v>
      </c>
    </row>
    <row r="2" spans="1:4" x14ac:dyDescent="0.25">
      <c r="A2">
        <v>4.2316663730092223</v>
      </c>
      <c r="B2">
        <v>-1.7184953245310637</v>
      </c>
      <c r="C2">
        <v>-2.0404886423139117</v>
      </c>
      <c r="D2">
        <v>3.7159583493519355</v>
      </c>
    </row>
    <row r="3" spans="1:4" x14ac:dyDescent="0.25">
      <c r="A3">
        <v>4.0249719687034693</v>
      </c>
      <c r="B3">
        <v>-0.86624471527756663</v>
      </c>
      <c r="C3">
        <v>-1.7721269872088461</v>
      </c>
      <c r="D3">
        <v>3.5740982432982356</v>
      </c>
    </row>
    <row r="4" spans="1:4" x14ac:dyDescent="0.25">
      <c r="A4">
        <v>4.2568373986775212</v>
      </c>
      <c r="B4">
        <v>-1.4368286213302293</v>
      </c>
      <c r="C4">
        <v>-1.4964016495535526</v>
      </c>
      <c r="D4">
        <v>3.2307915654598958</v>
      </c>
    </row>
    <row r="5" spans="1:4" x14ac:dyDescent="0.25">
      <c r="A5">
        <v>-0.55954537376267688</v>
      </c>
      <c r="B5">
        <v>4.3723078869266203</v>
      </c>
      <c r="C5">
        <v>-1.2613443854086097</v>
      </c>
      <c r="D5">
        <v>3.4815304840645402</v>
      </c>
    </row>
    <row r="6" spans="1:4" x14ac:dyDescent="0.25">
      <c r="A6">
        <v>0.92276218960543921</v>
      </c>
      <c r="B6">
        <v>5.4371184761286262</v>
      </c>
      <c r="C6">
        <v>-1.8711042865060687</v>
      </c>
      <c r="D6">
        <v>2.2822517682937615</v>
      </c>
    </row>
    <row r="7" spans="1:4" x14ac:dyDescent="0.25">
      <c r="A7">
        <v>-3.0233412806802784</v>
      </c>
      <c r="B7">
        <v>0.31053551855882949</v>
      </c>
      <c r="C7">
        <v>-1.5898005308328162</v>
      </c>
      <c r="D7">
        <v>3.0081606127990055</v>
      </c>
    </row>
    <row r="8" spans="1:4" x14ac:dyDescent="0.25">
      <c r="A8">
        <v>2.4890323827218199</v>
      </c>
      <c r="B8">
        <v>4.2328373564923876</v>
      </c>
      <c r="C8">
        <v>-1.2584359111847983</v>
      </c>
      <c r="D8">
        <v>3.0475293434474011</v>
      </c>
    </row>
    <row r="9" spans="1:4" x14ac:dyDescent="0.25">
      <c r="A9">
        <v>0.92994696009447098</v>
      </c>
      <c r="B9">
        <v>0.36375564841074615</v>
      </c>
      <c r="C9">
        <v>-0.99922645577826819</v>
      </c>
      <c r="D9">
        <v>2.1759761237733874</v>
      </c>
    </row>
    <row r="10" spans="1:4" x14ac:dyDescent="0.25">
      <c r="A10">
        <v>2.7218228964284452</v>
      </c>
      <c r="B10">
        <v>4.1975225698644261</v>
      </c>
      <c r="C10">
        <v>-1.0242089990593075</v>
      </c>
      <c r="D10">
        <v>2.1339458890147531</v>
      </c>
    </row>
    <row r="11" spans="1:4" x14ac:dyDescent="0.25">
      <c r="C11">
        <v>-1.0989291665400684</v>
      </c>
      <c r="D11">
        <v>2.0046992716295637</v>
      </c>
    </row>
    <row r="12" spans="1:4" x14ac:dyDescent="0.25">
      <c r="C12">
        <v>-1.2390778215509402</v>
      </c>
      <c r="D12">
        <v>1.9216999632148841</v>
      </c>
    </row>
    <row r="13" spans="1:4" x14ac:dyDescent="0.25">
      <c r="C13">
        <v>-2.4187086731508081</v>
      </c>
      <c r="D13">
        <v>1.083056704098126</v>
      </c>
    </row>
    <row r="14" spans="1:4" x14ac:dyDescent="0.25">
      <c r="C14">
        <v>-2.0554667310502737</v>
      </c>
      <c r="D14">
        <v>0.95351210130624797</v>
      </c>
    </row>
    <row r="15" spans="1:4" x14ac:dyDescent="0.25">
      <c r="C15">
        <v>-0.87305132396215823</v>
      </c>
      <c r="D15">
        <v>0.75952592155635601</v>
      </c>
    </row>
    <row r="16" spans="1:4" x14ac:dyDescent="0.25">
      <c r="C16">
        <v>-0.68604699197747265</v>
      </c>
      <c r="D16">
        <v>0.56230775560554958</v>
      </c>
    </row>
    <row r="17" spans="3:4" x14ac:dyDescent="0.25">
      <c r="C17">
        <v>-1.1078538046527235</v>
      </c>
      <c r="D17">
        <v>0.16488059800693011</v>
      </c>
    </row>
    <row r="18" spans="3:4" x14ac:dyDescent="0.25">
      <c r="C18">
        <v>-1.246618126590296</v>
      </c>
      <c r="D18">
        <v>-7.971128187356194E-2</v>
      </c>
    </row>
    <row r="19" spans="3:4" x14ac:dyDescent="0.25">
      <c r="C19">
        <v>-1.627973372628879</v>
      </c>
      <c r="D19">
        <v>0.33485729283224064</v>
      </c>
    </row>
    <row r="20" spans="3:4" x14ac:dyDescent="0.25">
      <c r="C20">
        <v>-1.81132717703901</v>
      </c>
      <c r="D20">
        <v>-0.69250370868375266</v>
      </c>
    </row>
    <row r="21" spans="3:4" x14ac:dyDescent="0.25">
      <c r="C21">
        <v>-2.1203305635440985</v>
      </c>
      <c r="D21">
        <v>-1.0895859079450063</v>
      </c>
    </row>
    <row r="22" spans="3:4" x14ac:dyDescent="0.25">
      <c r="C22">
        <v>-1.9740434308935055</v>
      </c>
      <c r="D22">
        <v>-0.5333771875098039</v>
      </c>
    </row>
    <row r="23" spans="3:4" x14ac:dyDescent="0.25">
      <c r="C23">
        <v>-1.8315035484490894</v>
      </c>
      <c r="D23">
        <v>-0.39853201344587807</v>
      </c>
    </row>
    <row r="24" spans="3:4" x14ac:dyDescent="0.25">
      <c r="C24">
        <v>-2.196330123011899</v>
      </c>
      <c r="D24">
        <v>-1.2230637569898037</v>
      </c>
    </row>
    <row r="25" spans="3:4" x14ac:dyDescent="0.25">
      <c r="C25">
        <v>-3.3224780223769832</v>
      </c>
      <c r="D25">
        <v>-1.2463256978809829</v>
      </c>
    </row>
    <row r="26" spans="3:4" x14ac:dyDescent="0.25">
      <c r="C26">
        <v>-3.1200005261455184</v>
      </c>
      <c r="D26">
        <v>-1.0018690040577585</v>
      </c>
    </row>
    <row r="27" spans="3:4" x14ac:dyDescent="0.25">
      <c r="C27">
        <v>-2.4106751103636159</v>
      </c>
      <c r="D27">
        <v>-0.95751584074663065</v>
      </c>
    </row>
    <row r="28" spans="3:4" x14ac:dyDescent="0.25">
      <c r="C28">
        <v>-1.6215489838001087</v>
      </c>
      <c r="D28">
        <v>-0.26589802972775051</v>
      </c>
    </row>
    <row r="29" spans="3:4" x14ac:dyDescent="0.25">
      <c r="C29">
        <v>-1.3561169406549602</v>
      </c>
      <c r="D29">
        <v>0.15356274905845824</v>
      </c>
    </row>
    <row r="30" spans="3:4" x14ac:dyDescent="0.25">
      <c r="C30">
        <v>-1.1853317091663687</v>
      </c>
      <c r="D30">
        <v>0.42782685705207563</v>
      </c>
    </row>
    <row r="31" spans="3:4" x14ac:dyDescent="0.25">
      <c r="C31">
        <v>-2.06759965298474</v>
      </c>
      <c r="D31">
        <v>-0.42095874898501584</v>
      </c>
    </row>
    <row r="32" spans="3:4" x14ac:dyDescent="0.25">
      <c r="C32">
        <v>-2.2894416127695481</v>
      </c>
      <c r="D32">
        <v>-1.0794980429381793</v>
      </c>
    </row>
    <row r="33" spans="3:4" x14ac:dyDescent="0.25">
      <c r="C33">
        <v>-2.7769516882179386</v>
      </c>
      <c r="D33">
        <v>-2.0215561180722146</v>
      </c>
    </row>
    <row r="34" spans="3:4" x14ac:dyDescent="0.25">
      <c r="C34">
        <v>-2.6587717544757892</v>
      </c>
      <c r="D34">
        <v>-2.1412960889660666</v>
      </c>
    </row>
    <row r="35" spans="3:4" x14ac:dyDescent="0.25">
      <c r="C35">
        <v>-2.3502312740616986</v>
      </c>
      <c r="D35">
        <v>-2.1489785674224811</v>
      </c>
    </row>
    <row r="36" spans="3:4" x14ac:dyDescent="0.25">
      <c r="C36">
        <v>-1.891371668893457</v>
      </c>
      <c r="D36">
        <v>-1.9897685727205194</v>
      </c>
    </row>
    <row r="37" spans="3:4" x14ac:dyDescent="0.25">
      <c r="C37">
        <v>-2.7883064906741559</v>
      </c>
      <c r="D37">
        <v>-1.6790033278443004</v>
      </c>
    </row>
    <row r="38" spans="3:4" x14ac:dyDescent="0.25">
      <c r="C38">
        <v>-2.7204380188526063</v>
      </c>
      <c r="D38">
        <v>-1.5842433801298237</v>
      </c>
    </row>
    <row r="39" spans="3:4" x14ac:dyDescent="0.25">
      <c r="C39">
        <v>-1.5526189292260857</v>
      </c>
      <c r="D39">
        <v>-1.5295170547894519</v>
      </c>
    </row>
    <row r="40" spans="3:4" x14ac:dyDescent="0.25">
      <c r="C40">
        <v>-1.0251418365510476</v>
      </c>
      <c r="D40">
        <v>-1.7138483589345452</v>
      </c>
    </row>
    <row r="41" spans="3:4" x14ac:dyDescent="0.25">
      <c r="C41">
        <v>-0.57798613611860694</v>
      </c>
      <c r="D41">
        <v>-0.91882915547698607</v>
      </c>
    </row>
    <row r="42" spans="3:4" x14ac:dyDescent="0.25">
      <c r="C42">
        <v>0.38430749596989139</v>
      </c>
      <c r="D42">
        <v>0.17866858725444829</v>
      </c>
    </row>
    <row r="43" spans="3:4" x14ac:dyDescent="0.25">
      <c r="C43">
        <v>-0.57120177449931375</v>
      </c>
      <c r="D43">
        <v>-0.23864191026292203</v>
      </c>
    </row>
    <row r="44" spans="3:4" x14ac:dyDescent="0.25">
      <c r="C44">
        <v>-0.70820732384800122</v>
      </c>
      <c r="D44">
        <v>-1.4056947614740938</v>
      </c>
    </row>
    <row r="45" spans="3:4" x14ac:dyDescent="0.25">
      <c r="C45">
        <v>-0.44581194680095371</v>
      </c>
      <c r="D45">
        <v>-1.1791836704087646</v>
      </c>
    </row>
    <row r="46" spans="3:4" x14ac:dyDescent="0.25">
      <c r="C46">
        <v>-0.17597272688352458</v>
      </c>
      <c r="D46">
        <v>-1.1745224234115978</v>
      </c>
    </row>
    <row r="47" spans="3:4" x14ac:dyDescent="0.25">
      <c r="C47">
        <v>-0.16932197766747403</v>
      </c>
      <c r="D47">
        <v>-1.0952792915811518</v>
      </c>
    </row>
    <row r="48" spans="3:4" x14ac:dyDescent="0.25">
      <c r="C48">
        <v>-0.22887424602983825</v>
      </c>
      <c r="D48">
        <v>-1.2647416440234855</v>
      </c>
    </row>
    <row r="49" spans="3:4" x14ac:dyDescent="0.25">
      <c r="C49">
        <v>-0.17843101013708418</v>
      </c>
      <c r="D49">
        <v>-0.25595585569369694</v>
      </c>
    </row>
    <row r="50" spans="3:4" x14ac:dyDescent="0.25">
      <c r="C50">
        <v>-8.867758246113136E-2</v>
      </c>
      <c r="D50">
        <v>-0.26875634776244783</v>
      </c>
    </row>
    <row r="51" spans="3:4" x14ac:dyDescent="0.25">
      <c r="C51">
        <v>0.79396030926345651</v>
      </c>
      <c r="D51">
        <v>-0.3636032965917857</v>
      </c>
    </row>
    <row r="52" spans="3:4" x14ac:dyDescent="0.25">
      <c r="C52">
        <v>1.7116698421385343</v>
      </c>
      <c r="D52">
        <v>0.47922317879917209</v>
      </c>
    </row>
    <row r="53" spans="3:4" x14ac:dyDescent="0.25">
      <c r="C53">
        <v>2.0920091373586374</v>
      </c>
      <c r="D53">
        <v>0.67932422086233624</v>
      </c>
    </row>
    <row r="54" spans="3:4" x14ac:dyDescent="0.25">
      <c r="C54">
        <v>1.7552084192736732</v>
      </c>
      <c r="D54">
        <v>-3.2468624808292934E-2</v>
      </c>
    </row>
    <row r="55" spans="3:4" x14ac:dyDescent="0.25">
      <c r="C55">
        <v>1.2008892411109098</v>
      </c>
      <c r="D55">
        <v>-0.54279761968709239</v>
      </c>
    </row>
    <row r="56" spans="3:4" x14ac:dyDescent="0.25">
      <c r="C56">
        <v>1.5492410423047738</v>
      </c>
      <c r="D56">
        <v>-0.3536594086361613</v>
      </c>
    </row>
    <row r="57" spans="3:4" x14ac:dyDescent="0.25">
      <c r="C57">
        <v>1.5978230146247621</v>
      </c>
      <c r="D57">
        <v>-0.61139421026369889</v>
      </c>
    </row>
    <row r="58" spans="3:4" x14ac:dyDescent="0.25">
      <c r="C58">
        <v>1.9013435213318783</v>
      </c>
      <c r="D58">
        <v>-0.23995691730424198</v>
      </c>
    </row>
    <row r="59" spans="3:4" x14ac:dyDescent="0.25">
      <c r="C59">
        <v>1.5925482252681777</v>
      </c>
      <c r="D59">
        <v>-0.84422453794818297</v>
      </c>
    </row>
    <row r="60" spans="3:4" x14ac:dyDescent="0.25">
      <c r="C60">
        <v>2.0410980320960328</v>
      </c>
      <c r="D60">
        <v>-0.55160131114712208</v>
      </c>
    </row>
    <row r="61" spans="3:4" x14ac:dyDescent="0.25">
      <c r="C61">
        <v>0.74087961872798735</v>
      </c>
      <c r="D61">
        <v>-0.73626399640608875</v>
      </c>
    </row>
    <row r="62" spans="3:4" x14ac:dyDescent="0.25">
      <c r="C62">
        <v>0.70638597723000474</v>
      </c>
      <c r="D62">
        <v>-0.76800653359644344</v>
      </c>
    </row>
    <row r="63" spans="3:4" x14ac:dyDescent="0.25">
      <c r="C63">
        <v>1.5651477661942457</v>
      </c>
      <c r="D63">
        <v>-1.1383403510336794</v>
      </c>
    </row>
    <row r="64" spans="3:4" x14ac:dyDescent="0.25">
      <c r="C64">
        <v>2.4486988089996293</v>
      </c>
      <c r="D64">
        <v>-0.75609365628955183</v>
      </c>
    </row>
    <row r="65" spans="3:4" x14ac:dyDescent="0.25">
      <c r="C65">
        <v>2.5101561040940186</v>
      </c>
      <c r="D65">
        <v>-0.91289328036916018</v>
      </c>
    </row>
    <row r="66" spans="3:4" x14ac:dyDescent="0.25">
      <c r="C66">
        <v>2.5413012748214285</v>
      </c>
      <c r="D66">
        <v>-0.71354333987349916</v>
      </c>
    </row>
    <row r="67" spans="3:4" x14ac:dyDescent="0.25">
      <c r="C67">
        <v>2.2188875333244726</v>
      </c>
      <c r="D67">
        <v>-0.89205340655110388</v>
      </c>
    </row>
    <row r="68" spans="3:4" x14ac:dyDescent="0.25">
      <c r="C68">
        <v>2.3542729562540203</v>
      </c>
      <c r="D68">
        <v>-1.1826403929638123</v>
      </c>
    </row>
    <row r="69" spans="3:4" x14ac:dyDescent="0.25">
      <c r="C69">
        <v>2.3927085210262726</v>
      </c>
      <c r="D69">
        <v>-1.2085890586425638</v>
      </c>
    </row>
    <row r="70" spans="3:4" x14ac:dyDescent="0.25">
      <c r="C70">
        <v>2.7933803078033383</v>
      </c>
      <c r="D70">
        <v>-0.86044510455474554</v>
      </c>
    </row>
    <row r="71" spans="3:4" x14ac:dyDescent="0.25">
      <c r="C71">
        <v>3.1844381531458903</v>
      </c>
      <c r="D71">
        <v>-0.26569171628604304</v>
      </c>
    </row>
    <row r="72" spans="3:4" x14ac:dyDescent="0.25">
      <c r="C72">
        <v>3.23818376834762</v>
      </c>
      <c r="D72">
        <v>0.13975839784189048</v>
      </c>
    </row>
    <row r="73" spans="3:4" x14ac:dyDescent="0.25">
      <c r="C73">
        <v>2.2708539919656743</v>
      </c>
      <c r="D73">
        <v>0.41094051627970929</v>
      </c>
    </row>
    <row r="74" spans="3:4" x14ac:dyDescent="0.25">
      <c r="C74">
        <v>2.224066254896341</v>
      </c>
      <c r="D74">
        <v>2.3842573752815056E-2</v>
      </c>
    </row>
    <row r="75" spans="3:4" x14ac:dyDescent="0.25">
      <c r="C75">
        <v>3.5691133314844166</v>
      </c>
      <c r="D75">
        <v>0.30557924068335796</v>
      </c>
    </row>
    <row r="76" spans="3:4" x14ac:dyDescent="0.25">
      <c r="C76">
        <v>5.3210467483469008</v>
      </c>
      <c r="D76">
        <v>1.9558345828242956</v>
      </c>
    </row>
    <row r="77" spans="3:4" x14ac:dyDescent="0.25">
      <c r="C77">
        <v>4.405732327691215</v>
      </c>
      <c r="D77">
        <v>0.60618693034557791</v>
      </c>
    </row>
    <row r="78" spans="3:4" x14ac:dyDescent="0.25">
      <c r="C78">
        <v>4.3439477266497466</v>
      </c>
      <c r="D78">
        <v>0.52443102817446652</v>
      </c>
    </row>
    <row r="79" spans="3:4" x14ac:dyDescent="0.25">
      <c r="C79">
        <v>3.715762811396786</v>
      </c>
      <c r="D79">
        <v>0.29972238685072805</v>
      </c>
    </row>
    <row r="80" spans="3:4" x14ac:dyDescent="0.25">
      <c r="C80">
        <v>3.5792524458426205</v>
      </c>
      <c r="D80">
        <v>0.58286194088893861</v>
      </c>
    </row>
    <row r="81" spans="3:4" x14ac:dyDescent="0.25">
      <c r="C81">
        <v>3.749218153448914</v>
      </c>
      <c r="D81">
        <v>0.78094335580931029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7_092858_1_HID2"/>
  <dimension ref="A1:B81"/>
  <sheetViews>
    <sheetView workbookViewId="0"/>
  </sheetViews>
  <sheetFormatPr baseColWidth="10" defaultRowHeight="15" x14ac:dyDescent="0.25"/>
  <sheetData>
    <row r="1" spans="1:2" x14ac:dyDescent="0.25">
      <c r="A1">
        <v>-2.6116252158842586</v>
      </c>
      <c r="B1">
        <v>2.5894339784814209</v>
      </c>
    </row>
    <row r="2" spans="1:2" x14ac:dyDescent="0.25">
      <c r="A2">
        <v>-2.0404886423139117</v>
      </c>
      <c r="B2">
        <v>3.7159583493519355</v>
      </c>
    </row>
    <row r="3" spans="1:2" x14ac:dyDescent="0.25">
      <c r="A3">
        <v>-1.7721269872088461</v>
      </c>
      <c r="B3">
        <v>3.5740982432982356</v>
      </c>
    </row>
    <row r="4" spans="1:2" x14ac:dyDescent="0.25">
      <c r="A4">
        <v>-1.4964016495535526</v>
      </c>
      <c r="B4">
        <v>3.2307915654598958</v>
      </c>
    </row>
    <row r="5" spans="1:2" x14ac:dyDescent="0.25">
      <c r="A5">
        <v>-1.2613443854086097</v>
      </c>
      <c r="B5">
        <v>3.4815304840645402</v>
      </c>
    </row>
    <row r="6" spans="1:2" x14ac:dyDescent="0.25">
      <c r="A6">
        <v>-1.8711042865060687</v>
      </c>
      <c r="B6">
        <v>2.2822517682937615</v>
      </c>
    </row>
    <row r="7" spans="1:2" x14ac:dyDescent="0.25">
      <c r="A7">
        <v>-1.5898005308328162</v>
      </c>
      <c r="B7">
        <v>3.0081606127990055</v>
      </c>
    </row>
    <row r="8" spans="1:2" x14ac:dyDescent="0.25">
      <c r="A8">
        <v>-1.2584359111847983</v>
      </c>
      <c r="B8">
        <v>3.0475293434474011</v>
      </c>
    </row>
    <row r="9" spans="1:2" x14ac:dyDescent="0.25">
      <c r="A9">
        <v>-0.99922645577826819</v>
      </c>
      <c r="B9">
        <v>2.1759761237733874</v>
      </c>
    </row>
    <row r="10" spans="1:2" x14ac:dyDescent="0.25">
      <c r="A10">
        <v>-1.0242089990593075</v>
      </c>
      <c r="B10">
        <v>2.1339458890147531</v>
      </c>
    </row>
    <row r="11" spans="1:2" x14ac:dyDescent="0.25">
      <c r="A11">
        <v>-1.0989291665400684</v>
      </c>
      <c r="B11">
        <v>2.0046992716295637</v>
      </c>
    </row>
    <row r="12" spans="1:2" x14ac:dyDescent="0.25">
      <c r="A12">
        <v>-1.2390778215509402</v>
      </c>
      <c r="B12">
        <v>1.9216999632148841</v>
      </c>
    </row>
    <row r="13" spans="1:2" x14ac:dyDescent="0.25">
      <c r="A13">
        <v>-2.4187086731508081</v>
      </c>
      <c r="B13">
        <v>1.083056704098126</v>
      </c>
    </row>
    <row r="14" spans="1:2" x14ac:dyDescent="0.25">
      <c r="A14">
        <v>-2.0554667310502737</v>
      </c>
      <c r="B14">
        <v>0.95351210130624797</v>
      </c>
    </row>
    <row r="15" spans="1:2" x14ac:dyDescent="0.25">
      <c r="A15">
        <v>-0.87305132396215823</v>
      </c>
      <c r="B15">
        <v>0.75952592155635601</v>
      </c>
    </row>
    <row r="16" spans="1:2" x14ac:dyDescent="0.25">
      <c r="A16">
        <v>-0.68604699197747265</v>
      </c>
      <c r="B16">
        <v>0.56230775560554958</v>
      </c>
    </row>
    <row r="17" spans="1:2" x14ac:dyDescent="0.25">
      <c r="A17">
        <v>-1.1078538046527235</v>
      </c>
      <c r="B17">
        <v>0.16488059800693011</v>
      </c>
    </row>
    <row r="18" spans="1:2" x14ac:dyDescent="0.25">
      <c r="A18">
        <v>-1.246618126590296</v>
      </c>
      <c r="B18">
        <v>-7.971128187356194E-2</v>
      </c>
    </row>
    <row r="19" spans="1:2" x14ac:dyDescent="0.25">
      <c r="A19">
        <v>-1.627973372628879</v>
      </c>
      <c r="B19">
        <v>0.33485729283224064</v>
      </c>
    </row>
    <row r="20" spans="1:2" x14ac:dyDescent="0.25">
      <c r="A20">
        <v>-1.81132717703901</v>
      </c>
      <c r="B20">
        <v>-0.69250370868375266</v>
      </c>
    </row>
    <row r="21" spans="1:2" x14ac:dyDescent="0.25">
      <c r="A21">
        <v>-2.1203305635440985</v>
      </c>
      <c r="B21">
        <v>-1.0895859079450063</v>
      </c>
    </row>
    <row r="22" spans="1:2" x14ac:dyDescent="0.25">
      <c r="A22">
        <v>-1.9740434308935055</v>
      </c>
      <c r="B22">
        <v>-0.5333771875098039</v>
      </c>
    </row>
    <row r="23" spans="1:2" x14ac:dyDescent="0.25">
      <c r="A23">
        <v>-1.8315035484490894</v>
      </c>
      <c r="B23">
        <v>-0.39853201344587807</v>
      </c>
    </row>
    <row r="24" spans="1:2" x14ac:dyDescent="0.25">
      <c r="A24">
        <v>-2.196330123011899</v>
      </c>
      <c r="B24">
        <v>-1.2230637569898037</v>
      </c>
    </row>
    <row r="25" spans="1:2" x14ac:dyDescent="0.25">
      <c r="A25">
        <v>-3.3224780223769832</v>
      </c>
      <c r="B25">
        <v>-1.2463256978809829</v>
      </c>
    </row>
    <row r="26" spans="1:2" x14ac:dyDescent="0.25">
      <c r="A26">
        <v>-3.1200005261455184</v>
      </c>
      <c r="B26">
        <v>-1.0018690040577585</v>
      </c>
    </row>
    <row r="27" spans="1:2" x14ac:dyDescent="0.25">
      <c r="A27">
        <v>-2.4106751103636159</v>
      </c>
      <c r="B27">
        <v>-0.95751584074663065</v>
      </c>
    </row>
    <row r="28" spans="1:2" x14ac:dyDescent="0.25">
      <c r="A28">
        <v>-1.6215489838001087</v>
      </c>
      <c r="B28">
        <v>-0.26589802972775051</v>
      </c>
    </row>
    <row r="29" spans="1:2" x14ac:dyDescent="0.25">
      <c r="A29">
        <v>-1.3561169406549602</v>
      </c>
      <c r="B29">
        <v>0.15356274905845824</v>
      </c>
    </row>
    <row r="30" spans="1:2" x14ac:dyDescent="0.25">
      <c r="A30">
        <v>-1.1853317091663687</v>
      </c>
      <c r="B30">
        <v>0.42782685705207563</v>
      </c>
    </row>
    <row r="31" spans="1:2" x14ac:dyDescent="0.25">
      <c r="A31">
        <v>-2.06759965298474</v>
      </c>
      <c r="B31">
        <v>-0.42095874898501584</v>
      </c>
    </row>
    <row r="32" spans="1:2" x14ac:dyDescent="0.25">
      <c r="A32">
        <v>-2.2894416127695481</v>
      </c>
      <c r="B32">
        <v>-1.0794980429381793</v>
      </c>
    </row>
    <row r="33" spans="1:2" x14ac:dyDescent="0.25">
      <c r="A33">
        <v>-2.7769516882179386</v>
      </c>
      <c r="B33">
        <v>-2.0215561180722146</v>
      </c>
    </row>
    <row r="34" spans="1:2" x14ac:dyDescent="0.25">
      <c r="A34">
        <v>-2.6587717544757892</v>
      </c>
      <c r="B34">
        <v>-2.1412960889660666</v>
      </c>
    </row>
    <row r="35" spans="1:2" x14ac:dyDescent="0.25">
      <c r="A35">
        <v>-2.3502312740616986</v>
      </c>
      <c r="B35">
        <v>-2.1489785674224811</v>
      </c>
    </row>
    <row r="36" spans="1:2" x14ac:dyDescent="0.25">
      <c r="A36">
        <v>-1.891371668893457</v>
      </c>
      <c r="B36">
        <v>-1.9897685727205194</v>
      </c>
    </row>
    <row r="37" spans="1:2" x14ac:dyDescent="0.25">
      <c r="A37">
        <v>-2.7883064906741559</v>
      </c>
      <c r="B37">
        <v>-1.6790033278443004</v>
      </c>
    </row>
    <row r="38" spans="1:2" x14ac:dyDescent="0.25">
      <c r="A38">
        <v>-2.7204380188526063</v>
      </c>
      <c r="B38">
        <v>-1.5842433801298237</v>
      </c>
    </row>
    <row r="39" spans="1:2" x14ac:dyDescent="0.25">
      <c r="A39">
        <v>-1.5526189292260857</v>
      </c>
      <c r="B39">
        <v>-1.5295170547894519</v>
      </c>
    </row>
    <row r="40" spans="1:2" x14ac:dyDescent="0.25">
      <c r="A40">
        <v>-1.0251418365510476</v>
      </c>
      <c r="B40">
        <v>-1.7138483589345452</v>
      </c>
    </row>
    <row r="41" spans="1:2" x14ac:dyDescent="0.25">
      <c r="A41">
        <v>-0.57798613611860694</v>
      </c>
      <c r="B41">
        <v>-0.91882915547698607</v>
      </c>
    </row>
    <row r="42" spans="1:2" x14ac:dyDescent="0.25">
      <c r="A42">
        <v>0.38430749596989139</v>
      </c>
      <c r="B42">
        <v>0.17866858725444829</v>
      </c>
    </row>
    <row r="43" spans="1:2" x14ac:dyDescent="0.25">
      <c r="A43">
        <v>-0.57120177449931375</v>
      </c>
      <c r="B43">
        <v>-0.23864191026292203</v>
      </c>
    </row>
    <row r="44" spans="1:2" x14ac:dyDescent="0.25">
      <c r="A44">
        <v>-0.70820732384800122</v>
      </c>
      <c r="B44">
        <v>-1.4056947614740938</v>
      </c>
    </row>
    <row r="45" spans="1:2" x14ac:dyDescent="0.25">
      <c r="A45">
        <v>-0.44581194680095371</v>
      </c>
      <c r="B45">
        <v>-1.1791836704087646</v>
      </c>
    </row>
    <row r="46" spans="1:2" x14ac:dyDescent="0.25">
      <c r="A46">
        <v>-0.17597272688352458</v>
      </c>
      <c r="B46">
        <v>-1.1745224234115978</v>
      </c>
    </row>
    <row r="47" spans="1:2" x14ac:dyDescent="0.25">
      <c r="A47">
        <v>-0.16932197766747403</v>
      </c>
      <c r="B47">
        <v>-1.0952792915811518</v>
      </c>
    </row>
    <row r="48" spans="1:2" x14ac:dyDescent="0.25">
      <c r="A48">
        <v>-0.22887424602983825</v>
      </c>
      <c r="B48">
        <v>-1.2647416440234855</v>
      </c>
    </row>
    <row r="49" spans="1:2" x14ac:dyDescent="0.25">
      <c r="A49">
        <v>-0.17843101013708418</v>
      </c>
      <c r="B49">
        <v>-0.25595585569369694</v>
      </c>
    </row>
    <row r="50" spans="1:2" x14ac:dyDescent="0.25">
      <c r="A50">
        <v>-8.867758246113136E-2</v>
      </c>
      <c r="B50">
        <v>-0.26875634776244783</v>
      </c>
    </row>
    <row r="51" spans="1:2" x14ac:dyDescent="0.25">
      <c r="A51">
        <v>0.79396030926345651</v>
      </c>
      <c r="B51">
        <v>-0.3636032965917857</v>
      </c>
    </row>
    <row r="52" spans="1:2" x14ac:dyDescent="0.25">
      <c r="A52">
        <v>1.7116698421385343</v>
      </c>
      <c r="B52">
        <v>0.47922317879917209</v>
      </c>
    </row>
    <row r="53" spans="1:2" x14ac:dyDescent="0.25">
      <c r="A53">
        <v>2.0920091373586374</v>
      </c>
      <c r="B53">
        <v>0.67932422086233624</v>
      </c>
    </row>
    <row r="54" spans="1:2" x14ac:dyDescent="0.25">
      <c r="A54">
        <v>1.7552084192736732</v>
      </c>
      <c r="B54">
        <v>-3.2468624808292934E-2</v>
      </c>
    </row>
    <row r="55" spans="1:2" x14ac:dyDescent="0.25">
      <c r="A55">
        <v>1.2008892411109098</v>
      </c>
      <c r="B55">
        <v>-0.54279761968709239</v>
      </c>
    </row>
    <row r="56" spans="1:2" x14ac:dyDescent="0.25">
      <c r="A56">
        <v>1.5492410423047738</v>
      </c>
      <c r="B56">
        <v>-0.3536594086361613</v>
      </c>
    </row>
    <row r="57" spans="1:2" x14ac:dyDescent="0.25">
      <c r="A57">
        <v>1.5978230146247621</v>
      </c>
      <c r="B57">
        <v>-0.61139421026369889</v>
      </c>
    </row>
    <row r="58" spans="1:2" x14ac:dyDescent="0.25">
      <c r="A58">
        <v>1.9013435213318783</v>
      </c>
      <c r="B58">
        <v>-0.23995691730424198</v>
      </c>
    </row>
    <row r="59" spans="1:2" x14ac:dyDescent="0.25">
      <c r="A59">
        <v>1.5925482252681777</v>
      </c>
      <c r="B59">
        <v>-0.84422453794818297</v>
      </c>
    </row>
    <row r="60" spans="1:2" x14ac:dyDescent="0.25">
      <c r="A60">
        <v>2.0410980320960328</v>
      </c>
      <c r="B60">
        <v>-0.55160131114712208</v>
      </c>
    </row>
    <row r="61" spans="1:2" x14ac:dyDescent="0.25">
      <c r="A61">
        <v>0.74087961872798735</v>
      </c>
      <c r="B61">
        <v>-0.73626399640608875</v>
      </c>
    </row>
    <row r="62" spans="1:2" x14ac:dyDescent="0.25">
      <c r="A62">
        <v>0.70638597723000474</v>
      </c>
      <c r="B62">
        <v>-0.76800653359644344</v>
      </c>
    </row>
    <row r="63" spans="1:2" x14ac:dyDescent="0.25">
      <c r="A63">
        <v>1.5651477661942457</v>
      </c>
      <c r="B63">
        <v>-1.1383403510336794</v>
      </c>
    </row>
    <row r="64" spans="1:2" x14ac:dyDescent="0.25">
      <c r="A64">
        <v>2.4486988089996293</v>
      </c>
      <c r="B64">
        <v>-0.75609365628955183</v>
      </c>
    </row>
    <row r="65" spans="1:2" x14ac:dyDescent="0.25">
      <c r="A65">
        <v>2.5101561040940186</v>
      </c>
      <c r="B65">
        <v>-0.91289328036916018</v>
      </c>
    </row>
    <row r="66" spans="1:2" x14ac:dyDescent="0.25">
      <c r="A66">
        <v>2.5413012748214285</v>
      </c>
      <c r="B66">
        <v>-0.71354333987349916</v>
      </c>
    </row>
    <row r="67" spans="1:2" x14ac:dyDescent="0.25">
      <c r="A67">
        <v>2.2188875333244726</v>
      </c>
      <c r="B67">
        <v>-0.89205340655110388</v>
      </c>
    </row>
    <row r="68" spans="1:2" x14ac:dyDescent="0.25">
      <c r="A68">
        <v>2.3542729562540203</v>
      </c>
      <c r="B68">
        <v>-1.1826403929638123</v>
      </c>
    </row>
    <row r="69" spans="1:2" x14ac:dyDescent="0.25">
      <c r="A69">
        <v>2.3927085210262726</v>
      </c>
      <c r="B69">
        <v>-1.2085890586425638</v>
      </c>
    </row>
    <row r="70" spans="1:2" x14ac:dyDescent="0.25">
      <c r="A70">
        <v>2.7933803078033383</v>
      </c>
      <c r="B70">
        <v>-0.86044510455474554</v>
      </c>
    </row>
    <row r="71" spans="1:2" x14ac:dyDescent="0.25">
      <c r="A71">
        <v>3.1844381531458903</v>
      </c>
      <c r="B71">
        <v>-0.26569171628604304</v>
      </c>
    </row>
    <row r="72" spans="1:2" x14ac:dyDescent="0.25">
      <c r="A72">
        <v>3.23818376834762</v>
      </c>
      <c r="B72">
        <v>0.13975839784189048</v>
      </c>
    </row>
    <row r="73" spans="1:2" x14ac:dyDescent="0.25">
      <c r="A73">
        <v>2.2708539919656743</v>
      </c>
      <c r="B73">
        <v>0.41094051627970929</v>
      </c>
    </row>
    <row r="74" spans="1:2" x14ac:dyDescent="0.25">
      <c r="A74">
        <v>2.224066254896341</v>
      </c>
      <c r="B74">
        <v>2.3842573752815056E-2</v>
      </c>
    </row>
    <row r="75" spans="1:2" x14ac:dyDescent="0.25">
      <c r="A75">
        <v>3.5691133314844166</v>
      </c>
      <c r="B75">
        <v>0.30557924068335796</v>
      </c>
    </row>
    <row r="76" spans="1:2" x14ac:dyDescent="0.25">
      <c r="A76">
        <v>5.3210467483469008</v>
      </c>
      <c r="B76">
        <v>1.9558345828242956</v>
      </c>
    </row>
    <row r="77" spans="1:2" x14ac:dyDescent="0.25">
      <c r="A77">
        <v>4.405732327691215</v>
      </c>
      <c r="B77">
        <v>0.60618693034557791</v>
      </c>
    </row>
    <row r="78" spans="1:2" x14ac:dyDescent="0.25">
      <c r="A78">
        <v>4.3439477266497466</v>
      </c>
      <c r="B78">
        <v>0.52443102817446652</v>
      </c>
    </row>
    <row r="79" spans="1:2" x14ac:dyDescent="0.25">
      <c r="A79">
        <v>3.715762811396786</v>
      </c>
      <c r="B79">
        <v>0.29972238685072805</v>
      </c>
    </row>
    <row r="80" spans="1:2" x14ac:dyDescent="0.25">
      <c r="A80">
        <v>3.5792524458426205</v>
      </c>
      <c r="B80">
        <v>0.58286194088893861</v>
      </c>
    </row>
    <row r="81" spans="1:2" x14ac:dyDescent="0.25">
      <c r="A81">
        <v>3.749218153448914</v>
      </c>
      <c r="B81">
        <v>0.78094335580931029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7_092858_1_HID1"/>
  <dimension ref="A1:D500"/>
  <sheetViews>
    <sheetView workbookViewId="0"/>
  </sheetViews>
  <sheetFormatPr baseColWidth="10" defaultRowHeight="15" x14ac:dyDescent="0.25"/>
  <sheetData>
    <row r="1" spans="1:4" x14ac:dyDescent="0.25">
      <c r="A1">
        <v>1</v>
      </c>
      <c r="B1">
        <f t="shared" ref="B1:B64" si="0">-3.1415926536+(A1-1)*0.0125915537</f>
        <v>-3.1415926536000001</v>
      </c>
      <c r="C1">
        <f t="shared" ref="C1:C64" si="1">1*COS(B1)+0</f>
        <v>-1</v>
      </c>
      <c r="D1">
        <f t="shared" ref="D1:D64" si="2">1*SIN(B1)+0+0*COS(B1)</f>
        <v>1.0206823884348348E-11</v>
      </c>
    </row>
    <row r="2" spans="1:4" x14ac:dyDescent="0.25">
      <c r="A2">
        <v>2</v>
      </c>
      <c r="B2">
        <f t="shared" si="0"/>
        <v>-3.1290010999</v>
      </c>
      <c r="C2">
        <f t="shared" si="1"/>
        <v>-0.9999207274352172</v>
      </c>
      <c r="D2">
        <f t="shared" si="2"/>
        <v>-1.2591220966449658E-2</v>
      </c>
    </row>
    <row r="3" spans="1:4" x14ac:dyDescent="0.25">
      <c r="A3">
        <v>3</v>
      </c>
      <c r="B3">
        <f t="shared" si="0"/>
        <v>-3.1164095461999999</v>
      </c>
      <c r="C3">
        <f t="shared" si="1"/>
        <v>-0.99968292230889111</v>
      </c>
      <c r="D3">
        <f t="shared" si="2"/>
        <v>-2.5180445666343389E-2</v>
      </c>
    </row>
    <row r="4" spans="1:4" x14ac:dyDescent="0.25">
      <c r="A4">
        <v>4</v>
      </c>
      <c r="B4">
        <f t="shared" si="0"/>
        <v>-3.1038179925000002</v>
      </c>
      <c r="C4">
        <f t="shared" si="1"/>
        <v>-0.99928662232386611</v>
      </c>
      <c r="D4">
        <f t="shared" si="2"/>
        <v>-3.7765678129209522E-2</v>
      </c>
    </row>
    <row r="5" spans="1:4" x14ac:dyDescent="0.25">
      <c r="A5">
        <v>5</v>
      </c>
      <c r="B5">
        <f t="shared" si="0"/>
        <v>-3.0912264388000001</v>
      </c>
      <c r="C5">
        <f t="shared" si="1"/>
        <v>-0.99873189031157483</v>
      </c>
      <c r="D5">
        <f t="shared" si="2"/>
        <v>-5.0344923027734259E-2</v>
      </c>
    </row>
    <row r="6" spans="1:4" x14ac:dyDescent="0.25">
      <c r="A6">
        <v>6</v>
      </c>
      <c r="B6">
        <f t="shared" si="0"/>
        <v>-3.0786348851000001</v>
      </c>
      <c r="C6">
        <f t="shared" si="1"/>
        <v>-0.99801881422207628</v>
      </c>
      <c r="D6">
        <f t="shared" si="2"/>
        <v>-6.2916185983901668E-2</v>
      </c>
    </row>
    <row r="7" spans="1:4" x14ac:dyDescent="0.25">
      <c r="A7">
        <v>7</v>
      </c>
      <c r="B7">
        <f t="shared" si="0"/>
        <v>-3.0660433314</v>
      </c>
      <c r="C7">
        <f t="shared" si="1"/>
        <v>-0.99714750711011146</v>
      </c>
      <c r="D7">
        <f t="shared" si="2"/>
        <v>-7.547747388519431E-2</v>
      </c>
    </row>
    <row r="8" spans="1:4" x14ac:dyDescent="0.25">
      <c r="A8">
        <v>8</v>
      </c>
      <c r="B8">
        <f t="shared" si="0"/>
        <v>-3.0534517776999999</v>
      </c>
      <c r="C8">
        <f t="shared" si="1"/>
        <v>-0.99611810711717974</v>
      </c>
      <c r="D8">
        <f t="shared" si="2"/>
        <v>-8.802679520059116E-2</v>
      </c>
    </row>
    <row r="9" spans="1:4" x14ac:dyDescent="0.25">
      <c r="A9">
        <v>9</v>
      </c>
      <c r="B9">
        <f t="shared" si="0"/>
        <v>-3.0408602240000002</v>
      </c>
      <c r="C9">
        <f t="shared" si="1"/>
        <v>-0.99493077744963665</v>
      </c>
      <c r="D9">
        <f t="shared" si="2"/>
        <v>-0.10056216029631462</v>
      </c>
    </row>
    <row r="10" spans="1:4" x14ac:dyDescent="0.25">
      <c r="A10">
        <v>10</v>
      </c>
      <c r="B10">
        <f t="shared" si="0"/>
        <v>-3.0282686703000001</v>
      </c>
      <c r="C10">
        <f t="shared" si="1"/>
        <v>-0.99358570635281829</v>
      </c>
      <c r="D10">
        <f t="shared" si="2"/>
        <v>-0.11308158175127912</v>
      </c>
    </row>
    <row r="11" spans="1:4" x14ac:dyDescent="0.25">
      <c r="A11">
        <v>11</v>
      </c>
      <c r="B11">
        <f t="shared" si="0"/>
        <v>-3.0156771166</v>
      </c>
      <c r="C11">
        <f t="shared" si="1"/>
        <v>-0.9920831070811964</v>
      </c>
      <c r="D11">
        <f t="shared" si="2"/>
        <v>-0.12558307467218432</v>
      </c>
    </row>
    <row r="12" spans="1:4" x14ac:dyDescent="0.25">
      <c r="A12">
        <v>12</v>
      </c>
      <c r="B12">
        <f t="shared" si="0"/>
        <v>-3.0030855628999999</v>
      </c>
      <c r="C12">
        <f t="shared" si="1"/>
        <v>-0.99042321786456755</v>
      </c>
      <c r="D12">
        <f t="shared" si="2"/>
        <v>-0.1380646570082121</v>
      </c>
    </row>
    <row r="13" spans="1:4" x14ac:dyDescent="0.25">
      <c r="A13">
        <v>13</v>
      </c>
      <c r="B13">
        <f t="shared" si="0"/>
        <v>-2.9904940091999999</v>
      </c>
      <c r="C13">
        <f t="shared" si="1"/>
        <v>-0.9886063018702832</v>
      </c>
      <c r="D13">
        <f t="shared" si="2"/>
        <v>-0.15052434986527063</v>
      </c>
    </row>
    <row r="14" spans="1:4" x14ac:dyDescent="0.25">
      <c r="A14">
        <v>14</v>
      </c>
      <c r="B14">
        <f t="shared" si="0"/>
        <v>-2.9779024555000002</v>
      </c>
      <c r="C14">
        <f t="shared" si="1"/>
        <v>-0.98663264716152554</v>
      </c>
      <c r="D14">
        <f t="shared" si="2"/>
        <v>-0.16296017781973787</v>
      </c>
    </row>
    <row r="15" spans="1:4" x14ac:dyDescent="0.25">
      <c r="A15">
        <v>15</v>
      </c>
      <c r="B15">
        <f t="shared" si="0"/>
        <v>-2.9653109018000001</v>
      </c>
      <c r="C15">
        <f t="shared" si="1"/>
        <v>-0.98450256665163649</v>
      </c>
      <c r="D15">
        <f t="shared" si="2"/>
        <v>-0.17537016923165721</v>
      </c>
    </row>
    <row r="16" spans="1:4" x14ac:dyDescent="0.25">
      <c r="A16">
        <v>16</v>
      </c>
      <c r="B16">
        <f t="shared" si="0"/>
        <v>-2.9527193481</v>
      </c>
      <c r="C16">
        <f t="shared" si="1"/>
        <v>-0.982216398054507</v>
      </c>
      <c r="D16">
        <f t="shared" si="2"/>
        <v>-0.18775235655732875</v>
      </c>
    </row>
    <row r="17" spans="1:4" x14ac:dyDescent="0.25">
      <c r="A17">
        <v>17</v>
      </c>
      <c r="B17">
        <f t="shared" si="0"/>
        <v>-2.9401277943999999</v>
      </c>
      <c r="C17">
        <f t="shared" si="1"/>
        <v>-0.97977450383103415</v>
      </c>
      <c r="D17">
        <f t="shared" si="2"/>
        <v>-0.2001047766612554</v>
      </c>
    </row>
    <row r="18" spans="1:4" x14ac:dyDescent="0.25">
      <c r="A18">
        <v>18</v>
      </c>
      <c r="B18">
        <f t="shared" si="0"/>
        <v>-2.9275362406999998</v>
      </c>
      <c r="C18">
        <f t="shared" si="1"/>
        <v>-0.97717727113165453</v>
      </c>
      <c r="D18">
        <f t="shared" si="2"/>
        <v>-0.21242547112738819</v>
      </c>
    </row>
    <row r="19" spans="1:4" x14ac:dyDescent="0.25">
      <c r="A19">
        <v>19</v>
      </c>
      <c r="B19">
        <f t="shared" si="0"/>
        <v>-2.9149446870000002</v>
      </c>
      <c r="C19">
        <f t="shared" si="1"/>
        <v>-0.97442511173496393</v>
      </c>
      <c r="D19">
        <f t="shared" si="2"/>
        <v>-0.22471248656962303</v>
      </c>
    </row>
    <row r="20" spans="1:4" x14ac:dyDescent="0.25">
      <c r="A20">
        <v>20</v>
      </c>
      <c r="B20">
        <f t="shared" si="0"/>
        <v>-2.9023531333000001</v>
      </c>
      <c r="C20">
        <f t="shared" si="1"/>
        <v>-0.97151846198243086</v>
      </c>
      <c r="D20">
        <f t="shared" si="2"/>
        <v>-0.23696387494150239</v>
      </c>
    </row>
    <row r="21" spans="1:4" x14ac:dyDescent="0.25">
      <c r="A21">
        <v>21</v>
      </c>
      <c r="B21">
        <f t="shared" si="0"/>
        <v>-2.8897615796</v>
      </c>
      <c r="C21">
        <f t="shared" si="1"/>
        <v>-0.9684577827092179</v>
      </c>
      <c r="D21">
        <f t="shared" si="2"/>
        <v>-0.24917769384506591</v>
      </c>
    </row>
    <row r="22" spans="1:4" x14ac:dyDescent="0.25">
      <c r="A22">
        <v>22</v>
      </c>
      <c r="B22">
        <f t="shared" si="0"/>
        <v>-2.8771700258999999</v>
      </c>
      <c r="C22">
        <f t="shared" si="1"/>
        <v>-0.96524355917111748</v>
      </c>
      <c r="D22">
        <f t="shared" si="2"/>
        <v>-0.26135200683880988</v>
      </c>
    </row>
    <row r="23" spans="1:4" x14ac:dyDescent="0.25">
      <c r="A23">
        <v>23</v>
      </c>
      <c r="B23">
        <f t="shared" si="0"/>
        <v>-2.8645784721999998</v>
      </c>
      <c r="C23">
        <f t="shared" si="1"/>
        <v>-0.96187630096761811</v>
      </c>
      <c r="D23">
        <f t="shared" si="2"/>
        <v>-0.2734848837447002</v>
      </c>
    </row>
    <row r="24" spans="1:4" x14ac:dyDescent="0.25">
      <c r="A24">
        <v>24</v>
      </c>
      <c r="B24">
        <f t="shared" si="0"/>
        <v>-2.8519869185000002</v>
      </c>
      <c r="C24">
        <f t="shared" si="1"/>
        <v>-0.95835654196110864</v>
      </c>
      <c r="D24">
        <f t="shared" si="2"/>
        <v>-0.28557440095419234</v>
      </c>
    </row>
    <row r="25" spans="1:4" x14ac:dyDescent="0.25">
      <c r="A25">
        <v>25</v>
      </c>
      <c r="B25">
        <f t="shared" si="0"/>
        <v>-2.8393953648000001</v>
      </c>
      <c r="C25">
        <f t="shared" si="1"/>
        <v>-0.95468484019223765</v>
      </c>
      <c r="D25">
        <f t="shared" si="2"/>
        <v>-0.29761864173321162</v>
      </c>
    </row>
    <row r="26" spans="1:4" x14ac:dyDescent="0.25">
      <c r="A26">
        <v>26</v>
      </c>
      <c r="B26">
        <f t="shared" si="0"/>
        <v>-2.8268038111</v>
      </c>
      <c r="C26">
        <f t="shared" si="1"/>
        <v>-0.95086177779143866</v>
      </c>
      <c r="D26">
        <f t="shared" si="2"/>
        <v>-0.30961569652603971</v>
      </c>
    </row>
    <row r="27" spans="1:4" x14ac:dyDescent="0.25">
      <c r="A27">
        <v>27</v>
      </c>
      <c r="B27">
        <f t="shared" si="0"/>
        <v>-2.8142122573999999</v>
      </c>
      <c r="C27">
        <f t="shared" si="1"/>
        <v>-0.94688796088663651</v>
      </c>
      <c r="D27">
        <f t="shared" si="2"/>
        <v>-0.32156366325806696</v>
      </c>
    </row>
    <row r="28" spans="1:4" x14ac:dyDescent="0.25">
      <c r="A28">
        <v>28</v>
      </c>
      <c r="B28">
        <f t="shared" si="0"/>
        <v>-2.8016207037000003</v>
      </c>
      <c r="C28">
        <f t="shared" si="1"/>
        <v>-0.94276401950714839</v>
      </c>
      <c r="D28">
        <f t="shared" si="2"/>
        <v>-0.33346064763735633</v>
      </c>
    </row>
    <row r="29" spans="1:4" x14ac:dyDescent="0.25">
      <c r="A29">
        <v>29</v>
      </c>
      <c r="B29">
        <f t="shared" si="0"/>
        <v>-2.7890291500000002</v>
      </c>
      <c r="C29">
        <f t="shared" si="1"/>
        <v>-0.93849060748379531</v>
      </c>
      <c r="D29">
        <f t="shared" si="2"/>
        <v>-0.34530476345497579</v>
      </c>
    </row>
    <row r="30" spans="1:4" x14ac:dyDescent="0.25">
      <c r="A30">
        <v>30</v>
      </c>
      <c r="B30">
        <f t="shared" si="0"/>
        <v>-2.7764375963000001</v>
      </c>
      <c r="C30">
        <f t="shared" si="1"/>
        <v>-0.93406840234524158</v>
      </c>
      <c r="D30">
        <f t="shared" si="2"/>
        <v>-0.3570941328840449</v>
      </c>
    </row>
    <row r="31" spans="1:4" x14ac:dyDescent="0.25">
      <c r="A31">
        <v>31</v>
      </c>
      <c r="B31">
        <f t="shared" si="0"/>
        <v>-2.7638460426</v>
      </c>
      <c r="C31">
        <f t="shared" si="1"/>
        <v>-0.92949810521057485</v>
      </c>
      <c r="D31">
        <f t="shared" si="2"/>
        <v>-0.36882688677745706</v>
      </c>
    </row>
    <row r="32" spans="1:4" x14ac:dyDescent="0.25">
      <c r="A32">
        <v>32</v>
      </c>
      <c r="B32">
        <f t="shared" si="0"/>
        <v>-2.7512544888999999</v>
      </c>
      <c r="C32">
        <f t="shared" si="1"/>
        <v>-0.92478044067814769</v>
      </c>
      <c r="D32">
        <f t="shared" si="2"/>
        <v>-0.38050116496422309</v>
      </c>
    </row>
    <row r="33" spans="1:4" x14ac:dyDescent="0.25">
      <c r="A33">
        <v>33</v>
      </c>
      <c r="B33">
        <f t="shared" si="0"/>
        <v>-2.7386629351999998</v>
      </c>
      <c r="C33">
        <f t="shared" si="1"/>
        <v>-0.91991615671069593</v>
      </c>
      <c r="D33">
        <f t="shared" si="2"/>
        <v>-0.39211511654439224</v>
      </c>
    </row>
    <row r="34" spans="1:4" x14ac:dyDescent="0.25">
      <c r="A34">
        <v>34</v>
      </c>
      <c r="B34">
        <f t="shared" si="0"/>
        <v>-2.7260713815000002</v>
      </c>
      <c r="C34">
        <f t="shared" si="1"/>
        <v>-0.91490602451675285</v>
      </c>
      <c r="D34">
        <f t="shared" si="2"/>
        <v>-0.40366690018250306</v>
      </c>
    </row>
    <row r="35" spans="1:4" x14ac:dyDescent="0.25">
      <c r="A35">
        <v>35</v>
      </c>
      <c r="B35">
        <f t="shared" si="0"/>
        <v>-2.7134798278000001</v>
      </c>
      <c r="C35">
        <f t="shared" si="1"/>
        <v>-0.90975083842837712</v>
      </c>
      <c r="D35">
        <f t="shared" si="2"/>
        <v>-0.4151546843995198</v>
      </c>
    </row>
    <row r="36" spans="1:4" x14ac:dyDescent="0.25">
      <c r="A36">
        <v>36</v>
      </c>
      <c r="B36">
        <f t="shared" si="0"/>
        <v>-2.7008882741</v>
      </c>
      <c r="C36">
        <f t="shared" si="1"/>
        <v>-0.90445141577521659</v>
      </c>
      <c r="D36">
        <f t="shared" si="2"/>
        <v>-0.42657664786320199</v>
      </c>
    </row>
    <row r="37" spans="1:4" x14ac:dyDescent="0.25">
      <c r="A37">
        <v>37</v>
      </c>
      <c r="B37">
        <f t="shared" si="0"/>
        <v>-2.6882967203999999</v>
      </c>
      <c r="C37">
        <f t="shared" si="1"/>
        <v>-0.89900859675492384</v>
      </c>
      <c r="D37">
        <f t="shared" si="2"/>
        <v>-0.43793097967686945</v>
      </c>
    </row>
    <row r="38" spans="1:4" x14ac:dyDescent="0.25">
      <c r="A38">
        <v>38</v>
      </c>
      <c r="B38">
        <f t="shared" si="0"/>
        <v>-2.6757051667000002</v>
      </c>
      <c r="C38">
        <f t="shared" si="1"/>
        <v>-0.89342324429994724</v>
      </c>
      <c r="D38">
        <f t="shared" si="2"/>
        <v>-0.44921587966651033</v>
      </c>
    </row>
    <row r="39" spans="1:4" x14ac:dyDescent="0.25">
      <c r="A39">
        <v>39</v>
      </c>
      <c r="B39">
        <f t="shared" si="0"/>
        <v>-2.6631136130000002</v>
      </c>
      <c r="C39">
        <f t="shared" si="1"/>
        <v>-0.88769624394071645</v>
      </c>
      <c r="D39">
        <f t="shared" si="2"/>
        <v>-0.46042955866619156</v>
      </c>
    </row>
    <row r="40" spans="1:4" x14ac:dyDescent="0.25">
      <c r="A40">
        <v>40</v>
      </c>
      <c r="B40">
        <f t="shared" si="0"/>
        <v>-2.6505220593000001</v>
      </c>
      <c r="C40">
        <f t="shared" si="1"/>
        <v>-0.88182850366524712</v>
      </c>
      <c r="D40">
        <f t="shared" si="2"/>
        <v>-0.47157023880171994</v>
      </c>
    </row>
    <row r="41" spans="1:4" x14ac:dyDescent="0.25">
      <c r="A41">
        <v>41</v>
      </c>
      <c r="B41">
        <f t="shared" si="0"/>
        <v>-2.6379305056</v>
      </c>
      <c r="C41">
        <f t="shared" si="1"/>
        <v>-0.87582095377518299</v>
      </c>
      <c r="D41">
        <f t="shared" si="2"/>
        <v>-0.48263615377251706</v>
      </c>
    </row>
    <row r="42" spans="1:4" x14ac:dyDescent="0.25">
      <c r="A42">
        <v>42</v>
      </c>
      <c r="B42">
        <f t="shared" si="0"/>
        <v>-2.6253389518999999</v>
      </c>
      <c r="C42">
        <f t="shared" si="1"/>
        <v>-0.86967454673830125</v>
      </c>
      <c r="D42">
        <f t="shared" si="2"/>
        <v>-0.49362554913165729</v>
      </c>
    </row>
    <row r="43" spans="1:4" x14ac:dyDescent="0.25">
      <c r="A43">
        <v>43</v>
      </c>
      <c r="B43">
        <f t="shared" si="0"/>
        <v>-2.6127473981999998</v>
      </c>
      <c r="C43">
        <f t="shared" si="1"/>
        <v>-0.86339025703750361</v>
      </c>
      <c r="D43">
        <f t="shared" si="2"/>
        <v>-0.50453668256402673</v>
      </c>
    </row>
    <row r="44" spans="1:4" x14ac:dyDescent="0.25">
      <c r="A44">
        <v>44</v>
      </c>
      <c r="B44">
        <f t="shared" si="0"/>
        <v>-2.6001558445000001</v>
      </c>
      <c r="C44">
        <f t="shared" si="1"/>
        <v>-0.85696908101631664</v>
      </c>
      <c r="D44">
        <f t="shared" si="2"/>
        <v>-0.51536782416255844</v>
      </c>
    </row>
    <row r="45" spans="1:4" x14ac:dyDescent="0.25">
      <c r="A45">
        <v>45</v>
      </c>
      <c r="B45">
        <f t="shared" si="0"/>
        <v>-2.5875642908000001</v>
      </c>
      <c r="C45">
        <f t="shared" si="1"/>
        <v>-0.8504120367209258</v>
      </c>
      <c r="D45">
        <f t="shared" si="2"/>
        <v>-0.52611725670250231</v>
      </c>
    </row>
    <row r="46" spans="1:4" x14ac:dyDescent="0.25">
      <c r="A46">
        <v>46</v>
      </c>
      <c r="B46">
        <f t="shared" si="0"/>
        <v>-2.5749727371</v>
      </c>
      <c r="C46">
        <f t="shared" si="1"/>
        <v>-0.84372016373877046</v>
      </c>
      <c r="D46">
        <f t="shared" si="2"/>
        <v>-0.53678327591368036</v>
      </c>
    </row>
    <row r="47" spans="1:4" x14ac:dyDescent="0.25">
      <c r="A47">
        <v>47</v>
      </c>
      <c r="B47">
        <f t="shared" si="0"/>
        <v>-2.5623811833999999</v>
      </c>
      <c r="C47">
        <f t="shared" si="1"/>
        <v>-0.83689452303372125</v>
      </c>
      <c r="D47">
        <f t="shared" si="2"/>
        <v>-0.5473641907506922</v>
      </c>
    </row>
    <row r="48" spans="1:4" x14ac:dyDescent="0.25">
      <c r="A48">
        <v>48</v>
      </c>
      <c r="B48">
        <f t="shared" si="0"/>
        <v>-2.5497896297000002</v>
      </c>
      <c r="C48">
        <f t="shared" si="1"/>
        <v>-0.82993619677787023</v>
      </c>
      <c r="D48">
        <f t="shared" si="2"/>
        <v>-0.55785832366102084</v>
      </c>
    </row>
    <row r="49" spans="1:4" x14ac:dyDescent="0.25">
      <c r="A49">
        <v>49</v>
      </c>
      <c r="B49">
        <f t="shared" si="0"/>
        <v>-2.5371980760000001</v>
      </c>
      <c r="C49">
        <f t="shared" si="1"/>
        <v>-0.82284628817995631</v>
      </c>
      <c r="D49">
        <f t="shared" si="2"/>
        <v>-0.56826401085100253</v>
      </c>
    </row>
    <row r="50" spans="1:4" x14ac:dyDescent="0.25">
      <c r="A50">
        <v>50</v>
      </c>
      <c r="B50">
        <f t="shared" si="0"/>
        <v>-2.5246065223</v>
      </c>
      <c r="C50">
        <f t="shared" si="1"/>
        <v>-0.81562592131045897</v>
      </c>
      <c r="D50">
        <f t="shared" si="2"/>
        <v>-0.57857960254961038</v>
      </c>
    </row>
    <row r="51" spans="1:4" x14ac:dyDescent="0.25">
      <c r="A51">
        <v>51</v>
      </c>
      <c r="B51">
        <f t="shared" si="0"/>
        <v>-2.5120149686</v>
      </c>
      <c r="C51">
        <f t="shared" si="1"/>
        <v>-0.8082762409233808</v>
      </c>
      <c r="D51">
        <f t="shared" si="2"/>
        <v>-0.5888034632700192</v>
      </c>
    </row>
    <row r="52" spans="1:4" x14ac:dyDescent="0.25">
      <c r="A52">
        <v>52</v>
      </c>
      <c r="B52">
        <f t="shared" si="0"/>
        <v>-2.4994234148999999</v>
      </c>
      <c r="C52">
        <f t="shared" si="1"/>
        <v>-0.80079841227475301</v>
      </c>
      <c r="D52">
        <f t="shared" si="2"/>
        <v>-0.59893397206890409</v>
      </c>
    </row>
    <row r="53" spans="1:4" x14ac:dyDescent="0.25">
      <c r="A53">
        <v>53</v>
      </c>
      <c r="B53">
        <f t="shared" si="0"/>
        <v>-2.4868318611999998</v>
      </c>
      <c r="C53">
        <f t="shared" si="1"/>
        <v>-0.79319362093788937</v>
      </c>
      <c r="D53">
        <f t="shared" si="2"/>
        <v>-0.60896952280343208</v>
      </c>
    </row>
    <row r="54" spans="1:4" x14ac:dyDescent="0.25">
      <c r="A54">
        <v>54</v>
      </c>
      <c r="B54">
        <f t="shared" si="0"/>
        <v>-2.4742403075000001</v>
      </c>
      <c r="C54">
        <f t="shared" si="1"/>
        <v>-0.78546307261542014</v>
      </c>
      <c r="D54">
        <f t="shared" si="2"/>
        <v>-0.61890852438590893</v>
      </c>
    </row>
    <row r="55" spans="1:4" x14ac:dyDescent="0.25">
      <c r="A55">
        <v>55</v>
      </c>
      <c r="B55">
        <f t="shared" si="0"/>
        <v>-2.4616487538</v>
      </c>
      <c r="C55">
        <f t="shared" si="1"/>
        <v>-0.77760799294813199</v>
      </c>
      <c r="D55">
        <f t="shared" si="2"/>
        <v>-0.62874940103603916</v>
      </c>
    </row>
    <row r="56" spans="1:4" x14ac:dyDescent="0.25">
      <c r="A56">
        <v>56</v>
      </c>
      <c r="B56">
        <f t="shared" si="0"/>
        <v>-2.4490572000999999</v>
      </c>
      <c r="C56">
        <f t="shared" si="1"/>
        <v>-0.76962962732065077</v>
      </c>
      <c r="D56">
        <f t="shared" si="2"/>
        <v>-0.63849059253075624</v>
      </c>
    </row>
    <row r="57" spans="1:4" x14ac:dyDescent="0.25">
      <c r="A57">
        <v>57</v>
      </c>
      <c r="B57">
        <f t="shared" si="0"/>
        <v>-2.4364656464000003</v>
      </c>
      <c r="C57">
        <f t="shared" si="1"/>
        <v>-0.76152924066399108</v>
      </c>
      <c r="D57">
        <f t="shared" si="2"/>
        <v>-0.64813055445158974</v>
      </c>
    </row>
    <row r="58" spans="1:4" x14ac:dyDescent="0.25">
      <c r="A58">
        <v>58</v>
      </c>
      <c r="B58">
        <f t="shared" si="0"/>
        <v>-2.4238740927000002</v>
      </c>
      <c r="C58">
        <f t="shared" si="1"/>
        <v>-0.75330811725500646</v>
      </c>
      <c r="D58">
        <f t="shared" si="2"/>
        <v>-0.65766775842952607</v>
      </c>
    </row>
    <row r="59" spans="1:4" x14ac:dyDescent="0.25">
      <c r="A59">
        <v>59</v>
      </c>
      <c r="B59">
        <f t="shared" si="0"/>
        <v>-2.4112825390000001</v>
      </c>
      <c r="C59">
        <f t="shared" si="1"/>
        <v>-0.74496756051277513</v>
      </c>
      <c r="D59">
        <f t="shared" si="2"/>
        <v>-0.66710069238732217</v>
      </c>
    </row>
    <row r="60" spans="1:4" x14ac:dyDescent="0.25">
      <c r="A60">
        <v>60</v>
      </c>
      <c r="B60">
        <f t="shared" si="0"/>
        <v>-2.3986909853</v>
      </c>
      <c r="C60">
        <f t="shared" si="1"/>
        <v>-0.73650889279194887</v>
      </c>
      <c r="D60">
        <f t="shared" si="2"/>
        <v>-0.676427860779239</v>
      </c>
    </row>
    <row r="61" spans="1:4" x14ac:dyDescent="0.25">
      <c r="A61">
        <v>61</v>
      </c>
      <c r="B61">
        <f t="shared" si="0"/>
        <v>-2.3860994315999999</v>
      </c>
      <c r="C61">
        <f t="shared" si="1"/>
        <v>-0.72793345517309938</v>
      </c>
      <c r="D61">
        <f t="shared" si="2"/>
        <v>-0.68564778482815303</v>
      </c>
    </row>
    <row r="62" spans="1:4" x14ac:dyDescent="0.25">
      <c r="A62">
        <v>62</v>
      </c>
      <c r="B62">
        <f t="shared" si="0"/>
        <v>-2.3735078778999998</v>
      </c>
      <c r="C62">
        <f t="shared" si="1"/>
        <v>-0.71924260725009737</v>
      </c>
      <c r="D62">
        <f t="shared" si="2"/>
        <v>-0.69475900276000901</v>
      </c>
    </row>
    <row r="63" spans="1:4" x14ac:dyDescent="0.25">
      <c r="A63">
        <v>63</v>
      </c>
      <c r="B63">
        <f t="shared" si="0"/>
        <v>-2.3609163241999997</v>
      </c>
      <c r="C63">
        <f t="shared" si="1"/>
        <v>-0.71043772691455498</v>
      </c>
      <c r="D63">
        <f t="shared" si="2"/>
        <v>-0.70376007003557695</v>
      </c>
    </row>
    <row r="64" spans="1:4" x14ac:dyDescent="0.25">
      <c r="A64">
        <v>64</v>
      </c>
      <c r="B64">
        <f t="shared" si="0"/>
        <v>-2.3483247705000001</v>
      </c>
      <c r="C64">
        <f t="shared" si="1"/>
        <v>-0.70152021013736843</v>
      </c>
      <c r="D64">
        <f t="shared" si="2"/>
        <v>-0.71264955957947684</v>
      </c>
    </row>
    <row r="65" spans="1:4" x14ac:dyDescent="0.25">
      <c r="A65">
        <v>65</v>
      </c>
      <c r="B65">
        <f t="shared" ref="B65:B128" si="3">-3.1415926536+(A65-1)*0.0125915537</f>
        <v>-2.3357332168</v>
      </c>
      <c r="C65">
        <f t="shared" ref="C65:C128" si="4">1*COS(B65)+0</f>
        <v>-0.69249147074739226</v>
      </c>
      <c r="D65">
        <f t="shared" ref="D65:D128" si="5">1*SIN(B65)+0+0*COS(B65)</f>
        <v>-0.72142606200643566</v>
      </c>
    </row>
    <row r="66" spans="1:4" x14ac:dyDescent="0.25">
      <c r="A66">
        <v>66</v>
      </c>
      <c r="B66">
        <f t="shared" si="3"/>
        <v>-2.3231416630999999</v>
      </c>
      <c r="C66">
        <f t="shared" si="4"/>
        <v>-0.68335294020728543</v>
      </c>
      <c r="D66">
        <f t="shared" si="5"/>
        <v>-0.73008818584473634</v>
      </c>
    </row>
    <row r="67" spans="1:4" x14ac:dyDescent="0.25">
      <c r="A67">
        <v>67</v>
      </c>
      <c r="B67">
        <f t="shared" si="3"/>
        <v>-2.3105501094000003</v>
      </c>
      <c r="C67">
        <f t="shared" si="4"/>
        <v>-0.67410606738655909</v>
      </c>
      <c r="D67">
        <f t="shared" si="5"/>
        <v>-0.73863455775682996</v>
      </c>
    </row>
    <row r="68" spans="1:4" x14ac:dyDescent="0.25">
      <c r="A68">
        <v>68</v>
      </c>
      <c r="B68">
        <f t="shared" si="3"/>
        <v>-2.2979585557000002</v>
      </c>
      <c r="C68">
        <f t="shared" si="4"/>
        <v>-0.66475231833186454</v>
      </c>
      <c r="D68">
        <f t="shared" si="5"/>
        <v>-0.74706382275707306</v>
      </c>
    </row>
    <row r="69" spans="1:4" x14ac:dyDescent="0.25">
      <c r="A69">
        <v>69</v>
      </c>
      <c r="B69">
        <f t="shared" si="3"/>
        <v>-2.2853670020000001</v>
      </c>
      <c r="C69">
        <f t="shared" si="4"/>
        <v>-0.65529317603456028</v>
      </c>
      <c r="D69">
        <f t="shared" si="5"/>
        <v>-0.75537464442655133</v>
      </c>
    </row>
    <row r="70" spans="1:4" x14ac:dyDescent="0.25">
      <c r="A70">
        <v>70</v>
      </c>
      <c r="B70">
        <f t="shared" si="3"/>
        <v>-2.2727754483</v>
      </c>
      <c r="C70">
        <f t="shared" si="4"/>
        <v>-0.64573014019558972</v>
      </c>
      <c r="D70">
        <f t="shared" si="5"/>
        <v>-0.76356570512496436</v>
      </c>
    </row>
    <row r="71" spans="1:4" x14ac:dyDescent="0.25">
      <c r="A71">
        <v>71</v>
      </c>
      <c r="B71">
        <f t="shared" si="3"/>
        <v>-2.2601838945999999</v>
      </c>
      <c r="C71">
        <f t="shared" si="4"/>
        <v>-0.63606472698771155</v>
      </c>
      <c r="D71">
        <f t="shared" si="5"/>
        <v>-0.77163570619953037</v>
      </c>
    </row>
    <row r="72" spans="1:4" x14ac:dyDescent="0.25">
      <c r="A72">
        <v>72</v>
      </c>
      <c r="B72">
        <f t="shared" si="3"/>
        <v>-2.2475923408999998</v>
      </c>
      <c r="C72">
        <f t="shared" si="4"/>
        <v>-0.62629846881511764</v>
      </c>
      <c r="D72">
        <f t="shared" si="5"/>
        <v>-0.77958336819088125</v>
      </c>
    </row>
    <row r="73" spans="1:4" x14ac:dyDescent="0.25">
      <c r="A73">
        <v>73</v>
      </c>
      <c r="B73">
        <f t="shared" si="3"/>
        <v>-2.2350007871999997</v>
      </c>
      <c r="C73">
        <f t="shared" si="4"/>
        <v>-0.61643291407047773</v>
      </c>
      <c r="D73">
        <f t="shared" si="5"/>
        <v>-0.78740743103591482</v>
      </c>
    </row>
    <row r="74" spans="1:4" x14ac:dyDescent="0.25">
      <c r="A74">
        <v>74</v>
      </c>
      <c r="B74">
        <f t="shared" si="3"/>
        <v>-2.2224092335000001</v>
      </c>
      <c r="C74">
        <f t="shared" si="4"/>
        <v>-0.60646962688945005</v>
      </c>
      <c r="D74">
        <f t="shared" si="5"/>
        <v>-0.79510665426757132</v>
      </c>
    </row>
    <row r="75" spans="1:4" x14ac:dyDescent="0.25">
      <c r="A75">
        <v>75</v>
      </c>
      <c r="B75">
        <f t="shared" si="3"/>
        <v>-2.2098176798</v>
      </c>
      <c r="C75">
        <f t="shared" si="4"/>
        <v>-0.59641018690269343</v>
      </c>
      <c r="D75">
        <f t="shared" si="5"/>
        <v>-0.8026798172115045</v>
      </c>
    </row>
    <row r="76" spans="1:4" x14ac:dyDescent="0.25">
      <c r="A76">
        <v>76</v>
      </c>
      <c r="B76">
        <f t="shared" si="3"/>
        <v>-2.1972261260999999</v>
      </c>
      <c r="C76">
        <f t="shared" si="4"/>
        <v>-0.58625618898542686</v>
      </c>
      <c r="D76">
        <f t="shared" si="5"/>
        <v>-0.81012571917961196</v>
      </c>
    </row>
    <row r="77" spans="1:4" x14ac:dyDescent="0.25">
      <c r="A77">
        <v>77</v>
      </c>
      <c r="B77">
        <f t="shared" si="3"/>
        <v>-2.1846345724000003</v>
      </c>
      <c r="C77">
        <f t="shared" si="4"/>
        <v>-0.57600924300456857</v>
      </c>
      <c r="D77">
        <f t="shared" si="5"/>
        <v>-0.81744317966039926</v>
      </c>
    </row>
    <row r="78" spans="1:4" x14ac:dyDescent="0.25">
      <c r="A78">
        <v>78</v>
      </c>
      <c r="B78">
        <f t="shared" si="3"/>
        <v>-2.1720430187000002</v>
      </c>
      <c r="C78">
        <f t="shared" si="4"/>
        <v>-0.56567097356349894</v>
      </c>
      <c r="D78">
        <f t="shared" si="5"/>
        <v>-0.82463103850614505</v>
      </c>
    </row>
    <row r="79" spans="1:4" x14ac:dyDescent="0.25">
      <c r="A79">
        <v>79</v>
      </c>
      <c r="B79">
        <f t="shared" si="3"/>
        <v>-2.1594514650000001</v>
      </c>
      <c r="C79">
        <f t="shared" si="4"/>
        <v>-0.55524301974448875</v>
      </c>
      <c r="D79">
        <f t="shared" si="5"/>
        <v>-0.83168815611683522</v>
      </c>
    </row>
    <row r="80" spans="1:4" x14ac:dyDescent="0.25">
      <c r="A80">
        <v>80</v>
      </c>
      <c r="B80">
        <f t="shared" si="3"/>
        <v>-2.1468599113</v>
      </c>
      <c r="C80">
        <f t="shared" si="4"/>
        <v>-0.54472703484883012</v>
      </c>
      <c r="D80">
        <f t="shared" si="5"/>
        <v>-0.83861341362084196</v>
      </c>
    </row>
    <row r="81" spans="1:4" x14ac:dyDescent="0.25">
      <c r="A81">
        <v>81</v>
      </c>
      <c r="B81">
        <f t="shared" si="3"/>
        <v>-2.1342683575999999</v>
      </c>
      <c r="C81">
        <f t="shared" si="4"/>
        <v>-0.53412468613471364</v>
      </c>
      <c r="D81">
        <f t="shared" si="5"/>
        <v>-0.84540571305231527</v>
      </c>
    </row>
    <row r="82" spans="1:4" x14ac:dyDescent="0.25">
      <c r="A82">
        <v>82</v>
      </c>
      <c r="B82">
        <f t="shared" si="3"/>
        <v>-2.1216768038999998</v>
      </c>
      <c r="C82">
        <f t="shared" si="4"/>
        <v>-0.52343765455289248</v>
      </c>
      <c r="D82">
        <f t="shared" si="5"/>
        <v>-0.85206397752526009</v>
      </c>
    </row>
    <row r="83" spans="1:4" x14ac:dyDescent="0.25">
      <c r="A83">
        <v>83</v>
      </c>
      <c r="B83">
        <f t="shared" si="3"/>
        <v>-2.1090852501999997</v>
      </c>
      <c r="C83">
        <f t="shared" si="4"/>
        <v>-0.51266763448017616</v>
      </c>
      <c r="D83">
        <f t="shared" si="5"/>
        <v>-0.85858715140427089</v>
      </c>
    </row>
    <row r="84" spans="1:4" x14ac:dyDescent="0.25">
      <c r="A84">
        <v>84</v>
      </c>
      <c r="B84">
        <f t="shared" si="3"/>
        <v>-2.0964936965000001</v>
      </c>
      <c r="C84">
        <f t="shared" si="4"/>
        <v>-0.50181633345079579</v>
      </c>
      <c r="D84">
        <f t="shared" si="5"/>
        <v>-0.86497420047189832</v>
      </c>
    </row>
    <row r="85" spans="1:4" x14ac:dyDescent="0.25">
      <c r="A85">
        <v>85</v>
      </c>
      <c r="B85">
        <f t="shared" si="3"/>
        <v>-2.0839021428</v>
      </c>
      <c r="C85">
        <f t="shared" si="4"/>
        <v>-0.4908854718856811</v>
      </c>
      <c r="D85">
        <f t="shared" si="5"/>
        <v>-0.87122411209261896</v>
      </c>
    </row>
    <row r="86" spans="1:4" x14ac:dyDescent="0.25">
      <c r="A86">
        <v>86</v>
      </c>
      <c r="B86">
        <f t="shared" si="3"/>
        <v>-2.0713105891000003</v>
      </c>
      <c r="C86">
        <f t="shared" si="4"/>
        <v>-0.47987678281969864</v>
      </c>
      <c r="D86">
        <f t="shared" si="5"/>
        <v>-0.87733589537338308</v>
      </c>
    </row>
    <row r="87" spans="1:4" x14ac:dyDescent="0.25">
      <c r="A87">
        <v>87</v>
      </c>
      <c r="B87">
        <f t="shared" si="3"/>
        <v>-2.0587190354000002</v>
      </c>
      <c r="C87">
        <f t="shared" si="4"/>
        <v>-0.46879201162688483</v>
      </c>
      <c r="D87">
        <f t="shared" si="5"/>
        <v>-0.88330858132071755</v>
      </c>
    </row>
    <row r="88" spans="1:4" x14ac:dyDescent="0.25">
      <c r="A88">
        <v>88</v>
      </c>
      <c r="B88">
        <f t="shared" si="3"/>
        <v>-2.0461274817000001</v>
      </c>
      <c r="C88">
        <f t="shared" si="4"/>
        <v>-0.45763291574372789</v>
      </c>
      <c r="D88">
        <f t="shared" si="5"/>
        <v>-0.88914122299435316</v>
      </c>
    </row>
    <row r="89" spans="1:4" x14ac:dyDescent="0.25">
      <c r="A89">
        <v>89</v>
      </c>
      <c r="B89">
        <f t="shared" si="3"/>
        <v>-2.033535928</v>
      </c>
      <c r="C89">
        <f t="shared" si="4"/>
        <v>-0.44640126439053329</v>
      </c>
      <c r="D89">
        <f t="shared" si="5"/>
        <v>-0.89483289565735857</v>
      </c>
    </row>
    <row r="90" spans="1:4" x14ac:dyDescent="0.25">
      <c r="A90">
        <v>90</v>
      </c>
      <c r="B90">
        <f t="shared" si="3"/>
        <v>-2.0209443743</v>
      </c>
      <c r="C90">
        <f t="shared" si="4"/>
        <v>-0.43509883829092294</v>
      </c>
      <c r="D90">
        <f t="shared" si="5"/>
        <v>-0.90038269692275252</v>
      </c>
    </row>
    <row r="91" spans="1:4" x14ac:dyDescent="0.25">
      <c r="A91">
        <v>91</v>
      </c>
      <c r="B91">
        <f t="shared" si="3"/>
        <v>-2.0083528205999999</v>
      </c>
      <c r="C91">
        <f t="shared" si="4"/>
        <v>-0.42372742938951014</v>
      </c>
      <c r="D91">
        <f t="shared" si="5"/>
        <v>-0.90578974689657299</v>
      </c>
    </row>
    <row r="92" spans="1:4" x14ac:dyDescent="0.25">
      <c r="A92">
        <v>92</v>
      </c>
      <c r="B92">
        <f t="shared" si="3"/>
        <v>-1.9957612669</v>
      </c>
      <c r="C92">
        <f t="shared" si="4"/>
        <v>-0.41228884056779558</v>
      </c>
      <c r="D92">
        <f t="shared" si="5"/>
        <v>-0.91105318831737969</v>
      </c>
    </row>
    <row r="93" spans="1:4" x14ac:dyDescent="0.25">
      <c r="A93">
        <v>93</v>
      </c>
      <c r="B93">
        <f t="shared" si="3"/>
        <v>-1.9831697131999999</v>
      </c>
      <c r="C93">
        <f t="shared" si="4"/>
        <v>-0.40078488535832868</v>
      </c>
      <c r="D93">
        <f t="shared" si="5"/>
        <v>-0.91617218669216938</v>
      </c>
    </row>
    <row r="94" spans="1:4" x14ac:dyDescent="0.25">
      <c r="A94">
        <v>94</v>
      </c>
      <c r="B94">
        <f t="shared" si="3"/>
        <v>-1.9705781595</v>
      </c>
      <c r="C94">
        <f t="shared" si="4"/>
        <v>-0.38921738765718195</v>
      </c>
      <c r="D94">
        <f t="shared" si="5"/>
        <v>-0.9211459304286802</v>
      </c>
    </row>
    <row r="95" spans="1:4" x14ac:dyDescent="0.25">
      <c r="A95">
        <v>95</v>
      </c>
      <c r="B95">
        <f t="shared" si="3"/>
        <v>-1.9579866057999999</v>
      </c>
      <c r="C95">
        <f t="shared" si="4"/>
        <v>-0.37758818143477968</v>
      </c>
      <c r="D95">
        <f t="shared" si="5"/>
        <v>-0.92597363096406582</v>
      </c>
    </row>
    <row r="96" spans="1:4" x14ac:dyDescent="0.25">
      <c r="A96">
        <v>96</v>
      </c>
      <c r="B96">
        <f t="shared" si="3"/>
        <v>-1.9453950521000001</v>
      </c>
      <c r="C96">
        <f t="shared" si="4"/>
        <v>-0.36589911044513262</v>
      </c>
      <c r="D96">
        <f t="shared" si="5"/>
        <v>-0.9306545228899179</v>
      </c>
    </row>
    <row r="97" spans="1:4" x14ac:dyDescent="0.25">
      <c r="A97">
        <v>97</v>
      </c>
      <c r="B97">
        <f t="shared" si="3"/>
        <v>-1.9328034984</v>
      </c>
      <c r="C97">
        <f t="shared" si="4"/>
        <v>-0.35415202793351785</v>
      </c>
      <c r="D97">
        <f t="shared" si="5"/>
        <v>-0.93518786407361854</v>
      </c>
    </row>
    <row r="98" spans="1:4" x14ac:dyDescent="0.25">
      <c r="A98">
        <v>98</v>
      </c>
      <c r="B98">
        <f t="shared" si="3"/>
        <v>-1.9202119446999999</v>
      </c>
      <c r="C98">
        <f t="shared" si="4"/>
        <v>-0.34234879634265747</v>
      </c>
      <c r="D98">
        <f t="shared" si="5"/>
        <v>-0.93957293577600121</v>
      </c>
    </row>
    <row r="99" spans="1:4" x14ac:dyDescent="0.25">
      <c r="A99">
        <v>99</v>
      </c>
      <c r="B99">
        <f t="shared" si="3"/>
        <v>-1.907620391</v>
      </c>
      <c r="C99">
        <f t="shared" si="4"/>
        <v>-0.33049128701743657</v>
      </c>
      <c r="D99">
        <f t="shared" si="5"/>
        <v>-0.94380904276530342</v>
      </c>
    </row>
    <row r="100" spans="1:4" x14ac:dyDescent="0.25">
      <c r="A100">
        <v>100</v>
      </c>
      <c r="B100">
        <f t="shared" si="3"/>
        <v>-1.8950288372999999</v>
      </c>
      <c r="C100">
        <f t="shared" si="4"/>
        <v>-0.31858137990821012</v>
      </c>
      <c r="D100">
        <f t="shared" si="5"/>
        <v>-0.94789551342739287</v>
      </c>
    </row>
    <row r="101" spans="1:4" x14ac:dyDescent="0.25">
      <c r="A101">
        <v>101</v>
      </c>
      <c r="B101">
        <f t="shared" si="3"/>
        <v>-1.8824372836000001</v>
      </c>
      <c r="C101">
        <f t="shared" si="4"/>
        <v>-0.30662096327274724</v>
      </c>
      <c r="D101">
        <f t="shared" si="5"/>
        <v>-0.95183169987224769</v>
      </c>
    </row>
    <row r="102" spans="1:4" x14ac:dyDescent="0.25">
      <c r="A102">
        <v>102</v>
      </c>
      <c r="B102">
        <f t="shared" si="3"/>
        <v>-1.8698457299</v>
      </c>
      <c r="C102">
        <f t="shared" si="4"/>
        <v>-0.29461193337685576</v>
      </c>
      <c r="D102">
        <f t="shared" si="5"/>
        <v>-0.95561697803667711</v>
      </c>
    </row>
    <row r="103" spans="1:4" x14ac:dyDescent="0.25">
      <c r="A103">
        <v>103</v>
      </c>
      <c r="B103">
        <f t="shared" si="3"/>
        <v>-1.8572541761999999</v>
      </c>
      <c r="C103">
        <f t="shared" si="4"/>
        <v>-0.28255619419373978</v>
      </c>
      <c r="D103">
        <f t="shared" si="5"/>
        <v>-0.95925074778326314</v>
      </c>
    </row>
    <row r="104" spans="1:4" x14ac:dyDescent="0.25">
      <c r="A104">
        <v>104</v>
      </c>
      <c r="B104">
        <f t="shared" si="3"/>
        <v>-1.8446626225</v>
      </c>
      <c r="C104">
        <f t="shared" si="4"/>
        <v>-0.27045565710213343</v>
      </c>
      <c r="D104">
        <f t="shared" si="5"/>
        <v>-0.96273243299550948</v>
      </c>
    </row>
    <row r="105" spans="1:4" x14ac:dyDescent="0.25">
      <c r="A105">
        <v>105</v>
      </c>
      <c r="B105">
        <f t="shared" si="3"/>
        <v>-1.8320710687999999</v>
      </c>
      <c r="C105">
        <f t="shared" si="4"/>
        <v>-0.25831224058326041</v>
      </c>
      <c r="D105">
        <f t="shared" si="5"/>
        <v>-0.96606148166918226</v>
      </c>
    </row>
    <row r="106" spans="1:4" x14ac:dyDescent="0.25">
      <c r="A106">
        <v>106</v>
      </c>
      <c r="B106">
        <f t="shared" si="3"/>
        <v>-1.8194795151000001</v>
      </c>
      <c r="C106">
        <f t="shared" si="4"/>
        <v>-0.24612786991666954</v>
      </c>
      <c r="D106">
        <f t="shared" si="5"/>
        <v>-0.96923736599982724</v>
      </c>
    </row>
    <row r="107" spans="1:4" x14ac:dyDescent="0.25">
      <c r="A107">
        <v>107</v>
      </c>
      <c r="B107">
        <f t="shared" si="3"/>
        <v>-1.8068879614</v>
      </c>
      <c r="C107">
        <f t="shared" si="4"/>
        <v>-0.23390447687498958</v>
      </c>
      <c r="D107">
        <f t="shared" si="5"/>
        <v>-0.97225958246645094</v>
      </c>
    </row>
    <row r="108" spans="1:4" x14ac:dyDescent="0.25">
      <c r="A108">
        <v>108</v>
      </c>
      <c r="B108">
        <f t="shared" si="3"/>
        <v>-1.7942964076999999</v>
      </c>
      <c r="C108">
        <f t="shared" si="4"/>
        <v>-0.22164399941765742</v>
      </c>
      <c r="D108">
        <f t="shared" si="5"/>
        <v>-0.97512765191135131</v>
      </c>
    </row>
    <row r="109" spans="1:4" x14ac:dyDescent="0.25">
      <c r="A109">
        <v>109</v>
      </c>
      <c r="B109">
        <f t="shared" si="3"/>
        <v>-1.781704854</v>
      </c>
      <c r="C109">
        <f t="shared" si="4"/>
        <v>-0.20934838138366341</v>
      </c>
      <c r="D109">
        <f t="shared" si="5"/>
        <v>-0.97784111961608577</v>
      </c>
    </row>
    <row r="110" spans="1:4" x14ac:dyDescent="0.25">
      <c r="A110">
        <v>110</v>
      </c>
      <c r="B110">
        <f t="shared" si="3"/>
        <v>-1.7691133002999999</v>
      </c>
      <c r="C110">
        <f t="shared" si="4"/>
        <v>-0.19701957218336458</v>
      </c>
      <c r="D110">
        <f t="shared" si="5"/>
        <v>-0.98039955537356505</v>
      </c>
    </row>
    <row r="111" spans="1:4" x14ac:dyDescent="0.25">
      <c r="A111">
        <v>111</v>
      </c>
      <c r="B111">
        <f t="shared" si="3"/>
        <v>-1.7565217466</v>
      </c>
      <c r="C111">
        <f t="shared" si="4"/>
        <v>-0.18465952648941655</v>
      </c>
      <c r="D111">
        <f t="shared" si="5"/>
        <v>-0.98280255355625956</v>
      </c>
    </row>
    <row r="112" spans="1:4" x14ac:dyDescent="0.25">
      <c r="A112">
        <v>112</v>
      </c>
      <c r="B112">
        <f t="shared" si="3"/>
        <v>-1.7439301929</v>
      </c>
      <c r="C112">
        <f t="shared" si="4"/>
        <v>-0.17227020392686812</v>
      </c>
      <c r="D112">
        <f t="shared" si="5"/>
        <v>-0.9850497331805107</v>
      </c>
    </row>
    <row r="113" spans="1:4" x14ac:dyDescent="0.25">
      <c r="A113">
        <v>113</v>
      </c>
      <c r="B113">
        <f t="shared" si="3"/>
        <v>-1.7313386392000001</v>
      </c>
      <c r="C113">
        <f t="shared" si="4"/>
        <v>-0.15985356876247375</v>
      </c>
      <c r="D113">
        <f t="shared" si="5"/>
        <v>-0.98714073796693302</v>
      </c>
    </row>
    <row r="114" spans="1:4" x14ac:dyDescent="0.25">
      <c r="A114">
        <v>114</v>
      </c>
      <c r="B114">
        <f t="shared" si="3"/>
        <v>-1.7187470855</v>
      </c>
      <c r="C114">
        <f t="shared" si="4"/>
        <v>-0.14741158959326711</v>
      </c>
      <c r="D114">
        <f t="shared" si="5"/>
        <v>-0.98907523639690131</v>
      </c>
    </row>
    <row r="115" spans="1:4" x14ac:dyDescent="0.25">
      <c r="A115">
        <v>115</v>
      </c>
      <c r="B115">
        <f t="shared" si="3"/>
        <v>-1.7061555317999999</v>
      </c>
      <c r="C115">
        <f t="shared" si="4"/>
        <v>-0.13494623903445108</v>
      </c>
      <c r="D115">
        <f t="shared" si="5"/>
        <v>-0.99085292176511075</v>
      </c>
    </row>
    <row r="116" spans="1:4" x14ac:dyDescent="0.25">
      <c r="A116">
        <v>116</v>
      </c>
      <c r="B116">
        <f t="shared" si="3"/>
        <v>-1.6935639781</v>
      </c>
      <c r="C116">
        <f t="shared" si="4"/>
        <v>-0.1224594934066485</v>
      </c>
      <c r="D116">
        <f t="shared" si="5"/>
        <v>-0.99247351222820401</v>
      </c>
    </row>
    <row r="117" spans="1:4" x14ac:dyDescent="0.25">
      <c r="A117">
        <v>117</v>
      </c>
      <c r="B117">
        <f t="shared" si="3"/>
        <v>-1.6809724243999999</v>
      </c>
      <c r="C117">
        <f t="shared" si="4"/>
        <v>-0.10995333242256551</v>
      </c>
      <c r="D117">
        <f t="shared" si="5"/>
        <v>-0.99393675084945565</v>
      </c>
    </row>
    <row r="118" spans="1:4" x14ac:dyDescent="0.25">
      <c r="A118">
        <v>118</v>
      </c>
      <c r="B118">
        <f t="shared" si="3"/>
        <v>-1.6683808707000001</v>
      </c>
      <c r="C118">
        <f t="shared" si="4"/>
        <v>-9.7429738873119412E-2</v>
      </c>
      <c r="D118">
        <f t="shared" si="5"/>
        <v>-0.99524240563950839</v>
      </c>
    </row>
    <row r="119" spans="1:4" x14ac:dyDescent="0.25">
      <c r="A119">
        <v>119</v>
      </c>
      <c r="B119">
        <f t="shared" si="3"/>
        <v>-1.655789317</v>
      </c>
      <c r="C119">
        <f t="shared" si="4"/>
        <v>-8.4890698313074872E-2</v>
      </c>
      <c r="D119">
        <f t="shared" si="5"/>
        <v>-0.99639026959315424</v>
      </c>
    </row>
    <row r="120" spans="1:4" x14ac:dyDescent="0.25">
      <c r="A120">
        <v>120</v>
      </c>
      <c r="B120">
        <f t="shared" si="3"/>
        <v>-1.6431977632999999</v>
      </c>
      <c r="C120">
        <f t="shared" si="4"/>
        <v>-7.2338198746245572E-2</v>
      </c>
      <c r="D120">
        <f t="shared" si="5"/>
        <v>-0.99738016072215352</v>
      </c>
    </row>
    <row r="121" spans="1:4" x14ac:dyDescent="0.25">
      <c r="A121">
        <v>121</v>
      </c>
      <c r="B121">
        <f t="shared" si="3"/>
        <v>-1.6306062096</v>
      </c>
      <c r="C121">
        <f t="shared" si="4"/>
        <v>-5.9774230310305126E-2</v>
      </c>
      <c r="D121">
        <f t="shared" si="5"/>
        <v>-0.9982119220840886</v>
      </c>
    </row>
    <row r="122" spans="1:4" x14ac:dyDescent="0.25">
      <c r="A122">
        <v>122</v>
      </c>
      <c r="B122">
        <f t="shared" si="3"/>
        <v>-1.6180146558999999</v>
      </c>
      <c r="C122">
        <f t="shared" si="4"/>
        <v>-4.720078496125988E-2</v>
      </c>
      <c r="D122">
        <f t="shared" si="5"/>
        <v>-0.9988854218072466</v>
      </c>
    </row>
    <row r="123" spans="1:4" x14ac:dyDescent="0.25">
      <c r="A123">
        <v>123</v>
      </c>
      <c r="B123">
        <f t="shared" si="3"/>
        <v>-1.6054231022000001</v>
      </c>
      <c r="C123">
        <f t="shared" si="4"/>
        <v>-3.4619856157635444E-2</v>
      </c>
      <c r="D123">
        <f t="shared" si="5"/>
        <v>-0.99940055311152631</v>
      </c>
    </row>
    <row r="124" spans="1:4" x14ac:dyDescent="0.25">
      <c r="A124">
        <v>124</v>
      </c>
      <c r="B124">
        <f t="shared" si="3"/>
        <v>-1.5928315485</v>
      </c>
      <c r="C124">
        <f t="shared" si="4"/>
        <v>-2.2033438544421836E-2</v>
      </c>
      <c r="D124">
        <f t="shared" si="5"/>
        <v>-0.99975723432536823</v>
      </c>
    </row>
    <row r="125" spans="1:4" x14ac:dyDescent="0.25">
      <c r="A125">
        <v>125</v>
      </c>
      <c r="B125">
        <f t="shared" si="3"/>
        <v>-1.5802399947999999</v>
      </c>
      <c r="C125">
        <f t="shared" si="4"/>
        <v>-9.4435276368337699E-3</v>
      </c>
      <c r="D125">
        <f t="shared" si="5"/>
        <v>-0.99995540889870305</v>
      </c>
    </row>
    <row r="126" spans="1:4" x14ac:dyDescent="0.25">
      <c r="A126">
        <v>126</v>
      </c>
      <c r="B126">
        <f t="shared" si="3"/>
        <v>-1.5676484411</v>
      </c>
      <c r="C126">
        <f t="shared" si="4"/>
        <v>3.1478804960692404E-3</v>
      </c>
      <c r="D126">
        <f t="shared" si="5"/>
        <v>-0.9999950454119173</v>
      </c>
    </row>
    <row r="127" spans="1:4" x14ac:dyDescent="0.25">
      <c r="A127">
        <v>127</v>
      </c>
      <c r="B127">
        <f t="shared" si="3"/>
        <v>-1.5550568873999999</v>
      </c>
      <c r="C127">
        <f t="shared" si="4"/>
        <v>1.5738789547850556E-2</v>
      </c>
      <c r="D127">
        <f t="shared" si="5"/>
        <v>-0.99987613758083482</v>
      </c>
    </row>
    <row r="128" spans="1:4" x14ac:dyDescent="0.25">
      <c r="A128">
        <v>128</v>
      </c>
      <c r="B128">
        <f t="shared" si="3"/>
        <v>-1.5424653337000001</v>
      </c>
      <c r="C128">
        <f t="shared" si="4"/>
        <v>2.8327203291199539E-2</v>
      </c>
      <c r="D128">
        <f t="shared" si="5"/>
        <v>-0.99959870425771313</v>
      </c>
    </row>
    <row r="129" spans="1:4" x14ac:dyDescent="0.25">
      <c r="A129">
        <v>129</v>
      </c>
      <c r="B129">
        <f t="shared" ref="B129:B192" si="6">-3.1415926536+(A129-1)*0.0125915537</f>
        <v>-1.52987378</v>
      </c>
      <c r="C129">
        <f t="shared" ref="C129:C192" si="7">1*COS(B129)+0</f>
        <v>4.0911125894425429E-2</v>
      </c>
      <c r="D129">
        <f t="shared" ref="D129:D192" si="8">1*SIN(B129)+0+0*COS(B129)</f>
        <v>-0.99916278942825454</v>
      </c>
    </row>
    <row r="130" spans="1:4" x14ac:dyDescent="0.25">
      <c r="A130">
        <v>130</v>
      </c>
      <c r="B130">
        <f t="shared" si="6"/>
        <v>-1.5172822262999999</v>
      </c>
      <c r="C130">
        <f t="shared" si="7"/>
        <v>5.3488562237885208E-2</v>
      </c>
      <c r="D130">
        <f t="shared" si="8"/>
        <v>-0.99856846220463213</v>
      </c>
    </row>
    <row r="131" spans="1:4" x14ac:dyDescent="0.25">
      <c r="A131">
        <v>131</v>
      </c>
      <c r="B131">
        <f t="shared" si="6"/>
        <v>-1.5046906726</v>
      </c>
      <c r="C131">
        <f t="shared" si="7"/>
        <v>6.6057518230300732E-2</v>
      </c>
      <c r="D131">
        <f t="shared" si="8"/>
        <v>-0.99781581681453291</v>
      </c>
    </row>
    <row r="132" spans="1:4" x14ac:dyDescent="0.25">
      <c r="A132">
        <v>132</v>
      </c>
      <c r="B132">
        <f t="shared" si="6"/>
        <v>-1.4920991188999999</v>
      </c>
      <c r="C132">
        <f t="shared" si="7"/>
        <v>7.8616001124912904E-2</v>
      </c>
      <c r="D132">
        <f t="shared" si="8"/>
        <v>-0.9969049725862178</v>
      </c>
    </row>
    <row r="133" spans="1:4" x14ac:dyDescent="0.25">
      <c r="A133">
        <v>133</v>
      </c>
      <c r="B133">
        <f t="shared" si="6"/>
        <v>-1.4795075652</v>
      </c>
      <c r="C133">
        <f t="shared" si="7"/>
        <v>9.1162019835420383E-2</v>
      </c>
      <c r="D133">
        <f t="shared" si="8"/>
        <v>-0.99583607392960338</v>
      </c>
    </row>
    <row r="134" spans="1:4" x14ac:dyDescent="0.25">
      <c r="A134">
        <v>134</v>
      </c>
      <c r="B134">
        <f t="shared" si="6"/>
        <v>-1.4669160115</v>
      </c>
      <c r="C134">
        <f t="shared" si="7"/>
        <v>0.10369358525165838</v>
      </c>
      <c r="D134">
        <f t="shared" si="8"/>
        <v>-0.99460929031336576</v>
      </c>
    </row>
    <row r="135" spans="1:4" x14ac:dyDescent="0.25">
      <c r="A135">
        <v>135</v>
      </c>
      <c r="B135">
        <f t="shared" si="6"/>
        <v>-1.4543244577999999</v>
      </c>
      <c r="C135">
        <f t="shared" si="7"/>
        <v>0.1162087105549609</v>
      </c>
      <c r="D135">
        <f t="shared" si="8"/>
        <v>-0.99322481623807268</v>
      </c>
    </row>
    <row r="136" spans="1:4" x14ac:dyDescent="0.25">
      <c r="A136">
        <v>136</v>
      </c>
      <c r="B136">
        <f t="shared" si="6"/>
        <v>-1.4417329041</v>
      </c>
      <c r="C136">
        <f t="shared" si="7"/>
        <v>0.12870541153316176</v>
      </c>
      <c r="D136">
        <f t="shared" si="8"/>
        <v>-0.99168287120534626</v>
      </c>
    </row>
    <row r="137" spans="1:4" x14ac:dyDescent="0.25">
      <c r="A137">
        <v>137</v>
      </c>
      <c r="B137">
        <f t="shared" si="6"/>
        <v>-1.4291413503999999</v>
      </c>
      <c r="C137">
        <f t="shared" si="7"/>
        <v>0.14118170689518245</v>
      </c>
      <c r="D137">
        <f t="shared" si="8"/>
        <v>-0.98998369968306188</v>
      </c>
    </row>
    <row r="138" spans="1:4" x14ac:dyDescent="0.25">
      <c r="A138">
        <v>138</v>
      </c>
      <c r="B138">
        <f t="shared" si="6"/>
        <v>-1.4165497967</v>
      </c>
      <c r="C138">
        <f t="shared" si="7"/>
        <v>0.15363561858515465</v>
      </c>
      <c r="D138">
        <f t="shared" si="8"/>
        <v>-0.98812757106658899</v>
      </c>
    </row>
    <row r="139" spans="1:4" x14ac:dyDescent="0.25">
      <c r="A139">
        <v>139</v>
      </c>
      <c r="B139">
        <f t="shared" si="6"/>
        <v>-1.4039582429999999</v>
      </c>
      <c r="C139">
        <f t="shared" si="7"/>
        <v>0.16606517209603314</v>
      </c>
      <c r="D139">
        <f t="shared" si="8"/>
        <v>-0.98611477963608019</v>
      </c>
    </row>
    <row r="140" spans="1:4" x14ac:dyDescent="0.25">
      <c r="A140">
        <v>140</v>
      </c>
      <c r="B140">
        <f t="shared" si="6"/>
        <v>-1.3913666892999998</v>
      </c>
      <c r="C140">
        <f t="shared" si="7"/>
        <v>0.17846839678264265</v>
      </c>
      <c r="D140">
        <f t="shared" si="8"/>
        <v>-0.98394564450981403</v>
      </c>
    </row>
    <row r="141" spans="1:4" x14ac:dyDescent="0.25">
      <c r="A141">
        <v>141</v>
      </c>
      <c r="B141">
        <f t="shared" si="6"/>
        <v>-1.3787751356</v>
      </c>
      <c r="C141">
        <f t="shared" si="7"/>
        <v>0.19084332617411484</v>
      </c>
      <c r="D141">
        <f t="shared" si="8"/>
        <v>-0.9816205095936007</v>
      </c>
    </row>
    <row r="142" spans="1:4" x14ac:dyDescent="0.25">
      <c r="A142">
        <v>142</v>
      </c>
      <c r="B142">
        <f t="shared" si="6"/>
        <v>-1.3661835818999999</v>
      </c>
      <c r="C142">
        <f t="shared" si="7"/>
        <v>0.2031879982856632</v>
      </c>
      <c r="D142">
        <f t="shared" si="8"/>
        <v>-0.97913974352625754</v>
      </c>
    </row>
    <row r="143" spans="1:4" x14ac:dyDescent="0.25">
      <c r="A143">
        <v>143</v>
      </c>
      <c r="B143">
        <f t="shared" si="6"/>
        <v>-1.3535920282</v>
      </c>
      <c r="C143">
        <f t="shared" si="7"/>
        <v>0.21550045592964476</v>
      </c>
      <c r="D143">
        <f t="shared" si="8"/>
        <v>-0.97650373962116255</v>
      </c>
    </row>
    <row r="144" spans="1:4" x14ac:dyDescent="0.25">
      <c r="A144">
        <v>144</v>
      </c>
      <c r="B144">
        <f t="shared" si="6"/>
        <v>-1.3410004744999999</v>
      </c>
      <c r="C144">
        <f t="shared" si="7"/>
        <v>0.22777874702586434</v>
      </c>
      <c r="D144">
        <f t="shared" si="8"/>
        <v>-0.97371291580389718</v>
      </c>
    </row>
    <row r="145" spans="1:4" x14ac:dyDescent="0.25">
      <c r="A145">
        <v>145</v>
      </c>
      <c r="B145">
        <f t="shared" si="6"/>
        <v>-1.3284089207999998</v>
      </c>
      <c r="C145">
        <f t="shared" si="7"/>
        <v>0.24002092491106591</v>
      </c>
      <c r="D145">
        <f t="shared" si="8"/>
        <v>-0.97076771454598576</v>
      </c>
    </row>
    <row r="146" spans="1:4" x14ac:dyDescent="0.25">
      <c r="A146">
        <v>146</v>
      </c>
      <c r="B146">
        <f t="shared" si="6"/>
        <v>-1.3158173671</v>
      </c>
      <c r="C146">
        <f t="shared" si="7"/>
        <v>0.25222504864756712</v>
      </c>
      <c r="D146">
        <f t="shared" si="8"/>
        <v>-0.9676686027947442</v>
      </c>
    </row>
    <row r="147" spans="1:4" x14ac:dyDescent="0.25">
      <c r="A147">
        <v>147</v>
      </c>
      <c r="B147">
        <f t="shared" si="6"/>
        <v>-1.3032258133999999</v>
      </c>
      <c r="C147">
        <f t="shared" si="7"/>
        <v>0.26438918333098627</v>
      </c>
      <c r="D147">
        <f t="shared" si="8"/>
        <v>-0.96441607189924727</v>
      </c>
    </row>
    <row r="148" spans="1:4" x14ac:dyDescent="0.25">
      <c r="A148">
        <v>148</v>
      </c>
      <c r="B148">
        <f t="shared" si="6"/>
        <v>-1.2906342597</v>
      </c>
      <c r="C148">
        <f t="shared" si="7"/>
        <v>0.27651140039701028</v>
      </c>
      <c r="D148">
        <f t="shared" si="8"/>
        <v>-0.96101063753242832</v>
      </c>
    </row>
    <row r="149" spans="1:4" x14ac:dyDescent="0.25">
      <c r="A149">
        <v>149</v>
      </c>
      <c r="B149">
        <f t="shared" si="6"/>
        <v>-1.2780427059999999</v>
      </c>
      <c r="C149">
        <f t="shared" si="7"/>
        <v>0.28858977792716112</v>
      </c>
      <c r="D149">
        <f t="shared" si="8"/>
        <v>-0.95745283960932082</v>
      </c>
    </row>
    <row r="150" spans="1:4" x14ac:dyDescent="0.25">
      <c r="A150">
        <v>150</v>
      </c>
      <c r="B150">
        <f t="shared" si="6"/>
        <v>-1.2654511523</v>
      </c>
      <c r="C150">
        <f t="shared" si="7"/>
        <v>0.3006224009535049</v>
      </c>
      <c r="D150">
        <f t="shared" si="8"/>
        <v>-0.95374324220145856</v>
      </c>
    </row>
    <row r="151" spans="1:4" x14ac:dyDescent="0.25">
      <c r="A151">
        <v>151</v>
      </c>
      <c r="B151">
        <f t="shared" si="6"/>
        <v>-1.2528595986</v>
      </c>
      <c r="C151">
        <f t="shared" si="7"/>
        <v>0.31260736176226211</v>
      </c>
      <c r="D151">
        <f t="shared" si="8"/>
        <v>-0.94988243344744416</v>
      </c>
    </row>
    <row r="152" spans="1:4" x14ac:dyDescent="0.25">
      <c r="A152">
        <v>152</v>
      </c>
      <c r="B152">
        <f t="shared" si="6"/>
        <v>-1.2402680448999999</v>
      </c>
      <c r="C152">
        <f t="shared" si="7"/>
        <v>0.32454276019626527</v>
      </c>
      <c r="D152">
        <f t="shared" si="8"/>
        <v>-0.9458710254597027</v>
      </c>
    </row>
    <row r="153" spans="1:4" x14ac:dyDescent="0.25">
      <c r="A153">
        <v>153</v>
      </c>
      <c r="B153">
        <f t="shared" si="6"/>
        <v>-1.2276764912</v>
      </c>
      <c r="C153">
        <f t="shared" si="7"/>
        <v>0.33642670395621993</v>
      </c>
      <c r="D153">
        <f t="shared" si="8"/>
        <v>-0.94170965422743436</v>
      </c>
    </row>
    <row r="154" spans="1:4" x14ac:dyDescent="0.25">
      <c r="A154">
        <v>154</v>
      </c>
      <c r="B154">
        <f t="shared" si="6"/>
        <v>-1.2150849374999999</v>
      </c>
      <c r="C154">
        <f t="shared" si="7"/>
        <v>0.34825730890072032</v>
      </c>
      <c r="D154">
        <f t="shared" si="8"/>
        <v>-0.93739897951578133</v>
      </c>
    </row>
    <row r="155" spans="1:4" x14ac:dyDescent="0.25">
      <c r="A155">
        <v>155</v>
      </c>
      <c r="B155">
        <f t="shared" si="6"/>
        <v>-1.2024933838</v>
      </c>
      <c r="C155">
        <f t="shared" si="7"/>
        <v>0.36003269934496918</v>
      </c>
      <c r="D155">
        <f t="shared" si="8"/>
        <v>-0.93293968476122557</v>
      </c>
    </row>
    <row r="156" spans="1:4" x14ac:dyDescent="0.25">
      <c r="A156">
        <v>156</v>
      </c>
      <c r="B156">
        <f t="shared" si="6"/>
        <v>-1.1899018300999999</v>
      </c>
      <c r="C156">
        <f t="shared" si="7"/>
        <v>0.37175100835816027</v>
      </c>
      <c r="D156">
        <f t="shared" si="8"/>
        <v>-0.92833247696323273</v>
      </c>
    </row>
    <row r="157" spans="1:4" x14ac:dyDescent="0.25">
      <c r="A157">
        <v>157</v>
      </c>
      <c r="B157">
        <f t="shared" si="6"/>
        <v>-1.1773102763999999</v>
      </c>
      <c r="C157">
        <f t="shared" si="7"/>
        <v>0.38341037805946954</v>
      </c>
      <c r="D157">
        <f t="shared" si="8"/>
        <v>-0.92357808657216123</v>
      </c>
    </row>
    <row r="158" spans="1:4" x14ac:dyDescent="0.25">
      <c r="A158">
        <v>158</v>
      </c>
      <c r="B158">
        <f t="shared" si="6"/>
        <v>-1.1647187227</v>
      </c>
      <c r="C158">
        <f t="shared" si="7"/>
        <v>0.39500895991261387</v>
      </c>
      <c r="D158">
        <f t="shared" si="8"/>
        <v>-0.91867726737345312</v>
      </c>
    </row>
    <row r="159" spans="1:4" x14ac:dyDescent="0.25">
      <c r="A159">
        <v>159</v>
      </c>
      <c r="B159">
        <f t="shared" si="6"/>
        <v>-1.1521271689999999</v>
      </c>
      <c r="C159">
        <f t="shared" si="7"/>
        <v>0.40654491501892803</v>
      </c>
      <c r="D159">
        <f t="shared" si="8"/>
        <v>-0.91363079636812405</v>
      </c>
    </row>
    <row r="160" spans="1:4" x14ac:dyDescent="0.25">
      <c r="A160">
        <v>160</v>
      </c>
      <c r="B160">
        <f t="shared" si="6"/>
        <v>-1.1395356152999998</v>
      </c>
      <c r="C160">
        <f t="shared" si="7"/>
        <v>0.4180164144089118</v>
      </c>
      <c r="D160">
        <f t="shared" si="8"/>
        <v>-0.908439473649575</v>
      </c>
    </row>
    <row r="161" spans="1:4" x14ac:dyDescent="0.25">
      <c r="A161">
        <v>161</v>
      </c>
      <c r="B161">
        <f t="shared" si="6"/>
        <v>-1.1269440615999997</v>
      </c>
      <c r="C161">
        <f t="shared" si="7"/>
        <v>0.42942163933220517</v>
      </c>
      <c r="D161">
        <f t="shared" si="8"/>
        <v>-0.90310412227674031</v>
      </c>
    </row>
    <row r="162" spans="1:4" x14ac:dyDescent="0.25">
      <c r="A162">
        <v>162</v>
      </c>
      <c r="B162">
        <f t="shared" si="6"/>
        <v>-1.1143525079000001</v>
      </c>
      <c r="C162">
        <f t="shared" si="7"/>
        <v>0.44075878154594161</v>
      </c>
      <c r="D162">
        <f t="shared" si="8"/>
        <v>-0.89762558814359616</v>
      </c>
    </row>
    <row r="163" spans="1:4" x14ac:dyDescent="0.25">
      <c r="A163">
        <v>163</v>
      </c>
      <c r="B163">
        <f t="shared" si="6"/>
        <v>-1.1017609542</v>
      </c>
      <c r="C163">
        <f t="shared" si="7"/>
        <v>0.45202604360143783</v>
      </c>
      <c r="D163">
        <f t="shared" si="8"/>
        <v>-0.89200473984504758</v>
      </c>
    </row>
    <row r="164" spans="1:4" x14ac:dyDescent="0.25">
      <c r="A164">
        <v>164</v>
      </c>
      <c r="B164">
        <f t="shared" si="6"/>
        <v>-1.0891694004999999</v>
      </c>
      <c r="C164">
        <f t="shared" si="7"/>
        <v>0.46322163912916808</v>
      </c>
      <c r="D164">
        <f t="shared" si="8"/>
        <v>-0.88624246853921795</v>
      </c>
    </row>
    <row r="165" spans="1:4" x14ac:dyDescent="0.25">
      <c r="A165">
        <v>165</v>
      </c>
      <c r="B165">
        <f t="shared" si="6"/>
        <v>-1.0765778467999998</v>
      </c>
      <c r="C165">
        <f t="shared" si="7"/>
        <v>0.47434379312198605</v>
      </c>
      <c r="D165">
        <f t="shared" si="8"/>
        <v>-0.88033968780615957</v>
      </c>
    </row>
    <row r="166" spans="1:4" x14ac:dyDescent="0.25">
      <c r="A166">
        <v>166</v>
      </c>
      <c r="B166">
        <f t="shared" si="6"/>
        <v>-1.0639862931000001</v>
      </c>
      <c r="C166">
        <f t="shared" si="7"/>
        <v>0.48539074221654255</v>
      </c>
      <c r="D166">
        <f t="shared" si="8"/>
        <v>-0.87429733350301031</v>
      </c>
    </row>
    <row r="167" spans="1:4" x14ac:dyDescent="0.25">
      <c r="A167">
        <v>167</v>
      </c>
      <c r="B167">
        <f t="shared" si="6"/>
        <v>-1.0513947394000001</v>
      </c>
      <c r="C167">
        <f t="shared" si="7"/>
        <v>0.4963607349728601</v>
      </c>
      <c r="D167">
        <f t="shared" si="8"/>
        <v>-0.86811636361561695</v>
      </c>
    </row>
    <row r="168" spans="1:4" x14ac:dyDescent="0.25">
      <c r="A168">
        <v>168</v>
      </c>
      <c r="B168">
        <f t="shared" si="6"/>
        <v>-1.0388031857</v>
      </c>
      <c r="C168">
        <f t="shared" si="7"/>
        <v>0.50725203215201253</v>
      </c>
      <c r="D168">
        <f t="shared" si="8"/>
        <v>-0.86179775810665327</v>
      </c>
    </row>
    <row r="169" spans="1:4" x14ac:dyDescent="0.25">
      <c r="A169">
        <v>169</v>
      </c>
      <c r="B169">
        <f t="shared" si="6"/>
        <v>-1.0262116319999999</v>
      </c>
      <c r="C169">
        <f t="shared" si="7"/>
        <v>0.51806290699187474</v>
      </c>
      <c r="D169">
        <f t="shared" si="8"/>
        <v>-0.85534251876024969</v>
      </c>
    </row>
    <row r="170" spans="1:4" x14ac:dyDescent="0.25">
      <c r="A170">
        <v>170</v>
      </c>
      <c r="B170">
        <f t="shared" si="6"/>
        <v>-1.0136200782999998</v>
      </c>
      <c r="C170">
        <f t="shared" si="7"/>
        <v>0.52879164548089164</v>
      </c>
      <c r="D170">
        <f t="shared" si="8"/>
        <v>-0.84875166902316668</v>
      </c>
    </row>
    <row r="171" spans="1:4" x14ac:dyDescent="0.25">
      <c r="A171">
        <v>171</v>
      </c>
      <c r="B171">
        <f t="shared" si="6"/>
        <v>-1.0010285246000001</v>
      </c>
      <c r="C171">
        <f t="shared" si="7"/>
        <v>0.53943654662982632</v>
      </c>
      <c r="D171">
        <f t="shared" si="8"/>
        <v>-0.84202625384253138</v>
      </c>
    </row>
    <row r="172" spans="1:4" x14ac:dyDescent="0.25">
      <c r="A172">
        <v>172</v>
      </c>
      <c r="B172">
        <f t="shared" si="6"/>
        <v>-0.98843697090000004</v>
      </c>
      <c r="C172">
        <f t="shared" si="7"/>
        <v>0.54999592274144504</v>
      </c>
      <c r="D172">
        <f t="shared" si="8"/>
        <v>-0.83516733950016653</v>
      </c>
    </row>
    <row r="173" spans="1:4" x14ac:dyDescent="0.25">
      <c r="A173">
        <v>173</v>
      </c>
      <c r="B173">
        <f t="shared" si="6"/>
        <v>-0.97584541719999995</v>
      </c>
      <c r="C173">
        <f t="shared" si="7"/>
        <v>0.56046809967809075</v>
      </c>
      <c r="D173">
        <f t="shared" si="8"/>
        <v>-0.82817601344353708</v>
      </c>
    </row>
    <row r="174" spans="1:4" x14ac:dyDescent="0.25">
      <c r="A174">
        <v>174</v>
      </c>
      <c r="B174">
        <f t="shared" si="6"/>
        <v>-0.96325386349999986</v>
      </c>
      <c r="C174">
        <f t="shared" si="7"/>
        <v>0.57085141712711174</v>
      </c>
      <c r="D174">
        <f t="shared" si="8"/>
        <v>-0.82105338411334028</v>
      </c>
    </row>
    <row r="175" spans="1:4" x14ac:dyDescent="0.25">
      <c r="A175">
        <v>175</v>
      </c>
      <c r="B175">
        <f t="shared" si="6"/>
        <v>-0.95066230979999977</v>
      </c>
      <c r="C175">
        <f t="shared" si="7"/>
        <v>0.58114422886409478</v>
      </c>
      <c r="D175">
        <f t="shared" si="8"/>
        <v>-0.81380058076776807</v>
      </c>
    </row>
    <row r="176" spans="1:4" x14ac:dyDescent="0.25">
      <c r="A176">
        <v>176</v>
      </c>
      <c r="B176">
        <f t="shared" si="6"/>
        <v>-0.93807075610000012</v>
      </c>
      <c r="C176">
        <f t="shared" si="7"/>
        <v>0.59134490301386677</v>
      </c>
      <c r="D176">
        <f t="shared" si="8"/>
        <v>-0.80641875330346857</v>
      </c>
    </row>
    <row r="177" spans="1:4" x14ac:dyDescent="0.25">
      <c r="A177">
        <v>177</v>
      </c>
      <c r="B177">
        <f t="shared" si="6"/>
        <v>-0.92547920240000003</v>
      </c>
      <c r="C177">
        <f t="shared" si="7"/>
        <v>0.60145182230922078</v>
      </c>
      <c r="D177">
        <f t="shared" si="8"/>
        <v>-0.79890907207323514</v>
      </c>
    </row>
    <row r="178" spans="1:4" x14ac:dyDescent="0.25">
      <c r="A178">
        <v>178</v>
      </c>
      <c r="B178">
        <f t="shared" si="6"/>
        <v>-0.91288764869999994</v>
      </c>
      <c r="C178">
        <f t="shared" si="7"/>
        <v>0.61146338434732483</v>
      </c>
      <c r="D178">
        <f t="shared" si="8"/>
        <v>-0.79127272770045332</v>
      </c>
    </row>
    <row r="179" spans="1:4" x14ac:dyDescent="0.25">
      <c r="A179">
        <v>179</v>
      </c>
      <c r="B179">
        <f t="shared" si="6"/>
        <v>-0.90029609499999985</v>
      </c>
      <c r="C179">
        <f t="shared" si="7"/>
        <v>0.62137800184377578</v>
      </c>
      <c r="D179">
        <f t="shared" si="8"/>
        <v>-0.7835109308903333</v>
      </c>
    </row>
    <row r="180" spans="1:4" x14ac:dyDescent="0.25">
      <c r="A180">
        <v>180</v>
      </c>
      <c r="B180">
        <f t="shared" si="6"/>
        <v>-0.88770454129999976</v>
      </c>
      <c r="C180">
        <f t="shared" si="7"/>
        <v>0.63119410288425559</v>
      </c>
      <c r="D180">
        <f t="shared" si="8"/>
        <v>-0.77562491223795782</v>
      </c>
    </row>
    <row r="181" spans="1:4" x14ac:dyDescent="0.25">
      <c r="A181">
        <v>181</v>
      </c>
      <c r="B181">
        <f t="shared" si="6"/>
        <v>-0.87511298760000011</v>
      </c>
      <c r="C181">
        <f t="shared" si="7"/>
        <v>0.64091013117374995</v>
      </c>
      <c r="D181">
        <f t="shared" si="8"/>
        <v>-0.76761592203317841</v>
      </c>
    </row>
    <row r="182" spans="1:4" x14ac:dyDescent="0.25">
      <c r="A182">
        <v>182</v>
      </c>
      <c r="B182">
        <f t="shared" si="6"/>
        <v>-0.86252143390000002</v>
      </c>
      <c r="C182">
        <f t="shared" si="7"/>
        <v>0.65052454628329326</v>
      </c>
      <c r="D182">
        <f t="shared" si="8"/>
        <v>-0.759485230062386</v>
      </c>
    </row>
    <row r="183" spans="1:4" x14ac:dyDescent="0.25">
      <c r="A183">
        <v>183</v>
      </c>
      <c r="B183">
        <f t="shared" si="6"/>
        <v>-0.84992988019999993</v>
      </c>
      <c r="C183">
        <f t="shared" si="7"/>
        <v>0.66003582389419335</v>
      </c>
      <c r="D183">
        <f t="shared" si="8"/>
        <v>-0.75123412540719514</v>
      </c>
    </row>
    <row r="184" spans="1:4" x14ac:dyDescent="0.25">
      <c r="A184">
        <v>184</v>
      </c>
      <c r="B184">
        <f t="shared" si="6"/>
        <v>-0.83733832649999984</v>
      </c>
      <c r="C184">
        <f t="shared" si="7"/>
        <v>0.66944245603970665</v>
      </c>
      <c r="D184">
        <f t="shared" si="8"/>
        <v>-0.74286391624006443</v>
      </c>
    </row>
    <row r="185" spans="1:4" x14ac:dyDescent="0.25">
      <c r="A185">
        <v>185</v>
      </c>
      <c r="B185">
        <f t="shared" si="6"/>
        <v>-0.82474677279999975</v>
      </c>
      <c r="C185">
        <f t="shared" si="7"/>
        <v>0.67874295134411833</v>
      </c>
      <c r="D185">
        <f t="shared" si="8"/>
        <v>-0.73437592961689302</v>
      </c>
    </row>
    <row r="186" spans="1:4" x14ac:dyDescent="0.25">
      <c r="A186">
        <v>186</v>
      </c>
      <c r="B186">
        <f t="shared" si="6"/>
        <v>-0.8121552191000001</v>
      </c>
      <c r="C186">
        <f t="shared" si="7"/>
        <v>0.68793583525919277</v>
      </c>
      <c r="D186">
        <f t="shared" si="8"/>
        <v>-0.72577151126662232</v>
      </c>
    </row>
    <row r="187" spans="1:4" x14ac:dyDescent="0.25">
      <c r="A187">
        <v>187</v>
      </c>
      <c r="B187">
        <f t="shared" si="6"/>
        <v>-0.79956366540000001</v>
      </c>
      <c r="C187">
        <f t="shared" si="7"/>
        <v>0.69701965029795676</v>
      </c>
      <c r="D187">
        <f t="shared" si="8"/>
        <v>-0.71705202537787593</v>
      </c>
    </row>
    <row r="188" spans="1:4" x14ac:dyDescent="0.25">
      <c r="A188">
        <v>188</v>
      </c>
      <c r="B188">
        <f t="shared" si="6"/>
        <v>-0.78697211169999992</v>
      </c>
      <c r="C188">
        <f t="shared" si="7"/>
        <v>0.70599295626577541</v>
      </c>
      <c r="D188">
        <f t="shared" si="8"/>
        <v>-0.70821885438267662</v>
      </c>
    </row>
    <row r="189" spans="1:4" x14ac:dyDescent="0.25">
      <c r="A189">
        <v>189</v>
      </c>
      <c r="B189">
        <f t="shared" si="6"/>
        <v>-0.77438055799999983</v>
      </c>
      <c r="C189">
        <f t="shared" si="7"/>
        <v>0.71485433048868918</v>
      </c>
      <c r="D189">
        <f t="shared" si="8"/>
        <v>-0.69927339873726635</v>
      </c>
    </row>
    <row r="190" spans="1:4" x14ac:dyDescent="0.25">
      <c r="A190">
        <v>190</v>
      </c>
      <c r="B190">
        <f t="shared" si="6"/>
        <v>-0.76178900429999974</v>
      </c>
      <c r="C190">
        <f t="shared" si="7"/>
        <v>0.72360236803897138</v>
      </c>
      <c r="D190">
        <f t="shared" si="8"/>
        <v>-0.69021707670007193</v>
      </c>
    </row>
    <row r="191" spans="1:4" x14ac:dyDescent="0.25">
      <c r="A191">
        <v>191</v>
      </c>
      <c r="B191">
        <f t="shared" si="6"/>
        <v>-0.74919745060000009</v>
      </c>
      <c r="C191">
        <f t="shared" si="7"/>
        <v>0.7322356819578727</v>
      </c>
      <c r="D191">
        <f t="shared" si="8"/>
        <v>-0.68105132410684666</v>
      </c>
    </row>
    <row r="192" spans="1:4" x14ac:dyDescent="0.25">
      <c r="A192">
        <v>192</v>
      </c>
      <c r="B192">
        <f t="shared" si="6"/>
        <v>-0.7366058969</v>
      </c>
      <c r="C192">
        <f t="shared" si="7"/>
        <v>0.74075290347551759</v>
      </c>
      <c r="D192">
        <f t="shared" si="8"/>
        <v>-0.67177759414302485</v>
      </c>
    </row>
    <row r="193" spans="1:4" x14ac:dyDescent="0.25">
      <c r="A193">
        <v>193</v>
      </c>
      <c r="B193">
        <f t="shared" ref="B193:B256" si="9">-3.1415926536+(A193-1)*0.0125915537</f>
        <v>-0.72401434319999991</v>
      </c>
      <c r="C193">
        <f t="shared" ref="C193:C256" si="10">1*COS(B193)+0</f>
        <v>0.74915268222791453</v>
      </c>
      <c r="D193">
        <f t="shared" ref="D193:D256" si="11">1*SIN(B193)+0+0*COS(B193)</f>
        <v>-0.66239735711332759</v>
      </c>
    </row>
    <row r="194" spans="1:4" x14ac:dyDescent="0.25">
      <c r="A194">
        <v>194</v>
      </c>
      <c r="B194">
        <f t="shared" si="9"/>
        <v>-0.71142278949999982</v>
      </c>
      <c r="C194">
        <f t="shared" si="10"/>
        <v>0.7574336864710508</v>
      </c>
      <c r="D194">
        <f t="shared" si="11"/>
        <v>-0.65291210020865287</v>
      </c>
    </row>
    <row r="195" spans="1:4" x14ac:dyDescent="0.25">
      <c r="A195">
        <v>195</v>
      </c>
      <c r="B195">
        <f t="shared" si="9"/>
        <v>-0.69883123579999973</v>
      </c>
      <c r="C195">
        <f t="shared" si="10"/>
        <v>0.76559460329203355</v>
      </c>
      <c r="D195">
        <f t="shared" si="11"/>
        <v>-0.64332332727028774</v>
      </c>
    </row>
    <row r="196" spans="1:4" x14ac:dyDescent="0.25">
      <c r="A196">
        <v>196</v>
      </c>
      <c r="B196">
        <f t="shared" si="9"/>
        <v>-0.68623968210000008</v>
      </c>
      <c r="C196">
        <f t="shared" si="10"/>
        <v>0.77363413881724563</v>
      </c>
      <c r="D196">
        <f t="shared" si="11"/>
        <v>-0.63363255855148315</v>
      </c>
    </row>
    <row r="197" spans="1:4" x14ac:dyDescent="0.25">
      <c r="A197">
        <v>197</v>
      </c>
      <c r="B197">
        <f t="shared" si="9"/>
        <v>-0.67364812839999999</v>
      </c>
      <c r="C197">
        <f t="shared" si="10"/>
        <v>0.78155101841748409</v>
      </c>
      <c r="D197">
        <f t="shared" si="11"/>
        <v>-0.62384133047642276</v>
      </c>
    </row>
    <row r="198" spans="1:4" x14ac:dyDescent="0.25">
      <c r="A198">
        <v>198</v>
      </c>
      <c r="B198">
        <f t="shared" si="9"/>
        <v>-0.6610565746999999</v>
      </c>
      <c r="C198">
        <f t="shared" si="10"/>
        <v>0.7893439869100447</v>
      </c>
      <c r="D198">
        <f t="shared" si="11"/>
        <v>-0.61395119539663345</v>
      </c>
    </row>
    <row r="199" spans="1:4" x14ac:dyDescent="0.25">
      <c r="A199">
        <v>199</v>
      </c>
      <c r="B199">
        <f t="shared" si="9"/>
        <v>-0.64846502099999981</v>
      </c>
      <c r="C199">
        <f t="shared" si="10"/>
        <v>0.79701180875772593</v>
      </c>
      <c r="D199">
        <f t="shared" si="11"/>
        <v>-0.60396372134486531</v>
      </c>
    </row>
    <row r="200" spans="1:4" x14ac:dyDescent="0.25">
      <c r="A200">
        <v>200</v>
      </c>
      <c r="B200">
        <f t="shared" si="9"/>
        <v>-0.63587346729999972</v>
      </c>
      <c r="C200">
        <f t="shared" si="10"/>
        <v>0.80455326826471762</v>
      </c>
      <c r="D200">
        <f t="shared" si="11"/>
        <v>-0.59388049178648838</v>
      </c>
    </row>
    <row r="201" spans="1:4" x14ac:dyDescent="0.25">
      <c r="A201">
        <v>201</v>
      </c>
      <c r="B201">
        <f t="shared" si="9"/>
        <v>-0.62328191360000007</v>
      </c>
      <c r="C201">
        <f t="shared" si="10"/>
        <v>0.81196716976934291</v>
      </c>
      <c r="D201">
        <f t="shared" si="11"/>
        <v>-0.58370310536844239</v>
      </c>
    </row>
    <row r="202" spans="1:4" x14ac:dyDescent="0.25">
      <c r="A202">
        <v>202</v>
      </c>
      <c r="B202">
        <f t="shared" si="9"/>
        <v>-0.61069035989999998</v>
      </c>
      <c r="C202">
        <f t="shared" si="10"/>
        <v>0.81925233783362583</v>
      </c>
      <c r="D202">
        <f t="shared" si="11"/>
        <v>-0.57343317566577767</v>
      </c>
    </row>
    <row r="203" spans="1:4" x14ac:dyDescent="0.25">
      <c r="A203">
        <v>203</v>
      </c>
      <c r="B203">
        <f t="shared" si="9"/>
        <v>-0.59809880619999989</v>
      </c>
      <c r="C203">
        <f t="shared" si="10"/>
        <v>0.82640761742964941</v>
      </c>
      <c r="D203">
        <f t="shared" si="11"/>
        <v>-0.56307233092583253</v>
      </c>
    </row>
    <row r="204" spans="1:4" x14ac:dyDescent="0.25">
      <c r="A204">
        <v>204</v>
      </c>
      <c r="B204">
        <f t="shared" si="9"/>
        <v>-0.5855072524999998</v>
      </c>
      <c r="C204">
        <f t="shared" si="10"/>
        <v>0.83343187412268127</v>
      </c>
      <c r="D204">
        <f t="shared" si="11"/>
        <v>-0.55262221381008125</v>
      </c>
    </row>
    <row r="205" spans="1:4" x14ac:dyDescent="0.25">
      <c r="A205">
        <v>205</v>
      </c>
      <c r="B205">
        <f t="shared" si="9"/>
        <v>-0.57291569879999971</v>
      </c>
      <c r="C205">
        <f t="shared" si="10"/>
        <v>0.84032399425103221</v>
      </c>
      <c r="D205">
        <f t="shared" si="11"/>
        <v>-0.54208448113369867</v>
      </c>
    </row>
    <row r="206" spans="1:4" x14ac:dyDescent="0.25">
      <c r="A206">
        <v>206</v>
      </c>
      <c r="B206">
        <f t="shared" si="9"/>
        <v>-0.56032414510000006</v>
      </c>
      <c r="C206">
        <f t="shared" si="10"/>
        <v>0.84708288510262131</v>
      </c>
      <c r="D206">
        <f t="shared" si="11"/>
        <v>-0.53146080360288028</v>
      </c>
    </row>
    <row r="207" spans="1:4" x14ac:dyDescent="0.25">
      <c r="A207">
        <v>207</v>
      </c>
      <c r="B207">
        <f t="shared" si="9"/>
        <v>-0.54773259139999997</v>
      </c>
      <c r="C207">
        <f t="shared" si="10"/>
        <v>0.85370747508822165</v>
      </c>
      <c r="D207">
        <f t="shared" si="11"/>
        <v>-0.5207528655499587</v>
      </c>
    </row>
    <row r="208" spans="1:4" x14ac:dyDescent="0.25">
      <c r="A208">
        <v>208</v>
      </c>
      <c r="B208">
        <f t="shared" si="9"/>
        <v>-0.53514103769999988</v>
      </c>
      <c r="C208">
        <f t="shared" si="10"/>
        <v>0.86019671391135366</v>
      </c>
      <c r="D208">
        <f t="shared" si="11"/>
        <v>-0.50996236466636313</v>
      </c>
    </row>
    <row r="209" spans="1:4" x14ac:dyDescent="0.25">
      <c r="A209">
        <v>209</v>
      </c>
      <c r="B209">
        <f t="shared" si="9"/>
        <v>-0.52254948399999979</v>
      </c>
      <c r="C209">
        <f t="shared" si="10"/>
        <v>0.86654957273480571</v>
      </c>
      <c r="D209">
        <f t="shared" si="11"/>
        <v>-0.49909101173345694</v>
      </c>
    </row>
    <row r="210" spans="1:4" x14ac:dyDescent="0.25">
      <c r="A210">
        <v>210</v>
      </c>
      <c r="B210">
        <f t="shared" si="9"/>
        <v>-0.5099579302999997</v>
      </c>
      <c r="C210">
        <f t="shared" si="10"/>
        <v>0.87276504434375091</v>
      </c>
      <c r="D210">
        <f t="shared" si="11"/>
        <v>-0.48814053035130217</v>
      </c>
    </row>
    <row r="211" spans="1:4" x14ac:dyDescent="0.25">
      <c r="A211">
        <v>211</v>
      </c>
      <c r="B211">
        <f t="shared" si="9"/>
        <v>-0.49736637660000005</v>
      </c>
      <c r="C211">
        <f t="shared" si="10"/>
        <v>0.87884214330543575</v>
      </c>
      <c r="D211">
        <f t="shared" si="11"/>
        <v>-0.4771126566653916</v>
      </c>
    </row>
    <row r="212" spans="1:4" x14ac:dyDescent="0.25">
      <c r="A212">
        <v>212</v>
      </c>
      <c r="B212">
        <f t="shared" si="9"/>
        <v>-0.48477482289999996</v>
      </c>
      <c r="C212">
        <f t="shared" si="10"/>
        <v>0.88477990612541701</v>
      </c>
      <c r="D212">
        <f t="shared" si="11"/>
        <v>-0.46600913909138969</v>
      </c>
    </row>
    <row r="213" spans="1:4" x14ac:dyDescent="0.25">
      <c r="A213">
        <v>213</v>
      </c>
      <c r="B213">
        <f t="shared" si="9"/>
        <v>-0.47218326919999987</v>
      </c>
      <c r="C213">
        <f t="shared" si="10"/>
        <v>0.89057739140031733</v>
      </c>
      <c r="D213">
        <f t="shared" si="11"/>
        <v>-0.45483173803793203</v>
      </c>
    </row>
    <row r="214" spans="1:4" x14ac:dyDescent="0.25">
      <c r="A214">
        <v>214</v>
      </c>
      <c r="B214">
        <f t="shared" si="9"/>
        <v>-0.45959171549999978</v>
      </c>
      <c r="C214">
        <f t="shared" si="10"/>
        <v>0.89623367996708103</v>
      </c>
      <c r="D214">
        <f t="shared" si="11"/>
        <v>-0.44358222562751976</v>
      </c>
    </row>
    <row r="215" spans="1:4" x14ac:dyDescent="0.25">
      <c r="A215">
        <v>215</v>
      </c>
      <c r="B215">
        <f t="shared" si="9"/>
        <v>-0.44700016179999968</v>
      </c>
      <c r="C215">
        <f t="shared" si="10"/>
        <v>0.90174787504870302</v>
      </c>
      <c r="D215">
        <f t="shared" si="11"/>
        <v>-0.43226238541555839</v>
      </c>
    </row>
    <row r="216" spans="1:4" x14ac:dyDescent="0.25">
      <c r="A216">
        <v>216</v>
      </c>
      <c r="B216">
        <f t="shared" si="9"/>
        <v>-0.43440860810000004</v>
      </c>
      <c r="C216">
        <f t="shared" si="10"/>
        <v>0.90711910239640803</v>
      </c>
      <c r="D216">
        <f t="shared" si="11"/>
        <v>-0.42087401210758435</v>
      </c>
    </row>
    <row r="217" spans="1:4" x14ac:dyDescent="0.25">
      <c r="A217">
        <v>217</v>
      </c>
      <c r="B217">
        <f t="shared" si="9"/>
        <v>-0.42181705439999995</v>
      </c>
      <c r="C217">
        <f t="shared" si="10"/>
        <v>0.91234651042825932</v>
      </c>
      <c r="D217">
        <f t="shared" si="11"/>
        <v>-0.40941891127472135</v>
      </c>
    </row>
    <row r="218" spans="1:4" x14ac:dyDescent="0.25">
      <c r="A218">
        <v>218</v>
      </c>
      <c r="B218">
        <f t="shared" si="9"/>
        <v>-0.40922550069999986</v>
      </c>
      <c r="C218">
        <f t="shared" si="10"/>
        <v>0.91742927036417166</v>
      </c>
      <c r="D218">
        <f t="shared" si="11"/>
        <v>-0.39789889906741854</v>
      </c>
    </row>
    <row r="219" spans="1:4" x14ac:dyDescent="0.25">
      <c r="A219">
        <v>219</v>
      </c>
      <c r="B219">
        <f t="shared" si="9"/>
        <v>-0.39663394699999976</v>
      </c>
      <c r="C219">
        <f t="shared" si="10"/>
        <v>0.92236657635731101</v>
      </c>
      <c r="D219">
        <f t="shared" si="11"/>
        <v>-0.38631580192750681</v>
      </c>
    </row>
    <row r="220" spans="1:4" x14ac:dyDescent="0.25">
      <c r="A220">
        <v>220</v>
      </c>
      <c r="B220">
        <f t="shared" si="9"/>
        <v>-0.38404239329999967</v>
      </c>
      <c r="C220">
        <f t="shared" si="10"/>
        <v>0.92715764562185798</v>
      </c>
      <c r="D220">
        <f t="shared" si="11"/>
        <v>-0.37467145629862603</v>
      </c>
    </row>
    <row r="221" spans="1:4" x14ac:dyDescent="0.25">
      <c r="A221">
        <v>221</v>
      </c>
      <c r="B221">
        <f t="shared" si="9"/>
        <v>-0.37145083960000003</v>
      </c>
      <c r="C221">
        <f t="shared" si="10"/>
        <v>0.93180171855711369</v>
      </c>
      <c r="D221">
        <f t="shared" si="11"/>
        <v>-0.36296770833506597</v>
      </c>
    </row>
    <row r="222" spans="1:4" x14ac:dyDescent="0.25">
      <c r="A222">
        <v>222</v>
      </c>
      <c r="B222">
        <f t="shared" si="9"/>
        <v>-0.35885928589999994</v>
      </c>
      <c r="C222">
        <f t="shared" si="10"/>
        <v>0.93629805886793205</v>
      </c>
      <c r="D222">
        <f t="shared" si="11"/>
        <v>-0.35120641360906618</v>
      </c>
    </row>
    <row r="223" spans="1:4" x14ac:dyDescent="0.25">
      <c r="A223">
        <v>223</v>
      </c>
      <c r="B223">
        <f t="shared" si="9"/>
        <v>-0.34626773219999984</v>
      </c>
      <c r="C223">
        <f t="shared" si="10"/>
        <v>0.94064595368145465</v>
      </c>
      <c r="D223">
        <f t="shared" si="11"/>
        <v>-0.3393894368166262</v>
      </c>
    </row>
    <row r="224" spans="1:4" x14ac:dyDescent="0.25">
      <c r="A224">
        <v>224</v>
      </c>
      <c r="B224">
        <f t="shared" si="9"/>
        <v>-0.33367617849999975</v>
      </c>
      <c r="C224">
        <f t="shared" si="10"/>
        <v>0.94484471366013378</v>
      </c>
      <c r="D224">
        <f t="shared" si="11"/>
        <v>-0.32751865148186576</v>
      </c>
    </row>
    <row r="225" spans="1:4" x14ac:dyDescent="0.25">
      <c r="A225">
        <v>225</v>
      </c>
      <c r="B225">
        <f t="shared" si="9"/>
        <v>-0.32108462480000011</v>
      </c>
      <c r="C225">
        <f t="shared" si="10"/>
        <v>0.94889367311102335</v>
      </c>
      <c r="D225">
        <f t="shared" si="11"/>
        <v>-0.31559593965998722</v>
      </c>
    </row>
    <row r="226" spans="1:4" x14ac:dyDescent="0.25">
      <c r="A226">
        <v>226</v>
      </c>
      <c r="B226">
        <f t="shared" si="9"/>
        <v>-0.30849307110000002</v>
      </c>
      <c r="C226">
        <f t="shared" si="10"/>
        <v>0.95279219009132199</v>
      </c>
      <c r="D226">
        <f t="shared" si="11"/>
        <v>-0.30362319163888341</v>
      </c>
    </row>
    <row r="227" spans="1:4" x14ac:dyDescent="0.25">
      <c r="A227">
        <v>227</v>
      </c>
      <c r="B227">
        <f t="shared" si="9"/>
        <v>-0.29590151739999992</v>
      </c>
      <c r="C227">
        <f t="shared" si="10"/>
        <v>0.95653964651014867</v>
      </c>
      <c r="D227">
        <f t="shared" si="11"/>
        <v>-0.29160230563944411</v>
      </c>
    </row>
    <row r="228" spans="1:4" x14ac:dyDescent="0.25">
      <c r="A228">
        <v>228</v>
      </c>
      <c r="B228">
        <f t="shared" si="9"/>
        <v>-0.28330996369999983</v>
      </c>
      <c r="C228">
        <f t="shared" si="10"/>
        <v>0.96013544822653907</v>
      </c>
      <c r="D228">
        <f t="shared" si="11"/>
        <v>-0.27953518751460066</v>
      </c>
    </row>
    <row r="229" spans="1:4" x14ac:dyDescent="0.25">
      <c r="A229">
        <v>229</v>
      </c>
      <c r="B229">
        <f t="shared" si="9"/>
        <v>-0.27071840999999974</v>
      </c>
      <c r="C229">
        <f t="shared" si="10"/>
        <v>0.96357902514364313</v>
      </c>
      <c r="D229">
        <f t="shared" si="11"/>
        <v>-0.26742375044716271</v>
      </c>
    </row>
    <row r="230" spans="1:4" x14ac:dyDescent="0.25">
      <c r="A230">
        <v>230</v>
      </c>
      <c r="B230">
        <f t="shared" si="9"/>
        <v>-0.2581268563000001</v>
      </c>
      <c r="C230">
        <f t="shared" si="10"/>
        <v>0.96686983129911142</v>
      </c>
      <c r="D230">
        <f t="shared" si="11"/>
        <v>-0.25526991464649296</v>
      </c>
    </row>
    <row r="231" spans="1:4" x14ac:dyDescent="0.25">
      <c r="A231">
        <v>231</v>
      </c>
      <c r="B231">
        <f t="shared" si="9"/>
        <v>-0.2455353026</v>
      </c>
      <c r="C231">
        <f t="shared" si="10"/>
        <v>0.97000734495165508</v>
      </c>
      <c r="D231">
        <f t="shared" si="11"/>
        <v>-0.24307560704406533</v>
      </c>
    </row>
    <row r="232" spans="1:4" x14ac:dyDescent="0.25">
      <c r="A232">
        <v>232</v>
      </c>
      <c r="B232">
        <f t="shared" si="9"/>
        <v>-0.23294374889999991</v>
      </c>
      <c r="C232">
        <f t="shared" si="10"/>
        <v>0.9729910686637645</v>
      </c>
      <c r="D232">
        <f t="shared" si="11"/>
        <v>-0.23084276098796225</v>
      </c>
    </row>
    <row r="233" spans="1:4" x14ac:dyDescent="0.25">
      <c r="A233">
        <v>233</v>
      </c>
      <c r="B233">
        <f t="shared" si="9"/>
        <v>-0.22035219519999982</v>
      </c>
      <c r="C233">
        <f t="shared" si="10"/>
        <v>0.97582052938057651</v>
      </c>
      <c r="D233">
        <f t="shared" si="11"/>
        <v>-0.21857331593634971</v>
      </c>
    </row>
    <row r="234" spans="1:4" x14ac:dyDescent="0.25">
      <c r="A234">
        <v>234</v>
      </c>
      <c r="B234">
        <f t="shared" si="9"/>
        <v>-0.20776064149999973</v>
      </c>
      <c r="C234">
        <f t="shared" si="10"/>
        <v>0.97849527850487439</v>
      </c>
      <c r="D234">
        <f t="shared" si="11"/>
        <v>-0.20626921714998633</v>
      </c>
    </row>
    <row r="235" spans="1:4" x14ac:dyDescent="0.25">
      <c r="A235">
        <v>235</v>
      </c>
      <c r="B235">
        <f t="shared" si="9"/>
        <v>-0.19516908780000009</v>
      </c>
      <c r="C235">
        <f t="shared" si="10"/>
        <v>0.98101489196821101</v>
      </c>
      <c r="D235">
        <f t="shared" si="11"/>
        <v>-0.19393241538381192</v>
      </c>
    </row>
    <row r="236" spans="1:4" x14ac:dyDescent="0.25">
      <c r="A236">
        <v>236</v>
      </c>
      <c r="B236">
        <f t="shared" si="9"/>
        <v>-0.18257753409999999</v>
      </c>
      <c r="C236">
        <f t="shared" si="10"/>
        <v>0.9833789702981427</v>
      </c>
      <c r="D236">
        <f t="shared" si="11"/>
        <v>-0.1815648665776633</v>
      </c>
    </row>
    <row r="237" spans="1:4" x14ac:dyDescent="0.25">
      <c r="A237">
        <v>237</v>
      </c>
      <c r="B237">
        <f t="shared" si="9"/>
        <v>-0.1699859803999999</v>
      </c>
      <c r="C237">
        <f t="shared" si="10"/>
        <v>0.98558713868156367</v>
      </c>
      <c r="D237">
        <f t="shared" si="11"/>
        <v>-0.16916853154617187</v>
      </c>
    </row>
    <row r="238" spans="1:4" x14ac:dyDescent="0.25">
      <c r="A238">
        <v>238</v>
      </c>
      <c r="B238">
        <f t="shared" si="9"/>
        <v>-0.15739442669999981</v>
      </c>
      <c r="C238">
        <f t="shared" si="10"/>
        <v>0.98763904702413108</v>
      </c>
      <c r="D238">
        <f t="shared" si="11"/>
        <v>-0.1567453756678846</v>
      </c>
    </row>
    <row r="239" spans="1:4" x14ac:dyDescent="0.25">
      <c r="A239">
        <v>239</v>
      </c>
      <c r="B239">
        <f t="shared" si="9"/>
        <v>-0.14480287299999972</v>
      </c>
      <c r="C239">
        <f t="shared" si="10"/>
        <v>0.98953437000577016</v>
      </c>
      <c r="D239">
        <f t="shared" si="11"/>
        <v>-0.14429736857366296</v>
      </c>
    </row>
    <row r="240" spans="1:4" x14ac:dyDescent="0.25">
      <c r="A240">
        <v>240</v>
      </c>
      <c r="B240">
        <f t="shared" si="9"/>
        <v>-0.13221131930000007</v>
      </c>
      <c r="C240">
        <f t="shared" si="10"/>
        <v>0.99127280713225285</v>
      </c>
      <c r="D240">
        <f t="shared" si="11"/>
        <v>-0.1318264838344082</v>
      </c>
    </row>
    <row r="241" spans="1:4" x14ac:dyDescent="0.25">
      <c r="A241">
        <v>241</v>
      </c>
      <c r="B241">
        <f t="shared" si="9"/>
        <v>-0.11961976559999998</v>
      </c>
      <c r="C241">
        <f t="shared" si="10"/>
        <v>0.99285408278283926</v>
      </c>
      <c r="D241">
        <f t="shared" si="11"/>
        <v>-0.11933469864815945</v>
      </c>
    </row>
    <row r="242" spans="1:4" x14ac:dyDescent="0.25">
      <c r="A242">
        <v>242</v>
      </c>
      <c r="B242">
        <f t="shared" si="9"/>
        <v>-0.10702821189999989</v>
      </c>
      <c r="C242">
        <f t="shared" si="10"/>
        <v>0.99427794625397603</v>
      </c>
      <c r="D242">
        <f t="shared" si="11"/>
        <v>-0.10682399352662118</v>
      </c>
    </row>
    <row r="243" spans="1:4" x14ac:dyDescent="0.25">
      <c r="A243">
        <v>243</v>
      </c>
      <c r="B243">
        <f t="shared" si="9"/>
        <v>-9.4436658199999801E-2</v>
      </c>
      <c r="C243">
        <f t="shared" si="10"/>
        <v>0.99554417179904431</v>
      </c>
      <c r="D243">
        <f t="shared" si="11"/>
        <v>-9.4296351981161083E-2</v>
      </c>
    </row>
    <row r="244" spans="1:4" x14ac:dyDescent="0.25">
      <c r="A244">
        <v>244</v>
      </c>
      <c r="B244">
        <f t="shared" si="9"/>
        <v>-8.184510449999971E-2</v>
      </c>
      <c r="C244">
        <f t="shared" si="10"/>
        <v>0.99665255866415059</v>
      </c>
      <c r="D244">
        <f t="shared" si="11"/>
        <v>-8.1753760208334331E-2</v>
      </c>
    </row>
    <row r="245" spans="1:4" x14ac:dyDescent="0.25">
      <c r="A245">
        <v>245</v>
      </c>
      <c r="B245">
        <f t="shared" si="9"/>
        <v>-6.9253550800000063E-2</v>
      </c>
      <c r="C245">
        <f t="shared" si="10"/>
        <v>0.99760293111995557</v>
      </c>
      <c r="D245">
        <f t="shared" si="11"/>
        <v>-6.9198206774982327E-2</v>
      </c>
    </row>
    <row r="246" spans="1:4" x14ac:dyDescent="0.25">
      <c r="A246">
        <v>246</v>
      </c>
      <c r="B246">
        <f t="shared" si="9"/>
        <v>-5.6661997099999972E-2</v>
      </c>
      <c r="C246">
        <f t="shared" si="10"/>
        <v>0.99839513848953476</v>
      </c>
      <c r="D246">
        <f t="shared" si="11"/>
        <v>-5.6631682302953242E-2</v>
      </c>
    </row>
    <row r="247" spans="1:4" x14ac:dyDescent="0.25">
      <c r="A247">
        <v>247</v>
      </c>
      <c r="B247">
        <f t="shared" si="9"/>
        <v>-4.4070443399999881E-2</v>
      </c>
      <c r="C247">
        <f t="shared" si="10"/>
        <v>0.99902905517226803</v>
      </c>
      <c r="D247">
        <f t="shared" si="11"/>
        <v>-4.4056179153501372E-2</v>
      </c>
    </row>
    <row r="248" spans="1:4" x14ac:dyDescent="0.25">
      <c r="A248">
        <v>248</v>
      </c>
      <c r="B248">
        <f t="shared" si="9"/>
        <v>-3.147888969999979E-2</v>
      </c>
      <c r="C248">
        <f t="shared" si="10"/>
        <v>0.99950458066375258</v>
      </c>
      <c r="D248">
        <f t="shared" si="11"/>
        <v>-3.1473691111406125E-2</v>
      </c>
    </row>
    <row r="249" spans="1:4" x14ac:dyDescent="0.25">
      <c r="A249">
        <v>249</v>
      </c>
      <c r="B249">
        <f t="shared" si="9"/>
        <v>-1.8887335999999699E-2</v>
      </c>
      <c r="C249">
        <f t="shared" si="10"/>
        <v>0.99982163957173753</v>
      </c>
      <c r="D249">
        <f t="shared" si="11"/>
        <v>-1.8886213068867626E-2</v>
      </c>
    </row>
    <row r="250" spans="1:4" x14ac:dyDescent="0.25">
      <c r="A250">
        <v>250</v>
      </c>
      <c r="B250">
        <f t="shared" si="9"/>
        <v>-6.2957823000000523E-3</v>
      </c>
      <c r="C250">
        <f t="shared" si="10"/>
        <v>0.99998018162807711</v>
      </c>
      <c r="D250">
        <f t="shared" si="11"/>
        <v>-6.2957407092267123E-3</v>
      </c>
    </row>
    <row r="251" spans="1:4" x14ac:dyDescent="0.25">
      <c r="A251">
        <v>251</v>
      </c>
      <c r="B251">
        <f t="shared" si="9"/>
        <v>6.2957714000000387E-3</v>
      </c>
      <c r="C251">
        <f t="shared" si="10"/>
        <v>0.99998018169670067</v>
      </c>
      <c r="D251">
        <f t="shared" si="11"/>
        <v>6.2957298094427185E-3</v>
      </c>
    </row>
    <row r="252" spans="1:4" x14ac:dyDescent="0.25">
      <c r="A252">
        <v>252</v>
      </c>
      <c r="B252">
        <f t="shared" si="9"/>
        <v>1.888732510000013E-2</v>
      </c>
      <c r="C252">
        <f t="shared" si="10"/>
        <v>0.99982163977759708</v>
      </c>
      <c r="D252">
        <f t="shared" si="11"/>
        <v>1.8886202170812185E-2</v>
      </c>
    </row>
    <row r="253" spans="1:4" x14ac:dyDescent="0.25">
      <c r="A253">
        <v>253</v>
      </c>
      <c r="B253">
        <f t="shared" si="9"/>
        <v>3.1478878800000221E-2</v>
      </c>
      <c r="C253">
        <f t="shared" si="10"/>
        <v>0.99950458100681572</v>
      </c>
      <c r="D253">
        <f t="shared" si="11"/>
        <v>3.1473680216806625E-2</v>
      </c>
    </row>
    <row r="254" spans="1:4" x14ac:dyDescent="0.25">
      <c r="A254">
        <v>254</v>
      </c>
      <c r="B254">
        <f t="shared" si="9"/>
        <v>4.4070432500000312E-2</v>
      </c>
      <c r="C254">
        <f t="shared" si="10"/>
        <v>0.99902905565248035</v>
      </c>
      <c r="D254">
        <f t="shared" si="11"/>
        <v>4.4056168264085101E-2</v>
      </c>
    </row>
    <row r="255" spans="1:4" x14ac:dyDescent="0.25">
      <c r="A255">
        <v>255</v>
      </c>
      <c r="B255">
        <f t="shared" si="9"/>
        <v>5.6661986199999959E-2</v>
      </c>
      <c r="C255">
        <f t="shared" si="10"/>
        <v>0.9983951391068201</v>
      </c>
      <c r="D255">
        <f t="shared" si="11"/>
        <v>5.6631671420446214E-2</v>
      </c>
    </row>
    <row r="256" spans="1:4" x14ac:dyDescent="0.25">
      <c r="A256">
        <v>256</v>
      </c>
      <c r="B256">
        <f t="shared" si="9"/>
        <v>6.925353990000005E-2</v>
      </c>
      <c r="C256">
        <f t="shared" si="10"/>
        <v>0.997602931874216</v>
      </c>
      <c r="D256">
        <f t="shared" si="11"/>
        <v>6.9198195901110357E-2</v>
      </c>
    </row>
    <row r="257" spans="1:4" x14ac:dyDescent="0.25">
      <c r="A257">
        <v>257</v>
      </c>
      <c r="B257">
        <f t="shared" ref="B257:B320" si="12">-3.1415926536+(A257-1)*0.0125915537</f>
        <v>8.1845093600000141E-2</v>
      </c>
      <c r="C257">
        <f t="shared" ref="C257:C320" si="13">1*COS(B257)+0</f>
        <v>0.99665255955526655</v>
      </c>
      <c r="D257">
        <f t="shared" ref="D257:D320" si="14">1*SIN(B257)+0+0*COS(B257)</f>
        <v>8.1753749344821866E-2</v>
      </c>
    </row>
    <row r="258" spans="1:4" x14ac:dyDescent="0.25">
      <c r="A258">
        <v>258</v>
      </c>
      <c r="B258">
        <f t="shared" si="12"/>
        <v>9.4436647300000232E-2</v>
      </c>
      <c r="C258">
        <f t="shared" si="13"/>
        <v>0.99554417282687446</v>
      </c>
      <c r="D258">
        <f t="shared" si="14"/>
        <v>9.4296341129730038E-2</v>
      </c>
    </row>
    <row r="259" spans="1:4" x14ac:dyDescent="0.25">
      <c r="A259">
        <v>259</v>
      </c>
      <c r="B259">
        <f t="shared" si="12"/>
        <v>0.10702820100000032</v>
      </c>
      <c r="C259">
        <f t="shared" si="13"/>
        <v>0.9942779474183574</v>
      </c>
      <c r="D259">
        <f t="shared" si="14"/>
        <v>0.106823982688992</v>
      </c>
    </row>
    <row r="260" spans="1:4" x14ac:dyDescent="0.25">
      <c r="A260">
        <v>260</v>
      </c>
      <c r="B260">
        <f t="shared" si="12"/>
        <v>0.11961975469999997</v>
      </c>
      <c r="C260">
        <f t="shared" si="13"/>
        <v>0.99285408408358744</v>
      </c>
      <c r="D260">
        <f t="shared" si="14"/>
        <v>0.11933468782604993</v>
      </c>
    </row>
    <row r="261" spans="1:4" x14ac:dyDescent="0.25">
      <c r="A261">
        <v>261</v>
      </c>
      <c r="B261">
        <f t="shared" si="12"/>
        <v>0.13221130840000006</v>
      </c>
      <c r="C261">
        <f t="shared" si="13"/>
        <v>0.99127280856916145</v>
      </c>
      <c r="D261">
        <f t="shared" si="14"/>
        <v>0.1318264730295346</v>
      </c>
    </row>
    <row r="262" spans="1:4" x14ac:dyDescent="0.25">
      <c r="A262">
        <v>262</v>
      </c>
      <c r="B262">
        <f t="shared" si="12"/>
        <v>0.14480286210000015</v>
      </c>
      <c r="C262">
        <f t="shared" si="13"/>
        <v>0.98953437157861135</v>
      </c>
      <c r="D262">
        <f t="shared" si="14"/>
        <v>0.14429735778773875</v>
      </c>
    </row>
    <row r="263" spans="1:4" x14ac:dyDescent="0.25">
      <c r="A263">
        <v>263</v>
      </c>
      <c r="B263">
        <f t="shared" si="12"/>
        <v>0.15739441580000024</v>
      </c>
      <c r="C263">
        <f t="shared" si="13"/>
        <v>0.98763904873265551</v>
      </c>
      <c r="D263">
        <f t="shared" si="14"/>
        <v>0.15674536490261939</v>
      </c>
    </row>
    <row r="264" spans="1:4" x14ac:dyDescent="0.25">
      <c r="A264">
        <v>264</v>
      </c>
      <c r="B264">
        <f t="shared" si="12"/>
        <v>0.16998596950000033</v>
      </c>
      <c r="C264">
        <f t="shared" si="13"/>
        <v>0.98558714052550056</v>
      </c>
      <c r="D264">
        <f t="shared" si="14"/>
        <v>0.16916852080327247</v>
      </c>
    </row>
    <row r="265" spans="1:4" x14ac:dyDescent="0.25">
      <c r="A265">
        <v>265</v>
      </c>
      <c r="B265">
        <f t="shared" si="12"/>
        <v>0.18257752319999998</v>
      </c>
      <c r="C265">
        <f t="shared" si="13"/>
        <v>0.98337897227719961</v>
      </c>
      <c r="D265">
        <f t="shared" si="14"/>
        <v>0.18156485585883247</v>
      </c>
    </row>
    <row r="266" spans="1:4" x14ac:dyDescent="0.25">
      <c r="A266">
        <v>266</v>
      </c>
      <c r="B266">
        <f t="shared" si="12"/>
        <v>0.19516907690000007</v>
      </c>
      <c r="C266">
        <f t="shared" si="13"/>
        <v>0.98101489408207421</v>
      </c>
      <c r="D266">
        <f t="shared" si="14"/>
        <v>0.1939324046907496</v>
      </c>
    </row>
    <row r="267" spans="1:4" x14ac:dyDescent="0.25">
      <c r="A267">
        <v>267</v>
      </c>
      <c r="B267">
        <f t="shared" si="12"/>
        <v>0.20776063060000016</v>
      </c>
      <c r="C267">
        <f t="shared" si="13"/>
        <v>0.9784952807532088</v>
      </c>
      <c r="D267">
        <f t="shared" si="14"/>
        <v>0.20626920648438821</v>
      </c>
    </row>
    <row r="268" spans="1:4" x14ac:dyDescent="0.25">
      <c r="A268">
        <v>268</v>
      </c>
      <c r="B268">
        <f t="shared" si="12"/>
        <v>0.22035218430000025</v>
      </c>
      <c r="C268">
        <f t="shared" si="13"/>
        <v>0.97582053176302552</v>
      </c>
      <c r="D268">
        <f t="shared" si="14"/>
        <v>0.21857330529990635</v>
      </c>
    </row>
    <row r="269" spans="1:4" x14ac:dyDescent="0.25">
      <c r="A269">
        <v>269</v>
      </c>
      <c r="B269">
        <f t="shared" si="12"/>
        <v>0.23294373800000034</v>
      </c>
      <c r="C269">
        <f t="shared" si="13"/>
        <v>0.97299107117995043</v>
      </c>
      <c r="D269">
        <f t="shared" si="14"/>
        <v>0.23084275038235999</v>
      </c>
    </row>
    <row r="270" spans="1:4" x14ac:dyDescent="0.25">
      <c r="A270">
        <v>270</v>
      </c>
      <c r="B270">
        <f t="shared" si="12"/>
        <v>0.24553529169999999</v>
      </c>
      <c r="C270">
        <f t="shared" si="13"/>
        <v>0.97000734760117913</v>
      </c>
      <c r="D270">
        <f t="shared" si="14"/>
        <v>0.24307559647098526</v>
      </c>
    </row>
    <row r="271" spans="1:4" x14ac:dyDescent="0.25">
      <c r="A271">
        <v>271</v>
      </c>
      <c r="B271">
        <f t="shared" si="12"/>
        <v>0.25812684540000008</v>
      </c>
      <c r="C271">
        <f t="shared" si="13"/>
        <v>0.96686983408155347</v>
      </c>
      <c r="D271">
        <f t="shared" si="14"/>
        <v>0.25526990410761174</v>
      </c>
    </row>
    <row r="272" spans="1:4" x14ac:dyDescent="0.25">
      <c r="A272">
        <v>272</v>
      </c>
      <c r="B272">
        <f t="shared" si="12"/>
        <v>0.27071839910000017</v>
      </c>
      <c r="C272">
        <f t="shared" si="13"/>
        <v>0.96357902805856188</v>
      </c>
      <c r="D272">
        <f t="shared" si="14"/>
        <v>0.26742373994415175</v>
      </c>
    </row>
    <row r="273" spans="1:4" x14ac:dyDescent="0.25">
      <c r="A273">
        <v>273</v>
      </c>
      <c r="B273">
        <f t="shared" si="12"/>
        <v>0.28330995280000026</v>
      </c>
      <c r="C273">
        <f t="shared" si="13"/>
        <v>0.96013545127347244</v>
      </c>
      <c r="D273">
        <f t="shared" si="14"/>
        <v>0.27953517704912467</v>
      </c>
    </row>
    <row r="274" spans="1:4" x14ac:dyDescent="0.25">
      <c r="A274">
        <v>274</v>
      </c>
      <c r="B274">
        <f t="shared" si="12"/>
        <v>0.29590150650000036</v>
      </c>
      <c r="C274">
        <f t="shared" si="13"/>
        <v>0.9565396496886136</v>
      </c>
      <c r="D274">
        <f t="shared" si="14"/>
        <v>0.29160229521316233</v>
      </c>
    </row>
    <row r="275" spans="1:4" x14ac:dyDescent="0.25">
      <c r="A275">
        <v>275</v>
      </c>
      <c r="B275">
        <f t="shared" si="12"/>
        <v>0.3084930602</v>
      </c>
      <c r="C275">
        <f t="shared" si="13"/>
        <v>0.95279219340081478</v>
      </c>
      <c r="D275">
        <f t="shared" si="14"/>
        <v>0.3036231812534485</v>
      </c>
    </row>
    <row r="276" spans="1:4" x14ac:dyDescent="0.25">
      <c r="A276">
        <v>276</v>
      </c>
      <c r="B276">
        <f t="shared" si="12"/>
        <v>0.32108461390000009</v>
      </c>
      <c r="C276">
        <f t="shared" si="13"/>
        <v>0.94889367655101908</v>
      </c>
      <c r="D276">
        <f t="shared" si="14"/>
        <v>0.31559592931704616</v>
      </c>
    </row>
    <row r="277" spans="1:4" x14ac:dyDescent="0.25">
      <c r="A277">
        <v>277</v>
      </c>
      <c r="B277">
        <f t="shared" si="12"/>
        <v>0.33367616760000018</v>
      </c>
      <c r="C277">
        <f t="shared" si="13"/>
        <v>0.94484471723008689</v>
      </c>
      <c r="D277">
        <f t="shared" si="14"/>
        <v>0.32751864118305873</v>
      </c>
    </row>
    <row r="278" spans="1:4" x14ac:dyDescent="0.25">
      <c r="A278">
        <v>278</v>
      </c>
      <c r="B278">
        <f t="shared" si="12"/>
        <v>0.34626772130000028</v>
      </c>
      <c r="C278">
        <f t="shared" si="13"/>
        <v>0.94064595738079926</v>
      </c>
      <c r="D278">
        <f t="shared" si="14"/>
        <v>0.33938942656358567</v>
      </c>
    </row>
    <row r="279" spans="1:4" x14ac:dyDescent="0.25">
      <c r="A279">
        <v>279</v>
      </c>
      <c r="B279">
        <f t="shared" si="12"/>
        <v>0.35885927500000037</v>
      </c>
      <c r="C279">
        <f t="shared" si="13"/>
        <v>0.93629806269608173</v>
      </c>
      <c r="D279">
        <f t="shared" si="14"/>
        <v>0.35120640340341769</v>
      </c>
    </row>
    <row r="280" spans="1:4" x14ac:dyDescent="0.25">
      <c r="A280">
        <v>280</v>
      </c>
      <c r="B280">
        <f t="shared" si="12"/>
        <v>0.37145082870000001</v>
      </c>
      <c r="C280">
        <f t="shared" si="13"/>
        <v>0.93180172251346161</v>
      </c>
      <c r="D280">
        <f t="shared" si="14"/>
        <v>0.36296769817842722</v>
      </c>
    </row>
    <row r="281" spans="1:4" x14ac:dyDescent="0.25">
      <c r="A281">
        <v>281</v>
      </c>
      <c r="B281">
        <f t="shared" si="12"/>
        <v>0.3840423824000001</v>
      </c>
      <c r="C281">
        <f t="shared" si="13"/>
        <v>0.92715764970577663</v>
      </c>
      <c r="D281">
        <f t="shared" si="14"/>
        <v>0.37467144619260806</v>
      </c>
    </row>
    <row r="282" spans="1:4" x14ac:dyDescent="0.25">
      <c r="A282">
        <v>282</v>
      </c>
      <c r="B282">
        <f t="shared" si="12"/>
        <v>0.3966339361000002</v>
      </c>
      <c r="C282">
        <f t="shared" si="13"/>
        <v>0.92236658056815313</v>
      </c>
      <c r="D282">
        <f t="shared" si="14"/>
        <v>0.38631579187371151</v>
      </c>
    </row>
    <row r="283" spans="1:4" x14ac:dyDescent="0.25">
      <c r="A283">
        <v>283</v>
      </c>
      <c r="B283">
        <f t="shared" si="12"/>
        <v>0.40922548980000029</v>
      </c>
      <c r="C283">
        <f t="shared" si="13"/>
        <v>0.91742927470126934</v>
      </c>
      <c r="D283">
        <f t="shared" si="14"/>
        <v>0.39789888906743986</v>
      </c>
    </row>
    <row r="284" spans="1:4" x14ac:dyDescent="0.25">
      <c r="A284">
        <v>284</v>
      </c>
      <c r="B284">
        <f t="shared" si="12"/>
        <v>0.42181704350000038</v>
      </c>
      <c r="C284">
        <f t="shared" si="13"/>
        <v>0.91234651489092522</v>
      </c>
      <c r="D284">
        <f t="shared" si="14"/>
        <v>0.40941890133014475</v>
      </c>
    </row>
    <row r="285" spans="1:4" x14ac:dyDescent="0.25">
      <c r="A285">
        <v>285</v>
      </c>
      <c r="B285">
        <f t="shared" si="12"/>
        <v>0.43440859720000002</v>
      </c>
      <c r="C285">
        <f t="shared" si="13"/>
        <v>0.90711910698393472</v>
      </c>
      <c r="D285">
        <f t="shared" si="14"/>
        <v>0.42087400221998605</v>
      </c>
    </row>
    <row r="286" spans="1:4" x14ac:dyDescent="0.25">
      <c r="A286">
        <v>286</v>
      </c>
      <c r="B286">
        <f t="shared" si="12"/>
        <v>0.44700015090000011</v>
      </c>
      <c r="C286">
        <f t="shared" si="13"/>
        <v>0.90174787976036275</v>
      </c>
      <c r="D286">
        <f t="shared" si="14"/>
        <v>0.43226237558650693</v>
      </c>
    </row>
    <row r="287" spans="1:4" x14ac:dyDescent="0.25">
      <c r="A287">
        <v>287</v>
      </c>
      <c r="B287">
        <f t="shared" si="12"/>
        <v>0.45959170460000021</v>
      </c>
      <c r="C287">
        <f t="shared" si="13"/>
        <v>0.89623368480212706</v>
      </c>
      <c r="D287">
        <f t="shared" si="14"/>
        <v>0.44358221585857299</v>
      </c>
    </row>
    <row r="288" spans="1:4" x14ac:dyDescent="0.25">
      <c r="A288">
        <v>288</v>
      </c>
      <c r="B288">
        <f t="shared" si="12"/>
        <v>0.4721832583000003</v>
      </c>
      <c r="C288">
        <f t="shared" si="13"/>
        <v>0.89057739635798305</v>
      </c>
      <c r="D288">
        <f t="shared" si="14"/>
        <v>0.45483172833063878</v>
      </c>
    </row>
    <row r="289" spans="1:4" x14ac:dyDescent="0.25">
      <c r="A289">
        <v>289</v>
      </c>
      <c r="B289">
        <f t="shared" si="12"/>
        <v>0.48477481200000039</v>
      </c>
      <c r="C289">
        <f t="shared" si="13"/>
        <v>0.88477991120491639</v>
      </c>
      <c r="D289">
        <f t="shared" si="14"/>
        <v>0.46600912944728906</v>
      </c>
    </row>
    <row r="290" spans="1:4" x14ac:dyDescent="0.25">
      <c r="A290">
        <v>290</v>
      </c>
      <c r="B290">
        <f t="shared" si="12"/>
        <v>0.49736636570000003</v>
      </c>
      <c r="C290">
        <f t="shared" si="13"/>
        <v>0.87884214850596376</v>
      </c>
      <c r="D290">
        <f t="shared" si="14"/>
        <v>0.4771126470860122</v>
      </c>
    </row>
    <row r="291" spans="1:4" x14ac:dyDescent="0.25">
      <c r="A291">
        <v>291</v>
      </c>
      <c r="B291">
        <f t="shared" si="12"/>
        <v>0.50995791940000013</v>
      </c>
      <c r="C291">
        <f t="shared" si="13"/>
        <v>0.87276504966448243</v>
      </c>
      <c r="D291">
        <f t="shared" si="14"/>
        <v>0.48814052083816351</v>
      </c>
    </row>
    <row r="292" spans="1:4" x14ac:dyDescent="0.25">
      <c r="A292">
        <v>292</v>
      </c>
      <c r="B292">
        <f t="shared" si="12"/>
        <v>0.52254947310000022</v>
      </c>
      <c r="C292">
        <f t="shared" si="13"/>
        <v>0.86654957817489753</v>
      </c>
      <c r="D292">
        <f t="shared" si="14"/>
        <v>0.49909100228806691</v>
      </c>
    </row>
    <row r="293" spans="1:4" x14ac:dyDescent="0.25">
      <c r="A293">
        <v>293</v>
      </c>
      <c r="B293">
        <f t="shared" si="12"/>
        <v>0.53514102680000031</v>
      </c>
      <c r="C293">
        <f t="shared" si="13"/>
        <v>0.86019671946994314</v>
      </c>
      <c r="D293">
        <f t="shared" si="14"/>
        <v>0.50996235529021927</v>
      </c>
    </row>
    <row r="294" spans="1:4" x14ac:dyDescent="0.25">
      <c r="A294">
        <v>294</v>
      </c>
      <c r="B294">
        <f t="shared" si="12"/>
        <v>0.54773258049999995</v>
      </c>
      <c r="C294">
        <f t="shared" si="13"/>
        <v>0.85370748076442782</v>
      </c>
      <c r="D294">
        <f t="shared" si="14"/>
        <v>0.52075285624454726</v>
      </c>
    </row>
    <row r="295" spans="1:4" x14ac:dyDescent="0.25">
      <c r="A295">
        <v>295</v>
      </c>
      <c r="B295">
        <f t="shared" si="12"/>
        <v>0.56032413420000005</v>
      </c>
      <c r="C295">
        <f t="shared" si="13"/>
        <v>0.84708289089554401</v>
      </c>
      <c r="D295">
        <f t="shared" si="14"/>
        <v>0.53146079436967675</v>
      </c>
    </row>
    <row r="296" spans="1:4" x14ac:dyDescent="0.25">
      <c r="A296">
        <v>296</v>
      </c>
      <c r="B296">
        <f t="shared" si="12"/>
        <v>0.57291568790000014</v>
      </c>
      <c r="C296">
        <f t="shared" si="13"/>
        <v>0.84032400015975273</v>
      </c>
      <c r="D296">
        <f t="shared" si="14"/>
        <v>0.54208447197416743</v>
      </c>
    </row>
    <row r="297" spans="1:4" x14ac:dyDescent="0.25">
      <c r="A297">
        <v>297</v>
      </c>
      <c r="B297">
        <f t="shared" si="12"/>
        <v>0.58550724160000023</v>
      </c>
      <c r="C297">
        <f t="shared" si="13"/>
        <v>0.83343188014626313</v>
      </c>
      <c r="D297">
        <f t="shared" si="14"/>
        <v>0.55262220472567414</v>
      </c>
    </row>
    <row r="298" spans="1:4" x14ac:dyDescent="0.25">
      <c r="A298">
        <v>298</v>
      </c>
      <c r="B298">
        <f t="shared" si="12"/>
        <v>0.59809879530000032</v>
      </c>
      <c r="C298">
        <f t="shared" si="13"/>
        <v>0.82640762356713748</v>
      </c>
      <c r="D298">
        <f t="shared" si="14"/>
        <v>0.56307232191798984</v>
      </c>
    </row>
    <row r="299" spans="1:4" x14ac:dyDescent="0.25">
      <c r="A299">
        <v>299</v>
      </c>
      <c r="B299">
        <f t="shared" si="12"/>
        <v>0.61069034899999997</v>
      </c>
      <c r="C299">
        <f t="shared" si="13"/>
        <v>0.81925234408404735</v>
      </c>
      <c r="D299">
        <f t="shared" si="14"/>
        <v>0.57343316673592715</v>
      </c>
    </row>
    <row r="300" spans="1:4" x14ac:dyDescent="0.25">
      <c r="A300">
        <v>300</v>
      </c>
      <c r="B300">
        <f t="shared" si="12"/>
        <v>0.62328190270000006</v>
      </c>
      <c r="C300">
        <f t="shared" si="13"/>
        <v>0.81196717613170677</v>
      </c>
      <c r="D300">
        <f t="shared" si="14"/>
        <v>0.58370309651800023</v>
      </c>
    </row>
    <row r="301" spans="1:4" x14ac:dyDescent="0.25">
      <c r="A301">
        <v>301</v>
      </c>
      <c r="B301">
        <f t="shared" si="12"/>
        <v>0.63587345640000015</v>
      </c>
      <c r="C301">
        <f t="shared" si="13"/>
        <v>0.80455327473801475</v>
      </c>
      <c r="D301">
        <f t="shared" si="14"/>
        <v>0.59388048301685803</v>
      </c>
    </row>
    <row r="302" spans="1:4" x14ac:dyDescent="0.25">
      <c r="A302">
        <v>302</v>
      </c>
      <c r="B302">
        <f t="shared" si="12"/>
        <v>0.64846501010000024</v>
      </c>
      <c r="C302">
        <f t="shared" si="13"/>
        <v>0.79701181534093024</v>
      </c>
      <c r="D302">
        <f t="shared" si="14"/>
        <v>0.60396371265743687</v>
      </c>
    </row>
    <row r="303" spans="1:4" x14ac:dyDescent="0.25">
      <c r="A303">
        <v>303</v>
      </c>
      <c r="B303">
        <f t="shared" si="12"/>
        <v>0.66105656380000033</v>
      </c>
      <c r="C303">
        <f t="shared" si="13"/>
        <v>0.78934399360211238</v>
      </c>
      <c r="D303">
        <f t="shared" si="14"/>
        <v>0.61395118679278426</v>
      </c>
    </row>
    <row r="304" spans="1:4" x14ac:dyDescent="0.25">
      <c r="A304">
        <v>304</v>
      </c>
      <c r="B304">
        <f t="shared" si="12"/>
        <v>0.67364811749999998</v>
      </c>
      <c r="C304">
        <f t="shared" si="13"/>
        <v>0.78155102521735464</v>
      </c>
      <c r="D304">
        <f t="shared" si="14"/>
        <v>0.62384132195751663</v>
      </c>
    </row>
    <row r="305" spans="1:4" x14ac:dyDescent="0.25">
      <c r="A305">
        <v>305</v>
      </c>
      <c r="B305">
        <f t="shared" si="12"/>
        <v>0.68623967120000007</v>
      </c>
      <c r="C305">
        <f t="shared" si="13"/>
        <v>0.77363414572384048</v>
      </c>
      <c r="D305">
        <f t="shared" si="14"/>
        <v>0.63363255011887099</v>
      </c>
    </row>
    <row r="306" spans="1:4" x14ac:dyDescent="0.25">
      <c r="A306">
        <v>306</v>
      </c>
      <c r="B306">
        <f t="shared" si="12"/>
        <v>0.69883122490000016</v>
      </c>
      <c r="C306">
        <f t="shared" si="13"/>
        <v>0.76559461030425746</v>
      </c>
      <c r="D306">
        <f t="shared" si="14"/>
        <v>0.64332331892530692</v>
      </c>
    </row>
    <row r="307" spans="1:4" x14ac:dyDescent="0.25">
      <c r="A307">
        <v>307</v>
      </c>
      <c r="B307">
        <f t="shared" si="12"/>
        <v>0.71142277860000025</v>
      </c>
      <c r="C307">
        <f t="shared" si="13"/>
        <v>0.75743369358779233</v>
      </c>
      <c r="D307">
        <f t="shared" si="14"/>
        <v>0.65291209195262589</v>
      </c>
    </row>
    <row r="308" spans="1:4" x14ac:dyDescent="0.25">
      <c r="A308">
        <v>308</v>
      </c>
      <c r="B308">
        <f t="shared" si="12"/>
        <v>0.72401433230000034</v>
      </c>
      <c r="C308">
        <f t="shared" si="13"/>
        <v>0.74915268944804536</v>
      </c>
      <c r="D308">
        <f t="shared" si="14"/>
        <v>0.66239734894756364</v>
      </c>
    </row>
    <row r="309" spans="1:4" x14ac:dyDescent="0.25">
      <c r="A309">
        <v>309</v>
      </c>
      <c r="B309">
        <f t="shared" si="12"/>
        <v>0.73660588599999999</v>
      </c>
      <c r="C309">
        <f t="shared" si="13"/>
        <v>0.74075291079789329</v>
      </c>
      <c r="D309">
        <f t="shared" si="14"/>
        <v>0.6717775860688181</v>
      </c>
    </row>
    <row r="310" spans="1:4" x14ac:dyDescent="0.25">
      <c r="A310">
        <v>310</v>
      </c>
      <c r="B310">
        <f t="shared" si="12"/>
        <v>0.74919743970000008</v>
      </c>
      <c r="C310">
        <f t="shared" si="13"/>
        <v>0.7322356893813321</v>
      </c>
      <c r="D310">
        <f t="shared" si="14"/>
        <v>0.68105131612547776</v>
      </c>
    </row>
    <row r="311" spans="1:4" x14ac:dyDescent="0.25">
      <c r="A311">
        <v>311</v>
      </c>
      <c r="B311">
        <f t="shared" si="12"/>
        <v>0.76178899340000017</v>
      </c>
      <c r="C311">
        <f t="shared" si="13"/>
        <v>0.7236023755623372</v>
      </c>
      <c r="D311">
        <f t="shared" si="14"/>
        <v>0.69021706881280642</v>
      </c>
    </row>
    <row r="312" spans="1:4" x14ac:dyDescent="0.25">
      <c r="A312">
        <v>312</v>
      </c>
      <c r="B312">
        <f t="shared" si="12"/>
        <v>0.77438054710000026</v>
      </c>
      <c r="C312">
        <f t="shared" si="13"/>
        <v>0.71485433811076882</v>
      </c>
      <c r="D312">
        <f t="shared" si="14"/>
        <v>0.69927339094535446</v>
      </c>
    </row>
    <row r="313" spans="1:4" x14ac:dyDescent="0.25">
      <c r="A313">
        <v>313</v>
      </c>
      <c r="B313">
        <f t="shared" si="12"/>
        <v>0.78697210080000035</v>
      </c>
      <c r="C313">
        <f t="shared" si="13"/>
        <v>0.7059929639853606</v>
      </c>
      <c r="D313">
        <f t="shared" si="14"/>
        <v>0.70821884668735369</v>
      </c>
    </row>
    <row r="314" spans="1:4" x14ac:dyDescent="0.25">
      <c r="A314">
        <v>314</v>
      </c>
      <c r="B314">
        <f t="shared" si="12"/>
        <v>0.7995636545</v>
      </c>
      <c r="C314">
        <f t="shared" si="13"/>
        <v>0.69701965811382383</v>
      </c>
      <c r="D314">
        <f t="shared" si="14"/>
        <v>0.71705201778036176</v>
      </c>
    </row>
    <row r="315" spans="1:4" x14ac:dyDescent="0.25">
      <c r="A315">
        <v>315</v>
      </c>
      <c r="B315">
        <f t="shared" si="12"/>
        <v>0.81215520820000009</v>
      </c>
      <c r="C315">
        <f t="shared" si="13"/>
        <v>0.68793584317010215</v>
      </c>
      <c r="D315">
        <f t="shared" si="14"/>
        <v>0.72577150376812161</v>
      </c>
    </row>
    <row r="316" spans="1:4" x14ac:dyDescent="0.25">
      <c r="A316">
        <v>316</v>
      </c>
      <c r="B316">
        <f t="shared" si="12"/>
        <v>0.82474676190000018</v>
      </c>
      <c r="C316">
        <f t="shared" si="13"/>
        <v>0.67874295934881557</v>
      </c>
      <c r="D316">
        <f t="shared" si="14"/>
        <v>0.73437592221859516</v>
      </c>
    </row>
    <row r="317" spans="1:4" x14ac:dyDescent="0.25">
      <c r="A317">
        <v>317</v>
      </c>
      <c r="B317">
        <f t="shared" si="12"/>
        <v>0.83733831560000027</v>
      </c>
      <c r="C317">
        <f t="shared" si="13"/>
        <v>0.66944246413692288</v>
      </c>
      <c r="D317">
        <f t="shared" si="14"/>
        <v>0.74286390894314192</v>
      </c>
    </row>
    <row r="318" spans="1:4" x14ac:dyDescent="0.25">
      <c r="A318">
        <v>318</v>
      </c>
      <c r="B318">
        <f t="shared" si="12"/>
        <v>0.84992986930000036</v>
      </c>
      <c r="C318">
        <f t="shared" si="13"/>
        <v>0.66003583208264494</v>
      </c>
      <c r="D318">
        <f t="shared" si="14"/>
        <v>0.75123411821280495</v>
      </c>
    </row>
    <row r="319" spans="1:4" x14ac:dyDescent="0.25">
      <c r="A319">
        <v>319</v>
      </c>
      <c r="B319">
        <f t="shared" si="12"/>
        <v>0.86252142300000045</v>
      </c>
      <c r="C319">
        <f t="shared" si="13"/>
        <v>0.6505245545616819</v>
      </c>
      <c r="D319">
        <f t="shared" si="14"/>
        <v>0.75948522297166865</v>
      </c>
    </row>
    <row r="320" spans="1:4" x14ac:dyDescent="0.25">
      <c r="A320">
        <v>320</v>
      </c>
      <c r="B320">
        <f t="shared" si="12"/>
        <v>0.87511297670000054</v>
      </c>
      <c r="C320">
        <f t="shared" si="13"/>
        <v>0.64091013954076315</v>
      </c>
      <c r="D320">
        <f t="shared" si="14"/>
        <v>0.76761591504725812</v>
      </c>
    </row>
    <row r="321" spans="1:4" x14ac:dyDescent="0.25">
      <c r="A321">
        <v>321</v>
      </c>
      <c r="B321">
        <f t="shared" ref="B321:B384" si="15">-3.1415926536+(A321-1)*0.0125915537</f>
        <v>0.88770453040000064</v>
      </c>
      <c r="C321">
        <f t="shared" ref="C321:C384" si="16">1*COS(B321)+0</f>
        <v>0.6311941113385664</v>
      </c>
      <c r="D321">
        <f t="shared" ref="D321:D384" si="17">1*SIN(B321)+0+0*COS(B321)</f>
        <v>0.7756249053579426</v>
      </c>
    </row>
    <row r="322" spans="1:4" x14ac:dyDescent="0.25">
      <c r="A322">
        <v>322</v>
      </c>
      <c r="B322">
        <f t="shared" si="15"/>
        <v>0.90029608409999984</v>
      </c>
      <c r="C322">
        <f t="shared" si="16"/>
        <v>0.62137801038404483</v>
      </c>
      <c r="D322">
        <f t="shared" si="17"/>
        <v>0.78351092411731305</v>
      </c>
    </row>
    <row r="323" spans="1:4" x14ac:dyDescent="0.25">
      <c r="A323">
        <v>323</v>
      </c>
      <c r="B323">
        <f t="shared" si="15"/>
        <v>0.91288763779999993</v>
      </c>
      <c r="C323">
        <f t="shared" si="16"/>
        <v>0.61146339297219754</v>
      </c>
      <c r="D323">
        <f t="shared" si="17"/>
        <v>0.79127272103550239</v>
      </c>
    </row>
    <row r="324" spans="1:4" x14ac:dyDescent="0.25">
      <c r="A324">
        <v>324</v>
      </c>
      <c r="B324">
        <f t="shared" si="15"/>
        <v>0.92547919150000002</v>
      </c>
      <c r="C324">
        <f t="shared" si="16"/>
        <v>0.60145183101732957</v>
      </c>
      <c r="D324">
        <f t="shared" si="17"/>
        <v>0.79890906551741014</v>
      </c>
    </row>
    <row r="325" spans="1:4" x14ac:dyDescent="0.25">
      <c r="A325">
        <v>325</v>
      </c>
      <c r="B325">
        <f t="shared" si="15"/>
        <v>0.93807074520000011</v>
      </c>
      <c r="C325">
        <f t="shared" si="16"/>
        <v>0.59134491180383109</v>
      </c>
      <c r="D325">
        <f t="shared" si="17"/>
        <v>0.80641874685780912</v>
      </c>
    </row>
    <row r="326" spans="1:4" x14ac:dyDescent="0.25">
      <c r="A326">
        <v>326</v>
      </c>
      <c r="B326">
        <f t="shared" si="15"/>
        <v>0.9506622989000002</v>
      </c>
      <c r="C326">
        <f t="shared" si="16"/>
        <v>0.58114423773452073</v>
      </c>
      <c r="D326">
        <f t="shared" si="17"/>
        <v>0.81380057443329612</v>
      </c>
    </row>
    <row r="327" spans="1:4" x14ac:dyDescent="0.25">
      <c r="A327">
        <v>327</v>
      </c>
      <c r="B327">
        <f t="shared" si="15"/>
        <v>0.96325385260000029</v>
      </c>
      <c r="C327">
        <f t="shared" si="16"/>
        <v>0.57085142607659323</v>
      </c>
      <c r="D327">
        <f t="shared" si="17"/>
        <v>0.82105337789106003</v>
      </c>
    </row>
    <row r="328" spans="1:4" x14ac:dyDescent="0.25">
      <c r="A328">
        <v>328</v>
      </c>
      <c r="B328">
        <f t="shared" si="15"/>
        <v>0.97584540630000038</v>
      </c>
      <c r="C328">
        <f t="shared" si="16"/>
        <v>0.56046810870520891</v>
      </c>
      <c r="D328">
        <f t="shared" si="17"/>
        <v>0.82817600733443497</v>
      </c>
    </row>
    <row r="329" spans="1:4" x14ac:dyDescent="0.25">
      <c r="A329">
        <v>329</v>
      </c>
      <c r="B329">
        <f t="shared" si="15"/>
        <v>0.98843696000000048</v>
      </c>
      <c r="C329">
        <f t="shared" si="16"/>
        <v>0.54999593184476858</v>
      </c>
      <c r="D329">
        <f t="shared" si="17"/>
        <v>0.83516733350521122</v>
      </c>
    </row>
    <row r="330" spans="1:4" x14ac:dyDescent="0.25">
      <c r="A330">
        <v>330</v>
      </c>
      <c r="B330">
        <f t="shared" si="15"/>
        <v>1.0010285137000006</v>
      </c>
      <c r="C330">
        <f t="shared" si="16"/>
        <v>0.53943655580791217</v>
      </c>
      <c r="D330">
        <f t="shared" si="17"/>
        <v>0.84202624796267322</v>
      </c>
    </row>
    <row r="331" spans="1:4" x14ac:dyDescent="0.25">
      <c r="A331">
        <v>331</v>
      </c>
      <c r="B331">
        <f t="shared" si="15"/>
        <v>1.0136200673999998</v>
      </c>
      <c r="C331">
        <f t="shared" si="16"/>
        <v>0.52879165473228484</v>
      </c>
      <c r="D331">
        <f t="shared" si="17"/>
        <v>0.8487516632593376</v>
      </c>
    </row>
    <row r="332" spans="1:4" x14ac:dyDescent="0.25">
      <c r="A332">
        <v>332</v>
      </c>
      <c r="B332">
        <f t="shared" si="15"/>
        <v>1.0262116210999999</v>
      </c>
      <c r="C332">
        <f t="shared" si="16"/>
        <v>0.51806291631510815</v>
      </c>
      <c r="D332">
        <f t="shared" si="17"/>
        <v>0.85534251311336396</v>
      </c>
    </row>
    <row r="333" spans="1:4" x14ac:dyDescent="0.25">
      <c r="A333">
        <v>333</v>
      </c>
      <c r="B333">
        <f t="shared" si="15"/>
        <v>1.0388031748</v>
      </c>
      <c r="C333">
        <f t="shared" si="16"/>
        <v>0.5072520415456081</v>
      </c>
      <c r="D333">
        <f t="shared" si="17"/>
        <v>0.86179775257760605</v>
      </c>
    </row>
    <row r="334" spans="1:4" x14ac:dyDescent="0.25">
      <c r="A334">
        <v>334</v>
      </c>
      <c r="B334">
        <f t="shared" si="15"/>
        <v>1.0513947285</v>
      </c>
      <c r="C334">
        <f t="shared" si="16"/>
        <v>0.4963607444353284</v>
      </c>
      <c r="D334">
        <f t="shared" si="17"/>
        <v>0.86811635820528488</v>
      </c>
    </row>
    <row r="335" spans="1:4" x14ac:dyDescent="0.25">
      <c r="A335">
        <v>335</v>
      </c>
      <c r="B335">
        <f t="shared" si="15"/>
        <v>1.0639862822000001</v>
      </c>
      <c r="C335">
        <f t="shared" si="16"/>
        <v>0.48539075174638346</v>
      </c>
      <c r="D335">
        <f t="shared" si="17"/>
        <v>0.87429732821225115</v>
      </c>
    </row>
    <row r="336" spans="1:4" x14ac:dyDescent="0.25">
      <c r="A336">
        <v>336</v>
      </c>
      <c r="B336">
        <f t="shared" si="15"/>
        <v>1.0765778359000002</v>
      </c>
      <c r="C336">
        <f t="shared" si="16"/>
        <v>0.47434380271768822</v>
      </c>
      <c r="D336">
        <f t="shared" si="17"/>
        <v>0.88033968263581241</v>
      </c>
    </row>
    <row r="337" spans="1:4" x14ac:dyDescent="0.25">
      <c r="A337">
        <v>337</v>
      </c>
      <c r="B337">
        <f t="shared" si="15"/>
        <v>1.0891693896000003</v>
      </c>
      <c r="C337">
        <f t="shared" si="16"/>
        <v>0.46322164878921057</v>
      </c>
      <c r="D337">
        <f t="shared" si="17"/>
        <v>0.88624246349010227</v>
      </c>
    </row>
    <row r="338" spans="1:4" x14ac:dyDescent="0.25">
      <c r="A338">
        <v>338</v>
      </c>
      <c r="B338">
        <f t="shared" si="15"/>
        <v>1.1017609433000004</v>
      </c>
      <c r="C338">
        <f t="shared" si="16"/>
        <v>0.45202605332428908</v>
      </c>
      <c r="D338">
        <f t="shared" si="17"/>
        <v>0.89200473491796384</v>
      </c>
    </row>
    <row r="339" spans="1:4" x14ac:dyDescent="0.25">
      <c r="A339">
        <v>339</v>
      </c>
      <c r="B339">
        <f t="shared" si="15"/>
        <v>1.1143524970000005</v>
      </c>
      <c r="C339">
        <f t="shared" si="16"/>
        <v>0.44075879133006007</v>
      </c>
      <c r="D339">
        <f t="shared" si="17"/>
        <v>0.89762558333932563</v>
      </c>
    </row>
    <row r="340" spans="1:4" x14ac:dyDescent="0.25">
      <c r="A340">
        <v>340</v>
      </c>
      <c r="B340">
        <f t="shared" si="15"/>
        <v>1.1269440507000006</v>
      </c>
      <c r="C340">
        <f t="shared" si="16"/>
        <v>0.42942164917603926</v>
      </c>
      <c r="D340">
        <f t="shared" si="17"/>
        <v>0.90310411759604481</v>
      </c>
    </row>
    <row r="341" spans="1:4" x14ac:dyDescent="0.25">
      <c r="A341">
        <v>341</v>
      </c>
      <c r="B341">
        <f t="shared" si="15"/>
        <v>1.1395356043999998</v>
      </c>
      <c r="C341">
        <f t="shared" si="16"/>
        <v>0.41801642431090202</v>
      </c>
      <c r="D341">
        <f t="shared" si="17"/>
        <v>0.90843946909319606</v>
      </c>
    </row>
    <row r="342" spans="1:4" x14ac:dyDescent="0.25">
      <c r="A342">
        <v>342</v>
      </c>
      <c r="B342">
        <f t="shared" si="15"/>
        <v>1.1521271580999999</v>
      </c>
      <c r="C342">
        <f t="shared" si="16"/>
        <v>0.40654492497750366</v>
      </c>
      <c r="D342">
        <f t="shared" si="17"/>
        <v>0.91363079193678443</v>
      </c>
    </row>
    <row r="343" spans="1:4" x14ac:dyDescent="0.25">
      <c r="A343">
        <v>343</v>
      </c>
      <c r="B343">
        <f t="shared" si="15"/>
        <v>1.1647187118</v>
      </c>
      <c r="C343">
        <f t="shared" si="16"/>
        <v>0.39500896992619611</v>
      </c>
      <c r="D343">
        <f t="shared" si="17"/>
        <v>0.91867726306785535</v>
      </c>
    </row>
    <row r="344" spans="1:4" x14ac:dyDescent="0.25">
      <c r="A344">
        <v>344</v>
      </c>
      <c r="B344">
        <f t="shared" si="15"/>
        <v>1.1773102655000001</v>
      </c>
      <c r="C344">
        <f t="shared" si="16"/>
        <v>0.38341038812647049</v>
      </c>
      <c r="D344">
        <f t="shared" si="17"/>
        <v>0.92357808239298822</v>
      </c>
    </row>
    <row r="345" spans="1:4" x14ac:dyDescent="0.25">
      <c r="A345">
        <v>345</v>
      </c>
      <c r="B345">
        <f t="shared" si="15"/>
        <v>1.1899018192000002</v>
      </c>
      <c r="C345">
        <f t="shared" si="16"/>
        <v>0.37175101847698405</v>
      </c>
      <c r="D345">
        <f t="shared" si="17"/>
        <v>0.92833247291114673</v>
      </c>
    </row>
    <row r="346" spans="1:4" x14ac:dyDescent="0.25">
      <c r="A346">
        <v>346</v>
      </c>
      <c r="B346">
        <f t="shared" si="15"/>
        <v>1.2024933729000002</v>
      </c>
      <c r="C346">
        <f t="shared" si="16"/>
        <v>0.36003270951401156</v>
      </c>
      <c r="D346">
        <f t="shared" si="17"/>
        <v>0.93293968083686918</v>
      </c>
    </row>
    <row r="347" spans="1:4" x14ac:dyDescent="0.25">
      <c r="A347">
        <v>347</v>
      </c>
      <c r="B347">
        <f t="shared" si="15"/>
        <v>1.2150849266000003</v>
      </c>
      <c r="C347">
        <f t="shared" si="16"/>
        <v>0.34825731911836877</v>
      </c>
      <c r="D347">
        <f t="shared" si="17"/>
        <v>0.93739897571977682</v>
      </c>
    </row>
    <row r="348" spans="1:4" x14ac:dyDescent="0.25">
      <c r="A348">
        <v>348</v>
      </c>
      <c r="B348">
        <f t="shared" si="15"/>
        <v>1.2276764803000004</v>
      </c>
      <c r="C348">
        <f t="shared" si="16"/>
        <v>0.33642671422085474</v>
      </c>
      <c r="D348">
        <f t="shared" si="17"/>
        <v>0.94170965056038336</v>
      </c>
    </row>
    <row r="349" spans="1:4" x14ac:dyDescent="0.25">
      <c r="A349">
        <v>349</v>
      </c>
      <c r="B349">
        <f t="shared" si="15"/>
        <v>1.2402680340000005</v>
      </c>
      <c r="C349">
        <f t="shared" si="16"/>
        <v>0.32454277050625885</v>
      </c>
      <c r="D349">
        <f t="shared" si="17"/>
        <v>0.94587102192218675</v>
      </c>
    </row>
    <row r="350" spans="1:4" x14ac:dyDescent="0.25">
      <c r="A350">
        <v>350</v>
      </c>
      <c r="B350">
        <f t="shared" si="15"/>
        <v>1.2528595877000006</v>
      </c>
      <c r="C350">
        <f t="shared" si="16"/>
        <v>0.31260737211598</v>
      </c>
      <c r="D350">
        <f t="shared" si="17"/>
        <v>0.94988243004002404</v>
      </c>
    </row>
    <row r="351" spans="1:4" x14ac:dyDescent="0.25">
      <c r="A351">
        <v>351</v>
      </c>
      <c r="B351">
        <f t="shared" si="15"/>
        <v>1.2654511413999998</v>
      </c>
      <c r="C351">
        <f t="shared" si="16"/>
        <v>0.30062241134930645</v>
      </c>
      <c r="D351">
        <f t="shared" si="17"/>
        <v>0.95374323892467427</v>
      </c>
    </row>
    <row r="352" spans="1:4" x14ac:dyDescent="0.25">
      <c r="A352">
        <v>352</v>
      </c>
      <c r="B352">
        <f t="shared" si="15"/>
        <v>1.2780426950999999</v>
      </c>
      <c r="C352">
        <f t="shared" si="16"/>
        <v>0.2885897883633971</v>
      </c>
      <c r="D352">
        <f t="shared" si="17"/>
        <v>0.95745283646369217</v>
      </c>
    </row>
    <row r="353" spans="1:4" x14ac:dyDescent="0.25">
      <c r="A353">
        <v>353</v>
      </c>
      <c r="B353">
        <f t="shared" si="15"/>
        <v>1.2906342488</v>
      </c>
      <c r="C353">
        <f t="shared" si="16"/>
        <v>0.27651141087202619</v>
      </c>
      <c r="D353">
        <f t="shared" si="17"/>
        <v>0.96101063451845392</v>
      </c>
    </row>
    <row r="354" spans="1:4" x14ac:dyDescent="0.25">
      <c r="A354">
        <v>354</v>
      </c>
      <c r="B354">
        <f t="shared" si="15"/>
        <v>1.3032258025000001</v>
      </c>
      <c r="C354">
        <f t="shared" si="16"/>
        <v>0.26438919384312121</v>
      </c>
      <c r="D354">
        <f t="shared" si="17"/>
        <v>0.96441606901740518</v>
      </c>
    </row>
    <row r="355" spans="1:4" x14ac:dyDescent="0.25">
      <c r="A355">
        <v>355</v>
      </c>
      <c r="B355">
        <f t="shared" si="15"/>
        <v>1.3158173562000002</v>
      </c>
      <c r="C355">
        <f t="shared" si="16"/>
        <v>0.2522250591951547</v>
      </c>
      <c r="D355">
        <f t="shared" si="17"/>
        <v>0.96766860004549116</v>
      </c>
    </row>
    <row r="356" spans="1:4" x14ac:dyDescent="0.25">
      <c r="A356">
        <v>356</v>
      </c>
      <c r="B356">
        <f t="shared" si="15"/>
        <v>1.3284089099000003</v>
      </c>
      <c r="C356">
        <f t="shared" si="16"/>
        <v>0.24002093549243358</v>
      </c>
      <c r="D356">
        <f t="shared" si="17"/>
        <v>0.97076771192975775</v>
      </c>
    </row>
    <row r="357" spans="1:4" x14ac:dyDescent="0.25">
      <c r="A357">
        <v>357</v>
      </c>
      <c r="B357">
        <f t="shared" si="15"/>
        <v>1.3410004636000004</v>
      </c>
      <c r="C357">
        <f t="shared" si="16"/>
        <v>0.22777875763933469</v>
      </c>
      <c r="D357">
        <f t="shared" si="17"/>
        <v>0.97371291332110887</v>
      </c>
    </row>
    <row r="358" spans="1:4" x14ac:dyDescent="0.25">
      <c r="A358">
        <v>358</v>
      </c>
      <c r="B358">
        <f t="shared" si="15"/>
        <v>1.3535920173000004</v>
      </c>
      <c r="C358">
        <f t="shared" si="16"/>
        <v>0.21550046657353508</v>
      </c>
      <c r="D358">
        <f t="shared" si="17"/>
        <v>0.97650373727220763</v>
      </c>
    </row>
    <row r="359" spans="1:4" x14ac:dyDescent="0.25">
      <c r="A359">
        <v>359</v>
      </c>
      <c r="B359">
        <f t="shared" si="15"/>
        <v>1.3661835710000005</v>
      </c>
      <c r="C359">
        <f t="shared" si="16"/>
        <v>0.20318800895828573</v>
      </c>
      <c r="D359">
        <f t="shared" si="17"/>
        <v>0.97913974131150838</v>
      </c>
    </row>
    <row r="360" spans="1:4" x14ac:dyDescent="0.25">
      <c r="A360">
        <v>360</v>
      </c>
      <c r="B360">
        <f t="shared" si="15"/>
        <v>1.3787751247000006</v>
      </c>
      <c r="C360">
        <f t="shared" si="16"/>
        <v>0.19084333687377772</v>
      </c>
      <c r="D360">
        <f t="shared" si="17"/>
        <v>0.98162050751340857</v>
      </c>
    </row>
    <row r="361" spans="1:4" x14ac:dyDescent="0.25">
      <c r="A361">
        <v>361</v>
      </c>
      <c r="B361">
        <f t="shared" si="15"/>
        <v>1.3913666783999998</v>
      </c>
      <c r="C361">
        <f t="shared" si="16"/>
        <v>0.17846840750765017</v>
      </c>
      <c r="D361">
        <f t="shared" si="17"/>
        <v>0.98394564256450845</v>
      </c>
    </row>
    <row r="362" spans="1:4" x14ac:dyDescent="0.25">
      <c r="A362">
        <v>362</v>
      </c>
      <c r="B362">
        <f t="shared" si="15"/>
        <v>1.4039582320999999</v>
      </c>
      <c r="C362">
        <f t="shared" si="16"/>
        <v>0.16606518284468424</v>
      </c>
      <c r="D362">
        <f t="shared" si="17"/>
        <v>0.98611477782596968</v>
      </c>
    </row>
    <row r="363" spans="1:4" x14ac:dyDescent="0.25">
      <c r="A363">
        <v>363</v>
      </c>
      <c r="B363">
        <f t="shared" si="15"/>
        <v>1.4165497858</v>
      </c>
      <c r="C363">
        <f t="shared" si="16"/>
        <v>0.15363562935574518</v>
      </c>
      <c r="D363">
        <f t="shared" si="17"/>
        <v>0.98812756939196067</v>
      </c>
    </row>
    <row r="364" spans="1:4" x14ac:dyDescent="0.25">
      <c r="A364">
        <v>364</v>
      </c>
      <c r="B364">
        <f t="shared" si="15"/>
        <v>1.4291413395000001</v>
      </c>
      <c r="C364">
        <f t="shared" si="16"/>
        <v>0.14118171768600457</v>
      </c>
      <c r="D364">
        <f t="shared" si="17"/>
        <v>0.98998369814418119</v>
      </c>
    </row>
    <row r="365" spans="1:4" x14ac:dyDescent="0.25">
      <c r="A365">
        <v>365</v>
      </c>
      <c r="B365">
        <f t="shared" si="15"/>
        <v>1.4417328932000002</v>
      </c>
      <c r="C365">
        <f t="shared" si="16"/>
        <v>0.12870542234250484</v>
      </c>
      <c r="D365">
        <f t="shared" si="17"/>
        <v>0.99168286980245723</v>
      </c>
    </row>
    <row r="366" spans="1:4" x14ac:dyDescent="0.25">
      <c r="A366">
        <v>366</v>
      </c>
      <c r="B366">
        <f t="shared" si="15"/>
        <v>1.4543244469000003</v>
      </c>
      <c r="C366">
        <f t="shared" si="16"/>
        <v>0.11620872138111096</v>
      </c>
      <c r="D366">
        <f t="shared" si="17"/>
        <v>0.99322481497139781</v>
      </c>
    </row>
    <row r="367" spans="1:4" x14ac:dyDescent="0.25">
      <c r="A367">
        <v>367</v>
      </c>
      <c r="B367">
        <f t="shared" si="15"/>
        <v>1.4669160006000004</v>
      </c>
      <c r="C367">
        <f t="shared" si="16"/>
        <v>0.10369359609289922</v>
      </c>
      <c r="D367">
        <f t="shared" si="17"/>
        <v>0.99460928918310565</v>
      </c>
    </row>
    <row r="368" spans="1:4" x14ac:dyDescent="0.25">
      <c r="A368">
        <v>368</v>
      </c>
      <c r="B368">
        <f t="shared" si="15"/>
        <v>1.4795075543000005</v>
      </c>
      <c r="C368">
        <f t="shared" si="16"/>
        <v>9.1162030690033147E-2</v>
      </c>
      <c r="D368">
        <f t="shared" si="17"/>
        <v>0.99583607293593734</v>
      </c>
    </row>
    <row r="369" spans="1:4" x14ac:dyDescent="0.25">
      <c r="A369">
        <v>369</v>
      </c>
      <c r="B369">
        <f t="shared" si="15"/>
        <v>1.4920991080000006</v>
      </c>
      <c r="C369">
        <f t="shared" si="16"/>
        <v>7.8616011991176446E-2</v>
      </c>
      <c r="D369">
        <f t="shared" si="17"/>
        <v>0.99690497172930337</v>
      </c>
    </row>
    <row r="370" spans="1:4" x14ac:dyDescent="0.25">
      <c r="A370">
        <v>370</v>
      </c>
      <c r="B370">
        <f t="shared" si="15"/>
        <v>1.5046906617000007</v>
      </c>
      <c r="C370">
        <f t="shared" si="16"/>
        <v>6.6057529106492485E-2</v>
      </c>
      <c r="D370">
        <f t="shared" si="17"/>
        <v>0.99781581609450598</v>
      </c>
    </row>
    <row r="371" spans="1:4" x14ac:dyDescent="0.25">
      <c r="A371">
        <v>371</v>
      </c>
      <c r="B371">
        <f t="shared" si="15"/>
        <v>1.5172822153999999</v>
      </c>
      <c r="C371">
        <f t="shared" si="16"/>
        <v>5.3488573122281453E-2</v>
      </c>
      <c r="D371">
        <f t="shared" si="17"/>
        <v>0.99856846162160673</v>
      </c>
    </row>
    <row r="372" spans="1:4" x14ac:dyDescent="0.25">
      <c r="A372">
        <v>372</v>
      </c>
      <c r="B372">
        <f t="shared" si="15"/>
        <v>1.5298737690999999</v>
      </c>
      <c r="C372">
        <f t="shared" si="16"/>
        <v>4.0911136785299847E-2</v>
      </c>
      <c r="D372">
        <f t="shared" si="17"/>
        <v>0.99916278898232314</v>
      </c>
    </row>
    <row r="373" spans="1:4" x14ac:dyDescent="0.25">
      <c r="A373">
        <v>373</v>
      </c>
      <c r="B373">
        <f t="shared" si="15"/>
        <v>1.5424653228</v>
      </c>
      <c r="C373">
        <f t="shared" si="16"/>
        <v>2.8327214186825427E-2</v>
      </c>
      <c r="D373">
        <f t="shared" si="17"/>
        <v>0.99959870394894657</v>
      </c>
    </row>
    <row r="374" spans="1:4" x14ac:dyDescent="0.25">
      <c r="A374">
        <v>374</v>
      </c>
      <c r="B374">
        <f t="shared" si="15"/>
        <v>1.5550568765000001</v>
      </c>
      <c r="C374">
        <f t="shared" si="16"/>
        <v>1.5738800446500247E-2</v>
      </c>
      <c r="D374">
        <f t="shared" si="17"/>
        <v>0.99987613740928194</v>
      </c>
    </row>
    <row r="375" spans="1:4" x14ac:dyDescent="0.25">
      <c r="A375">
        <v>375</v>
      </c>
      <c r="B375">
        <f t="shared" si="15"/>
        <v>1.5676484302000002</v>
      </c>
      <c r="C375">
        <f t="shared" si="16"/>
        <v>3.1478913960150266E-3</v>
      </c>
      <c r="D375">
        <f t="shared" si="17"/>
        <v>0.99999504537760531</v>
      </c>
    </row>
    <row r="376" spans="1:4" x14ac:dyDescent="0.25">
      <c r="A376">
        <v>376</v>
      </c>
      <c r="B376">
        <f t="shared" si="15"/>
        <v>1.5802399839000003</v>
      </c>
      <c r="C376">
        <f t="shared" si="16"/>
        <v>-9.4435167373202421E-3</v>
      </c>
      <c r="D376">
        <f t="shared" si="17"/>
        <v>0.99995540900163737</v>
      </c>
    </row>
    <row r="377" spans="1:4" x14ac:dyDescent="0.25">
      <c r="A377">
        <v>377</v>
      </c>
      <c r="B377">
        <f t="shared" si="15"/>
        <v>1.5928315376000004</v>
      </c>
      <c r="C377">
        <f t="shared" si="16"/>
        <v>-2.2033427647068414E-2</v>
      </c>
      <c r="D377">
        <f t="shared" si="17"/>
        <v>0.99975723456553256</v>
      </c>
    </row>
    <row r="378" spans="1:4" x14ac:dyDescent="0.25">
      <c r="A378">
        <v>378</v>
      </c>
      <c r="B378">
        <f t="shared" si="15"/>
        <v>1.6054230913000005</v>
      </c>
      <c r="C378">
        <f t="shared" si="16"/>
        <v>-3.4619845264169842E-2</v>
      </c>
      <c r="D378">
        <f t="shared" si="17"/>
        <v>0.99940055348888257</v>
      </c>
    </row>
    <row r="379" spans="1:4" x14ac:dyDescent="0.25">
      <c r="A379">
        <v>379</v>
      </c>
      <c r="B379">
        <f t="shared" si="15"/>
        <v>1.6180146450000006</v>
      </c>
      <c r="C379">
        <f t="shared" si="16"/>
        <v>-4.7200774073409432E-2</v>
      </c>
      <c r="D379">
        <f t="shared" si="17"/>
        <v>0.99888542232173505</v>
      </c>
    </row>
    <row r="380" spans="1:4" x14ac:dyDescent="0.25">
      <c r="A380">
        <v>380</v>
      </c>
      <c r="B380">
        <f t="shared" si="15"/>
        <v>1.6306061987000007</v>
      </c>
      <c r="C380">
        <f t="shared" si="16"/>
        <v>-5.977421942979582E-2</v>
      </c>
      <c r="D380">
        <f t="shared" si="17"/>
        <v>0.99821192273562764</v>
      </c>
    </row>
    <row r="381" spans="1:4" x14ac:dyDescent="0.25">
      <c r="A381">
        <v>381</v>
      </c>
      <c r="B381">
        <f t="shared" si="15"/>
        <v>1.6431977523999999</v>
      </c>
      <c r="C381">
        <f t="shared" si="16"/>
        <v>-7.2338187874801799E-2</v>
      </c>
      <c r="D381">
        <f t="shared" si="17"/>
        <v>0.9973801615106398</v>
      </c>
    </row>
    <row r="382" spans="1:4" x14ac:dyDescent="0.25">
      <c r="A382">
        <v>382</v>
      </c>
      <c r="B382">
        <f t="shared" si="15"/>
        <v>1.6557893061</v>
      </c>
      <c r="C382">
        <f t="shared" si="16"/>
        <v>-8.4890687452420913E-2</v>
      </c>
      <c r="D382">
        <f t="shared" si="17"/>
        <v>0.99639027051846274</v>
      </c>
    </row>
    <row r="383" spans="1:4" x14ac:dyDescent="0.25">
      <c r="A383">
        <v>383</v>
      </c>
      <c r="B383">
        <f t="shared" si="15"/>
        <v>1.6683808598000001</v>
      </c>
      <c r="C383">
        <f t="shared" si="16"/>
        <v>-9.7429728024977166E-2</v>
      </c>
      <c r="D383">
        <f t="shared" si="17"/>
        <v>0.99524240670149244</v>
      </c>
    </row>
    <row r="384" spans="1:4" x14ac:dyDescent="0.25">
      <c r="A384">
        <v>384</v>
      </c>
      <c r="B384">
        <f t="shared" si="15"/>
        <v>1.6809724135000002</v>
      </c>
      <c r="C384">
        <f t="shared" si="16"/>
        <v>-0.10995332158865513</v>
      </c>
      <c r="D384">
        <f t="shared" si="17"/>
        <v>0.99393675204794685</v>
      </c>
    </row>
    <row r="385" spans="1:4" x14ac:dyDescent="0.25">
      <c r="A385">
        <v>385</v>
      </c>
      <c r="B385">
        <f t="shared" ref="B385:B448" si="18">-3.1415926536+(A385-1)*0.0125915537</f>
        <v>1.6935639672000002</v>
      </c>
      <c r="C385">
        <f t="shared" ref="C385:C448" si="19">1*COS(B385)+0</f>
        <v>-0.1224594825886874</v>
      </c>
      <c r="D385">
        <f t="shared" ref="D385:D448" si="20">1*SIN(B385)+0+0*COS(B385)</f>
        <v>0.99247351356301239</v>
      </c>
    </row>
    <row r="386" spans="1:4" x14ac:dyDescent="0.25">
      <c r="A386">
        <v>386</v>
      </c>
      <c r="B386">
        <f t="shared" si="18"/>
        <v>1.7061555209000003</v>
      </c>
      <c r="C386">
        <f t="shared" si="19"/>
        <v>-0.13494622823415464</v>
      </c>
      <c r="D386">
        <f t="shared" si="20"/>
        <v>0.9908529232360247</v>
      </c>
    </row>
    <row r="387" spans="1:4" x14ac:dyDescent="0.25">
      <c r="A387">
        <v>387</v>
      </c>
      <c r="B387">
        <f t="shared" si="18"/>
        <v>1.7187470746000004</v>
      </c>
      <c r="C387">
        <f t="shared" si="19"/>
        <v>-0.14741157881234745</v>
      </c>
      <c r="D387">
        <f t="shared" si="20"/>
        <v>0.98907523800368746</v>
      </c>
    </row>
    <row r="388" spans="1:4" x14ac:dyDescent="0.25">
      <c r="A388">
        <v>388</v>
      </c>
      <c r="B388">
        <f t="shared" si="18"/>
        <v>1.7313386283000005</v>
      </c>
      <c r="C388">
        <f t="shared" si="19"/>
        <v>-0.15985355800264012</v>
      </c>
      <c r="D388">
        <f t="shared" si="20"/>
        <v>0.9871407397093368</v>
      </c>
    </row>
    <row r="389" spans="1:4" x14ac:dyDescent="0.25">
      <c r="A389">
        <v>389</v>
      </c>
      <c r="B389">
        <f t="shared" si="18"/>
        <v>1.7439301820000006</v>
      </c>
      <c r="C389">
        <f t="shared" si="19"/>
        <v>-0.17227019318982664</v>
      </c>
      <c r="D389">
        <f t="shared" si="20"/>
        <v>0.98504973505825577</v>
      </c>
    </row>
    <row r="390" spans="1:4" x14ac:dyDescent="0.25">
      <c r="A390">
        <v>390</v>
      </c>
      <c r="B390">
        <f t="shared" si="18"/>
        <v>1.7565217356999998</v>
      </c>
      <c r="C390">
        <f t="shared" si="19"/>
        <v>-0.18465951577686848</v>
      </c>
      <c r="D390">
        <f t="shared" si="20"/>
        <v>0.98280255556904839</v>
      </c>
    </row>
    <row r="391" spans="1:4" x14ac:dyDescent="0.25">
      <c r="A391">
        <v>391</v>
      </c>
      <c r="B391">
        <f t="shared" si="18"/>
        <v>1.7691132893999999</v>
      </c>
      <c r="C391">
        <f t="shared" si="19"/>
        <v>-0.19701956149700939</v>
      </c>
      <c r="D391">
        <f t="shared" si="20"/>
        <v>0.98039955752107832</v>
      </c>
    </row>
    <row r="392" spans="1:4" x14ac:dyDescent="0.25">
      <c r="A392">
        <v>392</v>
      </c>
      <c r="B392">
        <f t="shared" si="18"/>
        <v>1.7817048431</v>
      </c>
      <c r="C392">
        <f t="shared" si="19"/>
        <v>-0.20934837072519516</v>
      </c>
      <c r="D392">
        <f t="shared" si="20"/>
        <v>0.97784112189798311</v>
      </c>
    </row>
    <row r="393" spans="1:4" x14ac:dyDescent="0.25">
      <c r="A393">
        <v>393</v>
      </c>
      <c r="B393">
        <f t="shared" si="18"/>
        <v>1.7942963968000001</v>
      </c>
      <c r="C393">
        <f t="shared" si="19"/>
        <v>-0.22164398878876621</v>
      </c>
      <c r="D393">
        <f t="shared" si="20"/>
        <v>0.97512765432727078</v>
      </c>
    </row>
    <row r="394" spans="1:4" x14ac:dyDescent="0.25">
      <c r="A394">
        <v>394</v>
      </c>
      <c r="B394">
        <f t="shared" si="18"/>
        <v>1.8068879505000002</v>
      </c>
      <c r="C394">
        <f t="shared" si="19"/>
        <v>-0.23390446627736031</v>
      </c>
      <c r="D394">
        <f t="shared" si="20"/>
        <v>0.97225958501600962</v>
      </c>
    </row>
    <row r="395" spans="1:4" x14ac:dyDescent="0.25">
      <c r="A395">
        <v>395</v>
      </c>
      <c r="B395">
        <f t="shared" si="18"/>
        <v>1.8194795042000003</v>
      </c>
      <c r="C395">
        <f t="shared" si="19"/>
        <v>-0.24612785935198242</v>
      </c>
      <c r="D395">
        <f t="shared" si="20"/>
        <v>0.96923736868262089</v>
      </c>
    </row>
    <row r="396" spans="1:4" x14ac:dyDescent="0.25">
      <c r="A396">
        <v>396</v>
      </c>
      <c r="B396">
        <f t="shared" si="18"/>
        <v>1.8320710579000004</v>
      </c>
      <c r="C396">
        <f t="shared" si="19"/>
        <v>-0.25831223005319065</v>
      </c>
      <c r="D396">
        <f t="shared" si="20"/>
        <v>0.96606148448478557</v>
      </c>
    </row>
    <row r="397" spans="1:4" x14ac:dyDescent="0.25">
      <c r="A397">
        <v>397</v>
      </c>
      <c r="B397">
        <f t="shared" si="18"/>
        <v>1.8446626116000004</v>
      </c>
      <c r="C397">
        <f t="shared" si="19"/>
        <v>-0.27045564660835031</v>
      </c>
      <c r="D397">
        <f t="shared" si="20"/>
        <v>0.96273243594347602</v>
      </c>
    </row>
    <row r="398" spans="1:4" x14ac:dyDescent="0.25">
      <c r="A398">
        <v>398</v>
      </c>
      <c r="B398">
        <f t="shared" si="18"/>
        <v>1.8572541653000005</v>
      </c>
      <c r="C398">
        <f t="shared" si="19"/>
        <v>-0.28255618373790725</v>
      </c>
      <c r="D398">
        <f t="shared" si="20"/>
        <v>0.9592507508631255</v>
      </c>
    </row>
    <row r="399" spans="1:4" x14ac:dyDescent="0.25">
      <c r="A399">
        <v>399</v>
      </c>
      <c r="B399">
        <f t="shared" si="18"/>
        <v>1.8698457190000006</v>
      </c>
      <c r="C399">
        <f t="shared" si="19"/>
        <v>-0.29461192296063132</v>
      </c>
      <c r="D399">
        <f t="shared" si="20"/>
        <v>0.95561698124794703</v>
      </c>
    </row>
    <row r="400" spans="1:4" x14ac:dyDescent="0.25">
      <c r="A400">
        <v>400</v>
      </c>
      <c r="B400">
        <f t="shared" si="18"/>
        <v>1.8824372726999998</v>
      </c>
      <c r="C400">
        <f t="shared" si="19"/>
        <v>-0.30662095289778146</v>
      </c>
      <c r="D400">
        <f t="shared" si="20"/>
        <v>0.95183170321441624</v>
      </c>
    </row>
    <row r="401" spans="1:4" x14ac:dyDescent="0.25">
      <c r="A401">
        <v>401</v>
      </c>
      <c r="B401">
        <f t="shared" si="18"/>
        <v>1.8950288263999999</v>
      </c>
      <c r="C401">
        <f t="shared" si="19"/>
        <v>-0.31858136957614897</v>
      </c>
      <c r="D401">
        <f t="shared" si="20"/>
        <v>0.94789551689992979</v>
      </c>
    </row>
    <row r="402" spans="1:4" x14ac:dyDescent="0.25">
      <c r="A402">
        <v>402</v>
      </c>
      <c r="B402">
        <f t="shared" si="18"/>
        <v>1.9076203801</v>
      </c>
      <c r="C402">
        <f t="shared" si="19"/>
        <v>-0.33049127672991802</v>
      </c>
      <c r="D402">
        <f t="shared" si="20"/>
        <v>0.94380904636765839</v>
      </c>
    </row>
    <row r="403" spans="1:4" x14ac:dyDescent="0.25">
      <c r="A403">
        <v>403</v>
      </c>
      <c r="B403">
        <f t="shared" si="18"/>
        <v>1.9202119338000001</v>
      </c>
      <c r="C403">
        <f t="shared" si="19"/>
        <v>-0.34234878610131264</v>
      </c>
      <c r="D403">
        <f t="shared" si="20"/>
        <v>0.9395729395076029</v>
      </c>
    </row>
    <row r="404" spans="1:4" x14ac:dyDescent="0.25">
      <c r="A404">
        <v>404</v>
      </c>
      <c r="B404">
        <f t="shared" si="18"/>
        <v>1.9328034875000002</v>
      </c>
      <c r="C404">
        <f t="shared" si="19"/>
        <v>-0.35415201773997029</v>
      </c>
      <c r="D404">
        <f t="shared" si="20"/>
        <v>0.93518786793387554</v>
      </c>
    </row>
    <row r="405" spans="1:4" x14ac:dyDescent="0.25">
      <c r="A405">
        <v>405</v>
      </c>
      <c r="B405">
        <f t="shared" si="18"/>
        <v>1.9453950412000003</v>
      </c>
      <c r="C405">
        <f t="shared" si="19"/>
        <v>-0.36589910030099848</v>
      </c>
      <c r="D405">
        <f t="shared" si="20"/>
        <v>0.93065452687821804</v>
      </c>
    </row>
    <row r="406" spans="1:4" x14ac:dyDescent="0.25">
      <c r="A406">
        <v>406</v>
      </c>
      <c r="B406">
        <f t="shared" si="18"/>
        <v>1.9579865949000004</v>
      </c>
      <c r="C406">
        <f t="shared" si="19"/>
        <v>-0.3775881713416675</v>
      </c>
      <c r="D406">
        <f t="shared" si="20"/>
        <v>0.9259736350797767</v>
      </c>
    </row>
    <row r="407" spans="1:4" x14ac:dyDescent="0.25">
      <c r="A407">
        <v>407</v>
      </c>
      <c r="B407">
        <f t="shared" si="18"/>
        <v>1.9705781486000005</v>
      </c>
      <c r="C407">
        <f t="shared" si="19"/>
        <v>-0.38921737761669167</v>
      </c>
      <c r="D407">
        <f t="shared" si="20"/>
        <v>0.92114593467114947</v>
      </c>
    </row>
    <row r="408" spans="1:4" x14ac:dyDescent="0.25">
      <c r="A408">
        <v>408</v>
      </c>
      <c r="B408">
        <f t="shared" si="18"/>
        <v>1.9831697023000006</v>
      </c>
      <c r="C408">
        <f t="shared" si="19"/>
        <v>-0.40078487537205243</v>
      </c>
      <c r="D408">
        <f t="shared" si="20"/>
        <v>0.91617219106072434</v>
      </c>
    </row>
    <row r="409" spans="1:4" x14ac:dyDescent="0.25">
      <c r="A409">
        <v>409</v>
      </c>
      <c r="B409">
        <f t="shared" si="18"/>
        <v>1.9957612560000006</v>
      </c>
      <c r="C409">
        <f t="shared" si="19"/>
        <v>-0.41228883063731642</v>
      </c>
      <c r="D409">
        <f t="shared" si="20"/>
        <v>0.91105319281132768</v>
      </c>
    </row>
    <row r="410" spans="1:4" x14ac:dyDescent="0.25">
      <c r="A410">
        <v>410</v>
      </c>
      <c r="B410">
        <f t="shared" si="18"/>
        <v>2.0083528096999999</v>
      </c>
      <c r="C410">
        <f t="shared" si="19"/>
        <v>-0.42372741951640186</v>
      </c>
      <c r="D410">
        <f t="shared" si="20"/>
        <v>0.90578975151520191</v>
      </c>
    </row>
    <row r="411" spans="1:4" x14ac:dyDescent="0.25">
      <c r="A411">
        <v>411</v>
      </c>
      <c r="B411">
        <f t="shared" si="18"/>
        <v>2.0209443633999999</v>
      </c>
      <c r="C411">
        <f t="shared" si="19"/>
        <v>-0.43509882847675152</v>
      </c>
      <c r="D411">
        <f t="shared" si="20"/>
        <v>0.90038270166532985</v>
      </c>
    </row>
    <row r="412" spans="1:4" x14ac:dyDescent="0.25">
      <c r="A412">
        <v>412</v>
      </c>
      <c r="B412">
        <f t="shared" si="18"/>
        <v>2.0335359171</v>
      </c>
      <c r="C412">
        <f t="shared" si="19"/>
        <v>-0.44640125463685465</v>
      </c>
      <c r="D412">
        <f t="shared" si="20"/>
        <v>0.89483290052313236</v>
      </c>
    </row>
    <row r="413" spans="1:4" x14ac:dyDescent="0.25">
      <c r="A413">
        <v>413</v>
      </c>
      <c r="B413">
        <f t="shared" si="18"/>
        <v>2.0461274708000001</v>
      </c>
      <c r="C413">
        <f t="shared" si="19"/>
        <v>-0.45763290605208851</v>
      </c>
      <c r="D413">
        <f t="shared" si="20"/>
        <v>0.88914122798255191</v>
      </c>
    </row>
    <row r="414" spans="1:4" x14ac:dyDescent="0.25">
      <c r="A414">
        <v>414</v>
      </c>
      <c r="B414">
        <f t="shared" si="18"/>
        <v>2.0587190245000002</v>
      </c>
      <c r="C414">
        <f t="shared" si="19"/>
        <v>-0.46879200199882126</v>
      </c>
      <c r="D414">
        <f t="shared" si="20"/>
        <v>0.88330858643055044</v>
      </c>
    </row>
    <row r="415" spans="1:4" x14ac:dyDescent="0.25">
      <c r="A415">
        <v>415</v>
      </c>
      <c r="B415">
        <f t="shared" si="18"/>
        <v>2.0713105782000003</v>
      </c>
      <c r="C415">
        <f t="shared" si="19"/>
        <v>-0.47987677325673733</v>
      </c>
      <c r="D415">
        <f t="shared" si="20"/>
        <v>0.87733590060403999</v>
      </c>
    </row>
    <row r="416" spans="1:4" x14ac:dyDescent="0.25">
      <c r="A416">
        <v>416</v>
      </c>
      <c r="B416">
        <f t="shared" si="18"/>
        <v>2.0839021319000004</v>
      </c>
      <c r="C416">
        <f t="shared" si="19"/>
        <v>-0.49088546238933861</v>
      </c>
      <c r="D416">
        <f t="shared" si="20"/>
        <v>0.87122411744327033</v>
      </c>
    </row>
    <row r="417" spans="1:4" x14ac:dyDescent="0.25">
      <c r="A417">
        <v>417</v>
      </c>
      <c r="B417">
        <f t="shared" si="18"/>
        <v>2.0964936856000005</v>
      </c>
      <c r="C417">
        <f t="shared" si="19"/>
        <v>-0.50181632402257736</v>
      </c>
      <c r="D417">
        <f t="shared" si="20"/>
        <v>0.86497420594169605</v>
      </c>
    </row>
    <row r="418" spans="1:4" x14ac:dyDescent="0.25">
      <c r="A418">
        <v>418</v>
      </c>
      <c r="B418">
        <f t="shared" si="18"/>
        <v>2.1090852393000006</v>
      </c>
      <c r="C418">
        <f t="shared" si="19"/>
        <v>-0.51266762512157693</v>
      </c>
      <c r="D418">
        <f t="shared" si="20"/>
        <v>0.85858715699234767</v>
      </c>
    </row>
    <row r="419" spans="1:4" x14ac:dyDescent="0.25">
      <c r="A419">
        <v>419</v>
      </c>
      <c r="B419">
        <f t="shared" si="18"/>
        <v>2.1216767930000007</v>
      </c>
      <c r="C419">
        <f t="shared" si="19"/>
        <v>-0.52343764526539582</v>
      </c>
      <c r="D419">
        <f t="shared" si="20"/>
        <v>0.85206398323072996</v>
      </c>
    </row>
    <row r="420" spans="1:4" x14ac:dyDescent="0.25">
      <c r="A420">
        <v>420</v>
      </c>
      <c r="B420">
        <f t="shared" si="18"/>
        <v>2.1342683466999999</v>
      </c>
      <c r="C420">
        <f t="shared" si="19"/>
        <v>-0.53412467691979126</v>
      </c>
      <c r="D420">
        <f t="shared" si="20"/>
        <v>0.84540571887427429</v>
      </c>
    </row>
    <row r="421" spans="1:4" x14ac:dyDescent="0.25">
      <c r="A421">
        <v>421</v>
      </c>
      <c r="B421">
        <f t="shared" si="18"/>
        <v>2.1468599004</v>
      </c>
      <c r="C421">
        <f t="shared" si="19"/>
        <v>-0.54472702570794396</v>
      </c>
      <c r="D421">
        <f t="shared" si="20"/>
        <v>0.83861341955836666</v>
      </c>
    </row>
    <row r="422" spans="1:4" x14ac:dyDescent="0.25">
      <c r="A422">
        <v>422</v>
      </c>
      <c r="B422">
        <f t="shared" si="18"/>
        <v>2.1594514541000001</v>
      </c>
      <c r="C422">
        <f t="shared" si="19"/>
        <v>-0.55524301067908777</v>
      </c>
      <c r="D422">
        <f t="shared" si="20"/>
        <v>0.83168816216898411</v>
      </c>
    </row>
    <row r="423" spans="1:4" x14ac:dyDescent="0.25">
      <c r="A423">
        <v>423</v>
      </c>
      <c r="B423">
        <f t="shared" si="18"/>
        <v>2.1720430078000001</v>
      </c>
      <c r="C423">
        <f t="shared" si="19"/>
        <v>-0.56567096457502053</v>
      </c>
      <c r="D423">
        <f t="shared" si="20"/>
        <v>0.82463104467195869</v>
      </c>
    </row>
    <row r="424" spans="1:4" x14ac:dyDescent="0.25">
      <c r="A424">
        <v>424</v>
      </c>
      <c r="B424">
        <f t="shared" si="18"/>
        <v>2.1846345615000002</v>
      </c>
      <c r="C424">
        <f t="shared" si="19"/>
        <v>-0.57600923409443794</v>
      </c>
      <c r="D424">
        <f t="shared" si="20"/>
        <v>0.81744318593889997</v>
      </c>
    </row>
    <row r="425" spans="1:4" x14ac:dyDescent="0.25">
      <c r="A425">
        <v>425</v>
      </c>
      <c r="B425">
        <f t="shared" si="18"/>
        <v>2.1972261152000003</v>
      </c>
      <c r="C425">
        <f t="shared" si="19"/>
        <v>-0.58625618015505676</v>
      </c>
      <c r="D425">
        <f t="shared" si="20"/>
        <v>0.81012572556980411</v>
      </c>
    </row>
    <row r="426" spans="1:4" x14ac:dyDescent="0.25">
      <c r="A426">
        <v>426</v>
      </c>
      <c r="B426">
        <f t="shared" si="18"/>
        <v>2.2098176689000004</v>
      </c>
      <c r="C426">
        <f t="shared" si="19"/>
        <v>-0.59641017815348374</v>
      </c>
      <c r="D426">
        <f t="shared" si="20"/>
        <v>0.80267982371237523</v>
      </c>
    </row>
    <row r="427" spans="1:4" x14ac:dyDescent="0.25">
      <c r="A427">
        <v>427</v>
      </c>
      <c r="B427">
        <f t="shared" si="18"/>
        <v>2.2224092226000005</v>
      </c>
      <c r="C427">
        <f t="shared" si="19"/>
        <v>-0.60646961822278789</v>
      </c>
      <c r="D427">
        <f t="shared" si="20"/>
        <v>0.7951066608780899</v>
      </c>
    </row>
    <row r="428" spans="1:4" x14ac:dyDescent="0.25">
      <c r="A428">
        <v>428</v>
      </c>
      <c r="B428">
        <f t="shared" si="18"/>
        <v>2.2350007763000006</v>
      </c>
      <c r="C428">
        <f t="shared" si="19"/>
        <v>-0.61643290548773744</v>
      </c>
      <c r="D428">
        <f t="shared" si="20"/>
        <v>0.78740743775503297</v>
      </c>
    </row>
    <row r="429" spans="1:4" x14ac:dyDescent="0.25">
      <c r="A429">
        <v>429</v>
      </c>
      <c r="B429">
        <f t="shared" si="18"/>
        <v>2.2475923300000007</v>
      </c>
      <c r="C429">
        <f t="shared" si="19"/>
        <v>-0.62629846031765957</v>
      </c>
      <c r="D429">
        <f t="shared" si="20"/>
        <v>0.77958337501753394</v>
      </c>
    </row>
    <row r="430" spans="1:4" x14ac:dyDescent="0.25">
      <c r="A430">
        <v>430</v>
      </c>
      <c r="B430">
        <f t="shared" si="18"/>
        <v>2.2601838836999999</v>
      </c>
      <c r="C430">
        <f t="shared" si="19"/>
        <v>-0.6360647185768824</v>
      </c>
      <c r="D430">
        <f t="shared" si="20"/>
        <v>0.77163571313263579</v>
      </c>
    </row>
    <row r="431" spans="1:4" x14ac:dyDescent="0.25">
      <c r="A431">
        <v>431</v>
      </c>
      <c r="B431">
        <f t="shared" si="18"/>
        <v>2.2727754374</v>
      </c>
      <c r="C431">
        <f t="shared" si="19"/>
        <v>-0.64573013187272355</v>
      </c>
      <c r="D431">
        <f t="shared" si="20"/>
        <v>0.76356571216342284</v>
      </c>
    </row>
    <row r="432" spans="1:4" x14ac:dyDescent="0.25">
      <c r="A432">
        <v>432</v>
      </c>
      <c r="B432">
        <f t="shared" si="18"/>
        <v>2.2853669911000001</v>
      </c>
      <c r="C432">
        <f t="shared" si="19"/>
        <v>-0.65529316780097657</v>
      </c>
      <c r="D432">
        <f t="shared" si="20"/>
        <v>0.75537465156924688</v>
      </c>
    </row>
    <row r="433" spans="1:4" x14ac:dyDescent="0.25">
      <c r="A433">
        <v>433</v>
      </c>
      <c r="B433">
        <f t="shared" si="18"/>
        <v>2.2979585448000002</v>
      </c>
      <c r="C433">
        <f t="shared" si="19"/>
        <v>-0.66475231018886882</v>
      </c>
      <c r="D433">
        <f t="shared" si="20"/>
        <v>0.74706383000287324</v>
      </c>
    </row>
    <row r="434" spans="1:4" x14ac:dyDescent="0.25">
      <c r="A434">
        <v>434</v>
      </c>
      <c r="B434">
        <f t="shared" si="18"/>
        <v>2.3105500985000003</v>
      </c>
      <c r="C434">
        <f t="shared" si="19"/>
        <v>-0.67410605933544243</v>
      </c>
      <c r="D434">
        <f t="shared" si="20"/>
        <v>0.73863456510458603</v>
      </c>
    </row>
    <row r="435" spans="1:4" x14ac:dyDescent="0.25">
      <c r="A435">
        <v>435</v>
      </c>
      <c r="B435">
        <f t="shared" si="18"/>
        <v>2.3231416522000004</v>
      </c>
      <c r="C435">
        <f t="shared" si="19"/>
        <v>-0.68335293224932447</v>
      </c>
      <c r="D435">
        <f t="shared" si="20"/>
        <v>0.73008819329328301</v>
      </c>
    </row>
    <row r="436" spans="1:4" x14ac:dyDescent="0.25">
      <c r="A436">
        <v>436</v>
      </c>
      <c r="B436">
        <f t="shared" si="18"/>
        <v>2.3357332059000004</v>
      </c>
      <c r="C436">
        <f t="shared" si="19"/>
        <v>-0.69249146288384844</v>
      </c>
      <c r="D436">
        <f t="shared" si="20"/>
        <v>0.72142606955459232</v>
      </c>
    </row>
    <row r="437" spans="1:4" x14ac:dyDescent="0.25">
      <c r="A437">
        <v>437</v>
      </c>
      <c r="B437">
        <f t="shared" si="18"/>
        <v>2.3483247596000005</v>
      </c>
      <c r="C437">
        <f t="shared" si="19"/>
        <v>-0.70152020236948853</v>
      </c>
      <c r="D437">
        <f t="shared" si="20"/>
        <v>0.71264956722604689</v>
      </c>
    </row>
    <row r="438" spans="1:4" x14ac:dyDescent="0.25">
      <c r="A438">
        <v>438</v>
      </c>
      <c r="B438">
        <f t="shared" si="18"/>
        <v>2.3609163133000006</v>
      </c>
      <c r="C438">
        <f t="shared" si="19"/>
        <v>-0.7104377192435708</v>
      </c>
      <c r="D438">
        <f t="shared" si="20"/>
        <v>0.70376007777934746</v>
      </c>
    </row>
    <row r="439" spans="1:4" x14ac:dyDescent="0.25">
      <c r="A439">
        <v>439</v>
      </c>
      <c r="B439">
        <f t="shared" si="18"/>
        <v>2.3735078670000007</v>
      </c>
      <c r="C439">
        <f t="shared" si="19"/>
        <v>-0.71924259967722481</v>
      </c>
      <c r="D439">
        <f t="shared" si="20"/>
        <v>0.69475901059975276</v>
      </c>
    </row>
    <row r="440" spans="1:4" x14ac:dyDescent="0.25">
      <c r="A440">
        <v>440</v>
      </c>
      <c r="B440">
        <f t="shared" si="18"/>
        <v>2.3860994206999999</v>
      </c>
      <c r="C440">
        <f t="shared" si="19"/>
        <v>-0.72793344769953849</v>
      </c>
      <c r="D440">
        <f t="shared" si="20"/>
        <v>0.68564779276262766</v>
      </c>
    </row>
    <row r="441" spans="1:4" x14ac:dyDescent="0.25">
      <c r="A441">
        <v>441</v>
      </c>
      <c r="B441">
        <f t="shared" si="18"/>
        <v>2.3986909744</v>
      </c>
      <c r="C441">
        <f t="shared" si="19"/>
        <v>-0.73650888541888515</v>
      </c>
      <c r="D441">
        <f t="shared" si="20"/>
        <v>0.67642786880718597</v>
      </c>
    </row>
    <row r="442" spans="1:4" x14ac:dyDescent="0.25">
      <c r="A442">
        <v>442</v>
      </c>
      <c r="B442">
        <f t="shared" si="18"/>
        <v>2.4112825281000001</v>
      </c>
      <c r="C442">
        <f t="shared" si="19"/>
        <v>-0.74496755324137753</v>
      </c>
      <c r="D442">
        <f t="shared" si="20"/>
        <v>0.66710070050746861</v>
      </c>
    </row>
    <row r="443" spans="1:4" x14ac:dyDescent="0.25">
      <c r="A443">
        <v>443</v>
      </c>
      <c r="B443">
        <f t="shared" si="18"/>
        <v>2.4238740818000002</v>
      </c>
      <c r="C443">
        <f t="shared" si="19"/>
        <v>-0.75330811008642784</v>
      </c>
      <c r="D443">
        <f t="shared" si="20"/>
        <v>0.65766776664058457</v>
      </c>
    </row>
    <row r="444" spans="1:4" x14ac:dyDescent="0.25">
      <c r="A444">
        <v>444</v>
      </c>
      <c r="B444">
        <f t="shared" si="18"/>
        <v>2.4364656355000003</v>
      </c>
      <c r="C444">
        <f t="shared" si="19"/>
        <v>-0.76152923359936797</v>
      </c>
      <c r="D444">
        <f t="shared" si="20"/>
        <v>0.64813056275225844</v>
      </c>
    </row>
    <row r="445" spans="1:4" x14ac:dyDescent="0.25">
      <c r="A445">
        <v>445</v>
      </c>
      <c r="B445">
        <f t="shared" si="18"/>
        <v>2.4490571892000004</v>
      </c>
      <c r="C445">
        <f t="shared" si="19"/>
        <v>-0.76962962036110361</v>
      </c>
      <c r="D445">
        <f t="shared" si="20"/>
        <v>0.63849060091971876</v>
      </c>
    </row>
    <row r="446" spans="1:4" x14ac:dyDescent="0.25">
      <c r="A446">
        <v>446</v>
      </c>
      <c r="B446">
        <f t="shared" si="18"/>
        <v>2.4616487429000005</v>
      </c>
      <c r="C446">
        <f t="shared" si="19"/>
        <v>-0.77760798609476367</v>
      </c>
      <c r="D446">
        <f t="shared" si="20"/>
        <v>0.6287494095119659</v>
      </c>
    </row>
    <row r="447" spans="1:4" x14ac:dyDescent="0.25">
      <c r="A447">
        <v>447</v>
      </c>
      <c r="B447">
        <f t="shared" si="18"/>
        <v>2.4742402966000006</v>
      </c>
      <c r="C447">
        <f t="shared" si="19"/>
        <v>-0.78546306586931747</v>
      </c>
      <c r="D447">
        <f t="shared" si="20"/>
        <v>0.61890853294745607</v>
      </c>
    </row>
    <row r="448" spans="1:4" x14ac:dyDescent="0.25">
      <c r="A448">
        <v>448</v>
      </c>
      <c r="B448">
        <f t="shared" si="18"/>
        <v>2.4868318503000006</v>
      </c>
      <c r="C448">
        <f t="shared" si="19"/>
        <v>-0.79319361430012214</v>
      </c>
      <c r="D448">
        <f t="shared" si="20"/>
        <v>0.60896953144924182</v>
      </c>
    </row>
    <row r="449" spans="1:4" x14ac:dyDescent="0.25">
      <c r="A449">
        <v>449</v>
      </c>
      <c r="B449">
        <f t="shared" ref="B449:B500" si="21">-3.1415926536+(A449-1)*0.0125915537</f>
        <v>2.4994234039999998</v>
      </c>
      <c r="C449">
        <f t="shared" ref="C449:C500" si="22">1*COS(B449)+0</f>
        <v>-0.80079840574637262</v>
      </c>
      <c r="D449">
        <f t="shared" ref="D449:D500" si="23">1*SIN(B449)+0+0*COS(B449)</f>
        <v>0.59893398079760674</v>
      </c>
    </row>
    <row r="450" spans="1:4" x14ac:dyDescent="0.25">
      <c r="A450">
        <v>450</v>
      </c>
      <c r="B450">
        <f t="shared" si="21"/>
        <v>2.5120149576999999</v>
      </c>
      <c r="C450">
        <f t="shared" si="22"/>
        <v>-0.80827623450542296</v>
      </c>
      <c r="D450">
        <f t="shared" si="23"/>
        <v>0.58880347208023021</v>
      </c>
    </row>
    <row r="451" spans="1:4" x14ac:dyDescent="0.25">
      <c r="A451">
        <v>451</v>
      </c>
      <c r="B451">
        <f t="shared" si="21"/>
        <v>2.5246065114</v>
      </c>
      <c r="C451">
        <f t="shared" si="22"/>
        <v>-0.81562591500394122</v>
      </c>
      <c r="D451">
        <f t="shared" si="23"/>
        <v>0.57857961143993286</v>
      </c>
    </row>
    <row r="452" spans="1:4" x14ac:dyDescent="0.25">
      <c r="A452">
        <v>452</v>
      </c>
      <c r="B452">
        <f t="shared" si="21"/>
        <v>2.5371980651000001</v>
      </c>
      <c r="C452">
        <f t="shared" si="22"/>
        <v>-0.8228462819858785</v>
      </c>
      <c r="D452">
        <f t="shared" si="23"/>
        <v>0.56826401982002706</v>
      </c>
    </row>
    <row r="453" spans="1:4" x14ac:dyDescent="0.25">
      <c r="A453">
        <v>453</v>
      </c>
      <c r="B453">
        <f t="shared" si="21"/>
        <v>2.5497896188000002</v>
      </c>
      <c r="C453">
        <f t="shared" si="22"/>
        <v>-0.82993619069721436</v>
      </c>
      <c r="D453">
        <f t="shared" si="23"/>
        <v>0.55785833270732543</v>
      </c>
    </row>
    <row r="454" spans="1:4" x14ac:dyDescent="0.25">
      <c r="A454">
        <v>454</v>
      </c>
      <c r="B454">
        <f t="shared" si="21"/>
        <v>2.5623811725000003</v>
      </c>
      <c r="C454">
        <f t="shared" si="22"/>
        <v>-0.83689451706745177</v>
      </c>
      <c r="D454">
        <f t="shared" si="23"/>
        <v>0.54736419987284213</v>
      </c>
    </row>
    <row r="455" spans="1:4" x14ac:dyDescent="0.25">
      <c r="A455">
        <v>455</v>
      </c>
      <c r="B455">
        <f t="shared" si="21"/>
        <v>2.5749727262000004</v>
      </c>
      <c r="C455">
        <f t="shared" si="22"/>
        <v>-0.84372015788783294</v>
      </c>
      <c r="D455">
        <f t="shared" si="23"/>
        <v>0.53678328511022977</v>
      </c>
    </row>
    <row r="456" spans="1:4" x14ac:dyDescent="0.25">
      <c r="A456">
        <v>456</v>
      </c>
      <c r="B456">
        <f t="shared" si="21"/>
        <v>2.5875642799000005</v>
      </c>
      <c r="C456">
        <f t="shared" si="22"/>
        <v>-0.85041203098624796</v>
      </c>
      <c r="D456">
        <f t="shared" si="23"/>
        <v>0.52611726597199304</v>
      </c>
    </row>
    <row r="457" spans="1:4" x14ac:dyDescent="0.25">
      <c r="A457">
        <v>457</v>
      </c>
      <c r="B457">
        <f t="shared" si="21"/>
        <v>2.6001558336000006</v>
      </c>
      <c r="C457">
        <f t="shared" si="22"/>
        <v>-0.85696907539880751</v>
      </c>
      <c r="D457">
        <f t="shared" si="23"/>
        <v>0.515367833503521</v>
      </c>
    </row>
    <row r="458" spans="1:4" x14ac:dyDescent="0.25">
      <c r="A458">
        <v>458</v>
      </c>
      <c r="B458">
        <f t="shared" si="21"/>
        <v>2.6127473873000007</v>
      </c>
      <c r="C458">
        <f t="shared" si="22"/>
        <v>-0.86339025153805415</v>
      </c>
      <c r="D458">
        <f t="shared" si="23"/>
        <v>0.50453669197497975</v>
      </c>
    </row>
    <row r="459" spans="1:4" x14ac:dyDescent="0.25">
      <c r="A459">
        <v>459</v>
      </c>
      <c r="B459">
        <f t="shared" si="21"/>
        <v>2.6253389409999999</v>
      </c>
      <c r="C459">
        <f t="shared" si="22"/>
        <v>-0.86967454135778277</v>
      </c>
      <c r="D459">
        <f t="shared" si="23"/>
        <v>0.49362555861110979</v>
      </c>
    </row>
    <row r="460" spans="1:4" x14ac:dyDescent="0.25">
      <c r="A460">
        <v>460</v>
      </c>
      <c r="B460">
        <f t="shared" si="21"/>
        <v>2.6379304947</v>
      </c>
      <c r="C460">
        <f t="shared" si="22"/>
        <v>-0.87582094851444892</v>
      </c>
      <c r="D460">
        <f t="shared" si="23"/>
        <v>0.48263616331896542</v>
      </c>
    </row>
    <row r="461" spans="1:4" x14ac:dyDescent="0.25">
      <c r="A461">
        <v>461</v>
      </c>
      <c r="B461">
        <f t="shared" si="21"/>
        <v>2.6505220484000001</v>
      </c>
      <c r="C461">
        <f t="shared" si="22"/>
        <v>-0.88182849852513145</v>
      </c>
      <c r="D461">
        <f t="shared" si="23"/>
        <v>0.47157024841365064</v>
      </c>
    </row>
    <row r="462" spans="1:4" x14ac:dyDescent="0.25">
      <c r="A462">
        <v>462</v>
      </c>
      <c r="B462">
        <f t="shared" si="21"/>
        <v>2.6631136021000001</v>
      </c>
      <c r="C462">
        <f t="shared" si="22"/>
        <v>-0.8876962389220342</v>
      </c>
      <c r="D462">
        <f t="shared" si="23"/>
        <v>0.4604295683420806</v>
      </c>
    </row>
    <row r="463" spans="1:4" x14ac:dyDescent="0.25">
      <c r="A463">
        <v>463</v>
      </c>
      <c r="B463">
        <f t="shared" si="21"/>
        <v>2.6757051558000002</v>
      </c>
      <c r="C463">
        <f t="shared" si="22"/>
        <v>-0.89342323940349411</v>
      </c>
      <c r="D463">
        <f t="shared" si="23"/>
        <v>0.44921588940482371</v>
      </c>
    </row>
    <row r="464" spans="1:4" x14ac:dyDescent="0.25">
      <c r="A464">
        <v>464</v>
      </c>
      <c r="B464">
        <f t="shared" si="21"/>
        <v>2.6882967095000003</v>
      </c>
      <c r="C464">
        <f t="shared" si="22"/>
        <v>-0.89900859198147631</v>
      </c>
      <c r="D464">
        <f t="shared" si="23"/>
        <v>0.43793098947606274</v>
      </c>
    </row>
    <row r="465" spans="1:4" x14ac:dyDescent="0.25">
      <c r="A465">
        <v>465</v>
      </c>
      <c r="B465">
        <f t="shared" si="21"/>
        <v>2.7008882632000004</v>
      </c>
      <c r="C465">
        <f t="shared" si="22"/>
        <v>-0.90445141112553129</v>
      </c>
      <c r="D465">
        <f t="shared" si="23"/>
        <v>0.42657665772172199</v>
      </c>
    </row>
    <row r="466" spans="1:4" x14ac:dyDescent="0.25">
      <c r="A466">
        <v>466</v>
      </c>
      <c r="B466">
        <f t="shared" si="21"/>
        <v>2.7134798169000005</v>
      </c>
      <c r="C466">
        <f t="shared" si="22"/>
        <v>-0.90975083390319123</v>
      </c>
      <c r="D466">
        <f t="shared" si="23"/>
        <v>0.41515469431580354</v>
      </c>
    </row>
    <row r="467" spans="1:4" x14ac:dyDescent="0.25">
      <c r="A467">
        <v>467</v>
      </c>
      <c r="B467">
        <f t="shared" si="21"/>
        <v>2.7260713706000006</v>
      </c>
      <c r="C467">
        <f t="shared" si="22"/>
        <v>-0.91490602011678368</v>
      </c>
      <c r="D467">
        <f t="shared" si="23"/>
        <v>0.4036669101549783</v>
      </c>
    </row>
    <row r="468" spans="1:4" x14ac:dyDescent="0.25">
      <c r="A468">
        <v>468</v>
      </c>
      <c r="B468">
        <f t="shared" si="21"/>
        <v>2.7386629243000007</v>
      </c>
      <c r="C468">
        <f t="shared" si="22"/>
        <v>-0.91991615243664149</v>
      </c>
      <c r="D468">
        <f t="shared" si="23"/>
        <v>0.39211512657147751</v>
      </c>
    </row>
    <row r="469" spans="1:4" x14ac:dyDescent="0.25">
      <c r="A469">
        <v>469</v>
      </c>
      <c r="B469">
        <f t="shared" si="21"/>
        <v>2.7512544779999999</v>
      </c>
      <c r="C469">
        <f t="shared" si="22"/>
        <v>-0.92478043653068498</v>
      </c>
      <c r="D469">
        <f t="shared" si="23"/>
        <v>0.3805011750443299</v>
      </c>
    </row>
    <row r="470" spans="1:4" x14ac:dyDescent="0.25">
      <c r="A470">
        <v>470</v>
      </c>
      <c r="B470">
        <f t="shared" si="21"/>
        <v>2.7638460317</v>
      </c>
      <c r="C470">
        <f t="shared" si="22"/>
        <v>-0.92949810119036169</v>
      </c>
      <c r="D470">
        <f t="shared" si="23"/>
        <v>0.3688268969089864</v>
      </c>
    </row>
    <row r="471" spans="1:4" x14ac:dyDescent="0.25">
      <c r="A471">
        <v>471</v>
      </c>
      <c r="B471">
        <f t="shared" si="21"/>
        <v>2.7764375854000001</v>
      </c>
      <c r="C471">
        <f t="shared" si="22"/>
        <v>-0.93406839845291545</v>
      </c>
      <c r="D471">
        <f t="shared" si="23"/>
        <v>0.3570941430653905</v>
      </c>
    </row>
    <row r="472" spans="1:4" x14ac:dyDescent="0.25">
      <c r="A472">
        <v>472</v>
      </c>
      <c r="B472">
        <f t="shared" si="21"/>
        <v>2.7890291391000002</v>
      </c>
      <c r="C472">
        <f t="shared" si="22"/>
        <v>-0.93849060371997339</v>
      </c>
      <c r="D472">
        <f t="shared" si="23"/>
        <v>0.34530477368452339</v>
      </c>
    </row>
    <row r="473" spans="1:4" x14ac:dyDescent="0.25">
      <c r="A473">
        <v>473</v>
      </c>
      <c r="B473">
        <f t="shared" si="21"/>
        <v>2.8016206928000003</v>
      </c>
      <c r="C473">
        <f t="shared" si="22"/>
        <v>-0.94276401587242731</v>
      </c>
      <c r="D473">
        <f t="shared" si="23"/>
        <v>0.33346065791348412</v>
      </c>
    </row>
    <row r="474" spans="1:4" x14ac:dyDescent="0.25">
      <c r="A474">
        <v>474</v>
      </c>
      <c r="B474">
        <f t="shared" si="21"/>
        <v>2.8142122465000003</v>
      </c>
      <c r="C474">
        <f t="shared" si="22"/>
        <v>-0.9468879573815927</v>
      </c>
      <c r="D474">
        <f t="shared" si="23"/>
        <v>0.32156367357914528</v>
      </c>
    </row>
    <row r="475" spans="1:4" x14ac:dyDescent="0.25">
      <c r="A475">
        <v>475</v>
      </c>
      <c r="B475">
        <f t="shared" si="21"/>
        <v>2.8268038002000004</v>
      </c>
      <c r="C475">
        <f t="shared" si="22"/>
        <v>-0.95086177441662767</v>
      </c>
      <c r="D475">
        <f t="shared" si="23"/>
        <v>0.30961570689043261</v>
      </c>
    </row>
    <row r="476" spans="1:4" x14ac:dyDescent="0.25">
      <c r="A476">
        <v>476</v>
      </c>
      <c r="B476">
        <f t="shared" si="21"/>
        <v>2.8393953539000005</v>
      </c>
      <c r="C476">
        <f t="shared" si="22"/>
        <v>-0.9546848369481945</v>
      </c>
      <c r="D476">
        <f t="shared" si="23"/>
        <v>0.29761865213927596</v>
      </c>
    </row>
    <row r="477" spans="1:4" x14ac:dyDescent="0.25">
      <c r="A477">
        <v>477</v>
      </c>
      <c r="B477">
        <f t="shared" si="21"/>
        <v>2.8519869076000006</v>
      </c>
      <c r="C477">
        <f t="shared" si="22"/>
        <v>-0.95835653884834771</v>
      </c>
      <c r="D477">
        <f t="shared" si="23"/>
        <v>0.28557441140027823</v>
      </c>
    </row>
    <row r="478" spans="1:4" x14ac:dyDescent="0.25">
      <c r="A478">
        <v>478</v>
      </c>
      <c r="B478">
        <f t="shared" si="21"/>
        <v>2.8645784613000007</v>
      </c>
      <c r="C478">
        <f t="shared" si="22"/>
        <v>-0.96187629798663299</v>
      </c>
      <c r="D478">
        <f t="shared" si="23"/>
        <v>0.27348489422915107</v>
      </c>
    </row>
    <row r="479" spans="1:4" x14ac:dyDescent="0.25">
      <c r="A479">
        <v>479</v>
      </c>
      <c r="B479">
        <f t="shared" si="21"/>
        <v>2.8771700149999999</v>
      </c>
      <c r="C479">
        <f t="shared" si="22"/>
        <v>-0.96524355632238057</v>
      </c>
      <c r="D479">
        <f t="shared" si="23"/>
        <v>0.26135201735996466</v>
      </c>
    </row>
    <row r="480" spans="1:4" x14ac:dyDescent="0.25">
      <c r="A480">
        <v>480</v>
      </c>
      <c r="B480">
        <f t="shared" si="21"/>
        <v>2.8897615687</v>
      </c>
      <c r="C480">
        <f t="shared" si="22"/>
        <v>-0.96845777999318094</v>
      </c>
      <c r="D480">
        <f t="shared" si="23"/>
        <v>0.24917770440125575</v>
      </c>
    </row>
    <row r="481" spans="1:4" x14ac:dyDescent="0.25">
      <c r="A481">
        <v>481</v>
      </c>
      <c r="B481">
        <f t="shared" si="21"/>
        <v>2.9023531224000001</v>
      </c>
      <c r="C481">
        <f t="shared" si="22"/>
        <v>-0.97151845939952464</v>
      </c>
      <c r="D481">
        <f t="shared" si="23"/>
        <v>0.23696388553105363</v>
      </c>
    </row>
    <row r="482" spans="1:4" x14ac:dyDescent="0.25">
      <c r="A482">
        <v>482</v>
      </c>
      <c r="B482">
        <f t="shared" si="21"/>
        <v>2.9149446761000002</v>
      </c>
      <c r="C482">
        <f t="shared" si="22"/>
        <v>-0.97442510928559778</v>
      </c>
      <c r="D482">
        <f t="shared" si="23"/>
        <v>0.22471249719085676</v>
      </c>
    </row>
    <row r="483" spans="1:4" x14ac:dyDescent="0.25">
      <c r="A483">
        <v>483</v>
      </c>
      <c r="B483">
        <f t="shared" si="21"/>
        <v>2.9275362298000003</v>
      </c>
      <c r="C483">
        <f t="shared" si="22"/>
        <v>-0.97717726881621703</v>
      </c>
      <c r="D483">
        <f t="shared" si="23"/>
        <v>0.21242548177862</v>
      </c>
    </row>
    <row r="484" spans="1:4" x14ac:dyDescent="0.25">
      <c r="A484">
        <v>484</v>
      </c>
      <c r="B484">
        <f t="shared" si="21"/>
        <v>2.9401277835000004</v>
      </c>
      <c r="C484">
        <f t="shared" si="22"/>
        <v>-0.9797745016498921</v>
      </c>
      <c r="D484">
        <f t="shared" si="23"/>
        <v>0.20010478734079706</v>
      </c>
    </row>
    <row r="485" spans="1:4" x14ac:dyDescent="0.25">
      <c r="A485">
        <v>485</v>
      </c>
      <c r="B485">
        <f t="shared" si="21"/>
        <v>2.9527193372000005</v>
      </c>
      <c r="C485">
        <f t="shared" si="22"/>
        <v>-0.98221639600800636</v>
      </c>
      <c r="D485">
        <f t="shared" si="23"/>
        <v>0.18775236726348704</v>
      </c>
    </row>
    <row r="486" spans="1:4" x14ac:dyDescent="0.25">
      <c r="A486">
        <v>486</v>
      </c>
      <c r="B486">
        <f t="shared" si="21"/>
        <v>2.9653108909000006</v>
      </c>
      <c r="C486">
        <f t="shared" si="22"/>
        <v>-0.98450256474010167</v>
      </c>
      <c r="D486">
        <f t="shared" si="23"/>
        <v>0.17537017996273477</v>
      </c>
    </row>
    <row r="487" spans="1:4" x14ac:dyDescent="0.25">
      <c r="A487">
        <v>487</v>
      </c>
      <c r="B487">
        <f t="shared" si="21"/>
        <v>2.9779024446000006</v>
      </c>
      <c r="C487">
        <f t="shared" si="22"/>
        <v>-0.98663264538525963</v>
      </c>
      <c r="D487">
        <f t="shared" si="23"/>
        <v>0.1629601885740333</v>
      </c>
    </row>
    <row r="488" spans="1:4" x14ac:dyDescent="0.25">
      <c r="A488">
        <v>488</v>
      </c>
      <c r="B488">
        <f t="shared" si="21"/>
        <v>2.9904939983000007</v>
      </c>
      <c r="C488">
        <f t="shared" si="22"/>
        <v>-0.98860630022956786</v>
      </c>
      <c r="D488">
        <f t="shared" si="23"/>
        <v>0.15052436064107844</v>
      </c>
    </row>
    <row r="489" spans="1:4" x14ac:dyDescent="0.25">
      <c r="A489">
        <v>489</v>
      </c>
      <c r="B489">
        <f t="shared" si="21"/>
        <v>3.0030855519999999</v>
      </c>
      <c r="C489">
        <f t="shared" si="22"/>
        <v>-0.99042321635966279</v>
      </c>
      <c r="D489">
        <f t="shared" si="23"/>
        <v>0.1380646678038252</v>
      </c>
    </row>
    <row r="490" spans="1:4" x14ac:dyDescent="0.25">
      <c r="A490">
        <v>490</v>
      </c>
      <c r="B490">
        <f t="shared" si="21"/>
        <v>3.0156771057</v>
      </c>
      <c r="C490">
        <f t="shared" si="22"/>
        <v>-0.99208310571234082</v>
      </c>
      <c r="D490">
        <f t="shared" si="23"/>
        <v>0.1255830854858902</v>
      </c>
    </row>
    <row r="491" spans="1:4" x14ac:dyDescent="0.25">
      <c r="A491">
        <v>491</v>
      </c>
      <c r="B491">
        <f t="shared" si="21"/>
        <v>3.0282686594000001</v>
      </c>
      <c r="C491">
        <f t="shared" si="22"/>
        <v>-0.99358570512022892</v>
      </c>
      <c r="D491">
        <f t="shared" si="23"/>
        <v>0.11308159258136333</v>
      </c>
    </row>
    <row r="492" spans="1:4" x14ac:dyDescent="0.25">
      <c r="A492">
        <v>492</v>
      </c>
      <c r="B492">
        <f t="shared" si="21"/>
        <v>3.0408602131000002</v>
      </c>
      <c r="C492">
        <f t="shared" si="22"/>
        <v>-0.99493077635350902</v>
      </c>
      <c r="D492">
        <f t="shared" si="23"/>
        <v>0.1005621711410601</v>
      </c>
    </row>
    <row r="493" spans="1:4" x14ac:dyDescent="0.25">
      <c r="A493">
        <v>493</v>
      </c>
      <c r="B493">
        <f t="shared" si="21"/>
        <v>3.0534517668000003</v>
      </c>
      <c r="C493">
        <f t="shared" si="22"/>
        <v>-0.9961181061576877</v>
      </c>
      <c r="D493">
        <f t="shared" si="23"/>
        <v>8.802680605827809E-2</v>
      </c>
    </row>
    <row r="494" spans="1:4" x14ac:dyDescent="0.25">
      <c r="A494">
        <v>494</v>
      </c>
      <c r="B494">
        <f t="shared" si="21"/>
        <v>3.0660433205000004</v>
      </c>
      <c r="C494">
        <f t="shared" si="22"/>
        <v>-0.997147506287407</v>
      </c>
      <c r="D494">
        <f t="shared" si="23"/>
        <v>7.5477484754101709E-2</v>
      </c>
    </row>
    <row r="495" spans="1:4" x14ac:dyDescent="0.25">
      <c r="A495">
        <v>495</v>
      </c>
      <c r="B495">
        <f t="shared" si="21"/>
        <v>3.0786348742000005</v>
      </c>
      <c r="C495">
        <f t="shared" si="22"/>
        <v>-0.99801881353628974</v>
      </c>
      <c r="D495">
        <f t="shared" si="23"/>
        <v>6.2916196862306303E-2</v>
      </c>
    </row>
    <row r="496" spans="1:4" x14ac:dyDescent="0.25">
      <c r="A496">
        <v>496</v>
      </c>
      <c r="B496">
        <f t="shared" si="21"/>
        <v>3.0912264279000006</v>
      </c>
      <c r="C496">
        <f t="shared" si="22"/>
        <v>-0.99873188976281513</v>
      </c>
      <c r="D496">
        <f t="shared" si="23"/>
        <v>5.0344933913911434E-2</v>
      </c>
    </row>
    <row r="497" spans="1:4" x14ac:dyDescent="0.25">
      <c r="A497">
        <v>497</v>
      </c>
      <c r="B497">
        <f t="shared" si="21"/>
        <v>3.1038179816000007</v>
      </c>
      <c r="C497">
        <f t="shared" si="22"/>
        <v>-0.99928662191222017</v>
      </c>
      <c r="D497">
        <f t="shared" si="23"/>
        <v>3.776568902143327E-2</v>
      </c>
    </row>
    <row r="498" spans="1:4" x14ac:dyDescent="0.25">
      <c r="A498">
        <v>498</v>
      </c>
      <c r="B498">
        <f t="shared" si="21"/>
        <v>3.1164095353000008</v>
      </c>
      <c r="C498">
        <f t="shared" si="22"/>
        <v>-0.99968292203442422</v>
      </c>
      <c r="D498">
        <f t="shared" si="23"/>
        <v>2.5180456562886366E-2</v>
      </c>
    </row>
    <row r="499" spans="1:4" x14ac:dyDescent="0.25">
      <c r="A499">
        <v>499</v>
      </c>
      <c r="B499">
        <f t="shared" si="21"/>
        <v>3.129001089</v>
      </c>
      <c r="C499">
        <f t="shared" si="22"/>
        <v>-0.99992072729797288</v>
      </c>
      <c r="D499">
        <f t="shared" si="23"/>
        <v>1.2591231865585599E-2</v>
      </c>
    </row>
    <row r="500" spans="1:4" x14ac:dyDescent="0.25">
      <c r="A500">
        <v>500</v>
      </c>
      <c r="B500">
        <f t="shared" si="21"/>
        <v>3.1415926427</v>
      </c>
      <c r="C500">
        <f t="shared" si="22"/>
        <v>-0.99999999999999989</v>
      </c>
      <c r="D500">
        <f t="shared" si="23"/>
        <v>1.0889793189807276E-8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7_092858_1_HID"/>
  <dimension ref="A1:B10"/>
  <sheetViews>
    <sheetView workbookViewId="0"/>
  </sheetViews>
  <sheetFormatPr baseColWidth="10" defaultRowHeight="15" x14ac:dyDescent="0.25"/>
  <sheetData>
    <row r="1" spans="1:2" x14ac:dyDescent="0.25">
      <c r="A1">
        <v>0.9020274430106543</v>
      </c>
      <c r="B1">
        <v>-0.25611846274635319</v>
      </c>
    </row>
    <row r="2" spans="1:2" x14ac:dyDescent="0.25">
      <c r="A2">
        <v>0.94631005103562871</v>
      </c>
      <c r="B2">
        <v>-0.25162425520805148</v>
      </c>
    </row>
    <row r="3" spans="1:2" x14ac:dyDescent="0.25">
      <c r="A3">
        <v>0.90008783618075983</v>
      </c>
      <c r="B3">
        <v>-0.12683664494060035</v>
      </c>
    </row>
    <row r="4" spans="1:2" x14ac:dyDescent="0.25">
      <c r="A4">
        <v>0.95193894341162411</v>
      </c>
      <c r="B4">
        <v>-0.21038226089005291</v>
      </c>
    </row>
    <row r="5" spans="1:2" x14ac:dyDescent="0.25">
      <c r="A5">
        <v>-0.12512881794732988</v>
      </c>
      <c r="B5">
        <v>0.64019884132557214</v>
      </c>
    </row>
    <row r="6" spans="1:2" x14ac:dyDescent="0.25">
      <c r="A6">
        <v>0.20635349239933304</v>
      </c>
      <c r="B6">
        <v>0.7961097522375431</v>
      </c>
    </row>
    <row r="7" spans="1:2" x14ac:dyDescent="0.25">
      <c r="A7">
        <v>-0.67609730763915366</v>
      </c>
      <c r="B7">
        <v>4.5469002712785138E-2</v>
      </c>
    </row>
    <row r="8" spans="1:2" x14ac:dyDescent="0.25">
      <c r="A8">
        <v>0.55661201841104702</v>
      </c>
      <c r="B8">
        <v>0.61977739016243794</v>
      </c>
    </row>
    <row r="9" spans="1:2" x14ac:dyDescent="0.25">
      <c r="A9">
        <v>0.2079601929113396</v>
      </c>
      <c r="B9">
        <v>5.3261561321996678E-2</v>
      </c>
    </row>
    <row r="10" spans="1:2" x14ac:dyDescent="0.25">
      <c r="A10">
        <v>0.6086699982913637</v>
      </c>
      <c r="B10">
        <v>0.61460655451555202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9_135822_1">
    <tabColor rgb="FF007800"/>
  </sheetPr>
  <dimension ref="B1:M270"/>
  <sheetViews>
    <sheetView topLeftCell="A283" zoomScaleNormal="100" workbookViewId="0">
      <selection activeCell="M171" sqref="M171"/>
    </sheetView>
  </sheetViews>
  <sheetFormatPr baseColWidth="10" defaultRowHeight="15" x14ac:dyDescent="0.25"/>
  <cols>
    <col min="1" max="1" width="6" customWidth="1"/>
  </cols>
  <sheetData>
    <row r="1" spans="2:13" x14ac:dyDescent="0.25">
      <c r="B1" s="99" t="s">
        <v>216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279</v>
      </c>
    </row>
    <row r="4" spans="2:13" x14ac:dyDescent="0.25">
      <c r="B4" t="s">
        <v>217</v>
      </c>
    </row>
    <row r="5" spans="2:13" x14ac:dyDescent="0.25">
      <c r="B5" t="s">
        <v>218</v>
      </c>
    </row>
    <row r="6" spans="2:13" x14ac:dyDescent="0.25">
      <c r="B6" t="s">
        <v>251</v>
      </c>
    </row>
    <row r="7" spans="2:13" x14ac:dyDescent="0.25">
      <c r="B7" t="s">
        <v>252</v>
      </c>
    </row>
    <row r="8" spans="2:13" x14ac:dyDescent="0.25">
      <c r="B8" t="s">
        <v>253</v>
      </c>
    </row>
    <row r="9" spans="2:13" x14ac:dyDescent="0.25">
      <c r="B9" t="s">
        <v>254</v>
      </c>
    </row>
    <row r="10" spans="2:13" x14ac:dyDescent="0.25">
      <c r="B10" t="s">
        <v>255</v>
      </c>
    </row>
    <row r="11" spans="2:13" x14ac:dyDescent="0.25">
      <c r="B11" t="s">
        <v>256</v>
      </c>
    </row>
    <row r="12" spans="2:13" ht="38.1" customHeight="1" x14ac:dyDescent="0.25"/>
    <row r="13" spans="2:13" ht="15.75" customHeight="1" x14ac:dyDescent="0.25">
      <c r="B13" s="54"/>
    </row>
    <row r="16" spans="2:13" x14ac:dyDescent="0.25">
      <c r="B16" s="28" t="s">
        <v>257</v>
      </c>
    </row>
    <row r="18" spans="2:3" x14ac:dyDescent="0.25">
      <c r="B18" s="29" t="s">
        <v>258</v>
      </c>
    </row>
    <row r="20" spans="2:3" x14ac:dyDescent="0.25">
      <c r="B20" s="29" t="s">
        <v>259</v>
      </c>
    </row>
    <row r="21" spans="2:3" ht="15.75" thickBot="1" x14ac:dyDescent="0.3"/>
    <row r="22" spans="2:3" x14ac:dyDescent="0.25">
      <c r="B22" s="61" t="s">
        <v>20</v>
      </c>
      <c r="C22" s="72">
        <v>72</v>
      </c>
    </row>
    <row r="23" spans="2:3" x14ac:dyDescent="0.25">
      <c r="B23" s="30" t="s">
        <v>154</v>
      </c>
      <c r="C23" s="56">
        <v>68</v>
      </c>
    </row>
    <row r="24" spans="2:3" x14ac:dyDescent="0.25">
      <c r="B24" s="30" t="s">
        <v>260</v>
      </c>
      <c r="C24" s="45">
        <v>29.204869645245761</v>
      </c>
    </row>
    <row r="25" spans="2:3" x14ac:dyDescent="0.25">
      <c r="B25" s="30" t="s">
        <v>157</v>
      </c>
      <c r="C25" s="45">
        <v>0.40562318951730225</v>
      </c>
    </row>
    <row r="26" spans="2:3" x14ac:dyDescent="0.25">
      <c r="B26" s="30" t="s">
        <v>158</v>
      </c>
      <c r="C26" s="45">
        <v>0.63688553878801668</v>
      </c>
    </row>
    <row r="27" spans="2:3" x14ac:dyDescent="0.25">
      <c r="B27" s="30" t="s">
        <v>261</v>
      </c>
      <c r="C27" s="45">
        <v>0.40562318951730225</v>
      </c>
    </row>
    <row r="28" spans="2:3" x14ac:dyDescent="0.25">
      <c r="B28" s="30" t="s">
        <v>262</v>
      </c>
      <c r="C28" s="45">
        <v>0.45069039228313756</v>
      </c>
    </row>
    <row r="29" spans="2:3" x14ac:dyDescent="0.25">
      <c r="B29" s="30" t="s">
        <v>159</v>
      </c>
      <c r="C29" s="45">
        <v>0.45069039228313718</v>
      </c>
    </row>
    <row r="30" spans="2:3" x14ac:dyDescent="0.25">
      <c r="B30" s="30" t="s">
        <v>263</v>
      </c>
      <c r="C30" s="45">
        <v>143.87719250502016</v>
      </c>
    </row>
    <row r="31" spans="2:3" x14ac:dyDescent="0.25">
      <c r="B31" s="30" t="s">
        <v>264</v>
      </c>
      <c r="C31" s="45">
        <v>0.41704919485581782</v>
      </c>
    </row>
    <row r="32" spans="2:3" x14ac:dyDescent="0.25">
      <c r="B32" s="30" t="s">
        <v>162</v>
      </c>
      <c r="C32" s="45">
        <v>151.87719250502016</v>
      </c>
    </row>
    <row r="33" spans="2:6" x14ac:dyDescent="0.25">
      <c r="B33" s="30" t="s">
        <v>163</v>
      </c>
      <c r="C33" s="45">
        <v>152.47420743039331</v>
      </c>
    </row>
    <row r="34" spans="2:6" x14ac:dyDescent="0.25">
      <c r="B34" s="30" t="s">
        <v>164</v>
      </c>
      <c r="C34" s="45">
        <v>160.98385698108439</v>
      </c>
    </row>
    <row r="35" spans="2:6" x14ac:dyDescent="0.25">
      <c r="B35" s="30" t="s">
        <v>265</v>
      </c>
      <c r="C35" s="56">
        <v>9</v>
      </c>
    </row>
    <row r="36" spans="2:6" ht="15.75" thickBot="1" x14ac:dyDescent="0.3">
      <c r="B36" s="43" t="s">
        <v>266</v>
      </c>
      <c r="C36" s="95" t="s">
        <v>267</v>
      </c>
    </row>
    <row r="39" spans="2:6" x14ac:dyDescent="0.25">
      <c r="B39" s="29" t="s">
        <v>268</v>
      </c>
    </row>
    <row r="40" spans="2:6" ht="15.75" thickBot="1" x14ac:dyDescent="0.3"/>
    <row r="41" spans="2:6" ht="45" x14ac:dyDescent="0.25">
      <c r="B41" s="32" t="s">
        <v>269</v>
      </c>
      <c r="C41" s="33" t="s">
        <v>134</v>
      </c>
      <c r="D41" s="33" t="s">
        <v>270</v>
      </c>
      <c r="E41" s="33" t="s">
        <v>183</v>
      </c>
      <c r="F41" s="33" t="s">
        <v>184</v>
      </c>
    </row>
    <row r="42" spans="2:6" x14ac:dyDescent="0.25">
      <c r="B42" s="42" t="s">
        <v>185</v>
      </c>
      <c r="C42" s="44">
        <v>103.14975976991238</v>
      </c>
      <c r="D42" s="44">
        <v>17.502650814156706</v>
      </c>
      <c r="E42" s="44">
        <v>68.845194540184593</v>
      </c>
      <c r="F42" s="44">
        <v>137.45432499964016</v>
      </c>
    </row>
    <row r="43" spans="2:6" x14ac:dyDescent="0.25">
      <c r="B43" s="30" t="s">
        <v>0</v>
      </c>
      <c r="C43" s="45">
        <v>-3.5761310339156777E-2</v>
      </c>
      <c r="D43" s="45">
        <v>0.30839288114517882</v>
      </c>
      <c r="E43" s="45">
        <v>-0.6402002504722486</v>
      </c>
      <c r="F43" s="45">
        <v>0.5686776297939351</v>
      </c>
    </row>
    <row r="44" spans="2:6" ht="15.75" thickBot="1" x14ac:dyDescent="0.3">
      <c r="B44" s="43" t="s">
        <v>1</v>
      </c>
      <c r="C44" s="46">
        <v>5.1156702088662152E-2</v>
      </c>
      <c r="D44" s="46">
        <v>0.19021189591694346</v>
      </c>
      <c r="E44" s="46">
        <v>-0.3216517633396283</v>
      </c>
      <c r="F44" s="46">
        <v>0.42396516751695262</v>
      </c>
    </row>
    <row r="63" spans="6:6" x14ac:dyDescent="0.25">
      <c r="F63" t="s">
        <v>44</v>
      </c>
    </row>
    <row r="65" spans="2:9" ht="15.75" thickBot="1" x14ac:dyDescent="0.3"/>
    <row r="66" spans="2:9" ht="45" x14ac:dyDescent="0.25">
      <c r="B66" s="32" t="s">
        <v>269</v>
      </c>
      <c r="C66" s="33" t="s">
        <v>134</v>
      </c>
      <c r="D66" s="33" t="s">
        <v>270</v>
      </c>
      <c r="E66" s="33" t="s">
        <v>183</v>
      </c>
      <c r="F66" s="33" t="s">
        <v>184</v>
      </c>
      <c r="G66" s="33" t="s">
        <v>271</v>
      </c>
      <c r="H66" s="33" t="s">
        <v>183</v>
      </c>
      <c r="I66" s="33" t="s">
        <v>184</v>
      </c>
    </row>
    <row r="67" spans="2:9" ht="15.75" thickBot="1" x14ac:dyDescent="0.3">
      <c r="B67" s="80" t="s">
        <v>272</v>
      </c>
      <c r="C67" s="82">
        <v>0.99452880771046659</v>
      </c>
      <c r="D67" s="82">
        <v>7.2364241783808023E-3</v>
      </c>
      <c r="E67" s="82">
        <v>0.98034567694398533</v>
      </c>
      <c r="F67" s="82">
        <v>1.0087119384769478</v>
      </c>
      <c r="G67" s="82">
        <v>1.2311044405779745E-2</v>
      </c>
      <c r="H67" s="82">
        <v>0.97039960406306502</v>
      </c>
      <c r="I67" s="82">
        <v>1.0186580113578683</v>
      </c>
    </row>
    <row r="86" spans="2:6" x14ac:dyDescent="0.25">
      <c r="F86" t="s">
        <v>44</v>
      </c>
    </row>
    <row r="89" spans="2:6" x14ac:dyDescent="0.25">
      <c r="B89" s="29" t="s">
        <v>273</v>
      </c>
    </row>
    <row r="90" spans="2:6" ht="15.75" thickBot="1" x14ac:dyDescent="0.3"/>
    <row r="91" spans="2:6" ht="30" x14ac:dyDescent="0.25">
      <c r="B91" s="33" t="s">
        <v>274</v>
      </c>
      <c r="C91" s="33" t="s">
        <v>3</v>
      </c>
      <c r="D91" s="33" t="s">
        <v>275</v>
      </c>
      <c r="E91" s="33" t="s">
        <v>276</v>
      </c>
    </row>
    <row r="92" spans="2:6" x14ac:dyDescent="0.25">
      <c r="B92" s="96">
        <v>41640</v>
      </c>
      <c r="C92" s="44">
        <v>98.125029366953626</v>
      </c>
      <c r="D92" s="44">
        <v>98.812395903977915</v>
      </c>
      <c r="E92" s="44">
        <v>-0.68736653702428907</v>
      </c>
    </row>
    <row r="93" spans="2:6" x14ac:dyDescent="0.25">
      <c r="B93" s="97">
        <v>41671</v>
      </c>
      <c r="C93" s="45">
        <v>98.129565254992997</v>
      </c>
      <c r="D93" s="45">
        <v>98.143293546315803</v>
      </c>
      <c r="E93" s="45">
        <v>-1.3728291322808062E-2</v>
      </c>
    </row>
    <row r="94" spans="2:6" x14ac:dyDescent="0.25">
      <c r="B94" s="97">
        <v>41699</v>
      </c>
      <c r="C94" s="45">
        <v>98.239649788485579</v>
      </c>
      <c r="D94" s="45">
        <v>98.213013526669144</v>
      </c>
      <c r="E94" s="45">
        <v>2.6636261816441298E-2</v>
      </c>
    </row>
    <row r="95" spans="2:6" x14ac:dyDescent="0.25">
      <c r="B95" s="97">
        <v>41730</v>
      </c>
      <c r="C95" s="45">
        <v>98.365857876901288</v>
      </c>
      <c r="D95" s="45">
        <v>98.30205098385953</v>
      </c>
      <c r="E95" s="45">
        <v>6.3806893041756574E-2</v>
      </c>
    </row>
    <row r="96" spans="2:6" x14ac:dyDescent="0.25">
      <c r="B96" s="97">
        <v>41760</v>
      </c>
      <c r="C96" s="45">
        <v>98.690203723771475</v>
      </c>
      <c r="D96" s="45">
        <v>98.403250061850912</v>
      </c>
      <c r="E96" s="45">
        <v>0.28695366192055616</v>
      </c>
    </row>
    <row r="97" spans="2:5" x14ac:dyDescent="0.25">
      <c r="B97" s="97">
        <v>41791</v>
      </c>
      <c r="C97" s="45">
        <v>98.963807279489757</v>
      </c>
      <c r="D97" s="45">
        <v>98.716943853534161</v>
      </c>
      <c r="E97" s="45">
        <v>0.24686342595560262</v>
      </c>
    </row>
    <row r="98" spans="2:5" x14ac:dyDescent="0.25">
      <c r="B98" s="97">
        <v>41821</v>
      </c>
      <c r="C98" s="45">
        <v>99.605582599171143</v>
      </c>
      <c r="D98" s="45">
        <v>98.939304543716972</v>
      </c>
      <c r="E98" s="45">
        <v>0.66627805545417029</v>
      </c>
    </row>
    <row r="99" spans="2:5" x14ac:dyDescent="0.25">
      <c r="B99" s="97">
        <v>41852</v>
      </c>
      <c r="C99" s="45">
        <v>100.48902135114638</v>
      </c>
      <c r="D99" s="45">
        <v>99.633775831702735</v>
      </c>
      <c r="E99" s="45">
        <v>0.85524551944363658</v>
      </c>
    </row>
    <row r="100" spans="2:5" x14ac:dyDescent="0.25">
      <c r="B100" s="97">
        <v>41883</v>
      </c>
      <c r="C100" s="45">
        <v>101.8719821380314</v>
      </c>
      <c r="D100" s="45">
        <v>100.54851494511703</v>
      </c>
      <c r="E100" s="45">
        <v>1.3234671929143653</v>
      </c>
    </row>
    <row r="101" spans="2:5" x14ac:dyDescent="0.25">
      <c r="B101" s="97">
        <v>41913</v>
      </c>
      <c r="C101" s="45">
        <v>102.09983423299664</v>
      </c>
      <c r="D101" s="45">
        <v>101.89390203964909</v>
      </c>
      <c r="E101" s="45">
        <v>0.20593219334754975</v>
      </c>
    </row>
    <row r="102" spans="2:5" x14ac:dyDescent="0.25">
      <c r="B102" s="97">
        <v>41944</v>
      </c>
      <c r="C102" s="45">
        <v>102.613021273564</v>
      </c>
      <c r="D102" s="45">
        <v>102.10846285503418</v>
      </c>
      <c r="E102" s="45">
        <v>0.50455841852983108</v>
      </c>
    </row>
    <row r="103" spans="2:5" x14ac:dyDescent="0.25">
      <c r="B103" s="97">
        <v>41974</v>
      </c>
      <c r="C103" s="45">
        <v>102.80644511449576</v>
      </c>
      <c r="D103" s="45">
        <v>102.59446347602174</v>
      </c>
      <c r="E103" s="45">
        <v>0.21198163847401963</v>
      </c>
    </row>
    <row r="104" spans="2:5" x14ac:dyDescent="0.25">
      <c r="B104" s="97">
        <v>42005</v>
      </c>
      <c r="C104" s="45">
        <v>103.12002207260102</v>
      </c>
      <c r="D104" s="45">
        <v>102.76040199715888</v>
      </c>
      <c r="E104" s="45">
        <v>0.35962007544214214</v>
      </c>
    </row>
    <row r="105" spans="2:5" x14ac:dyDescent="0.25">
      <c r="B105" s="97">
        <v>42036</v>
      </c>
      <c r="C105" s="45">
        <v>103.31463384319291</v>
      </c>
      <c r="D105" s="45">
        <v>103.1137512026578</v>
      </c>
      <c r="E105" s="45">
        <v>0.20088264053510785</v>
      </c>
    </row>
    <row r="106" spans="2:5" x14ac:dyDescent="0.25">
      <c r="B106" s="97">
        <v>42064</v>
      </c>
      <c r="C106" s="45">
        <v>103.66711450095865</v>
      </c>
      <c r="D106" s="45">
        <v>103.38152370563836</v>
      </c>
      <c r="E106" s="45">
        <v>0.28559079532028719</v>
      </c>
    </row>
    <row r="107" spans="2:5" x14ac:dyDescent="0.25">
      <c r="B107" s="97">
        <v>42095</v>
      </c>
      <c r="C107" s="45">
        <v>102.7706179237811</v>
      </c>
      <c r="D107" s="45">
        <v>103.69215824580418</v>
      </c>
      <c r="E107" s="45">
        <v>-0.92154032202307157</v>
      </c>
    </row>
    <row r="108" spans="2:5" x14ac:dyDescent="0.25">
      <c r="B108" s="97">
        <v>42125</v>
      </c>
      <c r="C108" s="45">
        <v>99.799736080429483</v>
      </c>
      <c r="D108" s="45">
        <v>102.79375935326929</v>
      </c>
      <c r="E108" s="45">
        <v>-2.9940232728398066</v>
      </c>
    </row>
    <row r="109" spans="2:5" x14ac:dyDescent="0.25">
      <c r="B109" s="97">
        <v>42156</v>
      </c>
      <c r="C109" s="45">
        <v>98.944942749761807</v>
      </c>
      <c r="D109" s="45">
        <v>99.836066520847794</v>
      </c>
      <c r="E109" s="45">
        <v>-0.8911237710859865</v>
      </c>
    </row>
    <row r="110" spans="2:5" x14ac:dyDescent="0.25">
      <c r="B110" s="97">
        <v>42186</v>
      </c>
      <c r="C110" s="45">
        <v>98.522361247913466</v>
      </c>
      <c r="D110" s="45">
        <v>98.918648934794348</v>
      </c>
      <c r="E110" s="45">
        <v>-0.39628768688088645</v>
      </c>
    </row>
    <row r="111" spans="2:5" x14ac:dyDescent="0.25">
      <c r="B111" s="97">
        <v>42217</v>
      </c>
      <c r="C111" s="45">
        <v>98.580950322669253</v>
      </c>
      <c r="D111" s="45">
        <v>98.535231944866197</v>
      </c>
      <c r="E111" s="45">
        <v>4.5718377803053656E-2</v>
      </c>
    </row>
    <row r="112" spans="2:5" x14ac:dyDescent="0.25">
      <c r="B112" s="97">
        <v>42248</v>
      </c>
      <c r="C112" s="45">
        <v>98.815969322539587</v>
      </c>
      <c r="D112" s="45">
        <v>98.627159655299366</v>
      </c>
      <c r="E112" s="45">
        <v>0.18880966724022485</v>
      </c>
    </row>
    <row r="113" spans="2:5" x14ac:dyDescent="0.25">
      <c r="B113" s="97">
        <v>42278</v>
      </c>
      <c r="C113" s="45">
        <v>99.075527105090401</v>
      </c>
      <c r="D113" s="45">
        <v>98.859578103062717</v>
      </c>
      <c r="E113" s="45">
        <v>0.21594900202767775</v>
      </c>
    </row>
    <row r="114" spans="2:5" x14ac:dyDescent="0.25">
      <c r="B114" s="97">
        <v>42309</v>
      </c>
      <c r="C114" s="45">
        <v>99.251135151213205</v>
      </c>
      <c r="D114" s="45">
        <v>99.135247580247565</v>
      </c>
      <c r="E114" s="45">
        <v>0.1158875709656435</v>
      </c>
    </row>
    <row r="115" spans="2:5" x14ac:dyDescent="0.25">
      <c r="B115" s="97">
        <v>42339</v>
      </c>
      <c r="C115" s="45">
        <v>99.896825150720133</v>
      </c>
      <c r="D115" s="45">
        <v>99.260863208892104</v>
      </c>
      <c r="E115" s="45">
        <v>0.63596194182802446</v>
      </c>
    </row>
    <row r="116" spans="2:5" x14ac:dyDescent="0.25">
      <c r="B116" s="97">
        <v>42370</v>
      </c>
      <c r="C116" s="45">
        <v>100.04024907793561</v>
      </c>
      <c r="D116" s="45">
        <v>99.850146268777991</v>
      </c>
      <c r="E116" s="45">
        <v>0.19010280915762934</v>
      </c>
    </row>
    <row r="117" spans="2:5" x14ac:dyDescent="0.25">
      <c r="B117" s="97">
        <v>42401</v>
      </c>
      <c r="C117" s="45">
        <v>99.621038132630858</v>
      </c>
      <c r="D117" s="45">
        <v>100.03774005381909</v>
      </c>
      <c r="E117" s="45">
        <v>-0.41670192118823213</v>
      </c>
    </row>
    <row r="118" spans="2:5" x14ac:dyDescent="0.25">
      <c r="B118" s="97">
        <v>42430</v>
      </c>
      <c r="C118" s="45">
        <v>99.912232421943727</v>
      </c>
      <c r="D118" s="45">
        <v>99.703648659377592</v>
      </c>
      <c r="E118" s="45">
        <v>0.20858376256613465</v>
      </c>
    </row>
    <row r="119" spans="2:5" x14ac:dyDescent="0.25">
      <c r="B119" s="97">
        <v>42461</v>
      </c>
      <c r="C119" s="45">
        <v>100.40594275085503</v>
      </c>
      <c r="D119" s="45">
        <v>99.955698300553564</v>
      </c>
      <c r="E119" s="45">
        <v>0.45024445030147398</v>
      </c>
    </row>
    <row r="120" spans="2:5" x14ac:dyDescent="0.25">
      <c r="B120" s="97">
        <v>42491</v>
      </c>
      <c r="C120" s="45">
        <v>100.79626825434914</v>
      </c>
      <c r="D120" s="45">
        <v>100.44082832843584</v>
      </c>
      <c r="E120" s="45">
        <v>0.35543992591329765</v>
      </c>
    </row>
    <row r="121" spans="2:5" x14ac:dyDescent="0.25">
      <c r="B121" s="97">
        <v>42522</v>
      </c>
      <c r="C121" s="45">
        <v>101.57528436965848</v>
      </c>
      <c r="D121" s="45">
        <v>100.8325486962152</v>
      </c>
      <c r="E121" s="45">
        <v>0.74273567344327551</v>
      </c>
    </row>
    <row r="122" spans="2:5" x14ac:dyDescent="0.25">
      <c r="B122" s="97">
        <v>42552</v>
      </c>
      <c r="C122" s="45">
        <v>101.9762077086659</v>
      </c>
      <c r="D122" s="45">
        <v>101.54130928157593</v>
      </c>
      <c r="E122" s="45">
        <v>0.43489842708996207</v>
      </c>
    </row>
    <row r="123" spans="2:5" x14ac:dyDescent="0.25">
      <c r="B123" s="97">
        <v>42583</v>
      </c>
      <c r="C123" s="45">
        <v>102.66084277284089</v>
      </c>
      <c r="D123" s="45">
        <v>101.98659490573725</v>
      </c>
      <c r="E123" s="45">
        <v>0.67424786710364248</v>
      </c>
    </row>
    <row r="124" spans="2:5" x14ac:dyDescent="0.25">
      <c r="B124" s="97">
        <v>42614</v>
      </c>
      <c r="C124" s="45">
        <v>103.64263727709159</v>
      </c>
      <c r="D124" s="45">
        <v>102.69489673916036</v>
      </c>
      <c r="E124" s="45">
        <v>0.94774053793124224</v>
      </c>
    </row>
    <row r="125" spans="2:5" x14ac:dyDescent="0.25">
      <c r="B125" s="97">
        <v>42644</v>
      </c>
      <c r="C125" s="45">
        <v>104.55213322673529</v>
      </c>
      <c r="D125" s="45">
        <v>103.67952281227116</v>
      </c>
      <c r="E125" s="45">
        <v>0.87261041446413712</v>
      </c>
    </row>
    <row r="126" spans="2:5" x14ac:dyDescent="0.25">
      <c r="B126" s="97">
        <v>42675</v>
      </c>
      <c r="C126" s="45">
        <v>104.37388885052347</v>
      </c>
      <c r="D126" s="45">
        <v>104.57840386994565</v>
      </c>
      <c r="E126" s="45">
        <v>-0.20451501942217598</v>
      </c>
    </row>
    <row r="127" spans="2:5" x14ac:dyDescent="0.25">
      <c r="B127" s="97">
        <v>42705</v>
      </c>
      <c r="C127" s="45">
        <v>103.75435627264743</v>
      </c>
      <c r="D127" s="45">
        <v>104.38459005447844</v>
      </c>
      <c r="E127" s="45">
        <v>-0.63023378183101331</v>
      </c>
    </row>
    <row r="128" spans="2:5" x14ac:dyDescent="0.25">
      <c r="B128" s="97">
        <v>42736</v>
      </c>
      <c r="C128" s="45">
        <v>102.74083352902049</v>
      </c>
      <c r="D128" s="45">
        <v>103.73998351461154</v>
      </c>
      <c r="E128" s="45">
        <v>-0.99914998559105295</v>
      </c>
    </row>
    <row r="129" spans="2:5" x14ac:dyDescent="0.25">
      <c r="B129" s="97">
        <v>42767</v>
      </c>
      <c r="C129" s="45">
        <v>102.56233327941194</v>
      </c>
      <c r="D129" s="45">
        <v>102.71988718495993</v>
      </c>
      <c r="E129" s="45">
        <v>-0.15755390554797888</v>
      </c>
    </row>
    <row r="130" spans="2:5" x14ac:dyDescent="0.25">
      <c r="B130" s="97">
        <v>42795</v>
      </c>
      <c r="C130" s="45">
        <v>102.82586880764852</v>
      </c>
      <c r="D130" s="45">
        <v>102.60201310839069</v>
      </c>
      <c r="E130" s="45">
        <v>0.22385569925782489</v>
      </c>
    </row>
    <row r="131" spans="2:5" x14ac:dyDescent="0.25">
      <c r="B131" s="97">
        <v>42826</v>
      </c>
      <c r="C131" s="45">
        <v>103.10436556864352</v>
      </c>
      <c r="D131" s="45">
        <v>102.86245808152289</v>
      </c>
      <c r="E131" s="45">
        <v>0.24190748712062526</v>
      </c>
    </row>
    <row r="132" spans="2:5" x14ac:dyDescent="0.25">
      <c r="B132" s="97">
        <v>42856</v>
      </c>
      <c r="C132" s="45">
        <v>102.75439672690973</v>
      </c>
      <c r="D132" s="45">
        <v>103.11391322612631</v>
      </c>
      <c r="E132" s="45">
        <v>-0.35951649921657802</v>
      </c>
    </row>
    <row r="133" spans="2:5" x14ac:dyDescent="0.25">
      <c r="B133" s="97">
        <v>42887</v>
      </c>
      <c r="C133" s="45">
        <v>102.77699344186121</v>
      </c>
      <c r="D133" s="45">
        <v>102.76469533420907</v>
      </c>
      <c r="E133" s="45">
        <v>1.2298107652139123E-2</v>
      </c>
    </row>
    <row r="134" spans="2:5" x14ac:dyDescent="0.25">
      <c r="B134" s="97">
        <v>42917</v>
      </c>
      <c r="C134" s="45">
        <v>103.38769184378901</v>
      </c>
      <c r="D134" s="45">
        <v>102.74068826685132</v>
      </c>
      <c r="E134" s="45">
        <v>0.64700357693769539</v>
      </c>
    </row>
    <row r="135" spans="2:5" x14ac:dyDescent="0.25">
      <c r="B135" s="97">
        <v>42948</v>
      </c>
      <c r="C135" s="45">
        <v>104.19641608582018</v>
      </c>
      <c r="D135" s="45">
        <v>103.39417116780356</v>
      </c>
      <c r="E135" s="45">
        <v>0.80224491801661846</v>
      </c>
    </row>
    <row r="136" spans="2:5" x14ac:dyDescent="0.25">
      <c r="B136" s="97">
        <v>42979</v>
      </c>
      <c r="C136" s="45">
        <v>104.63099493952146</v>
      </c>
      <c r="D136" s="45">
        <v>104.21612375355117</v>
      </c>
      <c r="E136" s="45">
        <v>0.4148711859702835</v>
      </c>
    </row>
    <row r="137" spans="2:5" x14ac:dyDescent="0.25">
      <c r="B137" s="97">
        <v>43009</v>
      </c>
      <c r="C137" s="45">
        <v>104.88043483888981</v>
      </c>
      <c r="D137" s="45">
        <v>104.66180389280518</v>
      </c>
      <c r="E137" s="45">
        <v>0.21863094608463232</v>
      </c>
    </row>
    <row r="138" spans="2:5" x14ac:dyDescent="0.25">
      <c r="B138" s="97">
        <v>43040</v>
      </c>
      <c r="C138" s="45">
        <v>105.56538127271058</v>
      </c>
      <c r="D138" s="45">
        <v>104.90399653526774</v>
      </c>
      <c r="E138" s="45">
        <v>0.66138473744284854</v>
      </c>
    </row>
    <row r="139" spans="2:5" x14ac:dyDescent="0.25">
      <c r="B139" s="97">
        <v>43070</v>
      </c>
      <c r="C139" s="45">
        <v>104.93859169511251</v>
      </c>
      <c r="D139" s="45">
        <v>105.54893246804471</v>
      </c>
      <c r="E139" s="45">
        <v>-0.61034077293220657</v>
      </c>
    </row>
    <row r="140" spans="2:5" x14ac:dyDescent="0.25">
      <c r="B140" s="97">
        <v>43101</v>
      </c>
      <c r="C140" s="45">
        <v>105.6363195023182</v>
      </c>
      <c r="D140" s="45">
        <v>104.89301121871887</v>
      </c>
      <c r="E140" s="45">
        <v>0.74330828359933587</v>
      </c>
    </row>
    <row r="141" spans="2:5" x14ac:dyDescent="0.25">
      <c r="B141" s="97">
        <v>43132</v>
      </c>
      <c r="C141" s="45">
        <v>105.90086790607536</v>
      </c>
      <c r="D141" s="45">
        <v>105.63098433954451</v>
      </c>
      <c r="E141" s="45">
        <v>0.26988356653085166</v>
      </c>
    </row>
    <row r="142" spans="2:5" x14ac:dyDescent="0.25">
      <c r="B142" s="97">
        <v>43160</v>
      </c>
      <c r="C142" s="45">
        <v>106.19158478746839</v>
      </c>
      <c r="D142" s="45">
        <v>105.91627916562298</v>
      </c>
      <c r="E142" s="45">
        <v>0.27530562184540108</v>
      </c>
    </row>
    <row r="143" spans="2:5" x14ac:dyDescent="0.25">
      <c r="B143" s="97">
        <v>43191</v>
      </c>
      <c r="C143" s="45">
        <v>106.29345796246641</v>
      </c>
      <c r="D143" s="45">
        <v>106.20789586458882</v>
      </c>
      <c r="E143" s="45">
        <v>8.5562097877581955E-2</v>
      </c>
    </row>
    <row r="144" spans="2:5" x14ac:dyDescent="0.25">
      <c r="B144" s="97">
        <v>43221</v>
      </c>
      <c r="C144" s="45">
        <v>106.31714706845159</v>
      </c>
      <c r="D144" s="45">
        <v>106.31083968181244</v>
      </c>
      <c r="E144" s="45">
        <v>6.3073866391492039E-3</v>
      </c>
    </row>
    <row r="145" spans="2:5" x14ac:dyDescent="0.25">
      <c r="B145" s="97">
        <v>43252</v>
      </c>
      <c r="C145" s="45">
        <v>106.24307538658024</v>
      </c>
      <c r="D145" s="45">
        <v>106.3170189777973</v>
      </c>
      <c r="E145" s="45">
        <v>-7.3943591217055626E-2</v>
      </c>
    </row>
    <row r="146" spans="2:5" x14ac:dyDescent="0.25">
      <c r="B146" s="97">
        <v>43282</v>
      </c>
      <c r="C146" s="45">
        <v>106.52775852590094</v>
      </c>
      <c r="D146" s="45">
        <v>106.17933356663025</v>
      </c>
      <c r="E146" s="45">
        <v>0.34842495927069161</v>
      </c>
    </row>
    <row r="147" spans="2:5" x14ac:dyDescent="0.25">
      <c r="B147" s="97">
        <v>43313</v>
      </c>
      <c r="C147" s="45">
        <v>107.37798458229419</v>
      </c>
      <c r="D147" s="45">
        <v>106.51726892746026</v>
      </c>
      <c r="E147" s="45">
        <v>0.86071565483392098</v>
      </c>
    </row>
    <row r="148" spans="2:5" x14ac:dyDescent="0.25">
      <c r="B148" s="97">
        <v>43344</v>
      </c>
      <c r="C148" s="45">
        <v>107.52701513961149</v>
      </c>
      <c r="D148" s="45">
        <v>107.38203577586793</v>
      </c>
      <c r="E148" s="45">
        <v>0.14497936374355413</v>
      </c>
    </row>
    <row r="149" spans="2:5" x14ac:dyDescent="0.25">
      <c r="B149" s="97">
        <v>43374</v>
      </c>
      <c r="C149" s="45">
        <v>107.56216763803968</v>
      </c>
      <c r="D149" s="45">
        <v>107.53914387805663</v>
      </c>
      <c r="E149" s="45">
        <v>2.3023759983052727E-2</v>
      </c>
    </row>
    <row r="150" spans="2:5" x14ac:dyDescent="0.25">
      <c r="B150" s="97">
        <v>43405</v>
      </c>
      <c r="C150" s="45">
        <v>108.14991374565285</v>
      </c>
      <c r="D150" s="45">
        <v>107.55482531032087</v>
      </c>
      <c r="E150" s="45">
        <v>0.59508843533199363</v>
      </c>
    </row>
    <row r="151" spans="2:5" x14ac:dyDescent="0.25">
      <c r="B151" s="97">
        <v>43435</v>
      </c>
      <c r="C151" s="45">
        <v>109.17818469308934</v>
      </c>
      <c r="D151" s="45">
        <v>108.10627583783938</v>
      </c>
      <c r="E151" s="45">
        <v>1.0719088552499563</v>
      </c>
    </row>
    <row r="152" spans="2:5" x14ac:dyDescent="0.25">
      <c r="B152" s="97">
        <v>43466</v>
      </c>
      <c r="C152" s="45">
        <v>109.16677053324059</v>
      </c>
      <c r="D152" s="45">
        <v>109.10392140094478</v>
      </c>
      <c r="E152" s="45">
        <v>6.2849132295813348E-2</v>
      </c>
    </row>
    <row r="153" spans="2:5" x14ac:dyDescent="0.25">
      <c r="B153" s="97">
        <v>43497</v>
      </c>
      <c r="C153" s="45">
        <v>108.49335807971939</v>
      </c>
      <c r="D153" s="45">
        <v>109.14162807240193</v>
      </c>
      <c r="E153" s="45">
        <v>-0.6482699926825406</v>
      </c>
    </row>
    <row r="154" spans="2:5" x14ac:dyDescent="0.25">
      <c r="B154" s="97">
        <v>43525</v>
      </c>
      <c r="C154" s="45">
        <v>108.66720377458921</v>
      </c>
      <c r="D154" s="45">
        <v>108.50784396107193</v>
      </c>
      <c r="E154" s="45">
        <v>0.15935981351728046</v>
      </c>
    </row>
    <row r="155" spans="2:5" x14ac:dyDescent="0.25">
      <c r="B155" s="97">
        <v>43556</v>
      </c>
      <c r="C155" s="45">
        <v>109.05677049885161</v>
      </c>
      <c r="D155" s="45">
        <v>108.67820505299215</v>
      </c>
      <c r="E155" s="45">
        <v>0.37856544585944629</v>
      </c>
    </row>
    <row r="156" spans="2:5" x14ac:dyDescent="0.25">
      <c r="B156" s="97">
        <v>43586</v>
      </c>
      <c r="C156" s="45">
        <v>109.25171111726317</v>
      </c>
      <c r="D156" s="45">
        <v>109.04108011070733</v>
      </c>
      <c r="E156" s="45">
        <v>0.21063100655584677</v>
      </c>
    </row>
    <row r="157" spans="2:5" x14ac:dyDescent="0.25">
      <c r="B157" s="97">
        <v>43617</v>
      </c>
      <c r="C157" s="45">
        <v>109.83656090311023</v>
      </c>
      <c r="D157" s="45">
        <v>109.21448436546441</v>
      </c>
      <c r="E157" s="45">
        <v>0.62207653764581572</v>
      </c>
    </row>
    <row r="158" spans="2:5" x14ac:dyDescent="0.25">
      <c r="B158" s="97">
        <v>43647</v>
      </c>
      <c r="C158" s="45">
        <v>110.00422944096879</v>
      </c>
      <c r="D158" s="45">
        <v>109.76528708521403</v>
      </c>
      <c r="E158" s="45">
        <v>0.2389423557547552</v>
      </c>
    </row>
    <row r="159" spans="2:5" x14ac:dyDescent="0.25">
      <c r="B159" s="97">
        <v>43678</v>
      </c>
      <c r="C159" s="45">
        <v>110.87359662698036</v>
      </c>
      <c r="D159" s="45">
        <v>109.96431619253511</v>
      </c>
      <c r="E159" s="45">
        <v>0.90928043444524675</v>
      </c>
    </row>
    <row r="160" spans="2:5" x14ac:dyDescent="0.25">
      <c r="B160" s="97">
        <v>43709</v>
      </c>
      <c r="C160" s="45">
        <v>111.22860294799828</v>
      </c>
      <c r="D160" s="45">
        <v>110.85260734751304</v>
      </c>
      <c r="E160" s="45">
        <v>0.3759956004852425</v>
      </c>
    </row>
    <row r="161" spans="2:5" x14ac:dyDescent="0.25">
      <c r="B161" s="97">
        <v>43739</v>
      </c>
      <c r="C161" s="45">
        <v>111.33316305388701</v>
      </c>
      <c r="D161" s="45">
        <v>111.22328350823192</v>
      </c>
      <c r="E161" s="45">
        <v>0.10987954565508762</v>
      </c>
    </row>
    <row r="162" spans="2:5" x14ac:dyDescent="0.25">
      <c r="B162" s="97">
        <v>43770</v>
      </c>
      <c r="C162" s="45">
        <v>112.32870277917914</v>
      </c>
      <c r="D162" s="45">
        <v>111.31099323602282</v>
      </c>
      <c r="E162" s="45">
        <v>1.0177095431563208</v>
      </c>
    </row>
    <row r="163" spans="2:5" ht="15.75" thickBot="1" x14ac:dyDescent="0.3">
      <c r="B163" s="98">
        <v>43800</v>
      </c>
      <c r="C163" s="46">
        <v>111.66109061423948</v>
      </c>
      <c r="D163" s="46">
        <v>112.26886283020502</v>
      </c>
      <c r="E163" s="46">
        <v>-0.60777221596554654</v>
      </c>
    </row>
    <row r="182" spans="2:10" x14ac:dyDescent="0.25">
      <c r="F182" t="s">
        <v>44</v>
      </c>
    </row>
    <row r="185" spans="2:10" x14ac:dyDescent="0.25">
      <c r="B185" s="29" t="s">
        <v>243</v>
      </c>
    </row>
    <row r="186" spans="2:10" ht="15.75" thickBot="1" x14ac:dyDescent="0.3"/>
    <row r="187" spans="2:10" ht="45" x14ac:dyDescent="0.25">
      <c r="B187" s="33" t="s">
        <v>277</v>
      </c>
      <c r="C187" s="33" t="s">
        <v>237</v>
      </c>
      <c r="D187" s="33" t="s">
        <v>180</v>
      </c>
      <c r="E187" s="33" t="s">
        <v>183</v>
      </c>
      <c r="F187" s="33" t="s">
        <v>184</v>
      </c>
      <c r="G187" s="33" t="s">
        <v>240</v>
      </c>
      <c r="H187" s="33" t="s">
        <v>180</v>
      </c>
      <c r="I187" s="33" t="s">
        <v>183</v>
      </c>
      <c r="J187" s="33" t="s">
        <v>184</v>
      </c>
    </row>
    <row r="188" spans="2:10" x14ac:dyDescent="0.25">
      <c r="B188" s="84">
        <v>0</v>
      </c>
      <c r="C188" s="44">
        <v>1</v>
      </c>
      <c r="D188" s="44">
        <v>0</v>
      </c>
      <c r="E188" s="44"/>
      <c r="F188" s="44"/>
      <c r="G188" s="44">
        <v>1</v>
      </c>
      <c r="H188" s="44">
        <v>0</v>
      </c>
      <c r="I188" s="44"/>
      <c r="J188" s="44"/>
    </row>
    <row r="189" spans="2:10" x14ac:dyDescent="0.25">
      <c r="B189" s="86">
        <v>1</v>
      </c>
      <c r="C189" s="45">
        <v>0.94492251484281753</v>
      </c>
      <c r="D189" s="45">
        <v>0.11785113019775792</v>
      </c>
      <c r="E189" s="45">
        <v>-0.23098397072494625</v>
      </c>
      <c r="F189" s="45">
        <v>0.23098397072494625</v>
      </c>
      <c r="G189" s="45">
        <v>0.94492251484281753</v>
      </c>
      <c r="H189" s="45">
        <v>0.11785113019775792</v>
      </c>
      <c r="I189" s="45">
        <v>-0.23098397072494625</v>
      </c>
      <c r="J189" s="45">
        <v>0.23098397072494625</v>
      </c>
    </row>
    <row r="190" spans="2:10" x14ac:dyDescent="0.25">
      <c r="B190" s="86">
        <v>2</v>
      </c>
      <c r="C190" s="45">
        <v>0.87317675308245279</v>
      </c>
      <c r="D190" s="45">
        <v>0.19670046030681571</v>
      </c>
      <c r="E190" s="45">
        <v>-0.38552581794380919</v>
      </c>
      <c r="F190" s="45">
        <v>0.38552581794380919</v>
      </c>
      <c r="G190" s="45">
        <v>-0.18392028524786386</v>
      </c>
      <c r="H190" s="45">
        <v>0.11785113019775792</v>
      </c>
      <c r="I190" s="45">
        <v>-0.23098397072494625</v>
      </c>
      <c r="J190" s="45">
        <v>0.23098397072494625</v>
      </c>
    </row>
    <row r="191" spans="2:10" x14ac:dyDescent="0.25">
      <c r="B191" s="86">
        <v>3</v>
      </c>
      <c r="C191" s="45">
        <v>0.80370858029896175</v>
      </c>
      <c r="D191" s="45">
        <v>0.24468325336490812</v>
      </c>
      <c r="E191" s="45">
        <v>-0.4795703642153088</v>
      </c>
      <c r="F191" s="45">
        <v>0.4795703642153088</v>
      </c>
      <c r="G191" s="45">
        <v>6.4240159556240095E-3</v>
      </c>
      <c r="H191" s="45">
        <v>0.11785113019775792</v>
      </c>
      <c r="I191" s="45">
        <v>-0.23098397072494625</v>
      </c>
      <c r="J191" s="45">
        <v>0.23098397072494625</v>
      </c>
    </row>
    <row r="192" spans="2:10" x14ac:dyDescent="0.25">
      <c r="B192" s="86">
        <v>4</v>
      </c>
      <c r="C192" s="45">
        <v>0.73314376981197515</v>
      </c>
      <c r="D192" s="45">
        <v>0.27894960134337798</v>
      </c>
      <c r="E192" s="45">
        <v>-0.54673117213482658</v>
      </c>
      <c r="F192" s="45">
        <v>0.54673117213482658</v>
      </c>
      <c r="G192" s="45">
        <v>-5.9183196775568402E-2</v>
      </c>
      <c r="H192" s="45">
        <v>0.11785113019775792</v>
      </c>
      <c r="I192" s="45">
        <v>-0.23098397072494625</v>
      </c>
      <c r="J192" s="45">
        <v>0.23098397072494625</v>
      </c>
    </row>
    <row r="193" spans="2:10" x14ac:dyDescent="0.25">
      <c r="B193" s="86">
        <v>5</v>
      </c>
      <c r="C193" s="45">
        <v>0.66538724968763996</v>
      </c>
      <c r="D193" s="45">
        <v>0.30453805958281471</v>
      </c>
      <c r="E193" s="45">
        <v>-0.59688362870402978</v>
      </c>
      <c r="F193" s="45">
        <v>0.59688362870402978</v>
      </c>
      <c r="G193" s="45">
        <v>-7.8506032571900152E-3</v>
      </c>
      <c r="H193" s="45">
        <v>0.11785113019775792</v>
      </c>
      <c r="I193" s="45">
        <v>-0.23098397072494625</v>
      </c>
      <c r="J193" s="45">
        <v>0.23098397072494625</v>
      </c>
    </row>
    <row r="194" spans="2:10" x14ac:dyDescent="0.25">
      <c r="B194" s="86">
        <v>6</v>
      </c>
      <c r="C194" s="45">
        <v>0.60422843071960863</v>
      </c>
      <c r="D194" s="45">
        <v>0.3241014785563851</v>
      </c>
      <c r="E194" s="45">
        <v>-0.63522722530669529</v>
      </c>
      <c r="F194" s="45">
        <v>0.63522722530669529</v>
      </c>
      <c r="G194" s="45">
        <v>1.3235995701957739E-2</v>
      </c>
      <c r="H194" s="45">
        <v>0.11785113019775792</v>
      </c>
      <c r="I194" s="45">
        <v>-0.23098397072494625</v>
      </c>
      <c r="J194" s="45">
        <v>0.23098397072494625</v>
      </c>
    </row>
    <row r="195" spans="2:10" x14ac:dyDescent="0.25">
      <c r="B195" s="86">
        <v>7</v>
      </c>
      <c r="C195" s="45">
        <v>0.54879080962091242</v>
      </c>
      <c r="D195" s="45">
        <v>0.33938652411281167</v>
      </c>
      <c r="E195" s="45">
        <v>-0.66518536409934537</v>
      </c>
      <c r="F195" s="45">
        <v>0.66518536409934537</v>
      </c>
      <c r="G195" s="45">
        <v>1.5813218440226431E-3</v>
      </c>
      <c r="H195" s="45">
        <v>0.11785113019775792</v>
      </c>
      <c r="I195" s="45">
        <v>-0.23098397072494625</v>
      </c>
      <c r="J195" s="45">
        <v>0.23098397072494625</v>
      </c>
    </row>
    <row r="196" spans="2:10" x14ac:dyDescent="0.25">
      <c r="B196" s="86">
        <v>8</v>
      </c>
      <c r="C196" s="45">
        <v>0.50503563367804116</v>
      </c>
      <c r="D196" s="45">
        <v>0.35149549592901835</v>
      </c>
      <c r="E196" s="45">
        <v>-0.68891851274892102</v>
      </c>
      <c r="F196" s="45">
        <v>0.68891851274892102</v>
      </c>
      <c r="G196" s="45">
        <v>6.5649468655593166E-2</v>
      </c>
      <c r="H196" s="45">
        <v>0.11785113019775792</v>
      </c>
      <c r="I196" s="45">
        <v>-0.23098397072494625</v>
      </c>
      <c r="J196" s="45">
        <v>0.23098397072494625</v>
      </c>
    </row>
    <row r="197" spans="2:10" x14ac:dyDescent="0.25">
      <c r="B197" s="86">
        <v>9</v>
      </c>
      <c r="C197" s="45">
        <v>0.47468072030624103</v>
      </c>
      <c r="D197" s="45">
        <v>0.3614334118396767</v>
      </c>
      <c r="E197" s="45">
        <v>-0.7083964700151989</v>
      </c>
      <c r="F197" s="45">
        <v>0.7083964700151989</v>
      </c>
      <c r="G197" s="45">
        <v>6.8891758468752978E-2</v>
      </c>
      <c r="H197" s="45">
        <v>0.11785113019775792</v>
      </c>
      <c r="I197" s="45">
        <v>-0.23098397072494625</v>
      </c>
      <c r="J197" s="45">
        <v>0.23098397072494625</v>
      </c>
    </row>
    <row r="198" spans="2:10" x14ac:dyDescent="0.25">
      <c r="B198" s="86">
        <v>10</v>
      </c>
      <c r="C198" s="45">
        <v>0.44942670421119729</v>
      </c>
      <c r="D198" s="45">
        <v>0.36999060758412611</v>
      </c>
      <c r="E198" s="45">
        <v>-0.72516826548297919</v>
      </c>
      <c r="F198" s="45">
        <v>0.72516826548297919</v>
      </c>
      <c r="G198" s="45">
        <v>-4.2239372440724829E-4</v>
      </c>
      <c r="H198" s="45">
        <v>0.11785113019775792</v>
      </c>
      <c r="I198" s="45">
        <v>-0.23098397072494625</v>
      </c>
      <c r="J198" s="45">
        <v>0.23098397072494625</v>
      </c>
    </row>
    <row r="199" spans="2:10" x14ac:dyDescent="0.25">
      <c r="B199" s="86">
        <v>11</v>
      </c>
      <c r="C199" s="45">
        <v>0.42790831755778519</v>
      </c>
      <c r="D199" s="45">
        <v>0.37749665751555878</v>
      </c>
      <c r="E199" s="45">
        <v>-0.73987985301474657</v>
      </c>
      <c r="F199" s="45">
        <v>0.73987985301474657</v>
      </c>
      <c r="G199" s="45">
        <v>1.2603561863642719E-2</v>
      </c>
      <c r="H199" s="45">
        <v>0.11785113019775792</v>
      </c>
      <c r="I199" s="45">
        <v>-0.23098397072494625</v>
      </c>
      <c r="J199" s="45">
        <v>0.23098397072494625</v>
      </c>
    </row>
    <row r="200" spans="2:10" x14ac:dyDescent="0.25">
      <c r="B200" s="86">
        <v>12</v>
      </c>
      <c r="C200" s="45">
        <v>0.40189272444474489</v>
      </c>
      <c r="D200" s="45">
        <v>0.38417442797330648</v>
      </c>
      <c r="E200" s="45">
        <v>-0.75296804260895756</v>
      </c>
      <c r="F200" s="45">
        <v>0.75296804260895756</v>
      </c>
      <c r="G200" s="45">
        <v>-6.8182819300829436E-2</v>
      </c>
      <c r="H200" s="45">
        <v>0.11785113019775792</v>
      </c>
      <c r="I200" s="45">
        <v>-0.23098397072494625</v>
      </c>
      <c r="J200" s="45">
        <v>0.23098397072494625</v>
      </c>
    </row>
    <row r="201" spans="2:10" x14ac:dyDescent="0.25">
      <c r="B201" s="86">
        <v>13</v>
      </c>
      <c r="C201" s="45">
        <v>0.37813531633202752</v>
      </c>
      <c r="D201" s="45">
        <v>0.38996999321428716</v>
      </c>
      <c r="E201" s="45">
        <v>-0.76432714175133187</v>
      </c>
      <c r="F201" s="45">
        <v>0.76432714175133187</v>
      </c>
      <c r="G201" s="45">
        <v>2.9172351153344302E-2</v>
      </c>
      <c r="H201" s="45">
        <v>0.11785113019775792</v>
      </c>
      <c r="I201" s="45">
        <v>-0.23098397072494625</v>
      </c>
      <c r="J201" s="45">
        <v>0.23098397072494625</v>
      </c>
    </row>
    <row r="202" spans="2:10" x14ac:dyDescent="0.25">
      <c r="B202" s="86">
        <v>14</v>
      </c>
      <c r="C202" s="45">
        <v>0.36347640831538586</v>
      </c>
      <c r="D202" s="45">
        <v>0.39502966693547081</v>
      </c>
      <c r="E202" s="45">
        <v>-0.77424392001837561</v>
      </c>
      <c r="F202" s="45">
        <v>0.77424392001837561</v>
      </c>
      <c r="G202" s="45">
        <v>7.1064155420485275E-2</v>
      </c>
      <c r="H202" s="45">
        <v>0.11785113019775792</v>
      </c>
      <c r="I202" s="45">
        <v>-0.23098397072494625</v>
      </c>
      <c r="J202" s="45">
        <v>0.23098397072494625</v>
      </c>
    </row>
    <row r="203" spans="2:10" x14ac:dyDescent="0.25">
      <c r="B203" s="86">
        <v>15</v>
      </c>
      <c r="C203" s="45">
        <v>0.35539281510203519</v>
      </c>
      <c r="D203" s="45">
        <v>0.3996477219144664</v>
      </c>
      <c r="E203" s="45">
        <v>-0.7832951414558329</v>
      </c>
      <c r="F203" s="45">
        <v>0.7832951414558329</v>
      </c>
      <c r="G203" s="45">
        <v>4.6996709961456107E-2</v>
      </c>
      <c r="H203" s="45">
        <v>0.11785113019775792</v>
      </c>
      <c r="I203" s="45">
        <v>-0.23098397072494625</v>
      </c>
      <c r="J203" s="45">
        <v>0.23098397072494625</v>
      </c>
    </row>
    <row r="204" spans="2:10" x14ac:dyDescent="0.25">
      <c r="B204" s="86">
        <v>16</v>
      </c>
      <c r="C204" s="45">
        <v>0.34253858235308055</v>
      </c>
      <c r="D204" s="45">
        <v>0.40401330120283879</v>
      </c>
      <c r="E204" s="45">
        <v>-0.79185151963269673</v>
      </c>
      <c r="F204" s="45">
        <v>0.79185151963269673</v>
      </c>
      <c r="G204" s="45">
        <v>-4.8268903904656657E-2</v>
      </c>
      <c r="H204" s="45">
        <v>0.11785113019775792</v>
      </c>
      <c r="I204" s="45">
        <v>-0.23098397072494625</v>
      </c>
      <c r="J204" s="45">
        <v>0.23098397072494625</v>
      </c>
    </row>
    <row r="205" spans="2:10" x14ac:dyDescent="0.25">
      <c r="B205" s="86">
        <v>17</v>
      </c>
      <c r="C205" s="45">
        <v>0.31536761167866939</v>
      </c>
      <c r="D205" s="45">
        <v>0.40802694601098427</v>
      </c>
      <c r="E205" s="45">
        <v>-0.79971811890339806</v>
      </c>
      <c r="F205" s="45">
        <v>0.79971811890339806</v>
      </c>
      <c r="G205" s="45">
        <v>-0.12721362355158486</v>
      </c>
      <c r="H205" s="45">
        <v>0.11785113019775792</v>
      </c>
      <c r="I205" s="45">
        <v>-0.23098397072494625</v>
      </c>
      <c r="J205" s="45">
        <v>0.23098397072494625</v>
      </c>
    </row>
    <row r="206" spans="2:10" x14ac:dyDescent="0.25">
      <c r="B206" s="86">
        <v>18</v>
      </c>
      <c r="C206" s="45">
        <v>0.28925976829327882</v>
      </c>
      <c r="D206" s="45">
        <v>0.41139843902143131</v>
      </c>
      <c r="E206" s="45">
        <v>-0.80632612377800272</v>
      </c>
      <c r="F206" s="45">
        <v>0.80632612377800272</v>
      </c>
      <c r="G206" s="45">
        <v>3.5978310290021791E-2</v>
      </c>
      <c r="H206" s="45">
        <v>0.11785113019775792</v>
      </c>
      <c r="I206" s="45">
        <v>-0.23098397072494625</v>
      </c>
      <c r="J206" s="45">
        <v>0.23098397072494625</v>
      </c>
    </row>
    <row r="207" spans="2:10" ht="15.75" thickBot="1" x14ac:dyDescent="0.3">
      <c r="B207" s="85">
        <v>19</v>
      </c>
      <c r="C207" s="46">
        <v>0.2609541777859658</v>
      </c>
      <c r="D207" s="46">
        <v>0.41421356328076075</v>
      </c>
      <c r="E207" s="46">
        <v>-0.81184366593829349</v>
      </c>
      <c r="F207" s="46">
        <v>0.81184366593829349</v>
      </c>
      <c r="G207" s="46">
        <v>-4.5470059587215686E-2</v>
      </c>
      <c r="H207" s="46">
        <v>0.11785113019775792</v>
      </c>
      <c r="I207" s="46">
        <v>-0.23098397072494625</v>
      </c>
      <c r="J207" s="46">
        <v>0.23098397072494625</v>
      </c>
    </row>
    <row r="226" spans="2:10" x14ac:dyDescent="0.25">
      <c r="F226" t="s">
        <v>44</v>
      </c>
    </row>
    <row r="229" spans="2:10" x14ac:dyDescent="0.25">
      <c r="B229" s="29" t="s">
        <v>278</v>
      </c>
    </row>
    <row r="230" spans="2:10" ht="15.75" thickBot="1" x14ac:dyDescent="0.3"/>
    <row r="231" spans="2:10" ht="45" x14ac:dyDescent="0.25">
      <c r="B231" s="33" t="s">
        <v>277</v>
      </c>
      <c r="C231" s="33" t="s">
        <v>237</v>
      </c>
      <c r="D231" s="33" t="s">
        <v>180</v>
      </c>
      <c r="E231" s="33" t="s">
        <v>183</v>
      </c>
      <c r="F231" s="33" t="s">
        <v>184</v>
      </c>
      <c r="G231" s="33" t="s">
        <v>240</v>
      </c>
      <c r="H231" s="33" t="s">
        <v>180</v>
      </c>
      <c r="I231" s="33" t="s">
        <v>183</v>
      </c>
      <c r="J231" s="33" t="s">
        <v>184</v>
      </c>
    </row>
    <row r="232" spans="2:10" x14ac:dyDescent="0.25">
      <c r="B232" s="84">
        <v>0</v>
      </c>
      <c r="C232" s="44">
        <v>1</v>
      </c>
      <c r="D232" s="44">
        <v>0</v>
      </c>
      <c r="E232" s="44"/>
      <c r="F232" s="44"/>
      <c r="G232" s="44">
        <v>1</v>
      </c>
      <c r="H232" s="44">
        <v>0</v>
      </c>
      <c r="I232" s="44"/>
      <c r="J232" s="44"/>
    </row>
    <row r="233" spans="2:10" x14ac:dyDescent="0.25">
      <c r="B233" s="86">
        <v>1</v>
      </c>
      <c r="C233" s="45">
        <v>0.41201471416916069</v>
      </c>
      <c r="D233" s="45">
        <v>0.11785113019775792</v>
      </c>
      <c r="E233" s="45">
        <v>-0.23098397072494625</v>
      </c>
      <c r="F233" s="45">
        <v>0.23098397072494625</v>
      </c>
      <c r="G233" s="45">
        <v>0.41201471416916069</v>
      </c>
      <c r="H233" s="45">
        <v>0.11785113019775792</v>
      </c>
      <c r="I233" s="45">
        <v>-0.23098397072494625</v>
      </c>
      <c r="J233" s="45">
        <v>0.23098397072494625</v>
      </c>
    </row>
    <row r="234" spans="2:10" x14ac:dyDescent="0.25">
      <c r="B234" s="86">
        <v>2</v>
      </c>
      <c r="C234" s="45">
        <v>0.13635200573538514</v>
      </c>
      <c r="D234" s="45">
        <v>0.13639771551238344</v>
      </c>
      <c r="E234" s="45">
        <v>-0.26733460997781172</v>
      </c>
      <c r="F234" s="45">
        <v>0.26733460997781172</v>
      </c>
      <c r="G234" s="45">
        <v>-4.0234104640776466E-2</v>
      </c>
      <c r="H234" s="45">
        <v>0.11785113019775792</v>
      </c>
      <c r="I234" s="45">
        <v>-0.23098397072494625</v>
      </c>
      <c r="J234" s="45">
        <v>0.23098397072494625</v>
      </c>
    </row>
    <row r="235" spans="2:10" x14ac:dyDescent="0.25">
      <c r="B235" s="86">
        <v>3</v>
      </c>
      <c r="C235" s="45">
        <v>1.3570667330884212E-2</v>
      </c>
      <c r="D235" s="45">
        <v>0.13827789995351528</v>
      </c>
      <c r="E235" s="45">
        <v>-0.27101970376672269</v>
      </c>
      <c r="F235" s="45">
        <v>0.27101970376672269</v>
      </c>
      <c r="G235" s="45">
        <v>-3.4131546666566731E-2</v>
      </c>
      <c r="H235" s="45">
        <v>0.11785113019775792</v>
      </c>
      <c r="I235" s="45">
        <v>-0.23098397072494625</v>
      </c>
      <c r="J235" s="45">
        <v>0.23098397072494625</v>
      </c>
    </row>
    <row r="236" spans="2:10" x14ac:dyDescent="0.25">
      <c r="B236" s="86">
        <v>4</v>
      </c>
      <c r="C236" s="45">
        <v>-3.4261388877684783E-2</v>
      </c>
      <c r="D236" s="45">
        <v>0.13829639639112509</v>
      </c>
      <c r="E236" s="45">
        <v>-0.27105595611828021</v>
      </c>
      <c r="F236" s="45">
        <v>0.27105595611828021</v>
      </c>
      <c r="G236" s="45">
        <v>-2.7182054548355445E-2</v>
      </c>
      <c r="H236" s="45">
        <v>0.11785113019775792</v>
      </c>
      <c r="I236" s="45">
        <v>-0.23098397072494625</v>
      </c>
      <c r="J236" s="45">
        <v>0.23098397072494625</v>
      </c>
    </row>
    <row r="237" spans="2:10" x14ac:dyDescent="0.25">
      <c r="B237" s="86">
        <v>5</v>
      </c>
      <c r="C237" s="45">
        <v>-5.0536330328216049E-2</v>
      </c>
      <c r="D237" s="45">
        <v>0.13841423336608838</v>
      </c>
      <c r="E237" s="45">
        <v>-0.27128691234525543</v>
      </c>
      <c r="F237" s="45">
        <v>0.27128691234525543</v>
      </c>
      <c r="G237" s="45">
        <v>-2.5750764571779255E-2</v>
      </c>
      <c r="H237" s="45">
        <v>0.11785113019775792</v>
      </c>
      <c r="I237" s="45">
        <v>-0.23098397072494625</v>
      </c>
      <c r="J237" s="45">
        <v>0.23098397072494625</v>
      </c>
    </row>
    <row r="238" spans="2:10" x14ac:dyDescent="0.25">
      <c r="B238" s="86">
        <v>6</v>
      </c>
      <c r="C238" s="45">
        <v>-0.14901963351929698</v>
      </c>
      <c r="D238" s="45">
        <v>0.13867026443876712</v>
      </c>
      <c r="E238" s="45">
        <v>-0.2717887240266289</v>
      </c>
      <c r="F238" s="45">
        <v>0.2717887240266289</v>
      </c>
      <c r="G238" s="45">
        <v>-0.13945626618730031</v>
      </c>
      <c r="H238" s="45">
        <v>0.11785113019775792</v>
      </c>
      <c r="I238" s="45">
        <v>-0.23098397072494625</v>
      </c>
      <c r="J238" s="45">
        <v>0.23098397072494625</v>
      </c>
    </row>
    <row r="239" spans="2:10" x14ac:dyDescent="0.25">
      <c r="B239" s="86">
        <v>7</v>
      </c>
      <c r="C239" s="45">
        <v>-0.220295405125882</v>
      </c>
      <c r="D239" s="45">
        <v>0.14087689383493457</v>
      </c>
      <c r="E239" s="45">
        <v>-0.27611363817034446</v>
      </c>
      <c r="F239" s="45">
        <v>0.27611363817034446</v>
      </c>
      <c r="G239" s="45">
        <v>-0.13154162874851069</v>
      </c>
      <c r="H239" s="45">
        <v>0.11785113019775792</v>
      </c>
      <c r="I239" s="45">
        <v>-0.23098397072494625</v>
      </c>
      <c r="J239" s="45">
        <v>0.23098397072494625</v>
      </c>
    </row>
    <row r="240" spans="2:10" x14ac:dyDescent="0.25">
      <c r="B240" s="86">
        <v>8</v>
      </c>
      <c r="C240" s="45">
        <v>-0.29273560567115464</v>
      </c>
      <c r="D240" s="45">
        <v>0.14558281695352379</v>
      </c>
      <c r="E240" s="45">
        <v>-0.28533707799679375</v>
      </c>
      <c r="F240" s="45">
        <v>0.28533707799679375</v>
      </c>
      <c r="G240" s="45">
        <v>-0.18141578198819627</v>
      </c>
      <c r="H240" s="45">
        <v>0.11785113019775792</v>
      </c>
      <c r="I240" s="45">
        <v>-0.23098397072494625</v>
      </c>
      <c r="J240" s="45">
        <v>0.23098397072494625</v>
      </c>
    </row>
    <row r="241" spans="2:10" x14ac:dyDescent="0.25">
      <c r="B241" s="86">
        <v>9</v>
      </c>
      <c r="C241" s="45">
        <v>-0.10148318285401853</v>
      </c>
      <c r="D241" s="45">
        <v>0.15354070869389921</v>
      </c>
      <c r="E241" s="45">
        <v>-0.30093425920079836</v>
      </c>
      <c r="F241" s="45">
        <v>0.30093425920079836</v>
      </c>
      <c r="G241" s="45">
        <v>0.10475300229186332</v>
      </c>
      <c r="H241" s="45">
        <v>0.11785113019775792</v>
      </c>
      <c r="I241" s="45">
        <v>-0.23098397072494625</v>
      </c>
      <c r="J241" s="45">
        <v>0.23098397072494625</v>
      </c>
    </row>
    <row r="242" spans="2:10" x14ac:dyDescent="0.25">
      <c r="B242" s="86">
        <v>10</v>
      </c>
      <c r="C242" s="45">
        <v>-5.0794935960452516E-2</v>
      </c>
      <c r="D242" s="45">
        <v>0.15446950513021762</v>
      </c>
      <c r="E242" s="45">
        <v>-0.30275466676495161</v>
      </c>
      <c r="F242" s="45">
        <v>0.30275466676495161</v>
      </c>
      <c r="G242" s="45">
        <v>-5.4768409139540293E-2</v>
      </c>
      <c r="H242" s="45">
        <v>0.11785113019775792</v>
      </c>
      <c r="I242" s="45">
        <v>-0.23098397072494625</v>
      </c>
      <c r="J242" s="45">
        <v>0.23098397072494625</v>
      </c>
    </row>
    <row r="243" spans="2:10" x14ac:dyDescent="0.25">
      <c r="B243" s="86">
        <v>11</v>
      </c>
      <c r="C243" s="45">
        <v>-1.6431888176147932E-2</v>
      </c>
      <c r="D243" s="45">
        <v>0.15470131922025154</v>
      </c>
      <c r="E243" s="45">
        <v>-0.30320901403252698</v>
      </c>
      <c r="F243" s="45">
        <v>0.30320901403252698</v>
      </c>
      <c r="G243" s="45">
        <v>-9.2148475171410886E-3</v>
      </c>
      <c r="H243" s="45">
        <v>0.11785113019775792</v>
      </c>
      <c r="I243" s="45">
        <v>-0.23098397072494625</v>
      </c>
      <c r="J243" s="45">
        <v>0.23098397072494625</v>
      </c>
    </row>
    <row r="244" spans="2:10" x14ac:dyDescent="0.25">
      <c r="B244" s="86">
        <v>12</v>
      </c>
      <c r="C244" s="45">
        <v>-8.9805791319935394E-2</v>
      </c>
      <c r="D244" s="45">
        <v>0.15472555820392078</v>
      </c>
      <c r="E244" s="45">
        <v>-0.30325652156754057</v>
      </c>
      <c r="F244" s="45">
        <v>0.30325652156754057</v>
      </c>
      <c r="G244" s="45">
        <v>-0.1395598351669812</v>
      </c>
      <c r="H244" s="45">
        <v>0.11785113019775792</v>
      </c>
      <c r="I244" s="45">
        <v>-0.23098397072494625</v>
      </c>
      <c r="J244" s="45">
        <v>0.23098397072494625</v>
      </c>
    </row>
    <row r="245" spans="2:10" x14ac:dyDescent="0.25">
      <c r="B245" s="86">
        <v>13</v>
      </c>
      <c r="C245" s="45">
        <v>-8.1739696046271654E-2</v>
      </c>
      <c r="D245" s="45">
        <v>0.15544783165361079</v>
      </c>
      <c r="E245" s="45">
        <v>-0.30467215151592247</v>
      </c>
      <c r="F245" s="45">
        <v>0.30467215151592247</v>
      </c>
      <c r="G245" s="45">
        <v>-4.3415545508561762E-2</v>
      </c>
      <c r="H245" s="45">
        <v>0.11785113019775792</v>
      </c>
      <c r="I245" s="45">
        <v>-0.23098397072494625</v>
      </c>
      <c r="J245" s="45">
        <v>0.23098397072494625</v>
      </c>
    </row>
    <row r="246" spans="2:10" x14ac:dyDescent="0.25">
      <c r="B246" s="86">
        <v>14</v>
      </c>
      <c r="C246" s="45">
        <v>-6.9768010215867232E-2</v>
      </c>
      <c r="D246" s="45">
        <v>0.1560436547785117</v>
      </c>
      <c r="E246" s="45">
        <v>-0.30583994338188436</v>
      </c>
      <c r="F246" s="45">
        <v>0.30583994338188436</v>
      </c>
      <c r="G246" s="45">
        <v>-0.11003400022304397</v>
      </c>
      <c r="H246" s="45">
        <v>0.11785113019775792</v>
      </c>
      <c r="I246" s="45">
        <v>-0.23098397072494625</v>
      </c>
      <c r="J246" s="45">
        <v>0.23098397072494625</v>
      </c>
    </row>
    <row r="247" spans="2:10" x14ac:dyDescent="0.25">
      <c r="B247" s="86">
        <v>15</v>
      </c>
      <c r="C247" s="45">
        <v>4.6161331693476606E-3</v>
      </c>
      <c r="D247" s="45">
        <v>0.15647630050660083</v>
      </c>
      <c r="E247" s="45">
        <v>-0.30668791342700419</v>
      </c>
      <c r="F247" s="45">
        <v>0.30668791342700419</v>
      </c>
      <c r="G247" s="45">
        <v>9.4170928052325509E-3</v>
      </c>
      <c r="H247" s="45">
        <v>0.11785113019775792</v>
      </c>
      <c r="I247" s="45">
        <v>-0.23098397072494625</v>
      </c>
      <c r="J247" s="45">
        <v>0.23098397072494625</v>
      </c>
    </row>
    <row r="248" spans="2:10" x14ac:dyDescent="0.25">
      <c r="B248" s="86">
        <v>16</v>
      </c>
      <c r="C248" s="45">
        <v>4.1090596061298633E-2</v>
      </c>
      <c r="D248" s="45">
        <v>0.15647819186123302</v>
      </c>
      <c r="E248" s="45">
        <v>-0.30669162041396525</v>
      </c>
      <c r="F248" s="45">
        <v>0.30669162041396525</v>
      </c>
      <c r="G248" s="45">
        <v>-3.520880130414155E-2</v>
      </c>
      <c r="H248" s="45">
        <v>0.11785113019775792</v>
      </c>
      <c r="I248" s="45">
        <v>-0.23098397072494625</v>
      </c>
      <c r="J248" s="45">
        <v>0.23098397072494625</v>
      </c>
    </row>
    <row r="249" spans="2:10" x14ac:dyDescent="0.25">
      <c r="B249" s="86">
        <v>17</v>
      </c>
      <c r="C249" s="45">
        <v>-1.6992852623425259E-2</v>
      </c>
      <c r="D249" s="45">
        <v>0.15662798459499711</v>
      </c>
      <c r="E249" s="45">
        <v>-0.30698520877728869</v>
      </c>
      <c r="F249" s="45">
        <v>0.30698520877728869</v>
      </c>
      <c r="G249" s="45">
        <v>-4.47438901760525E-2</v>
      </c>
      <c r="H249" s="45">
        <v>0.11785113019775792</v>
      </c>
      <c r="I249" s="45">
        <v>-0.23098397072494625</v>
      </c>
      <c r="J249" s="45">
        <v>0.23098397072494625</v>
      </c>
    </row>
    <row r="250" spans="2:10" x14ac:dyDescent="0.25">
      <c r="B250" s="86">
        <v>18</v>
      </c>
      <c r="C250" s="45">
        <v>2.3375955693897114E-2</v>
      </c>
      <c r="D250" s="45">
        <v>0.15665358785290354</v>
      </c>
      <c r="E250" s="45">
        <v>-0.30703539024067217</v>
      </c>
      <c r="F250" s="45">
        <v>0.30703539024067217</v>
      </c>
      <c r="G250" s="45">
        <v>1.4316676779130716E-3</v>
      </c>
      <c r="H250" s="45">
        <v>0.11785113019775792</v>
      </c>
      <c r="I250" s="45">
        <v>-0.23098397072494625</v>
      </c>
      <c r="J250" s="45">
        <v>0.23098397072494625</v>
      </c>
    </row>
    <row r="251" spans="2:10" ht="15.75" thickBot="1" x14ac:dyDescent="0.3">
      <c r="B251" s="85">
        <v>19</v>
      </c>
      <c r="C251" s="46">
        <v>0.15934222682489563</v>
      </c>
      <c r="D251" s="46">
        <v>0.15670202725443139</v>
      </c>
      <c r="E251" s="46">
        <v>-0.30713032972309939</v>
      </c>
      <c r="F251" s="46">
        <v>0.30713032972309939</v>
      </c>
      <c r="G251" s="46">
        <v>0.15491448591989063</v>
      </c>
      <c r="H251" s="46">
        <v>0.11785113019775792</v>
      </c>
      <c r="I251" s="46">
        <v>-0.23098397072494625</v>
      </c>
      <c r="J251" s="46">
        <v>0.23098397072494625</v>
      </c>
    </row>
    <row r="270" spans="6:6" x14ac:dyDescent="0.25">
      <c r="F270" t="s">
        <v>44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DD316959">
              <controlPr defaultSize="0" autoFill="0" autoPict="0" macro="[0]!GoToResultsNew0905202414004235">
                <anchor moveWithCells="1">
                  <from>
                    <xdr:col>1</xdr:col>
                    <xdr:colOff>0</xdr:colOff>
                    <xdr:row>11</xdr:row>
                    <xdr:rowOff>466725</xdr:rowOff>
                  </from>
                  <to>
                    <xdr:col>5</xdr:col>
                    <xdr:colOff>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9_135701_1">
    <tabColor rgb="FF007800"/>
  </sheetPr>
  <dimension ref="B1:M113"/>
  <sheetViews>
    <sheetView topLeftCell="A50" zoomScaleNormal="100"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2:13" x14ac:dyDescent="0.25">
      <c r="B1" s="99" t="s">
        <v>216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250</v>
      </c>
    </row>
    <row r="4" spans="2:13" x14ac:dyDescent="0.25">
      <c r="B4" t="s">
        <v>217</v>
      </c>
    </row>
    <row r="5" spans="2:13" x14ac:dyDescent="0.25">
      <c r="B5" t="s">
        <v>245</v>
      </c>
    </row>
    <row r="6" spans="2:13" ht="38.1" customHeight="1" x14ac:dyDescent="0.25"/>
    <row r="7" spans="2:13" ht="15.75" customHeight="1" x14ac:dyDescent="0.25">
      <c r="B7" s="54"/>
    </row>
    <row r="10" spans="2:13" x14ac:dyDescent="0.25">
      <c r="B10" s="29" t="s">
        <v>18</v>
      </c>
    </row>
    <row r="11" spans="2:13" ht="15.75" thickBot="1" x14ac:dyDescent="0.3"/>
    <row r="12" spans="2:13" ht="30" customHeight="1" x14ac:dyDescent="0.25">
      <c r="B12" s="32" t="s">
        <v>19</v>
      </c>
      <c r="C12" s="33" t="s">
        <v>20</v>
      </c>
      <c r="D12" s="33" t="s">
        <v>21</v>
      </c>
      <c r="E12" s="33" t="s">
        <v>22</v>
      </c>
      <c r="F12" s="33" t="s">
        <v>23</v>
      </c>
      <c r="G12" s="33" t="s">
        <v>24</v>
      </c>
      <c r="H12" s="33" t="s">
        <v>25</v>
      </c>
      <c r="I12" s="33" t="s">
        <v>26</v>
      </c>
    </row>
    <row r="13" spans="2:13" ht="15.75" thickBot="1" x14ac:dyDescent="0.3">
      <c r="B13" s="80" t="s">
        <v>3</v>
      </c>
      <c r="C13" s="81">
        <v>72</v>
      </c>
      <c r="D13" s="81">
        <v>0</v>
      </c>
      <c r="E13" s="81">
        <v>72</v>
      </c>
      <c r="F13" s="82">
        <v>98.125029366953626</v>
      </c>
      <c r="G13" s="82">
        <v>112.32870277917914</v>
      </c>
      <c r="H13" s="82">
        <v>103.86447855450086</v>
      </c>
      <c r="I13" s="82">
        <v>3.9595530076337795</v>
      </c>
    </row>
    <row r="16" spans="2:13" x14ac:dyDescent="0.25">
      <c r="B16" s="28" t="s">
        <v>246</v>
      </c>
    </row>
    <row r="18" spans="2:4" x14ac:dyDescent="0.25">
      <c r="B18" t="s">
        <v>247</v>
      </c>
    </row>
    <row r="20" spans="2:4" x14ac:dyDescent="0.25">
      <c r="B20" s="29" t="s">
        <v>248</v>
      </c>
    </row>
    <row r="21" spans="2:4" ht="15.75" thickBot="1" x14ac:dyDescent="0.3"/>
    <row r="22" spans="2:4" ht="30" x14ac:dyDescent="0.25">
      <c r="B22" s="91" t="s">
        <v>8</v>
      </c>
      <c r="C22" s="33" t="s">
        <v>3</v>
      </c>
      <c r="D22" s="33" t="s">
        <v>249</v>
      </c>
    </row>
    <row r="23" spans="2:4" x14ac:dyDescent="0.25">
      <c r="B23" s="92">
        <v>41640</v>
      </c>
      <c r="C23" s="44">
        <v>98.125029366953626</v>
      </c>
      <c r="D23" s="44">
        <v>4.5862424753835835</v>
      </c>
    </row>
    <row r="24" spans="2:4" x14ac:dyDescent="0.25">
      <c r="B24" s="93">
        <v>41671</v>
      </c>
      <c r="C24" s="45">
        <v>98.129565254992997</v>
      </c>
      <c r="D24" s="45">
        <v>4.5862886999119716</v>
      </c>
    </row>
    <row r="25" spans="2:4" x14ac:dyDescent="0.25">
      <c r="B25" s="93">
        <v>41699</v>
      </c>
      <c r="C25" s="45">
        <v>98.239649788485579</v>
      </c>
      <c r="D25" s="45">
        <v>4.5874098995358574</v>
      </c>
    </row>
    <row r="26" spans="2:4" x14ac:dyDescent="0.25">
      <c r="B26" s="93">
        <v>41730</v>
      </c>
      <c r="C26" s="45">
        <v>98.365857876901288</v>
      </c>
      <c r="D26" s="45">
        <v>4.5886937710535012</v>
      </c>
    </row>
    <row r="27" spans="2:4" x14ac:dyDescent="0.25">
      <c r="B27" s="93">
        <v>41760</v>
      </c>
      <c r="C27" s="45">
        <v>98.690203723771475</v>
      </c>
      <c r="D27" s="45">
        <v>4.5919856884615653</v>
      </c>
    </row>
    <row r="28" spans="2:4" x14ac:dyDescent="0.25">
      <c r="B28" s="93">
        <v>41791</v>
      </c>
      <c r="C28" s="45">
        <v>98.963807279489757</v>
      </c>
      <c r="D28" s="45">
        <v>4.5947542002573636</v>
      </c>
    </row>
    <row r="29" spans="2:4" x14ac:dyDescent="0.25">
      <c r="B29" s="93">
        <v>41821</v>
      </c>
      <c r="C29" s="45">
        <v>99.605582599171143</v>
      </c>
      <c r="D29" s="45">
        <v>4.601218213212281</v>
      </c>
    </row>
    <row r="30" spans="2:4" x14ac:dyDescent="0.25">
      <c r="B30" s="93">
        <v>41852</v>
      </c>
      <c r="C30" s="45">
        <v>100.48902135114638</v>
      </c>
      <c r="D30" s="45">
        <v>4.610048481244875</v>
      </c>
    </row>
    <row r="31" spans="2:4" x14ac:dyDescent="0.25">
      <c r="B31" s="93">
        <v>41883</v>
      </c>
      <c r="C31" s="45">
        <v>101.8719821380314</v>
      </c>
      <c r="D31" s="45">
        <v>4.6237169479372833</v>
      </c>
    </row>
    <row r="32" spans="2:4" x14ac:dyDescent="0.25">
      <c r="B32" s="93">
        <v>41913</v>
      </c>
      <c r="C32" s="45">
        <v>102.09983423299664</v>
      </c>
      <c r="D32" s="45">
        <v>4.6259511015943424</v>
      </c>
    </row>
    <row r="33" spans="2:4" x14ac:dyDescent="0.25">
      <c r="B33" s="93">
        <v>41944</v>
      </c>
      <c r="C33" s="45">
        <v>102.613021273564</v>
      </c>
      <c r="D33" s="45">
        <v>4.6309648376815957</v>
      </c>
    </row>
    <row r="34" spans="2:4" x14ac:dyDescent="0.25">
      <c r="B34" s="93">
        <v>41974</v>
      </c>
      <c r="C34" s="45">
        <v>102.80644511449576</v>
      </c>
      <c r="D34" s="45">
        <v>4.6328480467220752</v>
      </c>
    </row>
    <row r="35" spans="2:4" x14ac:dyDescent="0.25">
      <c r="B35" s="93">
        <v>42005</v>
      </c>
      <c r="C35" s="45">
        <v>103.12002207260102</v>
      </c>
      <c r="D35" s="45">
        <v>4.6358935726786301</v>
      </c>
    </row>
    <row r="36" spans="2:4" x14ac:dyDescent="0.25">
      <c r="B36" s="93">
        <v>42036</v>
      </c>
      <c r="C36" s="45">
        <v>103.31463384319291</v>
      </c>
      <c r="D36" s="45">
        <v>4.6377790296275272</v>
      </c>
    </row>
    <row r="37" spans="2:4" x14ac:dyDescent="0.25">
      <c r="B37" s="93">
        <v>42064</v>
      </c>
      <c r="C37" s="45">
        <v>103.66711450095865</v>
      </c>
      <c r="D37" s="45">
        <v>4.6411849434467323</v>
      </c>
    </row>
    <row r="38" spans="2:4" x14ac:dyDescent="0.25">
      <c r="B38" s="93">
        <v>42095</v>
      </c>
      <c r="C38" s="45">
        <v>102.7706179237811</v>
      </c>
      <c r="D38" s="45">
        <v>4.6324994943053035</v>
      </c>
    </row>
    <row r="39" spans="2:4" x14ac:dyDescent="0.25">
      <c r="B39" s="93">
        <v>42125</v>
      </c>
      <c r="C39" s="45">
        <v>99.799736080429483</v>
      </c>
      <c r="D39" s="45">
        <v>4.6031655388292467</v>
      </c>
    </row>
    <row r="40" spans="2:4" x14ac:dyDescent="0.25">
      <c r="B40" s="93">
        <v>42156</v>
      </c>
      <c r="C40" s="45">
        <v>98.944942749761807</v>
      </c>
      <c r="D40" s="45">
        <v>4.5945635615940175</v>
      </c>
    </row>
    <row r="41" spans="2:4" x14ac:dyDescent="0.25">
      <c r="B41" s="93">
        <v>42186</v>
      </c>
      <c r="C41" s="45">
        <v>98.522361247913466</v>
      </c>
      <c r="D41" s="45">
        <v>4.5902835401587287</v>
      </c>
    </row>
    <row r="42" spans="2:4" x14ac:dyDescent="0.25">
      <c r="B42" s="93">
        <v>42217</v>
      </c>
      <c r="C42" s="45">
        <v>98.580950322669253</v>
      </c>
      <c r="D42" s="45">
        <v>4.5908780413471106</v>
      </c>
    </row>
    <row r="43" spans="2:4" x14ac:dyDescent="0.25">
      <c r="B43" s="93">
        <v>42248</v>
      </c>
      <c r="C43" s="45">
        <v>98.815969322539587</v>
      </c>
      <c r="D43" s="45">
        <v>4.593259224511872</v>
      </c>
    </row>
    <row r="44" spans="2:4" x14ac:dyDescent="0.25">
      <c r="B44" s="93">
        <v>42278</v>
      </c>
      <c r="C44" s="45">
        <v>99.075527105090401</v>
      </c>
      <c r="D44" s="45">
        <v>4.5958824593256864</v>
      </c>
    </row>
    <row r="45" spans="2:4" x14ac:dyDescent="0.25">
      <c r="B45" s="93">
        <v>42309</v>
      </c>
      <c r="C45" s="45">
        <v>99.251135151213205</v>
      </c>
      <c r="D45" s="45">
        <v>4.5976533567937148</v>
      </c>
    </row>
    <row r="46" spans="2:4" x14ac:dyDescent="0.25">
      <c r="B46" s="93">
        <v>42339</v>
      </c>
      <c r="C46" s="45">
        <v>99.896825150720133</v>
      </c>
      <c r="D46" s="45">
        <v>4.6041379048764322</v>
      </c>
    </row>
    <row r="47" spans="2:4" x14ac:dyDescent="0.25">
      <c r="B47" s="93">
        <v>42370</v>
      </c>
      <c r="C47" s="45">
        <v>100.04024907793561</v>
      </c>
      <c r="D47" s="45">
        <v>4.605572595789762</v>
      </c>
    </row>
    <row r="48" spans="2:4" x14ac:dyDescent="0.25">
      <c r="B48" s="93">
        <v>42401</v>
      </c>
      <c r="C48" s="45">
        <v>99.621038132630858</v>
      </c>
      <c r="D48" s="45">
        <v>4.6013733685166667</v>
      </c>
    </row>
    <row r="49" spans="2:4" x14ac:dyDescent="0.25">
      <c r="B49" s="93">
        <v>42430</v>
      </c>
      <c r="C49" s="45">
        <v>99.912232421943727</v>
      </c>
      <c r="D49" s="45">
        <v>4.6042921248246298</v>
      </c>
    </row>
    <row r="50" spans="2:4" x14ac:dyDescent="0.25">
      <c r="B50" s="93">
        <v>42461</v>
      </c>
      <c r="C50" s="45">
        <v>100.40594275085503</v>
      </c>
      <c r="D50" s="45">
        <v>4.6092213962514936</v>
      </c>
    </row>
    <row r="51" spans="2:4" x14ac:dyDescent="0.25">
      <c r="B51" s="93">
        <v>42491</v>
      </c>
      <c r="C51" s="45">
        <v>100.79626825434914</v>
      </c>
      <c r="D51" s="45">
        <v>4.6131013336657443</v>
      </c>
    </row>
    <row r="52" spans="2:4" x14ac:dyDescent="0.25">
      <c r="B52" s="93">
        <v>42522</v>
      </c>
      <c r="C52" s="45">
        <v>101.57528436965848</v>
      </c>
      <c r="D52" s="45">
        <v>4.6208002414727112</v>
      </c>
    </row>
    <row r="53" spans="2:4" x14ac:dyDescent="0.25">
      <c r="B53" s="93">
        <v>42552</v>
      </c>
      <c r="C53" s="45">
        <v>101.9762077086659</v>
      </c>
      <c r="D53" s="45">
        <v>4.6247395283172716</v>
      </c>
    </row>
    <row r="54" spans="2:4" x14ac:dyDescent="0.25">
      <c r="B54" s="93">
        <v>42583</v>
      </c>
      <c r="C54" s="45">
        <v>102.66084277284089</v>
      </c>
      <c r="D54" s="45">
        <v>4.6314307664579077</v>
      </c>
    </row>
    <row r="55" spans="2:4" x14ac:dyDescent="0.25">
      <c r="B55" s="93">
        <v>42614</v>
      </c>
      <c r="C55" s="45">
        <v>103.64263727709159</v>
      </c>
      <c r="D55" s="45">
        <v>4.6409488018878244</v>
      </c>
    </row>
    <row r="56" spans="2:4" x14ac:dyDescent="0.25">
      <c r="B56" s="93">
        <v>42644</v>
      </c>
      <c r="C56" s="45">
        <v>104.55213322673529</v>
      </c>
      <c r="D56" s="45">
        <v>4.6496858295568284</v>
      </c>
    </row>
    <row r="57" spans="2:4" x14ac:dyDescent="0.25">
      <c r="B57" s="93">
        <v>42675</v>
      </c>
      <c r="C57" s="45">
        <v>104.37388885052347</v>
      </c>
      <c r="D57" s="45">
        <v>4.6479795373708654</v>
      </c>
    </row>
    <row r="58" spans="2:4" x14ac:dyDescent="0.25">
      <c r="B58" s="93">
        <v>42705</v>
      </c>
      <c r="C58" s="45">
        <v>103.75435627264743</v>
      </c>
      <c r="D58" s="45">
        <v>4.6420261463994246</v>
      </c>
    </row>
    <row r="59" spans="2:4" x14ac:dyDescent="0.25">
      <c r="B59" s="93">
        <v>42736</v>
      </c>
      <c r="C59" s="45">
        <v>102.74083352902049</v>
      </c>
      <c r="D59" s="45">
        <v>4.6322096380003766</v>
      </c>
    </row>
    <row r="60" spans="2:4" x14ac:dyDescent="0.25">
      <c r="B60" s="93">
        <v>42767</v>
      </c>
      <c r="C60" s="45">
        <v>102.56233327941194</v>
      </c>
      <c r="D60" s="45">
        <v>4.630470743297856</v>
      </c>
    </row>
    <row r="61" spans="2:4" x14ac:dyDescent="0.25">
      <c r="B61" s="93">
        <v>42795</v>
      </c>
      <c r="C61" s="45">
        <v>102.82586880764852</v>
      </c>
      <c r="D61" s="45">
        <v>4.633036963462251</v>
      </c>
    </row>
    <row r="62" spans="2:4" x14ac:dyDescent="0.25">
      <c r="B62" s="93">
        <v>42826</v>
      </c>
      <c r="C62" s="45">
        <v>103.10436556864352</v>
      </c>
      <c r="D62" s="45">
        <v>4.6357417331783006</v>
      </c>
    </row>
    <row r="63" spans="2:4" x14ac:dyDescent="0.25">
      <c r="B63" s="93">
        <v>42856</v>
      </c>
      <c r="C63" s="45">
        <v>102.75439672690973</v>
      </c>
      <c r="D63" s="45">
        <v>4.6323416429903901</v>
      </c>
    </row>
    <row r="64" spans="2:4" x14ac:dyDescent="0.25">
      <c r="B64" s="93">
        <v>42887</v>
      </c>
      <c r="C64" s="45">
        <v>102.77699344186121</v>
      </c>
      <c r="D64" s="45">
        <v>4.6325615287706015</v>
      </c>
    </row>
    <row r="65" spans="2:4" x14ac:dyDescent="0.25">
      <c r="B65" s="93">
        <v>42917</v>
      </c>
      <c r="C65" s="45">
        <v>103.38769184378901</v>
      </c>
      <c r="D65" s="45">
        <v>4.6384859205964171</v>
      </c>
    </row>
    <row r="66" spans="2:4" x14ac:dyDescent="0.25">
      <c r="B66" s="93">
        <v>42948</v>
      </c>
      <c r="C66" s="45">
        <v>104.19641608582018</v>
      </c>
      <c r="D66" s="45">
        <v>4.6462777341578958</v>
      </c>
    </row>
    <row r="67" spans="2:4" x14ac:dyDescent="0.25">
      <c r="B67" s="93">
        <v>42979</v>
      </c>
      <c r="C67" s="45">
        <v>104.63099493952146</v>
      </c>
      <c r="D67" s="45">
        <v>4.6504398264705724</v>
      </c>
    </row>
    <row r="68" spans="2:4" x14ac:dyDescent="0.25">
      <c r="B68" s="93">
        <v>43009</v>
      </c>
      <c r="C68" s="45">
        <v>104.88043483888981</v>
      </c>
      <c r="D68" s="45">
        <v>4.6528209855079652</v>
      </c>
    </row>
    <row r="69" spans="2:4" x14ac:dyDescent="0.25">
      <c r="B69" s="93">
        <v>43040</v>
      </c>
      <c r="C69" s="45">
        <v>105.56538127271058</v>
      </c>
      <c r="D69" s="45">
        <v>4.659330488667627</v>
      </c>
    </row>
    <row r="70" spans="2:4" x14ac:dyDescent="0.25">
      <c r="B70" s="93">
        <v>43070</v>
      </c>
      <c r="C70" s="45">
        <v>104.93859169511251</v>
      </c>
      <c r="D70" s="45">
        <v>4.6533753380723892</v>
      </c>
    </row>
    <row r="71" spans="2:4" x14ac:dyDescent="0.25">
      <c r="B71" s="93">
        <v>43101</v>
      </c>
      <c r="C71" s="45">
        <v>105.6363195023182</v>
      </c>
      <c r="D71" s="45">
        <v>4.6600022468212305</v>
      </c>
    </row>
    <row r="72" spans="2:4" x14ac:dyDescent="0.25">
      <c r="B72" s="93">
        <v>43132</v>
      </c>
      <c r="C72" s="45">
        <v>105.90086790607536</v>
      </c>
      <c r="D72" s="45">
        <v>4.662503448098569</v>
      </c>
    </row>
    <row r="73" spans="2:4" x14ac:dyDescent="0.25">
      <c r="B73" s="93">
        <v>43160</v>
      </c>
      <c r="C73" s="45">
        <v>106.19158478746839</v>
      </c>
      <c r="D73" s="45">
        <v>4.665244866378865</v>
      </c>
    </row>
    <row r="74" spans="2:4" x14ac:dyDescent="0.25">
      <c r="B74" s="93">
        <v>43191</v>
      </c>
      <c r="C74" s="45">
        <v>106.29345796246641</v>
      </c>
      <c r="D74" s="45">
        <v>4.6662037402975667</v>
      </c>
    </row>
    <row r="75" spans="2:4" x14ac:dyDescent="0.25">
      <c r="B75" s="93">
        <v>43221</v>
      </c>
      <c r="C75" s="45">
        <v>106.31714706845159</v>
      </c>
      <c r="D75" s="45">
        <v>4.6664265806030141</v>
      </c>
    </row>
    <row r="76" spans="2:4" x14ac:dyDescent="0.25">
      <c r="B76" s="93">
        <v>43252</v>
      </c>
      <c r="C76" s="45">
        <v>106.24307538658024</v>
      </c>
      <c r="D76" s="45">
        <v>4.6657296328484987</v>
      </c>
    </row>
    <row r="77" spans="2:4" x14ac:dyDescent="0.25">
      <c r="B77" s="93">
        <v>43282</v>
      </c>
      <c r="C77" s="45">
        <v>106.52775852590094</v>
      </c>
      <c r="D77" s="45">
        <v>4.6684055946235699</v>
      </c>
    </row>
    <row r="78" spans="2:4" x14ac:dyDescent="0.25">
      <c r="B78" s="93">
        <v>43313</v>
      </c>
      <c r="C78" s="45">
        <v>107.37798458229419</v>
      </c>
      <c r="D78" s="45">
        <v>4.6763551757951332</v>
      </c>
    </row>
    <row r="79" spans="2:4" x14ac:dyDescent="0.25">
      <c r="B79" s="93">
        <v>43344</v>
      </c>
      <c r="C79" s="45">
        <v>107.52701513961149</v>
      </c>
      <c r="D79" s="45">
        <v>4.677742119620544</v>
      </c>
    </row>
    <row r="80" spans="2:4" x14ac:dyDescent="0.25">
      <c r="B80" s="93">
        <v>43374</v>
      </c>
      <c r="C80" s="45">
        <v>107.56216763803968</v>
      </c>
      <c r="D80" s="45">
        <v>4.6780689840242973</v>
      </c>
    </row>
    <row r="81" spans="2:4" x14ac:dyDescent="0.25">
      <c r="B81" s="93">
        <v>43405</v>
      </c>
      <c r="C81" s="45">
        <v>108.14991374565285</v>
      </c>
      <c r="D81" s="45">
        <v>4.6835183548550869</v>
      </c>
    </row>
    <row r="82" spans="2:4" x14ac:dyDescent="0.25">
      <c r="B82" s="93">
        <v>43435</v>
      </c>
      <c r="C82" s="45">
        <v>109.17818469308934</v>
      </c>
      <c r="D82" s="45">
        <v>4.692981269480538</v>
      </c>
    </row>
    <row r="83" spans="2:4" x14ac:dyDescent="0.25">
      <c r="B83" s="93">
        <v>43466</v>
      </c>
      <c r="C83" s="45">
        <v>109.16677053324059</v>
      </c>
      <c r="D83" s="45">
        <v>4.6928767178562767</v>
      </c>
    </row>
    <row r="84" spans="2:4" x14ac:dyDescent="0.25">
      <c r="B84" s="93">
        <v>43497</v>
      </c>
      <c r="C84" s="45">
        <v>108.49335807971939</v>
      </c>
      <c r="D84" s="45">
        <v>4.6866889552516264</v>
      </c>
    </row>
    <row r="85" spans="2:4" x14ac:dyDescent="0.25">
      <c r="B85" s="93">
        <v>43525</v>
      </c>
      <c r="C85" s="45">
        <v>108.66720377458921</v>
      </c>
      <c r="D85" s="45">
        <v>4.6882900353973262</v>
      </c>
    </row>
    <row r="86" spans="2:4" x14ac:dyDescent="0.25">
      <c r="B86" s="93">
        <v>43556</v>
      </c>
      <c r="C86" s="45">
        <v>109.05677049885161</v>
      </c>
      <c r="D86" s="45">
        <v>4.6918685769088304</v>
      </c>
    </row>
    <row r="87" spans="2:4" x14ac:dyDescent="0.25">
      <c r="B87" s="93">
        <v>43586</v>
      </c>
      <c r="C87" s="45">
        <v>109.25171111726317</v>
      </c>
      <c r="D87" s="45">
        <v>4.6936544962536235</v>
      </c>
    </row>
    <row r="88" spans="2:4" x14ac:dyDescent="0.25">
      <c r="B88" s="93">
        <v>43617</v>
      </c>
      <c r="C88" s="45">
        <v>109.83656090311023</v>
      </c>
      <c r="D88" s="45">
        <v>4.6989934509104616</v>
      </c>
    </row>
    <row r="89" spans="2:4" x14ac:dyDescent="0.25">
      <c r="B89" s="93">
        <v>43647</v>
      </c>
      <c r="C89" s="45">
        <v>110.00422944096879</v>
      </c>
      <c r="D89" s="45">
        <v>4.7005188145166068</v>
      </c>
    </row>
    <row r="90" spans="2:4" x14ac:dyDescent="0.25">
      <c r="B90" s="93">
        <v>43678</v>
      </c>
      <c r="C90" s="45">
        <v>110.87359662698036</v>
      </c>
      <c r="D90" s="45">
        <v>4.7083907832957985</v>
      </c>
    </row>
    <row r="91" spans="2:4" x14ac:dyDescent="0.25">
      <c r="B91" s="93">
        <v>43709</v>
      </c>
      <c r="C91" s="45">
        <v>111.22860294799828</v>
      </c>
      <c r="D91" s="45">
        <v>4.7115875694962757</v>
      </c>
    </row>
    <row r="92" spans="2:4" x14ac:dyDescent="0.25">
      <c r="B92" s="93">
        <v>43739</v>
      </c>
      <c r="C92" s="45">
        <v>111.33316305388701</v>
      </c>
      <c r="D92" s="45">
        <v>4.7125271748513162</v>
      </c>
    </row>
    <row r="93" spans="2:4" x14ac:dyDescent="0.25">
      <c r="B93" s="93">
        <v>43770</v>
      </c>
      <c r="C93" s="45">
        <v>112.32870277917914</v>
      </c>
      <c r="D93" s="45">
        <v>4.7214294192842869</v>
      </c>
    </row>
    <row r="94" spans="2:4" ht="15.75" thickBot="1" x14ac:dyDescent="0.3">
      <c r="B94" s="94">
        <v>43800</v>
      </c>
      <c r="C94" s="46">
        <v>111.66109061423948</v>
      </c>
      <c r="D94" s="46">
        <v>4.7154683071123182</v>
      </c>
    </row>
    <row r="113" spans="6:6" x14ac:dyDescent="0.25">
      <c r="F113" t="s">
        <v>44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DD310786">
              <controlPr defaultSize="0" autoFill="0" autoPict="0" macro="[0]!GoToResultsNew0905202413573464">
                <anchor moveWithCells="1">
                  <from>
                    <xdr:col>1</xdr:col>
                    <xdr:colOff>0</xdr:colOff>
                    <xdr:row>5</xdr:row>
                    <xdr:rowOff>466725</xdr:rowOff>
                  </from>
                  <to>
                    <xdr:col>4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9_135511_1">
    <tabColor rgb="FF007800"/>
  </sheetPr>
  <dimension ref="B1:M134"/>
  <sheetViews>
    <sheetView zoomScaleNormal="100"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2:13" x14ac:dyDescent="0.25">
      <c r="B1" s="99" t="s">
        <v>216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244</v>
      </c>
    </row>
    <row r="4" spans="2:13" x14ac:dyDescent="0.25">
      <c r="B4" t="s">
        <v>221</v>
      </c>
    </row>
    <row r="5" spans="2:13" x14ac:dyDescent="0.25">
      <c r="B5" t="s">
        <v>222</v>
      </c>
    </row>
    <row r="6" spans="2:13" x14ac:dyDescent="0.25">
      <c r="B6" t="s">
        <v>223</v>
      </c>
    </row>
    <row r="7" spans="2:13" x14ac:dyDescent="0.25">
      <c r="B7" t="s">
        <v>224</v>
      </c>
    </row>
    <row r="8" spans="2:13" ht="38.1" customHeight="1" x14ac:dyDescent="0.25"/>
    <row r="9" spans="2:13" ht="15.75" customHeight="1" x14ac:dyDescent="0.25">
      <c r="B9" s="54"/>
    </row>
    <row r="12" spans="2:13" x14ac:dyDescent="0.25">
      <c r="B12" s="29" t="s">
        <v>18</v>
      </c>
    </row>
    <row r="13" spans="2:13" ht="15.75" thickBot="1" x14ac:dyDescent="0.3"/>
    <row r="14" spans="2:13" ht="30" customHeight="1" x14ac:dyDescent="0.25">
      <c r="B14" s="32" t="s">
        <v>19</v>
      </c>
      <c r="C14" s="33" t="s">
        <v>20</v>
      </c>
      <c r="D14" s="33" t="s">
        <v>21</v>
      </c>
      <c r="E14" s="33" t="s">
        <v>22</v>
      </c>
      <c r="F14" s="33" t="s">
        <v>23</v>
      </c>
      <c r="G14" s="33" t="s">
        <v>24</v>
      </c>
      <c r="H14" s="33" t="s">
        <v>25</v>
      </c>
      <c r="I14" s="33" t="s">
        <v>26</v>
      </c>
    </row>
    <row r="15" spans="2:13" x14ac:dyDescent="0.25">
      <c r="B15" s="42" t="s">
        <v>8</v>
      </c>
      <c r="C15" s="55">
        <v>72</v>
      </c>
      <c r="D15" s="55">
        <v>0</v>
      </c>
      <c r="E15" s="55">
        <v>72</v>
      </c>
      <c r="F15" s="44">
        <v>41640</v>
      </c>
      <c r="G15" s="44">
        <v>43800</v>
      </c>
      <c r="H15" s="44">
        <v>42719.638888888876</v>
      </c>
      <c r="I15" s="44">
        <v>636.97819419098607</v>
      </c>
    </row>
    <row r="16" spans="2:13" ht="15.75" thickBot="1" x14ac:dyDescent="0.3">
      <c r="B16" s="43" t="s">
        <v>3</v>
      </c>
      <c r="C16" s="57">
        <v>72</v>
      </c>
      <c r="D16" s="57">
        <v>0</v>
      </c>
      <c r="E16" s="57">
        <v>72</v>
      </c>
      <c r="F16" s="46">
        <v>98.125029366953626</v>
      </c>
      <c r="G16" s="46">
        <v>112.32870277917914</v>
      </c>
      <c r="H16" s="46">
        <v>103.86447855450086</v>
      </c>
      <c r="I16" s="46">
        <v>3.9595530076337795</v>
      </c>
    </row>
    <row r="19" spans="2:5" x14ac:dyDescent="0.25">
      <c r="B19" s="28" t="s">
        <v>225</v>
      </c>
    </row>
    <row r="21" spans="2:5" x14ac:dyDescent="0.25">
      <c r="B21" s="29" t="s">
        <v>226</v>
      </c>
    </row>
    <row r="22" spans="2:5" ht="15.75" thickBot="1" x14ac:dyDescent="0.3"/>
    <row r="23" spans="2:5" x14ac:dyDescent="0.25">
      <c r="B23" s="33" t="s">
        <v>215</v>
      </c>
      <c r="C23" s="33" t="s">
        <v>154</v>
      </c>
      <c r="D23" s="33" t="s">
        <v>134</v>
      </c>
      <c r="E23" s="33" t="s">
        <v>231</v>
      </c>
    </row>
    <row r="24" spans="2:5" x14ac:dyDescent="0.25">
      <c r="B24" s="44" t="s">
        <v>227</v>
      </c>
      <c r="C24" s="84">
        <v>2</v>
      </c>
      <c r="D24" s="44">
        <v>4.3266245871181148</v>
      </c>
      <c r="E24" s="74">
        <v>0.11494376231713443</v>
      </c>
    </row>
    <row r="25" spans="2:5" x14ac:dyDescent="0.25">
      <c r="B25" s="44" t="s">
        <v>228</v>
      </c>
      <c r="C25" s="84">
        <v>6</v>
      </c>
      <c r="D25" s="44">
        <v>317.65760818635869</v>
      </c>
      <c r="E25" s="76">
        <v>0</v>
      </c>
    </row>
    <row r="26" spans="2:5" x14ac:dyDescent="0.25">
      <c r="B26" s="45" t="s">
        <v>229</v>
      </c>
      <c r="C26" s="86">
        <v>6</v>
      </c>
      <c r="D26" s="45">
        <v>341.96795121594857</v>
      </c>
      <c r="E26" s="77">
        <v>0</v>
      </c>
    </row>
    <row r="27" spans="2:5" x14ac:dyDescent="0.25">
      <c r="B27" s="45" t="s">
        <v>230</v>
      </c>
      <c r="C27" s="86">
        <v>6</v>
      </c>
      <c r="D27" s="45">
        <v>341.9629677625598</v>
      </c>
      <c r="E27" s="77">
        <v>0</v>
      </c>
    </row>
    <row r="28" spans="2:5" x14ac:dyDescent="0.25">
      <c r="B28" s="44" t="s">
        <v>228</v>
      </c>
      <c r="C28" s="84">
        <v>12</v>
      </c>
      <c r="D28" s="44">
        <v>480.03828664570142</v>
      </c>
      <c r="E28" s="76">
        <v>0</v>
      </c>
    </row>
    <row r="29" spans="2:5" x14ac:dyDescent="0.25">
      <c r="B29" s="45" t="s">
        <v>229</v>
      </c>
      <c r="C29" s="86">
        <v>12</v>
      </c>
      <c r="D29" s="45">
        <v>533.20123379731706</v>
      </c>
      <c r="E29" s="77">
        <v>0</v>
      </c>
    </row>
    <row r="30" spans="2:5" ht="15.75" thickBot="1" x14ac:dyDescent="0.3">
      <c r="B30" s="46" t="s">
        <v>230</v>
      </c>
      <c r="C30" s="85">
        <v>12</v>
      </c>
      <c r="D30" s="46">
        <v>533.19076900893015</v>
      </c>
      <c r="E30" s="78">
        <v>0</v>
      </c>
    </row>
    <row r="31" spans="2:5" x14ac:dyDescent="0.25">
      <c r="B31" s="53" t="s">
        <v>232</v>
      </c>
    </row>
    <row r="32" spans="2:5" x14ac:dyDescent="0.25">
      <c r="B32" s="53" t="s">
        <v>233</v>
      </c>
    </row>
    <row r="35" spans="2:11" x14ac:dyDescent="0.25">
      <c r="B35" s="29" t="s">
        <v>234</v>
      </c>
    </row>
    <row r="36" spans="2:11" ht="15.75" thickBot="1" x14ac:dyDescent="0.3"/>
    <row r="37" spans="2:11" ht="45" x14ac:dyDescent="0.25">
      <c r="B37" s="33" t="s">
        <v>235</v>
      </c>
      <c r="C37" s="33" t="s">
        <v>236</v>
      </c>
      <c r="D37" s="87" t="s">
        <v>237</v>
      </c>
      <c r="E37" s="33" t="s">
        <v>180</v>
      </c>
      <c r="F37" s="33" t="s">
        <v>238</v>
      </c>
      <c r="G37" s="33" t="s">
        <v>239</v>
      </c>
      <c r="H37" s="87" t="s">
        <v>240</v>
      </c>
      <c r="I37" s="33" t="s">
        <v>180</v>
      </c>
      <c r="J37" s="33" t="s">
        <v>238</v>
      </c>
      <c r="K37" s="33" t="s">
        <v>239</v>
      </c>
    </row>
    <row r="38" spans="2:11" x14ac:dyDescent="0.25">
      <c r="B38" s="84">
        <v>0</v>
      </c>
      <c r="C38" s="44">
        <v>400105.9251543209</v>
      </c>
      <c r="D38" s="88">
        <v>1</v>
      </c>
      <c r="E38" s="44">
        <v>0</v>
      </c>
      <c r="F38" s="44"/>
      <c r="G38" s="44"/>
      <c r="H38" s="88">
        <v>1</v>
      </c>
      <c r="I38" s="44">
        <v>0</v>
      </c>
      <c r="J38" s="44"/>
      <c r="K38" s="44"/>
    </row>
    <row r="39" spans="2:11" x14ac:dyDescent="0.25">
      <c r="B39" s="86">
        <v>1</v>
      </c>
      <c r="C39" s="45">
        <v>383449.24278763722</v>
      </c>
      <c r="D39" s="89">
        <v>0.9583693184242168</v>
      </c>
      <c r="E39" s="45">
        <v>0.11785113019775792</v>
      </c>
      <c r="F39" s="45">
        <v>-0.23098397072494625</v>
      </c>
      <c r="G39" s="45">
        <v>0.23098397072494625</v>
      </c>
      <c r="H39" s="89">
        <v>0.9583693184242168</v>
      </c>
      <c r="I39" s="45">
        <v>0.11785113019775792</v>
      </c>
      <c r="J39" s="45">
        <v>-0.23098397072494625</v>
      </c>
      <c r="K39" s="45">
        <v>0.23098397072494625</v>
      </c>
    </row>
    <row r="40" spans="2:11" x14ac:dyDescent="0.25">
      <c r="B40" s="86">
        <v>2</v>
      </c>
      <c r="C40" s="45">
        <v>366808.1248499658</v>
      </c>
      <c r="D40" s="89">
        <v>0.91677753761953884</v>
      </c>
      <c r="E40" s="45">
        <v>0.19849935281848721</v>
      </c>
      <c r="F40" s="45">
        <v>-0.38905158247874411</v>
      </c>
      <c r="G40" s="45">
        <v>0.38905158247874411</v>
      </c>
      <c r="H40" s="89">
        <v>-2.0780685071554721E-2</v>
      </c>
      <c r="I40" s="45">
        <v>0.11785113019775792</v>
      </c>
      <c r="J40" s="45">
        <v>-0.23098397072494625</v>
      </c>
      <c r="K40" s="45">
        <v>0.23098397072494625</v>
      </c>
    </row>
    <row r="41" spans="2:11" x14ac:dyDescent="0.25">
      <c r="B41" s="86">
        <v>3</v>
      </c>
      <c r="C41" s="45">
        <v>350164.24418081268</v>
      </c>
      <c r="D41" s="89">
        <v>0.87517885181468957</v>
      </c>
      <c r="E41" s="45">
        <v>0.25049688421108612</v>
      </c>
      <c r="F41" s="45">
        <v>-0.4909648712932288</v>
      </c>
      <c r="G41" s="45">
        <v>0.4909648712932288</v>
      </c>
      <c r="H41" s="89">
        <v>-2.1783322187996147E-2</v>
      </c>
      <c r="I41" s="45">
        <v>0.11785113019775792</v>
      </c>
      <c r="J41" s="45">
        <v>-0.23098397072494625</v>
      </c>
      <c r="K41" s="45">
        <v>0.23098397072494625</v>
      </c>
    </row>
    <row r="42" spans="2:11" x14ac:dyDescent="0.25">
      <c r="B42" s="86">
        <v>4</v>
      </c>
      <c r="C42" s="45">
        <v>333560.62238511659</v>
      </c>
      <c r="D42" s="89">
        <v>0.83368078654786781</v>
      </c>
      <c r="E42" s="45">
        <v>0.28987022127939338</v>
      </c>
      <c r="F42" s="45">
        <v>-0.56813519389826683</v>
      </c>
      <c r="G42" s="45">
        <v>0.56813519389826683</v>
      </c>
      <c r="H42" s="89">
        <v>-2.0948626419780556E-2</v>
      </c>
      <c r="I42" s="45">
        <v>0.11785113019775792</v>
      </c>
      <c r="J42" s="45">
        <v>-0.23098397072494625</v>
      </c>
      <c r="K42" s="45">
        <v>0.23098397072494625</v>
      </c>
    </row>
    <row r="43" spans="2:11" x14ac:dyDescent="0.25">
      <c r="B43" s="86">
        <v>5</v>
      </c>
      <c r="C43" s="45">
        <v>317010.22782707476</v>
      </c>
      <c r="D43" s="89">
        <v>0.79231575414636479</v>
      </c>
      <c r="E43" s="45">
        <v>0.32145133036240636</v>
      </c>
      <c r="F43" s="45">
        <v>-0.63003303029280311</v>
      </c>
      <c r="G43" s="45">
        <v>0.63003303029280311</v>
      </c>
      <c r="H43" s="89">
        <v>-2.0996032520287547E-2</v>
      </c>
      <c r="I43" s="45">
        <v>0.11785113019775792</v>
      </c>
      <c r="J43" s="45">
        <v>-0.23098397072494625</v>
      </c>
      <c r="K43" s="45">
        <v>0.23098397072494625</v>
      </c>
    </row>
    <row r="44" spans="2:11" x14ac:dyDescent="0.25">
      <c r="B44" s="86">
        <v>6</v>
      </c>
      <c r="C44" s="45">
        <v>300541.20826903288</v>
      </c>
      <c r="D44" s="89">
        <v>0.75115410538625271</v>
      </c>
      <c r="E44" s="45">
        <v>0.34751813440979495</v>
      </c>
      <c r="F44" s="45">
        <v>-0.68112302741774766</v>
      </c>
      <c r="G44" s="45">
        <v>0.68112302741774766</v>
      </c>
      <c r="H44" s="89">
        <v>-2.0579096582347516E-2</v>
      </c>
      <c r="I44" s="45">
        <v>0.11785113019775792</v>
      </c>
      <c r="J44" s="45">
        <v>-0.23098397072494625</v>
      </c>
      <c r="K44" s="45">
        <v>0.23098397072494625</v>
      </c>
    </row>
    <row r="45" spans="2:11" x14ac:dyDescent="0.25">
      <c r="B45" s="86">
        <v>7</v>
      </c>
      <c r="C45" s="45">
        <v>284136.48037765775</v>
      </c>
      <c r="D45" s="89">
        <v>0.71015314324092116</v>
      </c>
      <c r="E45" s="45">
        <v>0.3693805334163664</v>
      </c>
      <c r="F45" s="45">
        <v>-0.72397254208627193</v>
      </c>
      <c r="G45" s="45">
        <v>0.72397254208627193</v>
      </c>
      <c r="H45" s="89">
        <v>-2.1527993774324516E-2</v>
      </c>
      <c r="I45" s="45">
        <v>0.11785113019775792</v>
      </c>
      <c r="J45" s="45">
        <v>-0.23098397072494625</v>
      </c>
      <c r="K45" s="45">
        <v>0.23098397072494625</v>
      </c>
    </row>
    <row r="46" spans="2:11" x14ac:dyDescent="0.25">
      <c r="B46" s="86">
        <v>8</v>
      </c>
      <c r="C46" s="45">
        <v>267838.93304183817</v>
      </c>
      <c r="D46" s="89">
        <v>0.66942006154628342</v>
      </c>
      <c r="E46" s="45">
        <v>0.38787987514985073</v>
      </c>
      <c r="F46" s="45">
        <v>-0.76023058562159995</v>
      </c>
      <c r="G46" s="45">
        <v>0.76023058562159995</v>
      </c>
      <c r="H46" s="89">
        <v>-2.0677641597498304E-2</v>
      </c>
      <c r="I46" s="45">
        <v>0.11785113019775792</v>
      </c>
      <c r="J46" s="45">
        <v>-0.23098397072494625</v>
      </c>
      <c r="K46" s="45">
        <v>0.23098397072494625</v>
      </c>
    </row>
    <row r="47" spans="2:11" x14ac:dyDescent="0.25">
      <c r="B47" s="86">
        <v>9</v>
      </c>
      <c r="C47" s="45">
        <v>251646.74180169756</v>
      </c>
      <c r="D47" s="89">
        <v>0.62895030036017929</v>
      </c>
      <c r="E47" s="45">
        <v>0.40360706725126877</v>
      </c>
      <c r="F47" s="45">
        <v>-0.79105531571832211</v>
      </c>
      <c r="G47" s="45">
        <v>0.79105531571832211</v>
      </c>
      <c r="H47" s="89">
        <v>-2.1153600502977137E-2</v>
      </c>
      <c r="I47" s="45">
        <v>0.11785113019775792</v>
      </c>
      <c r="J47" s="45">
        <v>-0.23098397072494625</v>
      </c>
      <c r="K47" s="45">
        <v>0.23098397072494625</v>
      </c>
    </row>
    <row r="48" spans="2:11" x14ac:dyDescent="0.25">
      <c r="B48" s="86">
        <v>10</v>
      </c>
      <c r="C48" s="45">
        <v>235572.72224365573</v>
      </c>
      <c r="D48" s="89">
        <v>0.5887758901665735</v>
      </c>
      <c r="E48" s="45">
        <v>0.41699754897991664</v>
      </c>
      <c r="F48" s="45">
        <v>-0.8173001776421136</v>
      </c>
      <c r="G48" s="45">
        <v>0.8173001776421136</v>
      </c>
      <c r="H48" s="89">
        <v>-2.1202190049494678E-2</v>
      </c>
      <c r="I48" s="45">
        <v>0.11785113019775792</v>
      </c>
      <c r="J48" s="45">
        <v>-0.23098397072494625</v>
      </c>
      <c r="K48" s="45">
        <v>0.23098397072494625</v>
      </c>
    </row>
    <row r="49" spans="2:11" x14ac:dyDescent="0.25">
      <c r="B49" s="86">
        <v>11</v>
      </c>
      <c r="C49" s="45">
        <v>219598.882083762</v>
      </c>
      <c r="D49" s="89">
        <v>0.54885186216390747</v>
      </c>
      <c r="E49" s="45">
        <v>0.42838804642879075</v>
      </c>
      <c r="F49" s="45">
        <v>-0.8396251424079022</v>
      </c>
      <c r="G49" s="45">
        <v>0.8396251424079022</v>
      </c>
      <c r="H49" s="89">
        <v>-2.2194043568474132E-2</v>
      </c>
      <c r="I49" s="45">
        <v>0.11785113019775792</v>
      </c>
      <c r="J49" s="45">
        <v>-0.23098397072494625</v>
      </c>
      <c r="K49" s="45">
        <v>0.23098397072494625</v>
      </c>
    </row>
    <row r="50" spans="2:11" x14ac:dyDescent="0.25">
      <c r="B50" s="86">
        <v>12</v>
      </c>
      <c r="C50" s="45">
        <v>203768.49138374487</v>
      </c>
      <c r="D50" s="89">
        <v>0.5092863628679114</v>
      </c>
      <c r="E50" s="45">
        <v>0.43804571762391792</v>
      </c>
      <c r="F50" s="45">
        <v>-0.8585538301248814</v>
      </c>
      <c r="G50" s="45">
        <v>0.8585538301248814</v>
      </c>
      <c r="H50" s="89">
        <v>-2.1348671140800492E-2</v>
      </c>
      <c r="I50" s="45">
        <v>0.11785113019775792</v>
      </c>
      <c r="J50" s="45">
        <v>-0.23098397072494625</v>
      </c>
      <c r="K50" s="45">
        <v>0.23098397072494625</v>
      </c>
    </row>
    <row r="51" spans="2:11" x14ac:dyDescent="0.25">
      <c r="B51" s="86">
        <v>13</v>
      </c>
      <c r="C51" s="45">
        <v>188109.07290594993</v>
      </c>
      <c r="D51" s="89">
        <v>0.47014818096831795</v>
      </c>
      <c r="E51" s="45">
        <v>0.44619373052130684</v>
      </c>
      <c r="F51" s="45">
        <v>-0.87452364194933152</v>
      </c>
      <c r="G51" s="45">
        <v>0.87452364194933152</v>
      </c>
      <c r="H51" s="89">
        <v>-2.093437983834744E-2</v>
      </c>
      <c r="I51" s="45">
        <v>0.11785113019775792</v>
      </c>
      <c r="J51" s="45">
        <v>-0.23098397072494625</v>
      </c>
      <c r="K51" s="45">
        <v>0.23098397072494625</v>
      </c>
    </row>
    <row r="52" spans="2:11" x14ac:dyDescent="0.25">
      <c r="B52" s="86">
        <v>14</v>
      </c>
      <c r="C52" s="45">
        <v>172619.35774605616</v>
      </c>
      <c r="D52" s="89">
        <v>0.43143414504415767</v>
      </c>
      <c r="E52" s="45">
        <v>0.45302188252588121</v>
      </c>
      <c r="F52" s="45">
        <v>-0.8879065739592622</v>
      </c>
      <c r="G52" s="45">
        <v>0.8879065739592622</v>
      </c>
      <c r="H52" s="89">
        <v>-2.1383814876535723E-2</v>
      </c>
      <c r="I52" s="45">
        <v>0.11785113019775792</v>
      </c>
      <c r="J52" s="45">
        <v>-0.23098397072494625</v>
      </c>
      <c r="K52" s="45">
        <v>0.23098397072494625</v>
      </c>
    </row>
    <row r="53" spans="2:11" x14ac:dyDescent="0.25">
      <c r="B53" s="86">
        <v>15</v>
      </c>
      <c r="C53" s="45">
        <v>157281.08818801443</v>
      </c>
      <c r="D53" s="89">
        <v>0.39309862288930386</v>
      </c>
      <c r="E53" s="45">
        <v>0.45869298492844934</v>
      </c>
      <c r="F53" s="45">
        <v>-0.89902173042093436</v>
      </c>
      <c r="G53" s="45">
        <v>0.89902173042093436</v>
      </c>
      <c r="H53" s="89">
        <v>-2.2372416414466884E-2</v>
      </c>
      <c r="I53" s="45">
        <v>0.11785113019775792</v>
      </c>
      <c r="J53" s="45">
        <v>-0.23098397072494625</v>
      </c>
      <c r="K53" s="45">
        <v>0.23098397072494625</v>
      </c>
    </row>
    <row r="54" spans="2:11" x14ac:dyDescent="0.25">
      <c r="B54" s="86">
        <v>16</v>
      </c>
      <c r="C54" s="45">
        <v>142137.27194787376</v>
      </c>
      <c r="D54" s="89">
        <v>0.35524910532892356</v>
      </c>
      <c r="E54" s="45">
        <v>0.46334831170423718</v>
      </c>
      <c r="F54" s="45">
        <v>-0.90814600323774342</v>
      </c>
      <c r="G54" s="45">
        <v>0.90814600323774342</v>
      </c>
      <c r="H54" s="89">
        <v>-2.1519936183776532E-2</v>
      </c>
      <c r="I54" s="45">
        <v>0.11785113019775792</v>
      </c>
      <c r="J54" s="45">
        <v>-0.23098397072494625</v>
      </c>
      <c r="K54" s="45">
        <v>0.23098397072494625</v>
      </c>
    </row>
    <row r="55" spans="2:11" x14ac:dyDescent="0.25">
      <c r="B55" s="86">
        <v>17</v>
      </c>
      <c r="C55" s="45">
        <v>127200.86350094304</v>
      </c>
      <c r="D55" s="89">
        <v>0.31791796997727956</v>
      </c>
      <c r="E55" s="45">
        <v>0.46711590321672042</v>
      </c>
      <c r="F55" s="45">
        <v>-0.91553034691066937</v>
      </c>
      <c r="G55" s="45">
        <v>0.91553034691066937</v>
      </c>
      <c r="H55" s="89">
        <v>-2.1534774310748937E-2</v>
      </c>
      <c r="I55" s="45">
        <v>0.11785113019775792</v>
      </c>
      <c r="J55" s="45">
        <v>-0.23098397072494625</v>
      </c>
      <c r="K55" s="45">
        <v>0.23098397072494625</v>
      </c>
    </row>
    <row r="56" spans="2:11" x14ac:dyDescent="0.25">
      <c r="B56" s="86">
        <v>18</v>
      </c>
      <c r="C56" s="45">
        <v>112500.05227623455</v>
      </c>
      <c r="D56" s="89">
        <v>0.28117567174953301</v>
      </c>
      <c r="E56" s="45">
        <v>0.47011149531554647</v>
      </c>
      <c r="F56" s="45">
        <v>-0.92140159953674117</v>
      </c>
      <c r="G56" s="45">
        <v>0.92140159953674117</v>
      </c>
      <c r="H56" s="89">
        <v>-2.1077953082649863E-2</v>
      </c>
      <c r="I56" s="45">
        <v>0.11785113019775792</v>
      </c>
      <c r="J56" s="45">
        <v>-0.23098397072494625</v>
      </c>
      <c r="K56" s="45">
        <v>0.23098397072494625</v>
      </c>
    </row>
    <row r="57" spans="2:11" ht="15.75" thickBot="1" x14ac:dyDescent="0.3">
      <c r="B57" s="85">
        <v>19</v>
      </c>
      <c r="C57" s="46">
        <v>98017.671607081604</v>
      </c>
      <c r="D57" s="90">
        <v>0.24497930534089485</v>
      </c>
      <c r="E57" s="46">
        <v>0.4724414486763085</v>
      </c>
      <c r="F57" s="46">
        <v>-0.92596822420949287</v>
      </c>
      <c r="G57" s="46">
        <v>0.92596822420949287</v>
      </c>
      <c r="H57" s="90">
        <v>-2.1982937897880771E-2</v>
      </c>
      <c r="I57" s="46">
        <v>0.11785113019775792</v>
      </c>
      <c r="J57" s="46">
        <v>-0.23098397072494625</v>
      </c>
      <c r="K57" s="46">
        <v>0.23098397072494625</v>
      </c>
    </row>
    <row r="75" spans="2:6" x14ac:dyDescent="0.25">
      <c r="F75" t="s">
        <v>44</v>
      </c>
    </row>
    <row r="78" spans="2:6" x14ac:dyDescent="0.25">
      <c r="B78" s="28" t="s">
        <v>241</v>
      </c>
    </row>
    <row r="80" spans="2:6" x14ac:dyDescent="0.25">
      <c r="B80" s="29" t="s">
        <v>242</v>
      </c>
    </row>
    <row r="81" spans="2:11" ht="15.75" thickBot="1" x14ac:dyDescent="0.3"/>
    <row r="82" spans="2:11" x14ac:dyDescent="0.25">
      <c r="B82" s="33" t="s">
        <v>215</v>
      </c>
      <c r="C82" s="33" t="s">
        <v>154</v>
      </c>
      <c r="D82" s="33" t="s">
        <v>134</v>
      </c>
      <c r="E82" s="33" t="s">
        <v>231</v>
      </c>
    </row>
    <row r="83" spans="2:11" x14ac:dyDescent="0.25">
      <c r="B83" s="44" t="s">
        <v>227</v>
      </c>
      <c r="C83" s="84">
        <v>2</v>
      </c>
      <c r="D83" s="44">
        <v>3.7706933784906629</v>
      </c>
      <c r="E83" s="74">
        <v>0.15177643105077121</v>
      </c>
    </row>
    <row r="84" spans="2:11" x14ac:dyDescent="0.25">
      <c r="B84" s="44" t="s">
        <v>228</v>
      </c>
      <c r="C84" s="84">
        <v>6</v>
      </c>
      <c r="D84" s="44">
        <v>262.55488744638285</v>
      </c>
      <c r="E84" s="76">
        <v>0</v>
      </c>
    </row>
    <row r="85" spans="2:11" x14ac:dyDescent="0.25">
      <c r="B85" s="45" t="s">
        <v>229</v>
      </c>
      <c r="C85" s="86">
        <v>6</v>
      </c>
      <c r="D85" s="45">
        <v>281.70972295017998</v>
      </c>
      <c r="E85" s="77">
        <v>0</v>
      </c>
    </row>
    <row r="86" spans="2:11" x14ac:dyDescent="0.25">
      <c r="B86" s="45" t="s">
        <v>230</v>
      </c>
      <c r="C86" s="86">
        <v>6</v>
      </c>
      <c r="D86" s="45">
        <v>282.28165127996942</v>
      </c>
      <c r="E86" s="77">
        <v>0</v>
      </c>
    </row>
    <row r="87" spans="2:11" x14ac:dyDescent="0.25">
      <c r="B87" s="44" t="s">
        <v>228</v>
      </c>
      <c r="C87" s="84">
        <v>12</v>
      </c>
      <c r="D87" s="44">
        <v>358.18253581477262</v>
      </c>
      <c r="E87" s="76">
        <v>0</v>
      </c>
    </row>
    <row r="88" spans="2:11" x14ac:dyDescent="0.25">
      <c r="B88" s="45" t="s">
        <v>229</v>
      </c>
      <c r="C88" s="86">
        <v>12</v>
      </c>
      <c r="D88" s="45">
        <v>394.37973840719258</v>
      </c>
      <c r="E88" s="77">
        <v>0</v>
      </c>
    </row>
    <row r="89" spans="2:11" ht="15.75" thickBot="1" x14ac:dyDescent="0.3">
      <c r="B89" s="46" t="s">
        <v>230</v>
      </c>
      <c r="C89" s="85">
        <v>12</v>
      </c>
      <c r="D89" s="46">
        <v>396.53665279659111</v>
      </c>
      <c r="E89" s="78">
        <v>0</v>
      </c>
    </row>
    <row r="90" spans="2:11" x14ac:dyDescent="0.25">
      <c r="B90" s="53" t="s">
        <v>232</v>
      </c>
    </row>
    <row r="91" spans="2:11" x14ac:dyDescent="0.25">
      <c r="B91" s="53" t="s">
        <v>233</v>
      </c>
    </row>
    <row r="94" spans="2:11" x14ac:dyDescent="0.25">
      <c r="B94" s="29" t="s">
        <v>243</v>
      </c>
    </row>
    <row r="95" spans="2:11" ht="15.75" thickBot="1" x14ac:dyDescent="0.3"/>
    <row r="96" spans="2:11" ht="45" x14ac:dyDescent="0.25">
      <c r="B96" s="33" t="s">
        <v>235</v>
      </c>
      <c r="C96" s="33" t="s">
        <v>236</v>
      </c>
      <c r="D96" s="87" t="s">
        <v>237</v>
      </c>
      <c r="E96" s="33" t="s">
        <v>180</v>
      </c>
      <c r="F96" s="33" t="s">
        <v>238</v>
      </c>
      <c r="G96" s="33" t="s">
        <v>239</v>
      </c>
      <c r="H96" s="87" t="s">
        <v>240</v>
      </c>
      <c r="I96" s="33" t="s">
        <v>180</v>
      </c>
      <c r="J96" s="33" t="s">
        <v>238</v>
      </c>
      <c r="K96" s="33" t="s">
        <v>239</v>
      </c>
    </row>
    <row r="97" spans="2:11" x14ac:dyDescent="0.25">
      <c r="B97" s="84">
        <v>0</v>
      </c>
      <c r="C97" s="44">
        <v>15.460309186646864</v>
      </c>
      <c r="D97" s="88">
        <v>1</v>
      </c>
      <c r="E97" s="44">
        <v>0</v>
      </c>
      <c r="F97" s="44"/>
      <c r="G97" s="44"/>
      <c r="H97" s="88">
        <v>1</v>
      </c>
      <c r="I97" s="44">
        <v>0</v>
      </c>
      <c r="J97" s="44"/>
      <c r="K97" s="44"/>
    </row>
    <row r="98" spans="2:11" x14ac:dyDescent="0.25">
      <c r="B98" s="86">
        <v>1</v>
      </c>
      <c r="C98" s="45">
        <v>14.608794236893869</v>
      </c>
      <c r="D98" s="89">
        <v>0.94492251484281753</v>
      </c>
      <c r="E98" s="45">
        <v>0.11785113019775792</v>
      </c>
      <c r="F98" s="45">
        <v>-0.23098397072494625</v>
      </c>
      <c r="G98" s="45">
        <v>0.23098397072494625</v>
      </c>
      <c r="H98" s="89">
        <v>0.94492251484281753</v>
      </c>
      <c r="I98" s="45">
        <v>0.11785113019775792</v>
      </c>
      <c r="J98" s="45">
        <v>-0.23098397072494625</v>
      </c>
      <c r="K98" s="45">
        <v>0.23098397072494625</v>
      </c>
    </row>
    <row r="99" spans="2:11" x14ac:dyDescent="0.25">
      <c r="B99" s="86">
        <v>2</v>
      </c>
      <c r="C99" s="45">
        <v>13.499582577247127</v>
      </c>
      <c r="D99" s="89">
        <v>0.87317675308245291</v>
      </c>
      <c r="E99" s="45">
        <v>0.19670046030681571</v>
      </c>
      <c r="F99" s="45">
        <v>-0.38552581794380919</v>
      </c>
      <c r="G99" s="45">
        <v>0.38552581794380919</v>
      </c>
      <c r="H99" s="89">
        <v>-0.18392028524786386</v>
      </c>
      <c r="I99" s="45">
        <v>0.11785113019775792</v>
      </c>
      <c r="J99" s="45">
        <v>-0.23098397072494625</v>
      </c>
      <c r="K99" s="45">
        <v>0.23098397072494625</v>
      </c>
    </row>
    <row r="100" spans="2:11" x14ac:dyDescent="0.25">
      <c r="B100" s="86">
        <v>3</v>
      </c>
      <c r="C100" s="45">
        <v>12.425583147382946</v>
      </c>
      <c r="D100" s="89">
        <v>0.80370858029896175</v>
      </c>
      <c r="E100" s="45">
        <v>0.24468325336490812</v>
      </c>
      <c r="F100" s="45">
        <v>-0.4795703642153088</v>
      </c>
      <c r="G100" s="45">
        <v>0.4795703642153088</v>
      </c>
      <c r="H100" s="89">
        <v>6.4240159556240095E-3</v>
      </c>
      <c r="I100" s="45">
        <v>0.11785113019775792</v>
      </c>
      <c r="J100" s="45">
        <v>-0.23098397072494625</v>
      </c>
      <c r="K100" s="45">
        <v>0.23098397072494625</v>
      </c>
    </row>
    <row r="101" spans="2:11" x14ac:dyDescent="0.25">
      <c r="B101" s="86">
        <v>4</v>
      </c>
      <c r="C101" s="45">
        <v>11.334629359556992</v>
      </c>
      <c r="D101" s="89">
        <v>0.73314376981197504</v>
      </c>
      <c r="E101" s="45">
        <v>0.27894960134337798</v>
      </c>
      <c r="F101" s="45">
        <v>-0.54673117213482658</v>
      </c>
      <c r="G101" s="45">
        <v>0.54673117213482658</v>
      </c>
      <c r="H101" s="89">
        <v>-5.9183196775568402E-2</v>
      </c>
      <c r="I101" s="45">
        <v>0.11785113019775792</v>
      </c>
      <c r="J101" s="45">
        <v>-0.23098397072494625</v>
      </c>
      <c r="K101" s="45">
        <v>0.23098397072494625</v>
      </c>
    </row>
    <row r="102" spans="2:11" x14ac:dyDescent="0.25">
      <c r="B102" s="86">
        <v>5</v>
      </c>
      <c r="C102" s="45">
        <v>10.28709260902351</v>
      </c>
      <c r="D102" s="89">
        <v>0.66538724968763996</v>
      </c>
      <c r="E102" s="45">
        <v>0.30453805958281471</v>
      </c>
      <c r="F102" s="45">
        <v>-0.59688362870402978</v>
      </c>
      <c r="G102" s="45">
        <v>0.59688362870402978</v>
      </c>
      <c r="H102" s="89">
        <v>-7.8506032571900152E-3</v>
      </c>
      <c r="I102" s="45">
        <v>0.11785113019775792</v>
      </c>
      <c r="J102" s="45">
        <v>-0.23098397072494625</v>
      </c>
      <c r="K102" s="45">
        <v>0.23098397072494625</v>
      </c>
    </row>
    <row r="103" spans="2:11" x14ac:dyDescent="0.25">
      <c r="B103" s="86">
        <v>6</v>
      </c>
      <c r="C103" s="45">
        <v>9.3415583582875836</v>
      </c>
      <c r="D103" s="89">
        <v>0.60422843071960863</v>
      </c>
      <c r="E103" s="45">
        <v>0.3241014785563851</v>
      </c>
      <c r="F103" s="45">
        <v>-0.63522722530669529</v>
      </c>
      <c r="G103" s="45">
        <v>0.63522722530669529</v>
      </c>
      <c r="H103" s="89">
        <v>1.3235995701957739E-2</v>
      </c>
      <c r="I103" s="45">
        <v>0.11785113019775792</v>
      </c>
      <c r="J103" s="45">
        <v>-0.23098397072494625</v>
      </c>
      <c r="K103" s="45">
        <v>0.23098397072494625</v>
      </c>
    </row>
    <row r="104" spans="2:11" x14ac:dyDescent="0.25">
      <c r="B104" s="86">
        <v>7</v>
      </c>
      <c r="C104" s="45">
        <v>8.4844755955295632</v>
      </c>
      <c r="D104" s="89">
        <v>0.54879080962091242</v>
      </c>
      <c r="E104" s="45">
        <v>0.33938652411281167</v>
      </c>
      <c r="F104" s="45">
        <v>-0.66518536409934537</v>
      </c>
      <c r="G104" s="45">
        <v>0.66518536409934537</v>
      </c>
      <c r="H104" s="89">
        <v>1.5813218440226431E-3</v>
      </c>
      <c r="I104" s="45">
        <v>0.11785113019775792</v>
      </c>
      <c r="J104" s="45">
        <v>-0.23098397072494625</v>
      </c>
      <c r="K104" s="45">
        <v>0.23098397072494625</v>
      </c>
    </row>
    <row r="105" spans="2:11" x14ac:dyDescent="0.25">
      <c r="B105" s="86">
        <v>8</v>
      </c>
      <c r="C105" s="45">
        <v>7.8080070469366394</v>
      </c>
      <c r="D105" s="89">
        <v>0.50503563367804116</v>
      </c>
      <c r="E105" s="45">
        <v>0.35149549592901835</v>
      </c>
      <c r="F105" s="45">
        <v>-0.68891851274892102</v>
      </c>
      <c r="G105" s="45">
        <v>0.68891851274892102</v>
      </c>
      <c r="H105" s="89">
        <v>6.5649468655593166E-2</v>
      </c>
      <c r="I105" s="45">
        <v>0.11785113019775792</v>
      </c>
      <c r="J105" s="45">
        <v>-0.23098397072494625</v>
      </c>
      <c r="K105" s="45">
        <v>0.23098397072494625</v>
      </c>
    </row>
    <row r="106" spans="2:11" x14ac:dyDescent="0.25">
      <c r="B106" s="86">
        <v>9</v>
      </c>
      <c r="C106" s="45">
        <v>7.3387107008747297</v>
      </c>
      <c r="D106" s="89">
        <v>0.47468072030624109</v>
      </c>
      <c r="E106" s="45">
        <v>0.3614334118396767</v>
      </c>
      <c r="F106" s="45">
        <v>-0.7083964700151989</v>
      </c>
      <c r="G106" s="45">
        <v>0.7083964700151989</v>
      </c>
      <c r="H106" s="89">
        <v>6.8891758468752978E-2</v>
      </c>
      <c r="I106" s="45">
        <v>0.11785113019775792</v>
      </c>
      <c r="J106" s="45">
        <v>-0.23098397072494625</v>
      </c>
      <c r="K106" s="45">
        <v>0.23098397072494625</v>
      </c>
    </row>
    <row r="107" spans="2:11" x14ac:dyDescent="0.25">
      <c r="B107" s="86">
        <v>10</v>
      </c>
      <c r="C107" s="45">
        <v>6.9482758038407963</v>
      </c>
      <c r="D107" s="89">
        <v>0.44942670421119729</v>
      </c>
      <c r="E107" s="45">
        <v>0.36999060758412611</v>
      </c>
      <c r="F107" s="45">
        <v>-0.72516826548297919</v>
      </c>
      <c r="G107" s="45">
        <v>0.72516826548297919</v>
      </c>
      <c r="H107" s="89">
        <v>-4.2239372440724829E-4</v>
      </c>
      <c r="I107" s="45">
        <v>0.11785113019775792</v>
      </c>
      <c r="J107" s="45">
        <v>-0.23098397072494625</v>
      </c>
      <c r="K107" s="45">
        <v>0.23098397072494625</v>
      </c>
    </row>
    <row r="108" spans="2:11" x14ac:dyDescent="0.25">
      <c r="B108" s="86">
        <v>11</v>
      </c>
      <c r="C108" s="45">
        <v>6.61559489298123</v>
      </c>
      <c r="D108" s="89">
        <v>0.42790831755778519</v>
      </c>
      <c r="E108" s="45">
        <v>0.37749665751555878</v>
      </c>
      <c r="F108" s="45">
        <v>-0.73987985301474657</v>
      </c>
      <c r="G108" s="45">
        <v>0.73987985301474657</v>
      </c>
      <c r="H108" s="89">
        <v>1.2603561863642719E-2</v>
      </c>
      <c r="I108" s="45">
        <v>0.11785113019775792</v>
      </c>
      <c r="J108" s="45">
        <v>-0.23098397072494625</v>
      </c>
      <c r="K108" s="45">
        <v>0.23098397072494625</v>
      </c>
    </row>
    <row r="109" spans="2:11" x14ac:dyDescent="0.25">
      <c r="B109" s="86">
        <v>12</v>
      </c>
      <c r="C109" s="45">
        <v>6.2133857797796255</v>
      </c>
      <c r="D109" s="89">
        <v>0.40189272444474483</v>
      </c>
      <c r="E109" s="45">
        <v>0.38417442797330648</v>
      </c>
      <c r="F109" s="45">
        <v>-0.75296804260895756</v>
      </c>
      <c r="G109" s="45">
        <v>0.75296804260895756</v>
      </c>
      <c r="H109" s="89">
        <v>-6.8182819300829436E-2</v>
      </c>
      <c r="I109" s="45">
        <v>0.11785113019775792</v>
      </c>
      <c r="J109" s="45">
        <v>-0.23098397072494625</v>
      </c>
      <c r="K109" s="45">
        <v>0.23098397072494625</v>
      </c>
    </row>
    <row r="110" spans="2:11" x14ac:dyDescent="0.25">
      <c r="B110" s="86">
        <v>13</v>
      </c>
      <c r="C110" s="45">
        <v>5.8460889048836631</v>
      </c>
      <c r="D110" s="89">
        <v>0.37813531633202752</v>
      </c>
      <c r="E110" s="45">
        <v>0.38996999321428716</v>
      </c>
      <c r="F110" s="45">
        <v>-0.76432714175133187</v>
      </c>
      <c r="G110" s="45">
        <v>0.76432714175133187</v>
      </c>
      <c r="H110" s="89">
        <v>2.9172351153344302E-2</v>
      </c>
      <c r="I110" s="45">
        <v>0.11785113019775792</v>
      </c>
      <c r="J110" s="45">
        <v>-0.23098397072494625</v>
      </c>
      <c r="K110" s="45">
        <v>0.23098397072494625</v>
      </c>
    </row>
    <row r="111" spans="2:11" x14ac:dyDescent="0.25">
      <c r="B111" s="86">
        <v>14</v>
      </c>
      <c r="C111" s="45">
        <v>5.6194576546077668</v>
      </c>
      <c r="D111" s="89">
        <v>0.36347640831538586</v>
      </c>
      <c r="E111" s="45">
        <v>0.39502966693547081</v>
      </c>
      <c r="F111" s="45">
        <v>-0.77424392001837561</v>
      </c>
      <c r="G111" s="45">
        <v>0.77424392001837561</v>
      </c>
      <c r="H111" s="89">
        <v>7.1064155420485275E-2</v>
      </c>
      <c r="I111" s="45">
        <v>0.11785113019775792</v>
      </c>
      <c r="J111" s="45">
        <v>-0.23098397072494625</v>
      </c>
      <c r="K111" s="45">
        <v>0.23098397072494625</v>
      </c>
    </row>
    <row r="112" spans="2:11" x14ac:dyDescent="0.25">
      <c r="B112" s="86">
        <v>15</v>
      </c>
      <c r="C112" s="45">
        <v>5.4944828041902856</v>
      </c>
      <c r="D112" s="89">
        <v>0.35539281510203524</v>
      </c>
      <c r="E112" s="45">
        <v>0.3996477219144664</v>
      </c>
      <c r="F112" s="45">
        <v>-0.7832951414558329</v>
      </c>
      <c r="G112" s="45">
        <v>0.7832951414558329</v>
      </c>
      <c r="H112" s="89">
        <v>4.6996709961456107E-2</v>
      </c>
      <c r="I112" s="45">
        <v>0.11785113019775792</v>
      </c>
      <c r="J112" s="45">
        <v>-0.23098397072494625</v>
      </c>
      <c r="K112" s="45">
        <v>0.23098397072494625</v>
      </c>
    </row>
    <row r="113" spans="2:11" x14ac:dyDescent="0.25">
      <c r="B113" s="86">
        <v>16</v>
      </c>
      <c r="C113" s="45">
        <v>5.2957523915343252</v>
      </c>
      <c r="D113" s="89">
        <v>0.3425385823530806</v>
      </c>
      <c r="E113" s="45">
        <v>0.40401330120283879</v>
      </c>
      <c r="F113" s="45">
        <v>-0.79185151963269673</v>
      </c>
      <c r="G113" s="45">
        <v>0.79185151963269673</v>
      </c>
      <c r="H113" s="89">
        <v>-4.8268903904656657E-2</v>
      </c>
      <c r="I113" s="45">
        <v>0.11785113019775792</v>
      </c>
      <c r="J113" s="45">
        <v>-0.23098397072494625</v>
      </c>
      <c r="K113" s="45">
        <v>0.23098397072494625</v>
      </c>
    </row>
    <row r="114" spans="2:11" x14ac:dyDescent="0.25">
      <c r="B114" s="86">
        <v>17</v>
      </c>
      <c r="C114" s="45">
        <v>4.8756807840066134</v>
      </c>
      <c r="D114" s="89">
        <v>0.31536761167866939</v>
      </c>
      <c r="E114" s="45">
        <v>0.40802694601098427</v>
      </c>
      <c r="F114" s="45">
        <v>-0.79971811890339806</v>
      </c>
      <c r="G114" s="45">
        <v>0.79971811890339806</v>
      </c>
      <c r="H114" s="89">
        <v>-0.12721362355158486</v>
      </c>
      <c r="I114" s="45">
        <v>0.11785113019775792</v>
      </c>
      <c r="J114" s="45">
        <v>-0.23098397072494625</v>
      </c>
      <c r="K114" s="45">
        <v>0.23098397072494625</v>
      </c>
    </row>
    <row r="115" spans="2:11" x14ac:dyDescent="0.25">
      <c r="B115" s="86">
        <v>18</v>
      </c>
      <c r="C115" s="45">
        <v>4.4720454530719218</v>
      </c>
      <c r="D115" s="89">
        <v>0.28925976829327882</v>
      </c>
      <c r="E115" s="45">
        <v>0.41139843902143131</v>
      </c>
      <c r="F115" s="45">
        <v>-0.80632612377800272</v>
      </c>
      <c r="G115" s="45">
        <v>0.80632612377800272</v>
      </c>
      <c r="H115" s="89">
        <v>3.5978310290021791E-2</v>
      </c>
      <c r="I115" s="45">
        <v>0.11785113019775792</v>
      </c>
      <c r="J115" s="45">
        <v>-0.23098397072494625</v>
      </c>
      <c r="K115" s="45">
        <v>0.23098397072494625</v>
      </c>
    </row>
    <row r="116" spans="2:11" ht="15.75" thickBot="1" x14ac:dyDescent="0.3">
      <c r="B116" s="85">
        <v>19</v>
      </c>
      <c r="C116" s="46">
        <v>4.034432272118246</v>
      </c>
      <c r="D116" s="90">
        <v>0.2609541777859658</v>
      </c>
      <c r="E116" s="46">
        <v>0.41421356328076075</v>
      </c>
      <c r="F116" s="46">
        <v>-0.81184366593829349</v>
      </c>
      <c r="G116" s="46">
        <v>0.81184366593829349</v>
      </c>
      <c r="H116" s="90">
        <v>-4.5470059587215686E-2</v>
      </c>
      <c r="I116" s="46">
        <v>0.11785113019775792</v>
      </c>
      <c r="J116" s="46">
        <v>-0.23098397072494625</v>
      </c>
      <c r="K116" s="46">
        <v>0.23098397072494625</v>
      </c>
    </row>
    <row r="134" spans="6:6" x14ac:dyDescent="0.25">
      <c r="F134" t="s">
        <v>44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DD469919">
              <controlPr defaultSize="0" autoFill="0" autoPict="0" macro="[0]!GoToResultsNew0905202413554760">
                <anchor moveWithCells="1">
                  <from>
                    <xdr:col>1</xdr:col>
                    <xdr:colOff>0</xdr:colOff>
                    <xdr:row>7</xdr:row>
                    <xdr:rowOff>466725</xdr:rowOff>
                  </from>
                  <to>
                    <xdr:col>4</xdr:col>
                    <xdr:colOff>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9_135345_1">
    <tabColor rgb="FF007800"/>
  </sheetPr>
  <dimension ref="B1:M34"/>
  <sheetViews>
    <sheetView topLeftCell="A5" zoomScaleNormal="100" workbookViewId="0">
      <selection activeCell="B3" sqref="B3"/>
    </sheetView>
  </sheetViews>
  <sheetFormatPr baseColWidth="10" defaultRowHeight="15" x14ac:dyDescent="0.25"/>
  <cols>
    <col min="1" max="1" width="6" customWidth="1"/>
  </cols>
  <sheetData>
    <row r="1" spans="2:13" x14ac:dyDescent="0.25">
      <c r="B1" s="99" t="s">
        <v>216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220</v>
      </c>
    </row>
    <row r="4" spans="2:13" x14ac:dyDescent="0.25">
      <c r="B4" t="s">
        <v>217</v>
      </c>
    </row>
    <row r="5" spans="2:13" x14ac:dyDescent="0.25">
      <c r="B5" t="s">
        <v>218</v>
      </c>
    </row>
    <row r="6" spans="2:13" ht="38.1" customHeight="1" x14ac:dyDescent="0.25"/>
    <row r="7" spans="2:13" ht="15.75" customHeight="1" x14ac:dyDescent="0.25">
      <c r="B7" s="54"/>
    </row>
    <row r="10" spans="2:13" x14ac:dyDescent="0.25">
      <c r="B10" s="29" t="s">
        <v>18</v>
      </c>
    </row>
    <row r="11" spans="2:13" ht="15.75" thickBot="1" x14ac:dyDescent="0.3"/>
    <row r="12" spans="2:13" ht="30" customHeight="1" x14ac:dyDescent="0.25">
      <c r="B12" s="32" t="s">
        <v>19</v>
      </c>
      <c r="C12" s="33" t="s">
        <v>20</v>
      </c>
      <c r="D12" s="33" t="s">
        <v>21</v>
      </c>
      <c r="E12" s="33" t="s">
        <v>22</v>
      </c>
      <c r="F12" s="33" t="s">
        <v>23</v>
      </c>
      <c r="G12" s="33" t="s">
        <v>24</v>
      </c>
      <c r="H12" s="33" t="s">
        <v>25</v>
      </c>
      <c r="I12" s="33" t="s">
        <v>26</v>
      </c>
    </row>
    <row r="13" spans="2:13" ht="15.75" thickBot="1" x14ac:dyDescent="0.3">
      <c r="B13" s="80" t="s">
        <v>3</v>
      </c>
      <c r="C13" s="81">
        <v>72</v>
      </c>
      <c r="D13" s="81">
        <v>0</v>
      </c>
      <c r="E13" s="81">
        <v>72</v>
      </c>
      <c r="F13" s="82">
        <v>98.125029366953626</v>
      </c>
      <c r="G13" s="82">
        <v>112.32870277917914</v>
      </c>
      <c r="H13" s="82">
        <v>103.86447855450086</v>
      </c>
      <c r="I13" s="82">
        <v>3.9595530076337795</v>
      </c>
    </row>
    <row r="16" spans="2:13" x14ac:dyDescent="0.25">
      <c r="B16" s="29" t="s">
        <v>219</v>
      </c>
    </row>
    <row r="34" spans="6:6" x14ac:dyDescent="0.25">
      <c r="F34" t="s">
        <v>44</v>
      </c>
    </row>
  </sheetData>
  <mergeCells count="1">
    <mergeCell ref="B1:K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DD326273">
              <controlPr defaultSize="0" autoFill="0" autoPict="0" macro="[0]!GoToResultsNew0905202413542953">
                <anchor moveWithCells="1">
                  <from>
                    <xdr:col>1</xdr:col>
                    <xdr:colOff>0</xdr:colOff>
                    <xdr:row>5</xdr:row>
                    <xdr:rowOff>466725</xdr:rowOff>
                  </from>
                  <to>
                    <xdr:col>4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9_135345_1_HID">
    <tabColor rgb="FF007800"/>
  </sheetPr>
  <dimension ref="A1:B7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83">
        <v>41640</v>
      </c>
      <c r="B1" s="79">
        <v>98.125029366953626</v>
      </c>
    </row>
    <row r="2" spans="1:2" x14ac:dyDescent="0.25">
      <c r="A2" s="83">
        <v>41671</v>
      </c>
      <c r="B2" s="79">
        <v>98.129565254992997</v>
      </c>
    </row>
    <row r="3" spans="1:2" x14ac:dyDescent="0.25">
      <c r="A3" s="83">
        <v>41699</v>
      </c>
      <c r="B3" s="79">
        <v>98.239649788485579</v>
      </c>
    </row>
    <row r="4" spans="1:2" x14ac:dyDescent="0.25">
      <c r="A4" s="83">
        <v>41730</v>
      </c>
      <c r="B4" s="79">
        <v>98.365857876901288</v>
      </c>
    </row>
    <row r="5" spans="1:2" x14ac:dyDescent="0.25">
      <c r="A5" s="83">
        <v>41760</v>
      </c>
      <c r="B5" s="79">
        <v>98.690203723771475</v>
      </c>
    </row>
    <row r="6" spans="1:2" x14ac:dyDescent="0.25">
      <c r="A6" s="83">
        <v>41791</v>
      </c>
      <c r="B6" s="79">
        <v>98.963807279489757</v>
      </c>
    </row>
    <row r="7" spans="1:2" x14ac:dyDescent="0.25">
      <c r="A7" s="83">
        <v>41821</v>
      </c>
      <c r="B7" s="79">
        <v>99.605582599171143</v>
      </c>
    </row>
    <row r="8" spans="1:2" x14ac:dyDescent="0.25">
      <c r="A8" s="83">
        <v>41852</v>
      </c>
      <c r="B8" s="79">
        <v>100.48902135114638</v>
      </c>
    </row>
    <row r="9" spans="1:2" x14ac:dyDescent="0.25">
      <c r="A9" s="83">
        <v>41883</v>
      </c>
      <c r="B9" s="79">
        <v>101.8719821380314</v>
      </c>
    </row>
    <row r="10" spans="1:2" x14ac:dyDescent="0.25">
      <c r="A10" s="83">
        <v>41913</v>
      </c>
      <c r="B10" s="79">
        <v>102.09983423299664</v>
      </c>
    </row>
    <row r="11" spans="1:2" x14ac:dyDescent="0.25">
      <c r="A11" s="83">
        <v>41944</v>
      </c>
      <c r="B11" s="79">
        <v>102.613021273564</v>
      </c>
    </row>
    <row r="12" spans="1:2" x14ac:dyDescent="0.25">
      <c r="A12" s="83">
        <v>41974</v>
      </c>
      <c r="B12" s="79">
        <v>102.80644511449576</v>
      </c>
    </row>
    <row r="13" spans="1:2" x14ac:dyDescent="0.25">
      <c r="A13" s="83">
        <v>42005</v>
      </c>
      <c r="B13" s="79">
        <v>103.12002207260102</v>
      </c>
    </row>
    <row r="14" spans="1:2" x14ac:dyDescent="0.25">
      <c r="A14" s="83">
        <v>42036</v>
      </c>
      <c r="B14" s="79">
        <v>103.31463384319291</v>
      </c>
    </row>
    <row r="15" spans="1:2" x14ac:dyDescent="0.25">
      <c r="A15" s="83">
        <v>42064</v>
      </c>
      <c r="B15" s="79">
        <v>103.66711450095865</v>
      </c>
    </row>
    <row r="16" spans="1:2" x14ac:dyDescent="0.25">
      <c r="A16" s="83">
        <v>42095</v>
      </c>
      <c r="B16" s="79">
        <v>102.7706179237811</v>
      </c>
    </row>
    <row r="17" spans="1:2" x14ac:dyDescent="0.25">
      <c r="A17" s="83">
        <v>42125</v>
      </c>
      <c r="B17" s="79">
        <v>99.799736080429483</v>
      </c>
    </row>
    <row r="18" spans="1:2" x14ac:dyDescent="0.25">
      <c r="A18" s="83">
        <v>42156</v>
      </c>
      <c r="B18" s="79">
        <v>98.944942749761807</v>
      </c>
    </row>
    <row r="19" spans="1:2" x14ac:dyDescent="0.25">
      <c r="A19" s="83">
        <v>42186</v>
      </c>
      <c r="B19" s="79">
        <v>98.522361247913466</v>
      </c>
    </row>
    <row r="20" spans="1:2" x14ac:dyDescent="0.25">
      <c r="A20" s="83">
        <v>42217</v>
      </c>
      <c r="B20" s="79">
        <v>98.580950322669253</v>
      </c>
    </row>
    <row r="21" spans="1:2" x14ac:dyDescent="0.25">
      <c r="A21" s="83">
        <v>42248</v>
      </c>
      <c r="B21" s="79">
        <v>98.815969322539587</v>
      </c>
    </row>
    <row r="22" spans="1:2" x14ac:dyDescent="0.25">
      <c r="A22" s="83">
        <v>42278</v>
      </c>
      <c r="B22" s="79">
        <v>99.075527105090401</v>
      </c>
    </row>
    <row r="23" spans="1:2" x14ac:dyDescent="0.25">
      <c r="A23" s="83">
        <v>42309</v>
      </c>
      <c r="B23" s="79">
        <v>99.251135151213205</v>
      </c>
    </row>
    <row r="24" spans="1:2" x14ac:dyDescent="0.25">
      <c r="A24" s="83">
        <v>42339</v>
      </c>
      <c r="B24" s="79">
        <v>99.896825150720133</v>
      </c>
    </row>
    <row r="25" spans="1:2" x14ac:dyDescent="0.25">
      <c r="A25" s="83">
        <v>42370</v>
      </c>
      <c r="B25" s="79">
        <v>100.04024907793561</v>
      </c>
    </row>
    <row r="26" spans="1:2" x14ac:dyDescent="0.25">
      <c r="A26" s="83">
        <v>42401</v>
      </c>
      <c r="B26" s="79">
        <v>99.621038132630858</v>
      </c>
    </row>
    <row r="27" spans="1:2" x14ac:dyDescent="0.25">
      <c r="A27" s="83">
        <v>42430</v>
      </c>
      <c r="B27" s="79">
        <v>99.912232421943727</v>
      </c>
    </row>
    <row r="28" spans="1:2" x14ac:dyDescent="0.25">
      <c r="A28" s="83">
        <v>42461</v>
      </c>
      <c r="B28" s="79">
        <v>100.40594275085503</v>
      </c>
    </row>
    <row r="29" spans="1:2" x14ac:dyDescent="0.25">
      <c r="A29" s="83">
        <v>42491</v>
      </c>
      <c r="B29" s="79">
        <v>100.79626825434914</v>
      </c>
    </row>
    <row r="30" spans="1:2" x14ac:dyDescent="0.25">
      <c r="A30" s="83">
        <v>42522</v>
      </c>
      <c r="B30" s="79">
        <v>101.57528436965848</v>
      </c>
    </row>
    <row r="31" spans="1:2" x14ac:dyDescent="0.25">
      <c r="A31" s="83">
        <v>42552</v>
      </c>
      <c r="B31" s="79">
        <v>101.9762077086659</v>
      </c>
    </row>
    <row r="32" spans="1:2" x14ac:dyDescent="0.25">
      <c r="A32" s="83">
        <v>42583</v>
      </c>
      <c r="B32" s="79">
        <v>102.66084277284089</v>
      </c>
    </row>
    <row r="33" spans="1:2" x14ac:dyDescent="0.25">
      <c r="A33" s="83">
        <v>42614</v>
      </c>
      <c r="B33" s="79">
        <v>103.64263727709159</v>
      </c>
    </row>
    <row r="34" spans="1:2" x14ac:dyDescent="0.25">
      <c r="A34" s="83">
        <v>42644</v>
      </c>
      <c r="B34" s="79">
        <v>104.55213322673529</v>
      </c>
    </row>
    <row r="35" spans="1:2" x14ac:dyDescent="0.25">
      <c r="A35" s="83">
        <v>42675</v>
      </c>
      <c r="B35" s="79">
        <v>104.37388885052347</v>
      </c>
    </row>
    <row r="36" spans="1:2" x14ac:dyDescent="0.25">
      <c r="A36" s="83">
        <v>42705</v>
      </c>
      <c r="B36" s="79">
        <v>103.75435627264743</v>
      </c>
    </row>
    <row r="37" spans="1:2" x14ac:dyDescent="0.25">
      <c r="A37" s="83">
        <v>42736</v>
      </c>
      <c r="B37" s="79">
        <v>102.74083352902049</v>
      </c>
    </row>
    <row r="38" spans="1:2" x14ac:dyDescent="0.25">
      <c r="A38" s="83">
        <v>42767</v>
      </c>
      <c r="B38" s="79">
        <v>102.56233327941194</v>
      </c>
    </row>
    <row r="39" spans="1:2" x14ac:dyDescent="0.25">
      <c r="A39" s="83">
        <v>42795</v>
      </c>
      <c r="B39" s="79">
        <v>102.82586880764852</v>
      </c>
    </row>
    <row r="40" spans="1:2" x14ac:dyDescent="0.25">
      <c r="A40" s="83">
        <v>42826</v>
      </c>
      <c r="B40" s="79">
        <v>103.10436556864352</v>
      </c>
    </row>
    <row r="41" spans="1:2" x14ac:dyDescent="0.25">
      <c r="A41" s="83">
        <v>42856</v>
      </c>
      <c r="B41" s="79">
        <v>102.75439672690973</v>
      </c>
    </row>
    <row r="42" spans="1:2" x14ac:dyDescent="0.25">
      <c r="A42" s="83">
        <v>42887</v>
      </c>
      <c r="B42" s="79">
        <v>102.77699344186121</v>
      </c>
    </row>
    <row r="43" spans="1:2" x14ac:dyDescent="0.25">
      <c r="A43" s="83">
        <v>42917</v>
      </c>
      <c r="B43" s="79">
        <v>103.38769184378901</v>
      </c>
    </row>
    <row r="44" spans="1:2" x14ac:dyDescent="0.25">
      <c r="A44" s="83">
        <v>42948</v>
      </c>
      <c r="B44" s="79">
        <v>104.19641608582018</v>
      </c>
    </row>
    <row r="45" spans="1:2" x14ac:dyDescent="0.25">
      <c r="A45" s="83">
        <v>42979</v>
      </c>
      <c r="B45" s="79">
        <v>104.63099493952146</v>
      </c>
    </row>
    <row r="46" spans="1:2" x14ac:dyDescent="0.25">
      <c r="A46" s="83">
        <v>43009</v>
      </c>
      <c r="B46" s="79">
        <v>104.88043483888981</v>
      </c>
    </row>
    <row r="47" spans="1:2" x14ac:dyDescent="0.25">
      <c r="A47" s="83">
        <v>43040</v>
      </c>
      <c r="B47" s="79">
        <v>105.56538127271058</v>
      </c>
    </row>
    <row r="48" spans="1:2" x14ac:dyDescent="0.25">
      <c r="A48" s="83">
        <v>43070</v>
      </c>
      <c r="B48" s="79">
        <v>104.93859169511251</v>
      </c>
    </row>
    <row r="49" spans="1:2" x14ac:dyDescent="0.25">
      <c r="A49" s="83">
        <v>43101</v>
      </c>
      <c r="B49" s="79">
        <v>105.6363195023182</v>
      </c>
    </row>
    <row r="50" spans="1:2" x14ac:dyDescent="0.25">
      <c r="A50" s="83">
        <v>43132</v>
      </c>
      <c r="B50" s="79">
        <v>105.90086790607536</v>
      </c>
    </row>
    <row r="51" spans="1:2" x14ac:dyDescent="0.25">
      <c r="A51" s="83">
        <v>43160</v>
      </c>
      <c r="B51" s="79">
        <v>106.19158478746839</v>
      </c>
    </row>
    <row r="52" spans="1:2" x14ac:dyDescent="0.25">
      <c r="A52" s="83">
        <v>43191</v>
      </c>
      <c r="B52" s="79">
        <v>106.29345796246641</v>
      </c>
    </row>
    <row r="53" spans="1:2" x14ac:dyDescent="0.25">
      <c r="A53" s="83">
        <v>43221</v>
      </c>
      <c r="B53" s="79">
        <v>106.31714706845159</v>
      </c>
    </row>
    <row r="54" spans="1:2" x14ac:dyDescent="0.25">
      <c r="A54" s="83">
        <v>43252</v>
      </c>
      <c r="B54" s="79">
        <v>106.24307538658024</v>
      </c>
    </row>
    <row r="55" spans="1:2" x14ac:dyDescent="0.25">
      <c r="A55" s="83">
        <v>43282</v>
      </c>
      <c r="B55" s="79">
        <v>106.52775852590094</v>
      </c>
    </row>
    <row r="56" spans="1:2" x14ac:dyDescent="0.25">
      <c r="A56" s="83">
        <v>43313</v>
      </c>
      <c r="B56" s="79">
        <v>107.37798458229419</v>
      </c>
    </row>
    <row r="57" spans="1:2" x14ac:dyDescent="0.25">
      <c r="A57" s="83">
        <v>43344</v>
      </c>
      <c r="B57" s="79">
        <v>107.52701513961149</v>
      </c>
    </row>
    <row r="58" spans="1:2" x14ac:dyDescent="0.25">
      <c r="A58" s="83">
        <v>43374</v>
      </c>
      <c r="B58" s="79">
        <v>107.56216763803968</v>
      </c>
    </row>
    <row r="59" spans="1:2" x14ac:dyDescent="0.25">
      <c r="A59" s="83">
        <v>43405</v>
      </c>
      <c r="B59" s="79">
        <v>108.14991374565285</v>
      </c>
    </row>
    <row r="60" spans="1:2" x14ac:dyDescent="0.25">
      <c r="A60" s="83">
        <v>43435</v>
      </c>
      <c r="B60" s="79">
        <v>109.17818469308934</v>
      </c>
    </row>
    <row r="61" spans="1:2" x14ac:dyDescent="0.25">
      <c r="A61" s="83">
        <v>43466</v>
      </c>
      <c r="B61" s="79">
        <v>109.16677053324059</v>
      </c>
    </row>
    <row r="62" spans="1:2" x14ac:dyDescent="0.25">
      <c r="A62" s="83">
        <v>43497</v>
      </c>
      <c r="B62" s="79">
        <v>108.49335807971939</v>
      </c>
    </row>
    <row r="63" spans="1:2" x14ac:dyDescent="0.25">
      <c r="A63" s="83">
        <v>43525</v>
      </c>
      <c r="B63" s="79">
        <v>108.66720377458921</v>
      </c>
    </row>
    <row r="64" spans="1:2" x14ac:dyDescent="0.25">
      <c r="A64" s="83">
        <v>43556</v>
      </c>
      <c r="B64" s="79">
        <v>109.05677049885161</v>
      </c>
    </row>
    <row r="65" spans="1:2" x14ac:dyDescent="0.25">
      <c r="A65" s="83">
        <v>43586</v>
      </c>
      <c r="B65" s="79">
        <v>109.25171111726317</v>
      </c>
    </row>
    <row r="66" spans="1:2" x14ac:dyDescent="0.25">
      <c r="A66" s="83">
        <v>43617</v>
      </c>
      <c r="B66" s="79">
        <v>109.83656090311023</v>
      </c>
    </row>
    <row r="67" spans="1:2" x14ac:dyDescent="0.25">
      <c r="A67" s="83">
        <v>43647</v>
      </c>
      <c r="B67" s="79">
        <v>110.00422944096879</v>
      </c>
    </row>
    <row r="68" spans="1:2" x14ac:dyDescent="0.25">
      <c r="A68" s="83">
        <v>43678</v>
      </c>
      <c r="B68" s="79">
        <v>110.87359662698036</v>
      </c>
    </row>
    <row r="69" spans="1:2" x14ac:dyDescent="0.25">
      <c r="A69" s="83">
        <v>43709</v>
      </c>
      <c r="B69" s="79">
        <v>111.22860294799828</v>
      </c>
    </row>
    <row r="70" spans="1:2" x14ac:dyDescent="0.25">
      <c r="A70" s="83">
        <v>43739</v>
      </c>
      <c r="B70" s="79">
        <v>111.33316305388701</v>
      </c>
    </row>
    <row r="71" spans="1:2" x14ac:dyDescent="0.25">
      <c r="A71" s="83">
        <v>43770</v>
      </c>
      <c r="B71" s="79">
        <v>112.32870277917914</v>
      </c>
    </row>
    <row r="72" spans="1:2" x14ac:dyDescent="0.25">
      <c r="A72" s="83">
        <v>43800</v>
      </c>
      <c r="B72" s="79">
        <v>111.66109061423948</v>
      </c>
    </row>
    <row r="73" spans="1:2" x14ac:dyDescent="0.25">
      <c r="A7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7_102924_1">
    <tabColor rgb="FF007800"/>
  </sheetPr>
  <dimension ref="B1:M282"/>
  <sheetViews>
    <sheetView topLeftCell="A260" zoomScaleNormal="100" workbookViewId="0">
      <selection activeCell="Q53" sqref="Q53"/>
    </sheetView>
  </sheetViews>
  <sheetFormatPr baseColWidth="10" defaultRowHeight="15" x14ac:dyDescent="0.25"/>
  <cols>
    <col min="1" max="1" width="6" customWidth="1"/>
    <col min="2" max="2" width="11.42578125" customWidth="1"/>
  </cols>
  <sheetData>
    <row r="1" spans="2:13" x14ac:dyDescent="0.25">
      <c r="B1" s="99" t="s">
        <v>11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213</v>
      </c>
    </row>
    <row r="4" spans="2:13" x14ac:dyDescent="0.25">
      <c r="B4" t="s">
        <v>143</v>
      </c>
    </row>
    <row r="5" spans="2:13" x14ac:dyDescent="0.25">
      <c r="B5" t="s">
        <v>144</v>
      </c>
    </row>
    <row r="6" spans="2:13" x14ac:dyDescent="0.25">
      <c r="B6" t="s">
        <v>145</v>
      </c>
    </row>
    <row r="7" spans="2:13" x14ac:dyDescent="0.25">
      <c r="B7" t="s">
        <v>146</v>
      </c>
    </row>
    <row r="8" spans="2:13" x14ac:dyDescent="0.25">
      <c r="B8" t="s">
        <v>147</v>
      </c>
    </row>
    <row r="9" spans="2:13" ht="38.1" customHeight="1" x14ac:dyDescent="0.25"/>
    <row r="10" spans="2:13" ht="16.5" customHeight="1" x14ac:dyDescent="0.25">
      <c r="B10" s="54"/>
    </row>
    <row r="13" spans="2:13" x14ac:dyDescent="0.25">
      <c r="B13" s="29" t="s">
        <v>18</v>
      </c>
    </row>
    <row r="14" spans="2:13" ht="15.75" thickBot="1" x14ac:dyDescent="0.3"/>
    <row r="15" spans="2:13" ht="30" customHeight="1" x14ac:dyDescent="0.25">
      <c r="B15" s="32" t="s">
        <v>19</v>
      </c>
      <c r="C15" s="33" t="s">
        <v>20</v>
      </c>
      <c r="D15" s="33" t="s">
        <v>21</v>
      </c>
      <c r="E15" s="33" t="s">
        <v>22</v>
      </c>
      <c r="F15" s="33" t="s">
        <v>23</v>
      </c>
      <c r="G15" s="33" t="s">
        <v>24</v>
      </c>
      <c r="H15" s="33" t="s">
        <v>25</v>
      </c>
      <c r="I15" s="33" t="s">
        <v>26</v>
      </c>
    </row>
    <row r="16" spans="2:13" x14ac:dyDescent="0.25">
      <c r="B16" s="63" t="s">
        <v>3</v>
      </c>
      <c r="C16" s="64">
        <v>81</v>
      </c>
      <c r="D16" s="64">
        <v>0</v>
      </c>
      <c r="E16" s="64">
        <v>81</v>
      </c>
      <c r="F16" s="65">
        <v>98.125029366953626</v>
      </c>
      <c r="G16" s="65">
        <v>112.76134056504105</v>
      </c>
      <c r="H16" s="65">
        <v>104.78004825811634</v>
      </c>
      <c r="I16" s="65">
        <v>4.5511861149668826</v>
      </c>
    </row>
    <row r="17" spans="2:12" x14ac:dyDescent="0.25">
      <c r="B17" s="30" t="s">
        <v>0</v>
      </c>
      <c r="C17" s="56">
        <v>81</v>
      </c>
      <c r="D17" s="56">
        <v>0</v>
      </c>
      <c r="E17" s="56">
        <v>81</v>
      </c>
      <c r="F17" s="45">
        <v>98.24</v>
      </c>
      <c r="G17" s="45">
        <v>105.67</v>
      </c>
      <c r="H17" s="45">
        <v>102.06123456790124</v>
      </c>
      <c r="I17" s="45">
        <v>2.2061569429190961</v>
      </c>
    </row>
    <row r="18" spans="2:12" x14ac:dyDescent="0.25">
      <c r="B18" s="30" t="s">
        <v>1</v>
      </c>
      <c r="C18" s="56">
        <v>81</v>
      </c>
      <c r="D18" s="56">
        <v>0</v>
      </c>
      <c r="E18" s="56">
        <v>81</v>
      </c>
      <c r="F18" s="45">
        <v>97.21</v>
      </c>
      <c r="G18" s="45">
        <v>105.31</v>
      </c>
      <c r="H18" s="45">
        <v>101.86506172839508</v>
      </c>
      <c r="I18" s="45">
        <v>2.02622809886793</v>
      </c>
    </row>
    <row r="19" spans="2:12" x14ac:dyDescent="0.25">
      <c r="B19" s="30" t="s">
        <v>2</v>
      </c>
      <c r="C19" s="56">
        <v>81</v>
      </c>
      <c r="D19" s="56">
        <v>0</v>
      </c>
      <c r="E19" s="56">
        <v>81</v>
      </c>
      <c r="F19" s="45">
        <v>98.7</v>
      </c>
      <c r="G19" s="45">
        <v>106.01</v>
      </c>
      <c r="H19" s="45">
        <v>102.12753086419752</v>
      </c>
      <c r="I19" s="45">
        <v>2.2488444426328096</v>
      </c>
    </row>
    <row r="20" spans="2:12" x14ac:dyDescent="0.25">
      <c r="B20" s="30" t="s">
        <v>4</v>
      </c>
      <c r="C20" s="56">
        <v>81</v>
      </c>
      <c r="D20" s="56">
        <v>0</v>
      </c>
      <c r="E20" s="56">
        <v>81</v>
      </c>
      <c r="F20" s="45">
        <v>23.34</v>
      </c>
      <c r="G20" s="45">
        <v>111.9</v>
      </c>
      <c r="H20" s="45">
        <v>61.640189299249684</v>
      </c>
      <c r="I20" s="45">
        <v>20.261576049782185</v>
      </c>
    </row>
    <row r="21" spans="2:12" x14ac:dyDescent="0.25">
      <c r="B21" s="30" t="s">
        <v>5</v>
      </c>
      <c r="C21" s="56">
        <v>81</v>
      </c>
      <c r="D21" s="56">
        <v>0</v>
      </c>
      <c r="E21" s="56">
        <v>81</v>
      </c>
      <c r="F21" s="45">
        <v>157.56053132700001</v>
      </c>
      <c r="G21" s="45">
        <v>286.91662156199999</v>
      </c>
      <c r="H21" s="45">
        <v>205.47482135766671</v>
      </c>
      <c r="I21" s="45">
        <v>27.09690536318713</v>
      </c>
    </row>
    <row r="22" spans="2:12" x14ac:dyDescent="0.25">
      <c r="B22" s="30" t="s">
        <v>6</v>
      </c>
      <c r="C22" s="56">
        <v>81</v>
      </c>
      <c r="D22" s="56">
        <v>0</v>
      </c>
      <c r="E22" s="56">
        <v>81</v>
      </c>
      <c r="F22" s="45">
        <v>225.091702</v>
      </c>
      <c r="G22" s="45">
        <v>489.86656399999998</v>
      </c>
      <c r="H22" s="45">
        <v>323.57833743209875</v>
      </c>
      <c r="I22" s="45">
        <v>60.489435885237803</v>
      </c>
    </row>
    <row r="23" spans="2:12" x14ac:dyDescent="0.25">
      <c r="B23" s="30" t="s">
        <v>7</v>
      </c>
      <c r="C23" s="56">
        <v>81</v>
      </c>
      <c r="D23" s="56">
        <v>0</v>
      </c>
      <c r="E23" s="56">
        <v>81</v>
      </c>
      <c r="F23" s="45">
        <v>339.59</v>
      </c>
      <c r="G23" s="45">
        <v>543.70000000000005</v>
      </c>
      <c r="H23" s="45">
        <v>403.3041975308642</v>
      </c>
      <c r="I23" s="45">
        <v>37.152304432706373</v>
      </c>
    </row>
    <row r="24" spans="2:12" x14ac:dyDescent="0.25">
      <c r="B24" s="30" t="s">
        <v>9</v>
      </c>
      <c r="C24" s="56">
        <v>81</v>
      </c>
      <c r="D24" s="56">
        <v>0</v>
      </c>
      <c r="E24" s="56">
        <v>81</v>
      </c>
      <c r="F24" s="45">
        <v>17.130000000000003</v>
      </c>
      <c r="G24" s="45">
        <v>82.6</v>
      </c>
      <c r="H24" s="45">
        <v>40.917991358024686</v>
      </c>
      <c r="I24" s="45">
        <v>13.68651807842482</v>
      </c>
    </row>
    <row r="25" spans="2:12" ht="15.75" thickBot="1" x14ac:dyDescent="0.3">
      <c r="B25" s="43" t="s">
        <v>10</v>
      </c>
      <c r="C25" s="57">
        <v>81</v>
      </c>
      <c r="D25" s="57">
        <v>0</v>
      </c>
      <c r="E25" s="57">
        <v>81</v>
      </c>
      <c r="F25" s="46">
        <v>381.07000000000005</v>
      </c>
      <c r="G25" s="46">
        <v>595.68000000000006</v>
      </c>
      <c r="H25" s="46">
        <v>444.22218888888887</v>
      </c>
      <c r="I25" s="46">
        <v>38.650944132000191</v>
      </c>
    </row>
    <row r="28" spans="2:12" x14ac:dyDescent="0.25">
      <c r="B28" s="28" t="s">
        <v>148</v>
      </c>
    </row>
    <row r="29" spans="2:12" ht="15.75" thickBot="1" x14ac:dyDescent="0.3"/>
    <row r="30" spans="2:12" ht="30" x14ac:dyDescent="0.25">
      <c r="B30" s="32"/>
      <c r="C30" s="33" t="s">
        <v>0</v>
      </c>
      <c r="D30" s="33" t="s">
        <v>1</v>
      </c>
      <c r="E30" s="33" t="s">
        <v>2</v>
      </c>
      <c r="F30" s="33" t="s">
        <v>4</v>
      </c>
      <c r="G30" s="33" t="s">
        <v>5</v>
      </c>
      <c r="H30" s="33" t="s">
        <v>6</v>
      </c>
      <c r="I30" s="33" t="s">
        <v>7</v>
      </c>
      <c r="J30" s="33" t="s">
        <v>9</v>
      </c>
      <c r="K30" s="33" t="s">
        <v>10</v>
      </c>
      <c r="L30" s="66" t="s">
        <v>3</v>
      </c>
    </row>
    <row r="31" spans="2:12" x14ac:dyDescent="0.25">
      <c r="B31" s="42" t="s">
        <v>0</v>
      </c>
      <c r="C31" s="48">
        <v>1</v>
      </c>
      <c r="D31" s="44">
        <v>0.94738888292087009</v>
      </c>
      <c r="E31" s="44">
        <v>0.98768908397067856</v>
      </c>
      <c r="F31" s="44">
        <v>-0.16315723900741869</v>
      </c>
      <c r="G31" s="44">
        <v>2.6379917739483175E-2</v>
      </c>
      <c r="H31" s="44">
        <v>-0.58382440109747535</v>
      </c>
      <c r="I31" s="44">
        <v>0.30813894762364008</v>
      </c>
      <c r="J31" s="44">
        <v>0.1779254584800895</v>
      </c>
      <c r="K31" s="44">
        <v>0.35919567569612604</v>
      </c>
      <c r="L31" s="68">
        <v>0.91679028146522945</v>
      </c>
    </row>
    <row r="32" spans="2:12" x14ac:dyDescent="0.25">
      <c r="B32" s="30" t="s">
        <v>1</v>
      </c>
      <c r="C32" s="45">
        <v>0.94738888292087009</v>
      </c>
      <c r="D32" s="50">
        <v>1</v>
      </c>
      <c r="E32" s="45">
        <v>0.91177186705527191</v>
      </c>
      <c r="F32" s="45">
        <v>5.6970474585460271E-2</v>
      </c>
      <c r="G32" s="45">
        <v>0.12809721630281187</v>
      </c>
      <c r="H32" s="45">
        <v>-0.52633837117704285</v>
      </c>
      <c r="I32" s="45">
        <v>0.26189436535093752</v>
      </c>
      <c r="J32" s="45">
        <v>0.2964069718884137</v>
      </c>
      <c r="K32" s="45">
        <v>0.35669914098258604</v>
      </c>
      <c r="L32" s="69">
        <v>0.81384772419919904</v>
      </c>
    </row>
    <row r="33" spans="2:12" x14ac:dyDescent="0.25">
      <c r="B33" s="30" t="s">
        <v>2</v>
      </c>
      <c r="C33" s="45">
        <v>0.98768908397067856</v>
      </c>
      <c r="D33" s="45">
        <v>0.91177186705527191</v>
      </c>
      <c r="E33" s="50">
        <v>1</v>
      </c>
      <c r="F33" s="45">
        <v>-0.15973669120100104</v>
      </c>
      <c r="G33" s="45">
        <v>7.8532584833781172E-2</v>
      </c>
      <c r="H33" s="45">
        <v>-0.58671125966740834</v>
      </c>
      <c r="I33" s="45">
        <v>0.35325003137474348</v>
      </c>
      <c r="J33" s="45">
        <v>0.12087222155576283</v>
      </c>
      <c r="K33" s="45">
        <v>0.38235476218974018</v>
      </c>
      <c r="L33" s="69">
        <v>0.93743047831570192</v>
      </c>
    </row>
    <row r="34" spans="2:12" x14ac:dyDescent="0.25">
      <c r="B34" s="30" t="s">
        <v>4</v>
      </c>
      <c r="C34" s="45">
        <v>-0.16315723900741869</v>
      </c>
      <c r="D34" s="45">
        <v>5.6970474585460271E-2</v>
      </c>
      <c r="E34" s="45">
        <v>-0.15973669120100104</v>
      </c>
      <c r="F34" s="50">
        <v>1</v>
      </c>
      <c r="G34" s="45">
        <v>0.55370345479314564</v>
      </c>
      <c r="H34" s="45">
        <v>0.1861754468910623</v>
      </c>
      <c r="I34" s="45">
        <v>3.3024939306265821E-2</v>
      </c>
      <c r="J34" s="45">
        <v>4.6427157429465661E-2</v>
      </c>
      <c r="K34" s="45">
        <v>4.8184559789947533E-2</v>
      </c>
      <c r="L34" s="69">
        <v>-0.27614911469070397</v>
      </c>
    </row>
    <row r="35" spans="2:12" x14ac:dyDescent="0.25">
      <c r="B35" s="30" t="s">
        <v>5</v>
      </c>
      <c r="C35" s="45">
        <v>2.6379917739483175E-2</v>
      </c>
      <c r="D35" s="45">
        <v>0.12809721630281187</v>
      </c>
      <c r="E35" s="45">
        <v>7.8532584833781172E-2</v>
      </c>
      <c r="F35" s="45">
        <v>0.55370345479314564</v>
      </c>
      <c r="G35" s="50">
        <v>1</v>
      </c>
      <c r="H35" s="45">
        <v>-0.18689212815701237</v>
      </c>
      <c r="I35" s="45">
        <v>0.40461284095449163</v>
      </c>
      <c r="J35" s="45">
        <v>1.4706949215389431E-2</v>
      </c>
      <c r="K35" s="45">
        <v>0.39413232232601714</v>
      </c>
      <c r="L35" s="69">
        <v>1.762608914517972E-2</v>
      </c>
    </row>
    <row r="36" spans="2:12" x14ac:dyDescent="0.25">
      <c r="B36" s="30" t="s">
        <v>6</v>
      </c>
      <c r="C36" s="45">
        <v>-0.58382440109747535</v>
      </c>
      <c r="D36" s="45">
        <v>-0.52633837117704285</v>
      </c>
      <c r="E36" s="45">
        <v>-0.58671125966740834</v>
      </c>
      <c r="F36" s="45">
        <v>0.1861754468910623</v>
      </c>
      <c r="G36" s="45">
        <v>-0.18689212815701237</v>
      </c>
      <c r="H36" s="50">
        <v>1</v>
      </c>
      <c r="I36" s="45">
        <v>-0.30192632182190271</v>
      </c>
      <c r="J36" s="45">
        <v>-8.8435748525032151E-2</v>
      </c>
      <c r="K36" s="45">
        <v>-0.32153512351726238</v>
      </c>
      <c r="L36" s="69">
        <v>-0.49746297606825357</v>
      </c>
    </row>
    <row r="37" spans="2:12" x14ac:dyDescent="0.25">
      <c r="B37" s="30" t="s">
        <v>7</v>
      </c>
      <c r="C37" s="45">
        <v>0.30813894762364008</v>
      </c>
      <c r="D37" s="45">
        <v>0.26189436535093752</v>
      </c>
      <c r="E37" s="45">
        <v>0.35325003137474348</v>
      </c>
      <c r="F37" s="45">
        <v>3.3024939306265821E-2</v>
      </c>
      <c r="G37" s="45">
        <v>0.40461284095449163</v>
      </c>
      <c r="H37" s="45">
        <v>-0.30192632182190271</v>
      </c>
      <c r="I37" s="50">
        <v>1</v>
      </c>
      <c r="J37" s="45">
        <v>-7.2488785295825919E-2</v>
      </c>
      <c r="K37" s="45">
        <v>0.93555762153644217</v>
      </c>
      <c r="L37" s="69">
        <v>0.37491742433793895</v>
      </c>
    </row>
    <row r="38" spans="2:12" x14ac:dyDescent="0.25">
      <c r="B38" s="30" t="s">
        <v>9</v>
      </c>
      <c r="C38" s="45">
        <v>0.1779254584800895</v>
      </c>
      <c r="D38" s="45">
        <v>0.2964069718884137</v>
      </c>
      <c r="E38" s="45">
        <v>0.12087222155576283</v>
      </c>
      <c r="F38" s="45">
        <v>4.6427157429465661E-2</v>
      </c>
      <c r="G38" s="45">
        <v>1.4706949215389431E-2</v>
      </c>
      <c r="H38" s="45">
        <v>-8.8435748525032151E-2</v>
      </c>
      <c r="I38" s="45">
        <v>-7.2488785295825919E-2</v>
      </c>
      <c r="J38" s="50">
        <v>1</v>
      </c>
      <c r="K38" s="45">
        <v>0.28442753226448259</v>
      </c>
      <c r="L38" s="69">
        <v>2.442139525686696E-2</v>
      </c>
    </row>
    <row r="39" spans="2:12" x14ac:dyDescent="0.25">
      <c r="B39" s="30" t="s">
        <v>10</v>
      </c>
      <c r="C39" s="45">
        <v>0.35919567569612604</v>
      </c>
      <c r="D39" s="45">
        <v>0.35669914098258604</v>
      </c>
      <c r="E39" s="45">
        <v>0.38235476218974018</v>
      </c>
      <c r="F39" s="45">
        <v>4.8184559789947533E-2</v>
      </c>
      <c r="G39" s="45">
        <v>0.39413232232601714</v>
      </c>
      <c r="H39" s="45">
        <v>-0.32153512351726238</v>
      </c>
      <c r="I39" s="45">
        <v>0.93555762153644217</v>
      </c>
      <c r="J39" s="45">
        <v>0.28442753226448259</v>
      </c>
      <c r="K39" s="50">
        <v>1</v>
      </c>
      <c r="L39" s="69">
        <v>0.36902824689355423</v>
      </c>
    </row>
    <row r="40" spans="2:12" ht="15.75" thickBot="1" x14ac:dyDescent="0.3">
      <c r="B40" s="67" t="s">
        <v>3</v>
      </c>
      <c r="C40" s="70">
        <v>0.91679028146522945</v>
      </c>
      <c r="D40" s="70">
        <v>0.81384772419919904</v>
      </c>
      <c r="E40" s="70">
        <v>0.93743047831570192</v>
      </c>
      <c r="F40" s="70">
        <v>-0.27614911469070397</v>
      </c>
      <c r="G40" s="70">
        <v>1.762608914517972E-2</v>
      </c>
      <c r="H40" s="70">
        <v>-0.49746297606825357</v>
      </c>
      <c r="I40" s="70">
        <v>0.37491742433793895</v>
      </c>
      <c r="J40" s="70">
        <v>2.442139525686696E-2</v>
      </c>
      <c r="K40" s="70">
        <v>0.36902824689355423</v>
      </c>
      <c r="L40" s="71">
        <v>1</v>
      </c>
    </row>
    <row r="43" spans="2:12" x14ac:dyDescent="0.25">
      <c r="B43" s="29" t="s">
        <v>149</v>
      </c>
    </row>
    <row r="44" spans="2:12" ht="15.75" thickBot="1" x14ac:dyDescent="0.3"/>
    <row r="45" spans="2:12" ht="30" x14ac:dyDescent="0.25">
      <c r="B45" s="32"/>
      <c r="C45" s="33" t="s">
        <v>0</v>
      </c>
      <c r="D45" s="33" t="s">
        <v>1</v>
      </c>
      <c r="E45" s="33" t="s">
        <v>2</v>
      </c>
      <c r="F45" s="33" t="s">
        <v>4</v>
      </c>
      <c r="G45" s="33" t="s">
        <v>5</v>
      </c>
      <c r="H45" s="33" t="s">
        <v>6</v>
      </c>
      <c r="I45" s="33" t="s">
        <v>7</v>
      </c>
      <c r="J45" s="33" t="s">
        <v>9</v>
      </c>
      <c r="K45" s="33" t="s">
        <v>10</v>
      </c>
    </row>
    <row r="46" spans="2:12" x14ac:dyDescent="0.25">
      <c r="B46" s="42" t="s">
        <v>150</v>
      </c>
      <c r="C46" s="44">
        <v>5.1647158831270995E-3</v>
      </c>
      <c r="D46" s="44">
        <v>2.6975080889927228E-2</v>
      </c>
      <c r="E46" s="44">
        <v>1.0974482674609419E-2</v>
      </c>
      <c r="F46" s="44">
        <v>0.3354981004955383</v>
      </c>
      <c r="G46" s="44">
        <v>0.41687709256857647</v>
      </c>
      <c r="H46" s="44">
        <v>0.57188649501849975</v>
      </c>
      <c r="I46" s="44">
        <v>0</v>
      </c>
      <c r="J46" s="44">
        <v>0</v>
      </c>
      <c r="K46" s="44">
        <v>0</v>
      </c>
    </row>
    <row r="47" spans="2:12" ht="15.75" thickBot="1" x14ac:dyDescent="0.3">
      <c r="B47" s="43" t="s">
        <v>151</v>
      </c>
      <c r="C47" s="46">
        <v>193.62149295897498</v>
      </c>
      <c r="D47" s="46">
        <v>37.071251207013447</v>
      </c>
      <c r="E47" s="46">
        <v>91.120468239801554</v>
      </c>
      <c r="F47" s="46">
        <v>2.9806428069875128</v>
      </c>
      <c r="G47" s="46">
        <v>2.3987885586097528</v>
      </c>
      <c r="H47" s="46">
        <v>1.7485987319348244</v>
      </c>
      <c r="I47" s="46"/>
      <c r="J47" s="46"/>
      <c r="K47" s="46"/>
    </row>
    <row r="50" spans="2:3" x14ac:dyDescent="0.25">
      <c r="B50" s="28" t="s">
        <v>152</v>
      </c>
    </row>
    <row r="52" spans="2:3" x14ac:dyDescent="0.25">
      <c r="B52" s="29" t="s">
        <v>153</v>
      </c>
    </row>
    <row r="53" spans="2:3" ht="15.75" thickBot="1" x14ac:dyDescent="0.3"/>
    <row r="54" spans="2:3" x14ac:dyDescent="0.25">
      <c r="B54" s="61" t="s">
        <v>20</v>
      </c>
      <c r="C54" s="72">
        <v>81</v>
      </c>
    </row>
    <row r="55" spans="2:3" x14ac:dyDescent="0.25">
      <c r="B55" s="30" t="s">
        <v>139</v>
      </c>
      <c r="C55" s="56">
        <v>81</v>
      </c>
    </row>
    <row r="56" spans="2:3" x14ac:dyDescent="0.25">
      <c r="B56" s="30" t="s">
        <v>154</v>
      </c>
      <c r="C56" s="56">
        <v>72</v>
      </c>
    </row>
    <row r="57" spans="2:3" x14ac:dyDescent="0.25">
      <c r="B57" s="30" t="s">
        <v>155</v>
      </c>
      <c r="C57" s="45">
        <v>0.91445518116171409</v>
      </c>
    </row>
    <row r="58" spans="2:3" x14ac:dyDescent="0.25">
      <c r="B58" s="30" t="s">
        <v>156</v>
      </c>
      <c r="C58" s="45">
        <v>0.9049502012907934</v>
      </c>
    </row>
    <row r="59" spans="2:3" x14ac:dyDescent="0.25">
      <c r="B59" s="30" t="s">
        <v>157</v>
      </c>
      <c r="C59" s="45">
        <v>1.968794525398456</v>
      </c>
    </row>
    <row r="60" spans="2:3" x14ac:dyDescent="0.25">
      <c r="B60" s="30" t="s">
        <v>158</v>
      </c>
      <c r="C60" s="45">
        <v>1.4031373865015699</v>
      </c>
    </row>
    <row r="61" spans="2:3" x14ac:dyDescent="0.25">
      <c r="B61" s="30" t="s">
        <v>159</v>
      </c>
      <c r="C61" s="45">
        <v>1.0421128255389376</v>
      </c>
    </row>
    <row r="62" spans="2:3" x14ac:dyDescent="0.25">
      <c r="B62" s="30" t="s">
        <v>160</v>
      </c>
      <c r="C62" s="45">
        <v>0.67112909043457769</v>
      </c>
    </row>
    <row r="63" spans="2:3" x14ac:dyDescent="0.25">
      <c r="B63" s="30" t="s">
        <v>161</v>
      </c>
      <c r="C63" s="45">
        <v>9</v>
      </c>
    </row>
    <row r="64" spans="2:3" x14ac:dyDescent="0.25">
      <c r="B64" s="30" t="s">
        <v>162</v>
      </c>
      <c r="C64" s="45">
        <v>63.330710704162236</v>
      </c>
    </row>
    <row r="65" spans="2:8" x14ac:dyDescent="0.25">
      <c r="B65" s="30" t="s">
        <v>163</v>
      </c>
      <c r="C65" s="45">
        <v>65.865921971767875</v>
      </c>
    </row>
    <row r="66" spans="2:8" x14ac:dyDescent="0.25">
      <c r="B66" s="30" t="s">
        <v>164</v>
      </c>
      <c r="C66" s="45">
        <v>84.880753096214193</v>
      </c>
    </row>
    <row r="67" spans="2:8" ht="15.75" thickBot="1" x14ac:dyDescent="0.3">
      <c r="B67" s="43" t="s">
        <v>165</v>
      </c>
      <c r="C67" s="46">
        <v>0.10693102354785741</v>
      </c>
    </row>
    <row r="70" spans="2:8" x14ac:dyDescent="0.25">
      <c r="B70" s="73" t="s">
        <v>166</v>
      </c>
    </row>
    <row r="71" spans="2:8" ht="15.75" thickBot="1" x14ac:dyDescent="0.3"/>
    <row r="72" spans="2:8" ht="30" customHeight="1" x14ac:dyDescent="0.25">
      <c r="B72" s="32" t="s">
        <v>167</v>
      </c>
      <c r="C72" s="33" t="s">
        <v>154</v>
      </c>
      <c r="D72" s="33" t="s">
        <v>168</v>
      </c>
      <c r="E72" s="33" t="s">
        <v>169</v>
      </c>
      <c r="F72" s="33" t="s">
        <v>170</v>
      </c>
      <c r="G72" s="33" t="s">
        <v>171</v>
      </c>
      <c r="H72" s="33" t="s">
        <v>172</v>
      </c>
    </row>
    <row r="73" spans="2:8" x14ac:dyDescent="0.25">
      <c r="B73" s="42" t="s">
        <v>173</v>
      </c>
      <c r="C73" s="44">
        <v>8</v>
      </c>
      <c r="D73" s="44">
        <v>1515.3103984166992</v>
      </c>
      <c r="E73" s="44">
        <v>189.4137998020874</v>
      </c>
      <c r="F73" s="44">
        <v>96.208008178889429</v>
      </c>
      <c r="G73" s="76">
        <v>2.5506879913299542E-35</v>
      </c>
      <c r="H73" s="58" t="s">
        <v>176</v>
      </c>
    </row>
    <row r="74" spans="2:8" x14ac:dyDescent="0.25">
      <c r="B74" s="30" t="s">
        <v>174</v>
      </c>
      <c r="C74" s="45">
        <v>72</v>
      </c>
      <c r="D74" s="45">
        <v>141.75320582868883</v>
      </c>
      <c r="E74" s="45">
        <v>1.968794525398456</v>
      </c>
      <c r="F74" s="45"/>
      <c r="G74" s="77"/>
      <c r="H74" s="59" t="s">
        <v>140</v>
      </c>
    </row>
    <row r="75" spans="2:8" ht="15.75" thickBot="1" x14ac:dyDescent="0.3">
      <c r="B75" s="43" t="s">
        <v>175</v>
      </c>
      <c r="C75" s="46">
        <v>80</v>
      </c>
      <c r="D75" s="46">
        <v>1657.063604245388</v>
      </c>
      <c r="E75" s="46"/>
      <c r="F75" s="46"/>
      <c r="G75" s="78"/>
      <c r="H75" s="60" t="s">
        <v>140</v>
      </c>
    </row>
    <row r="76" spans="2:8" x14ac:dyDescent="0.25">
      <c r="B76" s="53" t="s">
        <v>177</v>
      </c>
    </row>
    <row r="77" spans="2:8" x14ac:dyDescent="0.25">
      <c r="B77" s="53" t="s">
        <v>178</v>
      </c>
    </row>
    <row r="80" spans="2:8" x14ac:dyDescent="0.25">
      <c r="B80" s="29" t="s">
        <v>179</v>
      </c>
    </row>
    <row r="81" spans="2:9" ht="15.75" thickBot="1" x14ac:dyDescent="0.3"/>
    <row r="82" spans="2:9" ht="30" customHeight="1" x14ac:dyDescent="0.25">
      <c r="B82" s="32" t="s">
        <v>167</v>
      </c>
      <c r="C82" s="33" t="s">
        <v>134</v>
      </c>
      <c r="D82" s="33" t="s">
        <v>180</v>
      </c>
      <c r="E82" s="33" t="s">
        <v>181</v>
      </c>
      <c r="F82" s="33" t="s">
        <v>182</v>
      </c>
      <c r="G82" s="33" t="s">
        <v>183</v>
      </c>
      <c r="H82" s="33" t="s">
        <v>184</v>
      </c>
      <c r="I82" s="33" t="s">
        <v>172</v>
      </c>
    </row>
    <row r="83" spans="2:9" x14ac:dyDescent="0.25">
      <c r="B83" s="42" t="s">
        <v>185</v>
      </c>
      <c r="C83" s="44">
        <v>-102.45902685383398</v>
      </c>
      <c r="D83" s="44">
        <v>10.648053432321676</v>
      </c>
      <c r="E83" s="44">
        <v>-9.6223246347378684</v>
      </c>
      <c r="F83" s="76">
        <v>1.4647443473755203E-14</v>
      </c>
      <c r="G83" s="44">
        <v>-123.68553342703309</v>
      </c>
      <c r="H83" s="44">
        <v>-81.232520280634859</v>
      </c>
      <c r="I83" s="58" t="s">
        <v>176</v>
      </c>
    </row>
    <row r="84" spans="2:9" x14ac:dyDescent="0.25">
      <c r="B84" s="30" t="s">
        <v>0</v>
      </c>
      <c r="C84" s="45">
        <v>-1.3510283040934961</v>
      </c>
      <c r="D84" s="45">
        <v>0.98945393723545061</v>
      </c>
      <c r="E84" s="45">
        <v>-1.3654281955441905</v>
      </c>
      <c r="F84" s="75">
        <v>0.17636942271649536</v>
      </c>
      <c r="G84" s="45">
        <v>-3.3234686788622274</v>
      </c>
      <c r="H84" s="45">
        <v>0.6214120706752353</v>
      </c>
      <c r="I84" s="59" t="s">
        <v>186</v>
      </c>
    </row>
    <row r="85" spans="2:9" x14ac:dyDescent="0.25">
      <c r="B85" s="30" t="s">
        <v>1</v>
      </c>
      <c r="C85" s="45">
        <v>0.66676606115153025</v>
      </c>
      <c r="D85" s="45">
        <v>0.47139556420000001</v>
      </c>
      <c r="E85" s="45">
        <v>1.4144512842056358</v>
      </c>
      <c r="F85" s="75">
        <v>0.16153946148801168</v>
      </c>
      <c r="G85" s="45">
        <v>-0.27294382156705288</v>
      </c>
      <c r="H85" s="45">
        <v>1.6064759438701133</v>
      </c>
      <c r="I85" s="59" t="s">
        <v>186</v>
      </c>
    </row>
    <row r="86" spans="2:9" x14ac:dyDescent="0.25">
      <c r="B86" s="30" t="s">
        <v>2</v>
      </c>
      <c r="C86" s="45">
        <v>2.6974117001997131</v>
      </c>
      <c r="D86" s="45">
        <v>0.66589194127295448</v>
      </c>
      <c r="E86" s="45">
        <v>4.0508249657492437</v>
      </c>
      <c r="F86" s="77">
        <v>1.2727203040818758E-4</v>
      </c>
      <c r="G86" s="45">
        <v>1.3699803759385212</v>
      </c>
      <c r="H86" s="45">
        <v>4.024843024460905</v>
      </c>
      <c r="I86" s="59" t="s">
        <v>176</v>
      </c>
    </row>
    <row r="87" spans="2:9" x14ac:dyDescent="0.25">
      <c r="B87" s="30" t="s">
        <v>4</v>
      </c>
      <c r="C87" s="45">
        <v>-4.6680767036718571E-2</v>
      </c>
      <c r="D87" s="45">
        <v>1.3367092279570322E-2</v>
      </c>
      <c r="E87" s="45">
        <v>-3.4922155140698332</v>
      </c>
      <c r="F87" s="77">
        <v>8.226859990267954E-4</v>
      </c>
      <c r="G87" s="45">
        <v>-7.3327578488245393E-2</v>
      </c>
      <c r="H87" s="45">
        <v>-2.0033955585191752E-2</v>
      </c>
      <c r="I87" s="59" t="s">
        <v>176</v>
      </c>
    </row>
    <row r="88" spans="2:9" x14ac:dyDescent="0.25">
      <c r="B88" s="30" t="s">
        <v>5</v>
      </c>
      <c r="C88" s="45">
        <v>7.7594918878385048E-4</v>
      </c>
      <c r="D88" s="45">
        <v>8.9666763203780763E-3</v>
      </c>
      <c r="E88" s="45">
        <v>8.653699108335082E-2</v>
      </c>
      <c r="F88" s="75">
        <v>0.9312797621822968</v>
      </c>
      <c r="G88" s="45">
        <v>-1.7098793369937023E-2</v>
      </c>
      <c r="H88" s="45">
        <v>1.8650691747504725E-2</v>
      </c>
      <c r="I88" s="59" t="s">
        <v>186</v>
      </c>
    </row>
    <row r="89" spans="2:9" x14ac:dyDescent="0.25">
      <c r="B89" s="30" t="s">
        <v>6</v>
      </c>
      <c r="C89" s="45">
        <v>8.167272344077001E-3</v>
      </c>
      <c r="D89" s="45">
        <v>3.4294205680704759E-3</v>
      </c>
      <c r="E89" s="45">
        <v>2.3815312767754881</v>
      </c>
      <c r="F89" s="77">
        <v>1.9886383017031273E-2</v>
      </c>
      <c r="G89" s="45">
        <v>1.3308473868686244E-3</v>
      </c>
      <c r="H89" s="45">
        <v>1.5003697301285378E-2</v>
      </c>
      <c r="I89" s="59" t="s">
        <v>187</v>
      </c>
    </row>
    <row r="90" spans="2:9" x14ac:dyDescent="0.25">
      <c r="B90" s="30" t="s">
        <v>7</v>
      </c>
      <c r="C90" s="45">
        <v>7.3228349596654004E-3</v>
      </c>
      <c r="D90" s="45">
        <v>5.0980369396531498E-3</v>
      </c>
      <c r="E90" s="45">
        <v>1.4364028833740889</v>
      </c>
      <c r="F90" s="75">
        <v>0.15521874690692505</v>
      </c>
      <c r="G90" s="45">
        <v>-2.8399159410280898E-3</v>
      </c>
      <c r="H90" s="45">
        <v>1.748558586035889E-2</v>
      </c>
      <c r="I90" s="59" t="s">
        <v>186</v>
      </c>
    </row>
    <row r="91" spans="2:9" x14ac:dyDescent="0.25">
      <c r="B91" s="30" t="s">
        <v>9</v>
      </c>
      <c r="C91" s="45">
        <v>-2.8143611862262573E-2</v>
      </c>
      <c r="D91" s="45">
        <v>1.3360634172078868E-2</v>
      </c>
      <c r="E91" s="45">
        <v>-2.1064577848465649</v>
      </c>
      <c r="F91" s="77">
        <v>3.8650547461897444E-2</v>
      </c>
      <c r="G91" s="45">
        <v>-5.4777549311795591E-2</v>
      </c>
      <c r="H91" s="45">
        <v>-1.5096744127295544E-3</v>
      </c>
      <c r="I91" s="59" t="s">
        <v>187</v>
      </c>
    </row>
    <row r="92" spans="2:9" ht="15.75" thickBot="1" x14ac:dyDescent="0.3">
      <c r="B92" s="43" t="s">
        <v>10</v>
      </c>
      <c r="C92" s="46">
        <v>0</v>
      </c>
      <c r="D92" s="46">
        <v>0</v>
      </c>
      <c r="E92" s="46"/>
      <c r="F92" s="78"/>
      <c r="G92" s="46"/>
      <c r="H92" s="46"/>
      <c r="I92" s="60" t="s">
        <v>140</v>
      </c>
    </row>
    <row r="93" spans="2:9" x14ac:dyDescent="0.25">
      <c r="B93" s="53" t="s">
        <v>178</v>
      </c>
    </row>
    <row r="96" spans="2:9" x14ac:dyDescent="0.25">
      <c r="B96" s="29" t="s">
        <v>188</v>
      </c>
    </row>
    <row r="98" spans="2:9" x14ac:dyDescent="0.25">
      <c r="B98" t="s">
        <v>189</v>
      </c>
    </row>
    <row r="101" spans="2:9" x14ac:dyDescent="0.25">
      <c r="B101" s="29" t="s">
        <v>190</v>
      </c>
    </row>
    <row r="102" spans="2:9" ht="15.75" thickBot="1" x14ac:dyDescent="0.3"/>
    <row r="103" spans="2:9" ht="30" customHeight="1" x14ac:dyDescent="0.25">
      <c r="B103" s="32" t="s">
        <v>167</v>
      </c>
      <c r="C103" s="33" t="s">
        <v>134</v>
      </c>
      <c r="D103" s="33" t="s">
        <v>180</v>
      </c>
      <c r="E103" s="33" t="s">
        <v>181</v>
      </c>
      <c r="F103" s="33" t="s">
        <v>182</v>
      </c>
      <c r="G103" s="33" t="s">
        <v>183</v>
      </c>
      <c r="H103" s="33" t="s">
        <v>184</v>
      </c>
      <c r="I103" s="33" t="s">
        <v>172</v>
      </c>
    </row>
    <row r="104" spans="2:9" x14ac:dyDescent="0.25">
      <c r="B104" s="42" t="s">
        <v>0</v>
      </c>
      <c r="C104" s="44">
        <v>-0.65490190861547914</v>
      </c>
      <c r="D104" s="44">
        <v>0.47963115947995233</v>
      </c>
      <c r="E104" s="44">
        <v>-1.3654281955441905</v>
      </c>
      <c r="F104" s="74">
        <v>0.17636942271649536</v>
      </c>
      <c r="G104" s="44">
        <v>-1.6110291504744172</v>
      </c>
      <c r="H104" s="44">
        <v>0.30122533324345901</v>
      </c>
      <c r="I104" s="58" t="s">
        <v>186</v>
      </c>
    </row>
    <row r="105" spans="2:9" x14ac:dyDescent="0.25">
      <c r="B105" s="30" t="s">
        <v>1</v>
      </c>
      <c r="C105" s="45">
        <v>0.29685011650782689</v>
      </c>
      <c r="D105" s="45">
        <v>0.20986945243189456</v>
      </c>
      <c r="E105" s="45">
        <v>1.414451284205636</v>
      </c>
      <c r="F105" s="75">
        <v>0.16153946148801168</v>
      </c>
      <c r="G105" s="45">
        <v>-0.12151699067037192</v>
      </c>
      <c r="H105" s="45">
        <v>0.71521722368602569</v>
      </c>
      <c r="I105" s="59" t="s">
        <v>186</v>
      </c>
    </row>
    <row r="106" spans="2:9" x14ac:dyDescent="0.25">
      <c r="B106" s="30" t="s">
        <v>2</v>
      </c>
      <c r="C106" s="45">
        <v>1.3328523945742843</v>
      </c>
      <c r="D106" s="45">
        <v>0.32903233436247936</v>
      </c>
      <c r="E106" s="45">
        <v>4.0508249657492437</v>
      </c>
      <c r="F106" s="77">
        <v>1.2727203040818758E-4</v>
      </c>
      <c r="G106" s="45">
        <v>0.67693842376906832</v>
      </c>
      <c r="H106" s="45">
        <v>1.9887663653795002</v>
      </c>
      <c r="I106" s="59" t="s">
        <v>176</v>
      </c>
    </row>
    <row r="107" spans="2:9" x14ac:dyDescent="0.25">
      <c r="B107" s="30" t="s">
        <v>4</v>
      </c>
      <c r="C107" s="45">
        <v>-0.20781965129183058</v>
      </c>
      <c r="D107" s="45">
        <v>5.9509400394833385E-2</v>
      </c>
      <c r="E107" s="45">
        <v>-3.4922155140698328</v>
      </c>
      <c r="F107" s="77">
        <v>8.226859990267954E-4</v>
      </c>
      <c r="G107" s="45">
        <v>-0.32644947285280757</v>
      </c>
      <c r="H107" s="45">
        <v>-8.918982973085357E-2</v>
      </c>
      <c r="I107" s="59" t="s">
        <v>176</v>
      </c>
    </row>
    <row r="108" spans="2:9" x14ac:dyDescent="0.25">
      <c r="B108" s="30" t="s">
        <v>5</v>
      </c>
      <c r="C108" s="45">
        <v>4.6198553968102938E-3</v>
      </c>
      <c r="D108" s="45">
        <v>5.3385902825770021E-2</v>
      </c>
      <c r="E108" s="45">
        <v>8.653699108335082E-2</v>
      </c>
      <c r="F108" s="75">
        <v>0.9312797621822968</v>
      </c>
      <c r="G108" s="45">
        <v>-0.1018029968596981</v>
      </c>
      <c r="H108" s="45">
        <v>0.1110427076533187</v>
      </c>
      <c r="I108" s="59" t="s">
        <v>186</v>
      </c>
    </row>
    <row r="109" spans="2:9" x14ac:dyDescent="0.25">
      <c r="B109" s="30" t="s">
        <v>6</v>
      </c>
      <c r="C109" s="45">
        <v>0.10855053701048578</v>
      </c>
      <c r="D109" s="45">
        <v>4.558014335946891E-2</v>
      </c>
      <c r="E109" s="45">
        <v>2.3815312767754881</v>
      </c>
      <c r="F109" s="77">
        <v>1.9886383017031273E-2</v>
      </c>
      <c r="G109" s="45">
        <v>1.7688181860172444E-2</v>
      </c>
      <c r="H109" s="45">
        <v>0.1994128921607991</v>
      </c>
      <c r="I109" s="59" t="s">
        <v>187</v>
      </c>
    </row>
    <row r="110" spans="2:9" x14ac:dyDescent="0.25">
      <c r="B110" s="30" t="s">
        <v>7</v>
      </c>
      <c r="C110" s="45">
        <v>5.9777866002285816E-2</v>
      </c>
      <c r="D110" s="45">
        <v>4.1616364527108506E-2</v>
      </c>
      <c r="E110" s="45">
        <v>1.4364028833740892</v>
      </c>
      <c r="F110" s="75">
        <v>0.15521874690692505</v>
      </c>
      <c r="G110" s="45">
        <v>-2.318284045941265E-2</v>
      </c>
      <c r="H110" s="45">
        <v>0.14273857246398428</v>
      </c>
      <c r="I110" s="59" t="s">
        <v>186</v>
      </c>
    </row>
    <row r="111" spans="2:9" x14ac:dyDescent="0.25">
      <c r="B111" s="30" t="s">
        <v>9</v>
      </c>
      <c r="C111" s="45">
        <v>-8.4634651893999893E-2</v>
      </c>
      <c r="D111" s="45">
        <v>4.0178660357138227E-2</v>
      </c>
      <c r="E111" s="45">
        <v>-2.1064577848465653</v>
      </c>
      <c r="F111" s="77">
        <v>3.8650547461897444E-2</v>
      </c>
      <c r="G111" s="45">
        <v>-0.16472934747322518</v>
      </c>
      <c r="H111" s="45">
        <v>-4.5399563147746069E-3</v>
      </c>
      <c r="I111" s="59" t="s">
        <v>187</v>
      </c>
    </row>
    <row r="112" spans="2:9" ht="15.75" thickBot="1" x14ac:dyDescent="0.3">
      <c r="B112" s="43" t="s">
        <v>10</v>
      </c>
      <c r="C112" s="46">
        <v>0</v>
      </c>
      <c r="D112" s="46">
        <v>0</v>
      </c>
      <c r="E112" s="46"/>
      <c r="F112" s="78"/>
      <c r="G112" s="46"/>
      <c r="H112" s="46"/>
      <c r="I112" s="60" t="s">
        <v>140</v>
      </c>
    </row>
    <row r="113" spans="2:2" x14ac:dyDescent="0.25">
      <c r="B113" s="53" t="s">
        <v>178</v>
      </c>
    </row>
    <row r="132" spans="2:13" x14ac:dyDescent="0.25">
      <c r="F132" t="s">
        <v>44</v>
      </c>
    </row>
    <row r="135" spans="2:13" x14ac:dyDescent="0.25">
      <c r="B135" s="29" t="s">
        <v>191</v>
      </c>
    </row>
    <row r="136" spans="2:13" ht="15.75" thickBot="1" x14ac:dyDescent="0.3"/>
    <row r="137" spans="2:13" ht="75" x14ac:dyDescent="0.25">
      <c r="B137" s="32" t="s">
        <v>141</v>
      </c>
      <c r="C137" s="33" t="s">
        <v>142</v>
      </c>
      <c r="D137" s="33" t="s">
        <v>3</v>
      </c>
      <c r="E137" s="33" t="s">
        <v>192</v>
      </c>
      <c r="F137" s="33" t="s">
        <v>193</v>
      </c>
      <c r="G137" s="33" t="s">
        <v>194</v>
      </c>
      <c r="H137" s="33" t="s">
        <v>195</v>
      </c>
      <c r="I137" s="33" t="s">
        <v>196</v>
      </c>
      <c r="J137" s="33" t="s">
        <v>197</v>
      </c>
      <c r="K137" s="33" t="s">
        <v>198</v>
      </c>
      <c r="L137" s="33" t="s">
        <v>199</v>
      </c>
      <c r="M137" s="33" t="s">
        <v>200</v>
      </c>
    </row>
    <row r="138" spans="2:13" x14ac:dyDescent="0.25">
      <c r="B138" s="42" t="s">
        <v>51</v>
      </c>
      <c r="C138" s="55">
        <v>1</v>
      </c>
      <c r="D138" s="44">
        <v>98.125029366953626</v>
      </c>
      <c r="E138" s="44">
        <v>97.818497108897731</v>
      </c>
      <c r="F138" s="44">
        <v>0.30653225805589557</v>
      </c>
      <c r="G138" s="44">
        <v>0.21846204156826707</v>
      </c>
      <c r="H138" s="44">
        <v>0.4757134773240147</v>
      </c>
      <c r="I138" s="44">
        <v>96.870179623682418</v>
      </c>
      <c r="J138" s="44">
        <v>98.766814594113043</v>
      </c>
      <c r="K138" s="44">
        <v>1.4815862573290026</v>
      </c>
      <c r="L138" s="44">
        <v>94.865008884045864</v>
      </c>
      <c r="M138" s="44">
        <v>100.7719853337496</v>
      </c>
    </row>
    <row r="139" spans="2:13" x14ac:dyDescent="0.25">
      <c r="B139" s="30" t="s">
        <v>52</v>
      </c>
      <c r="C139" s="56">
        <v>1</v>
      </c>
      <c r="D139" s="45">
        <v>98.129565254992997</v>
      </c>
      <c r="E139" s="45">
        <v>99.70652742805396</v>
      </c>
      <c r="F139" s="45">
        <v>-1.5769621730609629</v>
      </c>
      <c r="G139" s="45">
        <v>-1.1238829413510167</v>
      </c>
      <c r="H139" s="45">
        <v>0.56727685393092531</v>
      </c>
      <c r="I139" s="45">
        <v>98.575681687532253</v>
      </c>
      <c r="J139" s="45">
        <v>100.83737316857567</v>
      </c>
      <c r="K139" s="45">
        <v>1.513472019696507</v>
      </c>
      <c r="L139" s="45">
        <v>96.689476097627249</v>
      </c>
      <c r="M139" s="45">
        <v>102.72357875848067</v>
      </c>
    </row>
    <row r="140" spans="2:13" x14ac:dyDescent="0.25">
      <c r="B140" s="30" t="s">
        <v>53</v>
      </c>
      <c r="C140" s="56">
        <v>1</v>
      </c>
      <c r="D140" s="45">
        <v>98.239649788485579</v>
      </c>
      <c r="E140" s="45">
        <v>100.93367691196893</v>
      </c>
      <c r="F140" s="45">
        <v>-2.6940271234833517</v>
      </c>
      <c r="G140" s="45">
        <v>-1.9200023813778819</v>
      </c>
      <c r="H140" s="45">
        <v>0.65669258255469543</v>
      </c>
      <c r="I140" s="45">
        <v>99.624584174149234</v>
      </c>
      <c r="J140" s="45">
        <v>102.24276964978863</v>
      </c>
      <c r="K140" s="45">
        <v>1.5492061429586481</v>
      </c>
      <c r="L140" s="45">
        <v>97.84539090873254</v>
      </c>
      <c r="M140" s="45">
        <v>104.02196291520532</v>
      </c>
    </row>
    <row r="141" spans="2:13" x14ac:dyDescent="0.25">
      <c r="B141" s="30" t="s">
        <v>54</v>
      </c>
      <c r="C141" s="56">
        <v>1</v>
      </c>
      <c r="D141" s="45">
        <v>98.365857876901288</v>
      </c>
      <c r="E141" s="45">
        <v>99.834851608855175</v>
      </c>
      <c r="F141" s="45">
        <v>-1.468993731953887</v>
      </c>
      <c r="G141" s="45">
        <v>-1.0469350657219079</v>
      </c>
      <c r="H141" s="45">
        <v>0.567759730066552</v>
      </c>
      <c r="I141" s="45">
        <v>98.703043272349888</v>
      </c>
      <c r="J141" s="45">
        <v>100.96665994536046</v>
      </c>
      <c r="K141" s="45">
        <v>1.5136530766604679</v>
      </c>
      <c r="L141" s="45">
        <v>96.817439347967309</v>
      </c>
      <c r="M141" s="45">
        <v>102.85226386974304</v>
      </c>
    </row>
    <row r="142" spans="2:13" x14ac:dyDescent="0.25">
      <c r="B142" s="30" t="s">
        <v>55</v>
      </c>
      <c r="C142" s="56">
        <v>1</v>
      </c>
      <c r="D142" s="45">
        <v>98.690203723771475</v>
      </c>
      <c r="E142" s="45">
        <v>99.227045628928863</v>
      </c>
      <c r="F142" s="45">
        <v>-0.53684190515738806</v>
      </c>
      <c r="G142" s="45">
        <v>-0.38260109831147132</v>
      </c>
      <c r="H142" s="45">
        <v>0.74623978761596355</v>
      </c>
      <c r="I142" s="45">
        <v>97.739443800323158</v>
      </c>
      <c r="J142" s="45">
        <v>100.71464745753457</v>
      </c>
      <c r="K142" s="45">
        <v>1.589235144973699</v>
      </c>
      <c r="L142" s="45">
        <v>96.058963268565648</v>
      </c>
      <c r="M142" s="45">
        <v>102.39512798929208</v>
      </c>
    </row>
    <row r="143" spans="2:13" x14ac:dyDescent="0.25">
      <c r="B143" s="30" t="s">
        <v>56</v>
      </c>
      <c r="C143" s="56">
        <v>1</v>
      </c>
      <c r="D143" s="45">
        <v>98.963807279489757</v>
      </c>
      <c r="E143" s="45">
        <v>100.11899436493873</v>
      </c>
      <c r="F143" s="45">
        <v>-1.1551870854489721</v>
      </c>
      <c r="G143" s="45">
        <v>-0.82328865053563272</v>
      </c>
      <c r="H143" s="45">
        <v>0.45390351870831935</v>
      </c>
      <c r="I143" s="45">
        <v>99.214154237614196</v>
      </c>
      <c r="J143" s="45">
        <v>101.02383449226326</v>
      </c>
      <c r="K143" s="45">
        <v>1.4747280866974257</v>
      </c>
      <c r="L143" s="45">
        <v>97.179177653374865</v>
      </c>
      <c r="M143" s="45">
        <v>103.05881107650259</v>
      </c>
    </row>
    <row r="144" spans="2:13" x14ac:dyDescent="0.25">
      <c r="B144" s="30" t="s">
        <v>57</v>
      </c>
      <c r="C144" s="56">
        <v>1</v>
      </c>
      <c r="D144" s="45">
        <v>99.605582599171143</v>
      </c>
      <c r="E144" s="45">
        <v>98.747541831522994</v>
      </c>
      <c r="F144" s="45">
        <v>0.85804076764814852</v>
      </c>
      <c r="G144" s="45">
        <v>0.61151586145637093</v>
      </c>
      <c r="H144" s="45">
        <v>0.66692630191215097</v>
      </c>
      <c r="I144" s="45">
        <v>97.418048547012773</v>
      </c>
      <c r="J144" s="45">
        <v>100.07703511603322</v>
      </c>
      <c r="K144" s="45">
        <v>1.5535717613231368</v>
      </c>
      <c r="L144" s="45">
        <v>95.650553127131047</v>
      </c>
      <c r="M144" s="45">
        <v>101.84453053591494</v>
      </c>
    </row>
    <row r="145" spans="2:13" x14ac:dyDescent="0.25">
      <c r="B145" s="30" t="s">
        <v>58</v>
      </c>
      <c r="C145" s="56">
        <v>1</v>
      </c>
      <c r="D145" s="45">
        <v>100.48902135114638</v>
      </c>
      <c r="E145" s="45">
        <v>100.93500097854903</v>
      </c>
      <c r="F145" s="45">
        <v>-0.44597962740265018</v>
      </c>
      <c r="G145" s="45">
        <v>-0.31784459005444027</v>
      </c>
      <c r="H145" s="45">
        <v>0.57617422402278284</v>
      </c>
      <c r="I145" s="45">
        <v>99.786418654910094</v>
      </c>
      <c r="J145" s="45">
        <v>102.08358330218796</v>
      </c>
      <c r="K145" s="45">
        <v>1.516829344991292</v>
      </c>
      <c r="L145" s="45">
        <v>97.911256942465727</v>
      </c>
      <c r="M145" s="45">
        <v>103.95874501463233</v>
      </c>
    </row>
    <row r="146" spans="2:13" x14ac:dyDescent="0.25">
      <c r="B146" s="30" t="s">
        <v>59</v>
      </c>
      <c r="C146" s="56">
        <v>1</v>
      </c>
      <c r="D146" s="45">
        <v>101.8719821380314</v>
      </c>
      <c r="E146" s="45">
        <v>99.988448453879229</v>
      </c>
      <c r="F146" s="45">
        <v>1.8835336841521695</v>
      </c>
      <c r="G146" s="45">
        <v>1.3423729581095172</v>
      </c>
      <c r="H146" s="45">
        <v>0.55650065586475028</v>
      </c>
      <c r="I146" s="45">
        <v>98.879084671589567</v>
      </c>
      <c r="J146" s="45">
        <v>101.09781223616889</v>
      </c>
      <c r="K146" s="45">
        <v>1.5094659669486932</v>
      </c>
      <c r="L146" s="45">
        <v>96.97938304365141</v>
      </c>
      <c r="M146" s="45">
        <v>102.99751386410705</v>
      </c>
    </row>
    <row r="147" spans="2:13" x14ac:dyDescent="0.25">
      <c r="B147" s="30" t="s">
        <v>60</v>
      </c>
      <c r="C147" s="56">
        <v>1</v>
      </c>
      <c r="D147" s="45">
        <v>102.09983423299664</v>
      </c>
      <c r="E147" s="45">
        <v>100.50688861015399</v>
      </c>
      <c r="F147" s="45">
        <v>1.5929456228426488</v>
      </c>
      <c r="G147" s="45">
        <v>1.1352741635759034</v>
      </c>
      <c r="H147" s="45">
        <v>0.41409451840524919</v>
      </c>
      <c r="I147" s="45">
        <v>99.681406274558853</v>
      </c>
      <c r="J147" s="45">
        <v>101.33237094574913</v>
      </c>
      <c r="K147" s="45">
        <v>1.4629657533830829</v>
      </c>
      <c r="L147" s="45">
        <v>97.590519681511196</v>
      </c>
      <c r="M147" s="45">
        <v>103.42325753879679</v>
      </c>
    </row>
    <row r="148" spans="2:13" x14ac:dyDescent="0.25">
      <c r="B148" s="30" t="s">
        <v>61</v>
      </c>
      <c r="C148" s="56">
        <v>1</v>
      </c>
      <c r="D148" s="45">
        <v>102.613021273564</v>
      </c>
      <c r="E148" s="45">
        <v>100.26041230050721</v>
      </c>
      <c r="F148" s="45">
        <v>2.352608973056789</v>
      </c>
      <c r="G148" s="45">
        <v>1.6766775625033612</v>
      </c>
      <c r="H148" s="45">
        <v>0.38310772919945002</v>
      </c>
      <c r="I148" s="45">
        <v>99.496701000241657</v>
      </c>
      <c r="J148" s="45">
        <v>101.02412360077277</v>
      </c>
      <c r="K148" s="45">
        <v>1.4544985588067163</v>
      </c>
      <c r="L148" s="45">
        <v>97.360922415764236</v>
      </c>
      <c r="M148" s="45">
        <v>103.15990218525019</v>
      </c>
    </row>
    <row r="149" spans="2:13" x14ac:dyDescent="0.25">
      <c r="B149" s="30" t="s">
        <v>62</v>
      </c>
      <c r="C149" s="56">
        <v>1</v>
      </c>
      <c r="D149" s="45">
        <v>102.80644511449576</v>
      </c>
      <c r="E149" s="45">
        <v>101.16900257646408</v>
      </c>
      <c r="F149" s="45">
        <v>1.6374425380316779</v>
      </c>
      <c r="G149" s="45">
        <v>1.1669866071449346</v>
      </c>
      <c r="H149" s="45">
        <v>0.56353056927386858</v>
      </c>
      <c r="I149" s="45">
        <v>100.04562491791656</v>
      </c>
      <c r="J149" s="45">
        <v>102.29238023501161</v>
      </c>
      <c r="K149" s="45">
        <v>1.5120718329181937</v>
      </c>
      <c r="L149" s="45">
        <v>98.154742467366461</v>
      </c>
      <c r="M149" s="45">
        <v>104.1832626855617</v>
      </c>
    </row>
    <row r="150" spans="2:13" x14ac:dyDescent="0.25">
      <c r="B150" s="30" t="s">
        <v>63</v>
      </c>
      <c r="C150" s="56">
        <v>1</v>
      </c>
      <c r="D150" s="45">
        <v>103.12002207260102</v>
      </c>
      <c r="E150" s="45">
        <v>99.613736955393222</v>
      </c>
      <c r="F150" s="45">
        <v>3.5062851172077956</v>
      </c>
      <c r="G150" s="45">
        <v>2.4988893824217637</v>
      </c>
      <c r="H150" s="45">
        <v>0.50630734313319836</v>
      </c>
      <c r="I150" s="45">
        <v>98.604431713323962</v>
      </c>
      <c r="J150" s="45">
        <v>100.62304219746248</v>
      </c>
      <c r="K150" s="45">
        <v>1.4916908698215776</v>
      </c>
      <c r="L150" s="45">
        <v>96.640105553682176</v>
      </c>
      <c r="M150" s="45">
        <v>102.58736835710427</v>
      </c>
    </row>
    <row r="151" spans="2:13" x14ac:dyDescent="0.25">
      <c r="B151" s="30" t="s">
        <v>64</v>
      </c>
      <c r="C151" s="56">
        <v>1</v>
      </c>
      <c r="D151" s="45">
        <v>103.31463384319291</v>
      </c>
      <c r="E151" s="45">
        <v>100.11412721197915</v>
      </c>
      <c r="F151" s="45">
        <v>3.2005066312137558</v>
      </c>
      <c r="G151" s="45">
        <v>2.280964545598454</v>
      </c>
      <c r="H151" s="45">
        <v>0.41637385377964387</v>
      </c>
      <c r="I151" s="45">
        <v>99.284101104358953</v>
      </c>
      <c r="J151" s="45">
        <v>100.94415331959935</v>
      </c>
      <c r="K151" s="45">
        <v>1.4636125551216648</v>
      </c>
      <c r="L151" s="45">
        <v>97.196468907635634</v>
      </c>
      <c r="M151" s="45">
        <v>103.03178551632267</v>
      </c>
    </row>
    <row r="152" spans="2:13" x14ac:dyDescent="0.25">
      <c r="B152" s="30" t="s">
        <v>65</v>
      </c>
      <c r="C152" s="56">
        <v>1</v>
      </c>
      <c r="D152" s="45">
        <v>103.66711450095865</v>
      </c>
      <c r="E152" s="45">
        <v>101.14078842505542</v>
      </c>
      <c r="F152" s="45">
        <v>2.5263260759032278</v>
      </c>
      <c r="G152" s="45">
        <v>1.8004837589012537</v>
      </c>
      <c r="H152" s="45">
        <v>0.35034879320478812</v>
      </c>
      <c r="I152" s="45">
        <v>100.44238087017781</v>
      </c>
      <c r="J152" s="45">
        <v>101.83919597993302</v>
      </c>
      <c r="K152" s="45">
        <v>1.4462153374579139</v>
      </c>
      <c r="L152" s="45">
        <v>98.25781084028587</v>
      </c>
      <c r="M152" s="45">
        <v>104.02376600982497</v>
      </c>
    </row>
    <row r="153" spans="2:13" x14ac:dyDescent="0.25">
      <c r="B153" s="30" t="s">
        <v>66</v>
      </c>
      <c r="C153" s="56">
        <v>1</v>
      </c>
      <c r="D153" s="45">
        <v>102.7706179237811</v>
      </c>
      <c r="E153" s="45">
        <v>100.69622808225081</v>
      </c>
      <c r="F153" s="45">
        <v>2.0743898415302908</v>
      </c>
      <c r="G153" s="45">
        <v>1.4783939630475877</v>
      </c>
      <c r="H153" s="45">
        <v>0.36237904502096774</v>
      </c>
      <c r="I153" s="45">
        <v>99.973838658679895</v>
      </c>
      <c r="J153" s="45">
        <v>101.41861750582173</v>
      </c>
      <c r="K153" s="45">
        <v>1.4491766964965882</v>
      </c>
      <c r="L153" s="45">
        <v>97.807347136129863</v>
      </c>
      <c r="M153" s="45">
        <v>103.58510902837176</v>
      </c>
    </row>
    <row r="154" spans="2:13" x14ac:dyDescent="0.25">
      <c r="B154" s="30" t="s">
        <v>67</v>
      </c>
      <c r="C154" s="56">
        <v>1</v>
      </c>
      <c r="D154" s="45">
        <v>99.799736080429483</v>
      </c>
      <c r="E154" s="45">
        <v>101.15265241511457</v>
      </c>
      <c r="F154" s="45">
        <v>-1.3529163346850908</v>
      </c>
      <c r="G154" s="45">
        <v>-0.96420802959167462</v>
      </c>
      <c r="H154" s="45">
        <v>0.33662097880441788</v>
      </c>
      <c r="I154" s="45">
        <v>100.48161075809401</v>
      </c>
      <c r="J154" s="45">
        <v>101.82369407213514</v>
      </c>
      <c r="K154" s="45">
        <v>1.4429512149652532</v>
      </c>
      <c r="L154" s="45">
        <v>98.276181739611275</v>
      </c>
      <c r="M154" s="45">
        <v>104.02912309061787</v>
      </c>
    </row>
    <row r="155" spans="2:13" x14ac:dyDescent="0.25">
      <c r="B155" s="30" t="s">
        <v>68</v>
      </c>
      <c r="C155" s="56">
        <v>1</v>
      </c>
      <c r="D155" s="45">
        <v>98.944942749761807</v>
      </c>
      <c r="E155" s="45">
        <v>101.06147825842112</v>
      </c>
      <c r="F155" s="45">
        <v>-2.1165355086593109</v>
      </c>
      <c r="G155" s="45">
        <v>-1.5084306989613114</v>
      </c>
      <c r="H155" s="45">
        <v>0.40784782829467847</v>
      </c>
      <c r="I155" s="45">
        <v>100.24844847197363</v>
      </c>
      <c r="J155" s="45">
        <v>101.87450804486861</v>
      </c>
      <c r="K155" s="45">
        <v>1.4612099015689504</v>
      </c>
      <c r="L155" s="45">
        <v>98.148609556398256</v>
      </c>
      <c r="M155" s="45">
        <v>103.97434696044398</v>
      </c>
    </row>
    <row r="156" spans="2:13" x14ac:dyDescent="0.25">
      <c r="B156" s="30" t="s">
        <v>69</v>
      </c>
      <c r="C156" s="56">
        <v>1</v>
      </c>
      <c r="D156" s="45">
        <v>98.522361247913466</v>
      </c>
      <c r="E156" s="45">
        <v>99.966724942213943</v>
      </c>
      <c r="F156" s="45">
        <v>-1.4443636943004776</v>
      </c>
      <c r="G156" s="45">
        <v>-1.0293815190126869</v>
      </c>
      <c r="H156" s="45">
        <v>0.37799562397519565</v>
      </c>
      <c r="I156" s="45">
        <v>99.213204437461883</v>
      </c>
      <c r="J156" s="45">
        <v>100.720245446966</v>
      </c>
      <c r="K156" s="45">
        <v>1.4531604237464126</v>
      </c>
      <c r="L156" s="45">
        <v>97.069902580960957</v>
      </c>
      <c r="M156" s="45">
        <v>102.86354730346693</v>
      </c>
    </row>
    <row r="157" spans="2:13" x14ac:dyDescent="0.25">
      <c r="B157" s="30" t="s">
        <v>70</v>
      </c>
      <c r="C157" s="56">
        <v>1</v>
      </c>
      <c r="D157" s="45">
        <v>98.580950322669253</v>
      </c>
      <c r="E157" s="45">
        <v>100.94327851570374</v>
      </c>
      <c r="F157" s="45">
        <v>-2.3623281930344859</v>
      </c>
      <c r="G157" s="45">
        <v>-1.6836043396466385</v>
      </c>
      <c r="H157" s="45">
        <v>0.45928283995732799</v>
      </c>
      <c r="I157" s="45">
        <v>100.02771490745594</v>
      </c>
      <c r="J157" s="45">
        <v>101.85884212395153</v>
      </c>
      <c r="K157" s="45">
        <v>1.4763926484772689</v>
      </c>
      <c r="L157" s="45">
        <v>98.000143560877291</v>
      </c>
      <c r="M157" s="45">
        <v>103.88641347053019</v>
      </c>
    </row>
    <row r="158" spans="2:13" x14ac:dyDescent="0.25">
      <c r="B158" s="30" t="s">
        <v>71</v>
      </c>
      <c r="C158" s="56">
        <v>1</v>
      </c>
      <c r="D158" s="45">
        <v>98.815969322539587</v>
      </c>
      <c r="E158" s="45">
        <v>100.07625230224446</v>
      </c>
      <c r="F158" s="45">
        <v>-1.2602829797048685</v>
      </c>
      <c r="G158" s="45">
        <v>-0.89818929481105259</v>
      </c>
      <c r="H158" s="45">
        <v>0.49195036274638776</v>
      </c>
      <c r="I158" s="45">
        <v>99.095567177503582</v>
      </c>
      <c r="J158" s="45">
        <v>101.05693742698533</v>
      </c>
      <c r="K158" s="45">
        <v>1.4868791762630744</v>
      </c>
      <c r="L158" s="45">
        <v>97.112212836336226</v>
      </c>
      <c r="M158" s="45">
        <v>103.04029176815268</v>
      </c>
    </row>
    <row r="159" spans="2:13" x14ac:dyDescent="0.25">
      <c r="B159" s="30" t="s">
        <v>72</v>
      </c>
      <c r="C159" s="56">
        <v>1</v>
      </c>
      <c r="D159" s="45">
        <v>99.075527105090401</v>
      </c>
      <c r="E159" s="45">
        <v>100.58605469399599</v>
      </c>
      <c r="F159" s="45">
        <v>-1.5105275889055889</v>
      </c>
      <c r="G159" s="45">
        <v>-1.0765357715054362</v>
      </c>
      <c r="H159" s="45">
        <v>0.42712636974639367</v>
      </c>
      <c r="I159" s="45">
        <v>99.734593837546129</v>
      </c>
      <c r="J159" s="45">
        <v>101.43751555044585</v>
      </c>
      <c r="K159" s="45">
        <v>1.4667076945087556</v>
      </c>
      <c r="L159" s="45">
        <v>97.662226342050573</v>
      </c>
      <c r="M159" s="45">
        <v>103.50988304594141</v>
      </c>
    </row>
    <row r="160" spans="2:13" x14ac:dyDescent="0.25">
      <c r="B160" s="30" t="s">
        <v>73</v>
      </c>
      <c r="C160" s="56">
        <v>1</v>
      </c>
      <c r="D160" s="45">
        <v>99.251135151213205</v>
      </c>
      <c r="E160" s="45">
        <v>100.42953395820277</v>
      </c>
      <c r="F160" s="45">
        <v>-1.1783988069895628</v>
      </c>
      <c r="G160" s="45">
        <v>-0.83983137953985687</v>
      </c>
      <c r="H160" s="45">
        <v>0.46267705587282382</v>
      </c>
      <c r="I160" s="45">
        <v>99.507204104190052</v>
      </c>
      <c r="J160" s="45">
        <v>101.35186381221548</v>
      </c>
      <c r="K160" s="45">
        <v>1.4774520579124049</v>
      </c>
      <c r="L160" s="45">
        <v>97.48428710926521</v>
      </c>
      <c r="M160" s="45">
        <v>103.37478080714033</v>
      </c>
    </row>
    <row r="161" spans="2:13" x14ac:dyDescent="0.25">
      <c r="B161" s="30" t="s">
        <v>74</v>
      </c>
      <c r="C161" s="56">
        <v>1</v>
      </c>
      <c r="D161" s="45">
        <v>99.896825150720133</v>
      </c>
      <c r="E161" s="45">
        <v>101.58754353639441</v>
      </c>
      <c r="F161" s="45">
        <v>-1.6907183856742733</v>
      </c>
      <c r="G161" s="45">
        <v>-1.2049556956712033</v>
      </c>
      <c r="H161" s="45">
        <v>0.42861497905970647</v>
      </c>
      <c r="I161" s="45">
        <v>100.73311519151346</v>
      </c>
      <c r="J161" s="45">
        <v>102.44197188127535</v>
      </c>
      <c r="K161" s="45">
        <v>1.4671418900954361</v>
      </c>
      <c r="L161" s="45">
        <v>98.662849631366143</v>
      </c>
      <c r="M161" s="45">
        <v>104.51223744142267</v>
      </c>
    </row>
    <row r="162" spans="2:13" x14ac:dyDescent="0.25">
      <c r="B162" s="30" t="s">
        <v>75</v>
      </c>
      <c r="C162" s="56">
        <v>1</v>
      </c>
      <c r="D162" s="45">
        <v>100.04024907793561</v>
      </c>
      <c r="E162" s="45">
        <v>99.897349815193991</v>
      </c>
      <c r="F162" s="45">
        <v>0.14289926274162212</v>
      </c>
      <c r="G162" s="45">
        <v>0.1018426735089082</v>
      </c>
      <c r="H162" s="45">
        <v>0.52258956859890293</v>
      </c>
      <c r="I162" s="45">
        <v>98.855586549874687</v>
      </c>
      <c r="J162" s="45">
        <v>100.93911308051329</v>
      </c>
      <c r="K162" s="45">
        <v>1.4972956897710097</v>
      </c>
      <c r="L162" s="45">
        <v>96.912545409116049</v>
      </c>
      <c r="M162" s="45">
        <v>102.88215422127193</v>
      </c>
    </row>
    <row r="163" spans="2:13" x14ac:dyDescent="0.25">
      <c r="B163" s="30" t="s">
        <v>76</v>
      </c>
      <c r="C163" s="56">
        <v>1</v>
      </c>
      <c r="D163" s="45">
        <v>99.621038132630858</v>
      </c>
      <c r="E163" s="45">
        <v>99.985325325220103</v>
      </c>
      <c r="F163" s="45">
        <v>-0.36428719258924502</v>
      </c>
      <c r="G163" s="45">
        <v>-0.2596233241974395</v>
      </c>
      <c r="H163" s="45">
        <v>0.57628793684056878</v>
      </c>
      <c r="I163" s="45">
        <v>98.836516319221857</v>
      </c>
      <c r="J163" s="45">
        <v>101.13413433121835</v>
      </c>
      <c r="K163" s="45">
        <v>1.5168725429469727</v>
      </c>
      <c r="L163" s="45">
        <v>96.961495175585995</v>
      </c>
      <c r="M163" s="45">
        <v>103.00915547485421</v>
      </c>
    </row>
    <row r="164" spans="2:13" x14ac:dyDescent="0.25">
      <c r="B164" s="30" t="s">
        <v>77</v>
      </c>
      <c r="C164" s="56">
        <v>1</v>
      </c>
      <c r="D164" s="45">
        <v>99.912232421943727</v>
      </c>
      <c r="E164" s="45">
        <v>101.47381304814424</v>
      </c>
      <c r="F164" s="45">
        <v>-1.5615806262005094</v>
      </c>
      <c r="G164" s="45">
        <v>-1.1129206884679943</v>
      </c>
      <c r="H164" s="45">
        <v>0.33537489676133575</v>
      </c>
      <c r="I164" s="45">
        <v>100.80525541027762</v>
      </c>
      <c r="J164" s="45">
        <v>102.14237068601085</v>
      </c>
      <c r="K164" s="45">
        <v>1.4426610297558233</v>
      </c>
      <c r="L164" s="45">
        <v>98.597920846283515</v>
      </c>
      <c r="M164" s="45">
        <v>104.34970525000496</v>
      </c>
    </row>
    <row r="165" spans="2:13" x14ac:dyDescent="0.25">
      <c r="B165" s="30" t="s">
        <v>78</v>
      </c>
      <c r="C165" s="56">
        <v>1</v>
      </c>
      <c r="D165" s="45">
        <v>100.40594275085503</v>
      </c>
      <c r="E165" s="45">
        <v>100.79381098167602</v>
      </c>
      <c r="F165" s="45">
        <v>-0.38786823082098465</v>
      </c>
      <c r="G165" s="45">
        <v>-0.27642926099207799</v>
      </c>
      <c r="H165" s="45">
        <v>0.46415178389975903</v>
      </c>
      <c r="I165" s="45">
        <v>99.868541311070871</v>
      </c>
      <c r="J165" s="45">
        <v>101.71908065228116</v>
      </c>
      <c r="K165" s="45">
        <v>1.4779145455322458</v>
      </c>
      <c r="L165" s="45">
        <v>97.847642180518264</v>
      </c>
      <c r="M165" s="45">
        <v>103.73997978283377</v>
      </c>
    </row>
    <row r="166" spans="2:13" x14ac:dyDescent="0.25">
      <c r="B166" s="30" t="s">
        <v>79</v>
      </c>
      <c r="C166" s="56">
        <v>1</v>
      </c>
      <c r="D166" s="45">
        <v>100.79626825434914</v>
      </c>
      <c r="E166" s="45">
        <v>102.6797953930831</v>
      </c>
      <c r="F166" s="45">
        <v>-1.8835271387339532</v>
      </c>
      <c r="G166" s="45">
        <v>-1.3423682932646637</v>
      </c>
      <c r="H166" s="45">
        <v>0.30153154669743659</v>
      </c>
      <c r="I166" s="45">
        <v>102.07870324054264</v>
      </c>
      <c r="J166" s="45">
        <v>103.28088754562356</v>
      </c>
      <c r="K166" s="45">
        <v>1.4351709999342255</v>
      </c>
      <c r="L166" s="45">
        <v>99.818834292784942</v>
      </c>
      <c r="M166" s="45">
        <v>105.54075649338125</v>
      </c>
    </row>
    <row r="167" spans="2:13" x14ac:dyDescent="0.25">
      <c r="B167" s="30" t="s">
        <v>80</v>
      </c>
      <c r="C167" s="56">
        <v>1</v>
      </c>
      <c r="D167" s="45">
        <v>101.57528436965848</v>
      </c>
      <c r="E167" s="45">
        <v>103.46396298172915</v>
      </c>
      <c r="F167" s="45">
        <v>-1.8886786120706773</v>
      </c>
      <c r="G167" s="45">
        <v>-1.3460396895130156</v>
      </c>
      <c r="H167" s="45">
        <v>0.44175628070992512</v>
      </c>
      <c r="I167" s="45">
        <v>102.58333793078999</v>
      </c>
      <c r="J167" s="45">
        <v>104.34458803266831</v>
      </c>
      <c r="K167" s="45">
        <v>1.4710347164309625</v>
      </c>
      <c r="L167" s="45">
        <v>100.53150886922967</v>
      </c>
      <c r="M167" s="45">
        <v>106.39641709422864</v>
      </c>
    </row>
    <row r="168" spans="2:13" x14ac:dyDescent="0.25">
      <c r="B168" s="30" t="s">
        <v>81</v>
      </c>
      <c r="C168" s="56">
        <v>1</v>
      </c>
      <c r="D168" s="45">
        <v>101.9762077086659</v>
      </c>
      <c r="E168" s="45">
        <v>102.73057326813648</v>
      </c>
      <c r="F168" s="45">
        <v>-0.75436555947058537</v>
      </c>
      <c r="G168" s="45">
        <v>-0.53762772393331948</v>
      </c>
      <c r="H168" s="45">
        <v>0.49295701510413353</v>
      </c>
      <c r="I168" s="45">
        <v>101.74788141859615</v>
      </c>
      <c r="J168" s="45">
        <v>103.71326511767681</v>
      </c>
      <c r="K168" s="45">
        <v>1.4872125416828734</v>
      </c>
      <c r="L168" s="45">
        <v>99.765869250409494</v>
      </c>
      <c r="M168" s="45">
        <v>105.69527728586347</v>
      </c>
    </row>
    <row r="169" spans="2:13" x14ac:dyDescent="0.25">
      <c r="B169" s="30" t="s">
        <v>82</v>
      </c>
      <c r="C169" s="56">
        <v>1</v>
      </c>
      <c r="D169" s="45">
        <v>102.66084277284089</v>
      </c>
      <c r="E169" s="45">
        <v>103.27996268352493</v>
      </c>
      <c r="F169" s="45">
        <v>-0.61911991068403438</v>
      </c>
      <c r="G169" s="45">
        <v>-0.44123969373211597</v>
      </c>
      <c r="H169" s="45">
        <v>0.53160012373520982</v>
      </c>
      <c r="I169" s="45">
        <v>102.22023720482599</v>
      </c>
      <c r="J169" s="45">
        <v>104.33968816222387</v>
      </c>
      <c r="K169" s="45">
        <v>1.5004643337826282</v>
      </c>
      <c r="L169" s="45">
        <v>100.28884170105411</v>
      </c>
      <c r="M169" s="45">
        <v>106.27108366599575</v>
      </c>
    </row>
    <row r="170" spans="2:13" x14ac:dyDescent="0.25">
      <c r="B170" s="30" t="s">
        <v>83</v>
      </c>
      <c r="C170" s="56">
        <v>1</v>
      </c>
      <c r="D170" s="45">
        <v>103.64263727709159</v>
      </c>
      <c r="E170" s="45">
        <v>102.99154199976616</v>
      </c>
      <c r="F170" s="45">
        <v>0.65109527732543881</v>
      </c>
      <c r="G170" s="45">
        <v>0.46402817257175999</v>
      </c>
      <c r="H170" s="45">
        <v>0.5761492996129205</v>
      </c>
      <c r="I170" s="45">
        <v>101.8430093620302</v>
      </c>
      <c r="J170" s="45">
        <v>104.14007463750211</v>
      </c>
      <c r="K170" s="45">
        <v>1.5168198775210309</v>
      </c>
      <c r="L170" s="45">
        <v>99.967816836739885</v>
      </c>
      <c r="M170" s="45">
        <v>106.01526716279243</v>
      </c>
    </row>
    <row r="171" spans="2:13" x14ac:dyDescent="0.25">
      <c r="B171" s="30" t="s">
        <v>84</v>
      </c>
      <c r="C171" s="56">
        <v>1</v>
      </c>
      <c r="D171" s="45">
        <v>104.55213322673529</v>
      </c>
      <c r="E171" s="45">
        <v>102.94745178547555</v>
      </c>
      <c r="F171" s="45">
        <v>1.6046814412597428</v>
      </c>
      <c r="G171" s="45">
        <v>1.1436381474095569</v>
      </c>
      <c r="H171" s="45">
        <v>0.59701073588368836</v>
      </c>
      <c r="I171" s="45">
        <v>101.75733263458559</v>
      </c>
      <c r="J171" s="45">
        <v>104.13757093636551</v>
      </c>
      <c r="K171" s="45">
        <v>1.5248660085918497</v>
      </c>
      <c r="L171" s="45">
        <v>99.907686953307021</v>
      </c>
      <c r="M171" s="45">
        <v>105.98721661764408</v>
      </c>
    </row>
    <row r="172" spans="2:13" x14ac:dyDescent="0.25">
      <c r="B172" s="30" t="s">
        <v>85</v>
      </c>
      <c r="C172" s="56">
        <v>1</v>
      </c>
      <c r="D172" s="45">
        <v>104.37388885052347</v>
      </c>
      <c r="E172" s="45">
        <v>102.87436458173539</v>
      </c>
      <c r="F172" s="45">
        <v>1.499524268788079</v>
      </c>
      <c r="G172" s="45">
        <v>1.0686938308491869</v>
      </c>
      <c r="H172" s="45">
        <v>0.54123613193470965</v>
      </c>
      <c r="I172" s="45">
        <v>101.79543007176271</v>
      </c>
      <c r="J172" s="45">
        <v>103.95329909170808</v>
      </c>
      <c r="K172" s="45">
        <v>1.5039052749126529</v>
      </c>
      <c r="L172" s="45">
        <v>99.87638420848684</v>
      </c>
      <c r="M172" s="45">
        <v>105.87234495498394</v>
      </c>
    </row>
    <row r="173" spans="2:13" x14ac:dyDescent="0.25">
      <c r="B173" s="30" t="s">
        <v>86</v>
      </c>
      <c r="C173" s="56">
        <v>1</v>
      </c>
      <c r="D173" s="45">
        <v>103.75435627264743</v>
      </c>
      <c r="E173" s="45">
        <v>103.16992394567458</v>
      </c>
      <c r="F173" s="45">
        <v>0.58443232697284486</v>
      </c>
      <c r="G173" s="45">
        <v>0.41651824874398424</v>
      </c>
      <c r="H173" s="45">
        <v>0.43198720278288716</v>
      </c>
      <c r="I173" s="45">
        <v>102.30877319566285</v>
      </c>
      <c r="J173" s="45">
        <v>104.03107469568631</v>
      </c>
      <c r="K173" s="45">
        <v>1.4681306034432493</v>
      </c>
      <c r="L173" s="45">
        <v>100.24325907660958</v>
      </c>
      <c r="M173" s="45">
        <v>106.09658881473959</v>
      </c>
    </row>
    <row r="174" spans="2:13" x14ac:dyDescent="0.25">
      <c r="B174" s="30" t="s">
        <v>87</v>
      </c>
      <c r="C174" s="56">
        <v>1</v>
      </c>
      <c r="D174" s="45">
        <v>102.74083352902049</v>
      </c>
      <c r="E174" s="45">
        <v>103.52021423214087</v>
      </c>
      <c r="F174" s="45">
        <v>-0.77938070312038121</v>
      </c>
      <c r="G174" s="45">
        <v>-0.5554557312905789</v>
      </c>
      <c r="H174" s="45">
        <v>0.59736495742270368</v>
      </c>
      <c r="I174" s="45">
        <v>102.32938895351836</v>
      </c>
      <c r="J174" s="45">
        <v>104.71103951076338</v>
      </c>
      <c r="K174" s="45">
        <v>1.5250047271254881</v>
      </c>
      <c r="L174" s="45">
        <v>100.48017286962951</v>
      </c>
      <c r="M174" s="45">
        <v>106.56025559465223</v>
      </c>
    </row>
    <row r="175" spans="2:13" x14ac:dyDescent="0.25">
      <c r="B175" s="30" t="s">
        <v>88</v>
      </c>
      <c r="C175" s="56">
        <v>1</v>
      </c>
      <c r="D175" s="45">
        <v>102.56233327941194</v>
      </c>
      <c r="E175" s="45">
        <v>102.87510355923592</v>
      </c>
      <c r="F175" s="45">
        <v>-0.31277027982397954</v>
      </c>
      <c r="G175" s="45">
        <v>-0.22290780848182437</v>
      </c>
      <c r="H175" s="45">
        <v>0.44418740326426298</v>
      </c>
      <c r="I175" s="45">
        <v>101.9896321540586</v>
      </c>
      <c r="J175" s="45">
        <v>103.76057496441325</v>
      </c>
      <c r="K175" s="45">
        <v>1.4717666168985846</v>
      </c>
      <c r="L175" s="45">
        <v>99.941190429819812</v>
      </c>
      <c r="M175" s="45">
        <v>105.80901668865204</v>
      </c>
    </row>
    <row r="176" spans="2:13" x14ac:dyDescent="0.25">
      <c r="B176" s="30" t="s">
        <v>89</v>
      </c>
      <c r="C176" s="56">
        <v>1</v>
      </c>
      <c r="D176" s="45">
        <v>102.82586880764852</v>
      </c>
      <c r="E176" s="45">
        <v>103.92478701313127</v>
      </c>
      <c r="F176" s="45">
        <v>-1.0989182054827467</v>
      </c>
      <c r="G176" s="45">
        <v>-0.78318646203467623</v>
      </c>
      <c r="H176" s="45">
        <v>0.33746061156785112</v>
      </c>
      <c r="I176" s="45">
        <v>103.25207157878742</v>
      </c>
      <c r="J176" s="45">
        <v>104.59750244747511</v>
      </c>
      <c r="K176" s="45">
        <v>1.4431473208782963</v>
      </c>
      <c r="L176" s="45">
        <v>101.04792540763511</v>
      </c>
      <c r="M176" s="45">
        <v>106.80164861862742</v>
      </c>
    </row>
    <row r="177" spans="2:13" x14ac:dyDescent="0.25">
      <c r="B177" s="30" t="s">
        <v>90</v>
      </c>
      <c r="C177" s="56">
        <v>1</v>
      </c>
      <c r="D177" s="45">
        <v>103.10436556864352</v>
      </c>
      <c r="E177" s="45">
        <v>103.66992945525847</v>
      </c>
      <c r="F177" s="45">
        <v>-0.56556388661495305</v>
      </c>
      <c r="G177" s="45">
        <v>-0.40307092666461442</v>
      </c>
      <c r="H177" s="45">
        <v>0.33959017146449172</v>
      </c>
      <c r="I177" s="45">
        <v>102.99296882084764</v>
      </c>
      <c r="J177" s="45">
        <v>104.3468900896693</v>
      </c>
      <c r="K177" s="45">
        <v>1.44364677464875</v>
      </c>
      <c r="L177" s="45">
        <v>100.79207220686767</v>
      </c>
      <c r="M177" s="45">
        <v>106.54778670364927</v>
      </c>
    </row>
    <row r="178" spans="2:13" x14ac:dyDescent="0.25">
      <c r="B178" s="30" t="s">
        <v>91</v>
      </c>
      <c r="C178" s="56">
        <v>1</v>
      </c>
      <c r="D178" s="45">
        <v>102.75439672690973</v>
      </c>
      <c r="E178" s="45">
        <v>104.26253267421644</v>
      </c>
      <c r="F178" s="45">
        <v>-1.5081359473067124</v>
      </c>
      <c r="G178" s="45">
        <v>-1.0748312758360281</v>
      </c>
      <c r="H178" s="45">
        <v>0.32752786923196531</v>
      </c>
      <c r="I178" s="45">
        <v>103.60961779983622</v>
      </c>
      <c r="J178" s="45">
        <v>104.91544754859667</v>
      </c>
      <c r="K178" s="45">
        <v>1.4408570472194968</v>
      </c>
      <c r="L178" s="45">
        <v>101.39023664581678</v>
      </c>
      <c r="M178" s="45">
        <v>107.1348287026161</v>
      </c>
    </row>
    <row r="179" spans="2:13" x14ac:dyDescent="0.25">
      <c r="B179" s="30" t="s">
        <v>92</v>
      </c>
      <c r="C179" s="56">
        <v>1</v>
      </c>
      <c r="D179" s="45">
        <v>102.77699344186121</v>
      </c>
      <c r="E179" s="45">
        <v>104.31267438754463</v>
      </c>
      <c r="F179" s="45">
        <v>-1.5356809456834242</v>
      </c>
      <c r="G179" s="45">
        <v>-1.0944622817814897</v>
      </c>
      <c r="H179" s="45">
        <v>0.44873932771320024</v>
      </c>
      <c r="I179" s="45">
        <v>103.41812888682016</v>
      </c>
      <c r="J179" s="45">
        <v>105.20721988826911</v>
      </c>
      <c r="K179" s="45">
        <v>1.4731468051877759</v>
      </c>
      <c r="L179" s="45">
        <v>101.37600990305889</v>
      </c>
      <c r="M179" s="45">
        <v>107.24933887203038</v>
      </c>
    </row>
    <row r="180" spans="2:13" x14ac:dyDescent="0.25">
      <c r="B180" s="30" t="s">
        <v>93</v>
      </c>
      <c r="C180" s="56">
        <v>1</v>
      </c>
      <c r="D180" s="45">
        <v>103.38769184378901</v>
      </c>
      <c r="E180" s="45">
        <v>102.62255188842747</v>
      </c>
      <c r="F180" s="45">
        <v>0.76513995536154766</v>
      </c>
      <c r="G180" s="45">
        <v>0.54530651290624099</v>
      </c>
      <c r="H180" s="45">
        <v>0.47185529470490523</v>
      </c>
      <c r="I180" s="45">
        <v>101.68192554969687</v>
      </c>
      <c r="J180" s="45">
        <v>103.56317822715806</v>
      </c>
      <c r="K180" s="45">
        <v>1.4803519664388969</v>
      </c>
      <c r="L180" s="45">
        <v>99.671524177495684</v>
      </c>
      <c r="M180" s="45">
        <v>105.57357959935925</v>
      </c>
    </row>
    <row r="181" spans="2:13" x14ac:dyDescent="0.25">
      <c r="B181" s="30" t="s">
        <v>94</v>
      </c>
      <c r="C181" s="56">
        <v>1</v>
      </c>
      <c r="D181" s="45">
        <v>104.19641608582018</v>
      </c>
      <c r="E181" s="45">
        <v>103.62084927247598</v>
      </c>
      <c r="F181" s="45">
        <v>0.57556681334419579</v>
      </c>
      <c r="G181" s="45">
        <v>0.41019989837149978</v>
      </c>
      <c r="H181" s="45">
        <v>0.33473763457018907</v>
      </c>
      <c r="I181" s="45">
        <v>102.95356199356982</v>
      </c>
      <c r="J181" s="45">
        <v>104.28813655138214</v>
      </c>
      <c r="K181" s="45">
        <v>1.4425130187960529</v>
      </c>
      <c r="L181" s="45">
        <v>100.74525212507103</v>
      </c>
      <c r="M181" s="45">
        <v>106.49644641988093</v>
      </c>
    </row>
    <row r="182" spans="2:13" x14ac:dyDescent="0.25">
      <c r="B182" s="30" t="s">
        <v>95</v>
      </c>
      <c r="C182" s="56">
        <v>1</v>
      </c>
      <c r="D182" s="45">
        <v>104.63099493952146</v>
      </c>
      <c r="E182" s="45">
        <v>103.10287703287588</v>
      </c>
      <c r="F182" s="45">
        <v>1.5281179066455763</v>
      </c>
      <c r="G182" s="45">
        <v>1.089072190183471</v>
      </c>
      <c r="H182" s="45">
        <v>0.52765422011281626</v>
      </c>
      <c r="I182" s="45">
        <v>102.05101756928575</v>
      </c>
      <c r="J182" s="45">
        <v>104.15473649646601</v>
      </c>
      <c r="K182" s="45">
        <v>1.4990708793787304</v>
      </c>
      <c r="L182" s="45">
        <v>100.11453385099104</v>
      </c>
      <c r="M182" s="45">
        <v>106.09122021476072</v>
      </c>
    </row>
    <row r="183" spans="2:13" x14ac:dyDescent="0.25">
      <c r="B183" s="30" t="s">
        <v>96</v>
      </c>
      <c r="C183" s="56">
        <v>1</v>
      </c>
      <c r="D183" s="45">
        <v>104.88043483888981</v>
      </c>
      <c r="E183" s="45">
        <v>103.16984313204647</v>
      </c>
      <c r="F183" s="45">
        <v>1.7105917068433456</v>
      </c>
      <c r="G183" s="45">
        <v>1.219119184835028</v>
      </c>
      <c r="H183" s="45">
        <v>0.37865470154080527</v>
      </c>
      <c r="I183" s="45">
        <v>102.41500878017976</v>
      </c>
      <c r="J183" s="45">
        <v>103.92467748391317</v>
      </c>
      <c r="K183" s="45">
        <v>1.4533320021238822</v>
      </c>
      <c r="L183" s="45">
        <v>100.27267873554916</v>
      </c>
      <c r="M183" s="45">
        <v>106.06700752854377</v>
      </c>
    </row>
    <row r="184" spans="2:13" x14ac:dyDescent="0.25">
      <c r="B184" s="30" t="s">
        <v>97</v>
      </c>
      <c r="C184" s="56">
        <v>1</v>
      </c>
      <c r="D184" s="45">
        <v>105.56538127271058</v>
      </c>
      <c r="E184" s="45">
        <v>103.95663730381082</v>
      </c>
      <c r="F184" s="45">
        <v>1.6087439688997591</v>
      </c>
      <c r="G184" s="45">
        <v>1.1465334644890521</v>
      </c>
      <c r="H184" s="45">
        <v>0.37466760541467692</v>
      </c>
      <c r="I184" s="45">
        <v>103.20975108280832</v>
      </c>
      <c r="J184" s="45">
        <v>104.70352352481332</v>
      </c>
      <c r="K184" s="45">
        <v>1.4522982957869308</v>
      </c>
      <c r="L184" s="45">
        <v>101.06153356323486</v>
      </c>
      <c r="M184" s="45">
        <v>106.85174104438678</v>
      </c>
    </row>
    <row r="185" spans="2:13" x14ac:dyDescent="0.25">
      <c r="B185" s="30" t="s">
        <v>98</v>
      </c>
      <c r="C185" s="56">
        <v>1</v>
      </c>
      <c r="D185" s="45">
        <v>104.93859169511251</v>
      </c>
      <c r="E185" s="45">
        <v>105.00210688881481</v>
      </c>
      <c r="F185" s="45">
        <v>-6.3515193702301076E-2</v>
      </c>
      <c r="G185" s="45">
        <v>-4.5266553591493237E-2</v>
      </c>
      <c r="H185" s="45">
        <v>0.44015813008250221</v>
      </c>
      <c r="I185" s="45">
        <v>104.12466769292544</v>
      </c>
      <c r="J185" s="45">
        <v>105.87954608470417</v>
      </c>
      <c r="K185" s="45">
        <v>1.4705555769423273</v>
      </c>
      <c r="L185" s="45">
        <v>102.07060792342926</v>
      </c>
      <c r="M185" s="45">
        <v>107.93360585420035</v>
      </c>
    </row>
    <row r="186" spans="2:13" x14ac:dyDescent="0.25">
      <c r="B186" s="30" t="s">
        <v>99</v>
      </c>
      <c r="C186" s="56">
        <v>1</v>
      </c>
      <c r="D186" s="45">
        <v>105.6363195023182</v>
      </c>
      <c r="E186" s="45">
        <v>104.58266860628386</v>
      </c>
      <c r="F186" s="45">
        <v>1.0536508960343411</v>
      </c>
      <c r="G186" s="45">
        <v>0.75092496727023972</v>
      </c>
      <c r="H186" s="45">
        <v>0.49280134909617335</v>
      </c>
      <c r="I186" s="45">
        <v>103.60028707125896</v>
      </c>
      <c r="J186" s="45">
        <v>105.56505014130876</v>
      </c>
      <c r="K186" s="45">
        <v>1.4871609512993085</v>
      </c>
      <c r="L186" s="45">
        <v>101.6180674321069</v>
      </c>
      <c r="M186" s="45">
        <v>107.54726978046082</v>
      </c>
    </row>
    <row r="187" spans="2:13" x14ac:dyDescent="0.25">
      <c r="B187" s="30" t="s">
        <v>100</v>
      </c>
      <c r="C187" s="56">
        <v>1</v>
      </c>
      <c r="D187" s="45">
        <v>105.90086790607536</v>
      </c>
      <c r="E187" s="45">
        <v>104.57082790398289</v>
      </c>
      <c r="F187" s="45">
        <v>1.3300400020924741</v>
      </c>
      <c r="G187" s="45">
        <v>0.94790432846255424</v>
      </c>
      <c r="H187" s="45">
        <v>0.31448028460389438</v>
      </c>
      <c r="I187" s="45">
        <v>103.94392291419166</v>
      </c>
      <c r="J187" s="45">
        <v>105.19773289377412</v>
      </c>
      <c r="K187" s="45">
        <v>1.4379472781722571</v>
      </c>
      <c r="L187" s="45">
        <v>101.7043323941663</v>
      </c>
      <c r="M187" s="45">
        <v>107.43732341379948</v>
      </c>
    </row>
    <row r="188" spans="2:13" x14ac:dyDescent="0.25">
      <c r="B188" s="30" t="s">
        <v>101</v>
      </c>
      <c r="C188" s="56">
        <v>1</v>
      </c>
      <c r="D188" s="45">
        <v>106.19158478746839</v>
      </c>
      <c r="E188" s="45">
        <v>106.63314571994553</v>
      </c>
      <c r="F188" s="45">
        <v>-0.44156093247714523</v>
      </c>
      <c r="G188" s="45">
        <v>-0.31469543661585786</v>
      </c>
      <c r="H188" s="45">
        <v>0.31859929017765432</v>
      </c>
      <c r="I188" s="45">
        <v>105.99802964261214</v>
      </c>
      <c r="J188" s="45">
        <v>107.26826179727892</v>
      </c>
      <c r="K188" s="45">
        <v>1.4388537219259507</v>
      </c>
      <c r="L188" s="45">
        <v>103.76484324753072</v>
      </c>
      <c r="M188" s="45">
        <v>109.50144819236034</v>
      </c>
    </row>
    <row r="189" spans="2:13" x14ac:dyDescent="0.25">
      <c r="B189" s="30" t="s">
        <v>102</v>
      </c>
      <c r="C189" s="56">
        <v>1</v>
      </c>
      <c r="D189" s="45">
        <v>106.29345796246641</v>
      </c>
      <c r="E189" s="45">
        <v>106.61982687028933</v>
      </c>
      <c r="F189" s="45">
        <v>-0.32636890782292483</v>
      </c>
      <c r="G189" s="45">
        <v>-0.23259939544242175</v>
      </c>
      <c r="H189" s="45">
        <v>0.37070374914230725</v>
      </c>
      <c r="I189" s="45">
        <v>105.88084245234928</v>
      </c>
      <c r="J189" s="45">
        <v>107.35881128822938</v>
      </c>
      <c r="K189" s="45">
        <v>1.4512807430082639</v>
      </c>
      <c r="L189" s="45">
        <v>103.7267515841048</v>
      </c>
      <c r="M189" s="45">
        <v>109.51290215647386</v>
      </c>
    </row>
    <row r="190" spans="2:13" x14ac:dyDescent="0.25">
      <c r="B190" s="30" t="s">
        <v>103</v>
      </c>
      <c r="C190" s="56">
        <v>1</v>
      </c>
      <c r="D190" s="45">
        <v>106.31714706845159</v>
      </c>
      <c r="E190" s="45">
        <v>107.65828337107018</v>
      </c>
      <c r="F190" s="45">
        <v>-1.3411363026185938</v>
      </c>
      <c r="G190" s="45">
        <v>-0.95581253519474463</v>
      </c>
      <c r="H190" s="45">
        <v>0.35196193924932506</v>
      </c>
      <c r="I190" s="45">
        <v>106.95666006832509</v>
      </c>
      <c r="J190" s="45">
        <v>108.35990667381527</v>
      </c>
      <c r="K190" s="45">
        <v>1.4466069722210666</v>
      </c>
      <c r="L190" s="45">
        <v>104.77452507666885</v>
      </c>
      <c r="M190" s="45">
        <v>110.54204166547152</v>
      </c>
    </row>
    <row r="191" spans="2:13" x14ac:dyDescent="0.25">
      <c r="B191" s="30" t="s">
        <v>104</v>
      </c>
      <c r="C191" s="56">
        <v>1</v>
      </c>
      <c r="D191" s="45">
        <v>106.24307538658024</v>
      </c>
      <c r="E191" s="45">
        <v>107.70697985332131</v>
      </c>
      <c r="F191" s="45">
        <v>-1.4639044667410701</v>
      </c>
      <c r="G191" s="45">
        <v>-1.0433080044934233</v>
      </c>
      <c r="H191" s="45">
        <v>0.37050023645170965</v>
      </c>
      <c r="I191" s="45">
        <v>106.96840113051533</v>
      </c>
      <c r="J191" s="45">
        <v>108.4455585761273</v>
      </c>
      <c r="K191" s="45">
        <v>1.4512287726644717</v>
      </c>
      <c r="L191" s="45">
        <v>104.81400816812368</v>
      </c>
      <c r="M191" s="45">
        <v>110.59995153851895</v>
      </c>
    </row>
    <row r="192" spans="2:13" x14ac:dyDescent="0.25">
      <c r="B192" s="30" t="s">
        <v>105</v>
      </c>
      <c r="C192" s="56">
        <v>1</v>
      </c>
      <c r="D192" s="45">
        <v>106.52775852590094</v>
      </c>
      <c r="E192" s="45">
        <v>106.49047084066699</v>
      </c>
      <c r="F192" s="45">
        <v>3.7287685233948764E-2</v>
      </c>
      <c r="G192" s="45">
        <v>2.657450766593699E-2</v>
      </c>
      <c r="H192" s="45">
        <v>0.40161147649510159</v>
      </c>
      <c r="I192" s="45">
        <v>105.68987299432084</v>
      </c>
      <c r="J192" s="45">
        <v>107.29106868701314</v>
      </c>
      <c r="K192" s="45">
        <v>1.4594815187082815</v>
      </c>
      <c r="L192" s="45">
        <v>103.58104760690611</v>
      </c>
      <c r="M192" s="45">
        <v>109.39989407442786</v>
      </c>
    </row>
    <row r="193" spans="2:13" x14ac:dyDescent="0.25">
      <c r="B193" s="30" t="s">
        <v>106</v>
      </c>
      <c r="C193" s="56">
        <v>1</v>
      </c>
      <c r="D193" s="45">
        <v>107.37798458229419</v>
      </c>
      <c r="E193" s="45">
        <v>108.16943594003885</v>
      </c>
      <c r="F193" s="45">
        <v>-0.79145135774466269</v>
      </c>
      <c r="G193" s="45">
        <v>-0.56405834906728658</v>
      </c>
      <c r="H193" s="45">
        <v>0.37441164917370368</v>
      </c>
      <c r="I193" s="45">
        <v>107.4230599584774</v>
      </c>
      <c r="J193" s="45">
        <v>108.91581192160031</v>
      </c>
      <c r="K193" s="45">
        <v>1.4522322846003075</v>
      </c>
      <c r="L193" s="45">
        <v>105.27446379035842</v>
      </c>
      <c r="M193" s="45">
        <v>111.06440808971928</v>
      </c>
    </row>
    <row r="194" spans="2:13" x14ac:dyDescent="0.25">
      <c r="B194" s="30" t="s">
        <v>107</v>
      </c>
      <c r="C194" s="56">
        <v>1</v>
      </c>
      <c r="D194" s="45">
        <v>107.52701513961149</v>
      </c>
      <c r="E194" s="45">
        <v>107.32928270075854</v>
      </c>
      <c r="F194" s="45">
        <v>0.19773243885295244</v>
      </c>
      <c r="G194" s="45">
        <v>0.14092165225955314</v>
      </c>
      <c r="H194" s="45">
        <v>0.49579376297386757</v>
      </c>
      <c r="I194" s="45">
        <v>106.34093589769209</v>
      </c>
      <c r="J194" s="45">
        <v>108.31762950382499</v>
      </c>
      <c r="K194" s="45">
        <v>1.4881552273880045</v>
      </c>
      <c r="L194" s="45">
        <v>104.36269947342356</v>
      </c>
      <c r="M194" s="45">
        <v>110.29586592809352</v>
      </c>
    </row>
    <row r="195" spans="2:13" x14ac:dyDescent="0.25">
      <c r="B195" s="30" t="s">
        <v>108</v>
      </c>
      <c r="C195" s="56">
        <v>1</v>
      </c>
      <c r="D195" s="45">
        <v>107.56216763803968</v>
      </c>
      <c r="E195" s="45">
        <v>107.3440426829505</v>
      </c>
      <c r="F195" s="45">
        <v>0.21812495508918062</v>
      </c>
      <c r="G195" s="45">
        <v>0.15545516582166599</v>
      </c>
      <c r="H195" s="45">
        <v>0.40961976956793239</v>
      </c>
      <c r="I195" s="45">
        <v>106.52748059613252</v>
      </c>
      <c r="J195" s="45">
        <v>108.16060476976848</v>
      </c>
      <c r="K195" s="45">
        <v>1.4617054699970655</v>
      </c>
      <c r="L195" s="45">
        <v>104.4301860833214</v>
      </c>
      <c r="M195" s="45">
        <v>110.2578992825796</v>
      </c>
    </row>
    <row r="196" spans="2:13" x14ac:dyDescent="0.25">
      <c r="B196" s="30" t="s">
        <v>109</v>
      </c>
      <c r="C196" s="56">
        <v>1</v>
      </c>
      <c r="D196" s="45">
        <v>108.14991374565285</v>
      </c>
      <c r="E196" s="45">
        <v>108.02451400389286</v>
      </c>
      <c r="F196" s="45">
        <v>0.12539974175999191</v>
      </c>
      <c r="G196" s="45">
        <v>8.9370964644203507E-2</v>
      </c>
      <c r="H196" s="45">
        <v>0.38930074007795751</v>
      </c>
      <c r="I196" s="45">
        <v>107.24845716207307</v>
      </c>
      <c r="J196" s="45">
        <v>108.80057084571266</v>
      </c>
      <c r="K196" s="45">
        <v>1.4561420231638471</v>
      </c>
      <c r="L196" s="45">
        <v>105.12174793283084</v>
      </c>
      <c r="M196" s="45">
        <v>110.92728007495488</v>
      </c>
    </row>
    <row r="197" spans="2:13" x14ac:dyDescent="0.25">
      <c r="B197" s="30" t="s">
        <v>110</v>
      </c>
      <c r="C197" s="56">
        <v>1</v>
      </c>
      <c r="D197" s="45">
        <v>109.17818469308934</v>
      </c>
      <c r="E197" s="45">
        <v>107.66258196465846</v>
      </c>
      <c r="F197" s="45">
        <v>1.5156027284308777</v>
      </c>
      <c r="G197" s="45">
        <v>1.0801527655176495</v>
      </c>
      <c r="H197" s="45">
        <v>0.47014605173277418</v>
      </c>
      <c r="I197" s="45">
        <v>106.72536293951939</v>
      </c>
      <c r="J197" s="45">
        <v>108.59980098979753</v>
      </c>
      <c r="K197" s="45">
        <v>1.4798080400370761</v>
      </c>
      <c r="L197" s="45">
        <v>104.71263855119166</v>
      </c>
      <c r="M197" s="45">
        <v>110.61252537812526</v>
      </c>
    </row>
    <row r="198" spans="2:13" x14ac:dyDescent="0.25">
      <c r="B198" s="30" t="s">
        <v>111</v>
      </c>
      <c r="C198" s="56">
        <v>1</v>
      </c>
      <c r="D198" s="45">
        <v>109.16677053324059</v>
      </c>
      <c r="E198" s="45">
        <v>107.74302839313528</v>
      </c>
      <c r="F198" s="45">
        <v>1.4237421401053183</v>
      </c>
      <c r="G198" s="45">
        <v>1.0146847727114747</v>
      </c>
      <c r="H198" s="45">
        <v>0.38917480852305458</v>
      </c>
      <c r="I198" s="45">
        <v>106.96722259128207</v>
      </c>
      <c r="J198" s="45">
        <v>108.51883419498849</v>
      </c>
      <c r="K198" s="45">
        <v>1.4561083603178069</v>
      </c>
      <c r="L198" s="45">
        <v>104.84032942773038</v>
      </c>
      <c r="M198" s="45">
        <v>110.64572735854017</v>
      </c>
    </row>
    <row r="199" spans="2:13" x14ac:dyDescent="0.25">
      <c r="B199" s="30" t="s">
        <v>112</v>
      </c>
      <c r="C199" s="56">
        <v>1</v>
      </c>
      <c r="D199" s="45">
        <v>108.49335807971939</v>
      </c>
      <c r="E199" s="45">
        <v>107.65249237061762</v>
      </c>
      <c r="F199" s="45">
        <v>0.84086570910176306</v>
      </c>
      <c r="G199" s="45">
        <v>0.59927539326586265</v>
      </c>
      <c r="H199" s="45">
        <v>0.37717345043238665</v>
      </c>
      <c r="I199" s="45">
        <v>106.90061083886862</v>
      </c>
      <c r="J199" s="45">
        <v>108.40437390236663</v>
      </c>
      <c r="K199" s="45">
        <v>1.4529467771083455</v>
      </c>
      <c r="L199" s="45">
        <v>104.75609590615376</v>
      </c>
      <c r="M199" s="45">
        <v>110.54888883508148</v>
      </c>
    </row>
    <row r="200" spans="2:13" x14ac:dyDescent="0.25">
      <c r="B200" s="30" t="s">
        <v>113</v>
      </c>
      <c r="C200" s="56">
        <v>1</v>
      </c>
      <c r="D200" s="45">
        <v>108.66720377458921</v>
      </c>
      <c r="E200" s="45">
        <v>108.95313497006157</v>
      </c>
      <c r="F200" s="45">
        <v>-0.28593119547235801</v>
      </c>
      <c r="G200" s="45">
        <v>-0.20377989940476729</v>
      </c>
      <c r="H200" s="45">
        <v>0.32172210156631925</v>
      </c>
      <c r="I200" s="45">
        <v>108.31179368199932</v>
      </c>
      <c r="J200" s="45">
        <v>109.59447625812382</v>
      </c>
      <c r="K200" s="45">
        <v>1.4395484139252508</v>
      </c>
      <c r="L200" s="45">
        <v>106.08344765445611</v>
      </c>
      <c r="M200" s="45">
        <v>111.82282228566703</v>
      </c>
    </row>
    <row r="201" spans="2:13" x14ac:dyDescent="0.25">
      <c r="B201" s="30" t="s">
        <v>114</v>
      </c>
      <c r="C201" s="56">
        <v>1</v>
      </c>
      <c r="D201" s="45">
        <v>109.05677049885161</v>
      </c>
      <c r="E201" s="45">
        <v>109.0256883852711</v>
      </c>
      <c r="F201" s="45">
        <v>3.108211358050994E-2</v>
      </c>
      <c r="G201" s="45">
        <v>2.2151867578702824E-2</v>
      </c>
      <c r="H201" s="45">
        <v>0.36023285388355136</v>
      </c>
      <c r="I201" s="45">
        <v>108.3075773155397</v>
      </c>
      <c r="J201" s="45">
        <v>109.74379945500249</v>
      </c>
      <c r="K201" s="45">
        <v>1.4486415134240576</v>
      </c>
      <c r="L201" s="45">
        <v>106.13787430710673</v>
      </c>
      <c r="M201" s="45">
        <v>111.91350246343546</v>
      </c>
    </row>
    <row r="202" spans="2:13" x14ac:dyDescent="0.25">
      <c r="B202" s="30" t="s">
        <v>115</v>
      </c>
      <c r="C202" s="56">
        <v>1</v>
      </c>
      <c r="D202" s="45">
        <v>109.25171111726317</v>
      </c>
      <c r="E202" s="45">
        <v>109.39075017307698</v>
      </c>
      <c r="F202" s="45">
        <v>-0.13903905581381082</v>
      </c>
      <c r="G202" s="45">
        <v>-9.9091548091720133E-2</v>
      </c>
      <c r="H202" s="45">
        <v>0.35988494461549103</v>
      </c>
      <c r="I202" s="45">
        <v>108.67333264779597</v>
      </c>
      <c r="J202" s="45">
        <v>110.10816769835799</v>
      </c>
      <c r="K202" s="45">
        <v>1.4485550382223491</v>
      </c>
      <c r="L202" s="45">
        <v>106.50310848007665</v>
      </c>
      <c r="M202" s="45">
        <v>112.27839186607731</v>
      </c>
    </row>
    <row r="203" spans="2:13" x14ac:dyDescent="0.25">
      <c r="B203" s="30" t="s">
        <v>116</v>
      </c>
      <c r="C203" s="56">
        <v>1</v>
      </c>
      <c r="D203" s="45">
        <v>109.83656090311023</v>
      </c>
      <c r="E203" s="45">
        <v>110.81447910914521</v>
      </c>
      <c r="F203" s="45">
        <v>-0.97791820603498536</v>
      </c>
      <c r="G203" s="45">
        <v>-0.696951143517899</v>
      </c>
      <c r="H203" s="45">
        <v>0.38934823219046721</v>
      </c>
      <c r="I203" s="45">
        <v>110.03832759352942</v>
      </c>
      <c r="J203" s="45">
        <v>111.590630624761</v>
      </c>
      <c r="K203" s="45">
        <v>1.4561547209374071</v>
      </c>
      <c r="L203" s="45">
        <v>107.91168772553422</v>
      </c>
      <c r="M203" s="45">
        <v>113.7172704927562</v>
      </c>
    </row>
    <row r="204" spans="2:13" x14ac:dyDescent="0.25">
      <c r="B204" s="30" t="s">
        <v>117</v>
      </c>
      <c r="C204" s="56">
        <v>1</v>
      </c>
      <c r="D204" s="45">
        <v>110.00422944096879</v>
      </c>
      <c r="E204" s="45">
        <v>109.66689016868834</v>
      </c>
      <c r="F204" s="45">
        <v>0.33733927228044536</v>
      </c>
      <c r="G204" s="45">
        <v>0.24041784897595123</v>
      </c>
      <c r="H204" s="45">
        <v>0.3702260747819543</v>
      </c>
      <c r="I204" s="45">
        <v>108.92885797718239</v>
      </c>
      <c r="J204" s="45">
        <v>110.40492236019429</v>
      </c>
      <c r="K204" s="45">
        <v>1.4511588031111238</v>
      </c>
      <c r="L204" s="45">
        <v>106.77405796524607</v>
      </c>
      <c r="M204" s="45">
        <v>112.55972237213061</v>
      </c>
    </row>
    <row r="205" spans="2:13" x14ac:dyDescent="0.25">
      <c r="B205" s="30" t="s">
        <v>118</v>
      </c>
      <c r="C205" s="56">
        <v>1</v>
      </c>
      <c r="D205" s="45">
        <v>110.87359662698036</v>
      </c>
      <c r="E205" s="45">
        <v>111.80286999053405</v>
      </c>
      <c r="F205" s="45">
        <v>-0.9292733635536905</v>
      </c>
      <c r="G205" s="45">
        <v>-0.66228251951196282</v>
      </c>
      <c r="H205" s="45">
        <v>0.43625701079484575</v>
      </c>
      <c r="I205" s="45">
        <v>110.93320753381383</v>
      </c>
      <c r="J205" s="45">
        <v>112.67253244725427</v>
      </c>
      <c r="K205" s="45">
        <v>1.469392631282092</v>
      </c>
      <c r="L205" s="45">
        <v>108.8736893149522</v>
      </c>
      <c r="M205" s="45">
        <v>114.7320506661159</v>
      </c>
    </row>
    <row r="206" spans="2:13" x14ac:dyDescent="0.25">
      <c r="B206" s="30" t="s">
        <v>119</v>
      </c>
      <c r="C206" s="56">
        <v>1</v>
      </c>
      <c r="D206" s="45">
        <v>111.22860294799828</v>
      </c>
      <c r="E206" s="45">
        <v>110.49485261737924</v>
      </c>
      <c r="F206" s="45">
        <v>0.7337503306190456</v>
      </c>
      <c r="G206" s="45">
        <v>0.52293548563230774</v>
      </c>
      <c r="H206" s="45">
        <v>0.4399918639677432</v>
      </c>
      <c r="I206" s="45">
        <v>109.61774486693201</v>
      </c>
      <c r="J206" s="45">
        <v>111.37196036782646</v>
      </c>
      <c r="K206" s="45">
        <v>1.4705058196947964</v>
      </c>
      <c r="L206" s="45">
        <v>107.56345284125383</v>
      </c>
      <c r="M206" s="45">
        <v>113.42625239350464</v>
      </c>
    </row>
    <row r="207" spans="2:13" x14ac:dyDescent="0.25">
      <c r="B207" s="30" t="s">
        <v>120</v>
      </c>
      <c r="C207" s="56">
        <v>1</v>
      </c>
      <c r="D207" s="45">
        <v>111.33316305388701</v>
      </c>
      <c r="E207" s="45">
        <v>110.13319725679371</v>
      </c>
      <c r="F207" s="45">
        <v>1.1999657970932986</v>
      </c>
      <c r="G207" s="45">
        <v>0.85520192722193999</v>
      </c>
      <c r="H207" s="45">
        <v>0.36057608491706727</v>
      </c>
      <c r="I207" s="45">
        <v>109.41440196850206</v>
      </c>
      <c r="J207" s="45">
        <v>110.85199254508535</v>
      </c>
      <c r="K207" s="45">
        <v>1.4487269026329899</v>
      </c>
      <c r="L207" s="45">
        <v>107.24521295835235</v>
      </c>
      <c r="M207" s="45">
        <v>113.02118155523506</v>
      </c>
    </row>
    <row r="208" spans="2:13" x14ac:dyDescent="0.25">
      <c r="B208" s="30" t="s">
        <v>121</v>
      </c>
      <c r="C208" s="56">
        <v>1</v>
      </c>
      <c r="D208" s="45">
        <v>112.32870277917914</v>
      </c>
      <c r="E208" s="45">
        <v>109.94045905205965</v>
      </c>
      <c r="F208" s="45">
        <v>2.3882437271194874</v>
      </c>
      <c r="G208" s="45">
        <v>1.7020740449900451</v>
      </c>
      <c r="H208" s="45">
        <v>0.49047742374770981</v>
      </c>
      <c r="I208" s="45">
        <v>108.96271017754856</v>
      </c>
      <c r="J208" s="45">
        <v>110.91820792657074</v>
      </c>
      <c r="K208" s="45">
        <v>1.4863924880746158</v>
      </c>
      <c r="L208" s="45">
        <v>106.97738978132344</v>
      </c>
      <c r="M208" s="45">
        <v>112.90352832279586</v>
      </c>
    </row>
    <row r="209" spans="2:13" x14ac:dyDescent="0.25">
      <c r="B209" s="30" t="s">
        <v>122</v>
      </c>
      <c r="C209" s="56">
        <v>1</v>
      </c>
      <c r="D209" s="45">
        <v>111.66109061423948</v>
      </c>
      <c r="E209" s="45">
        <v>110.96688127133335</v>
      </c>
      <c r="F209" s="45">
        <v>0.69420934290613445</v>
      </c>
      <c r="G209" s="45">
        <v>0.49475507500872773</v>
      </c>
      <c r="H209" s="45">
        <v>0.51985354449430199</v>
      </c>
      <c r="I209" s="45">
        <v>109.93057217038407</v>
      </c>
      <c r="J209" s="45">
        <v>112.00319037228263</v>
      </c>
      <c r="K209" s="45">
        <v>1.4963429530431001</v>
      </c>
      <c r="L209" s="45">
        <v>107.98397611121112</v>
      </c>
      <c r="M209" s="45">
        <v>113.94978643145558</v>
      </c>
    </row>
    <row r="210" spans="2:13" x14ac:dyDescent="0.25">
      <c r="B210" s="30" t="s">
        <v>123</v>
      </c>
      <c r="C210" s="56">
        <v>1</v>
      </c>
      <c r="D210" s="45">
        <v>111.85591980975094</v>
      </c>
      <c r="E210" s="45">
        <v>111.74058108373019</v>
      </c>
      <c r="F210" s="45">
        <v>0.11533872602075235</v>
      </c>
      <c r="G210" s="45">
        <v>8.2200593562919297E-2</v>
      </c>
      <c r="H210" s="45">
        <v>0.53721358013482212</v>
      </c>
      <c r="I210" s="45">
        <v>110.66966538421559</v>
      </c>
      <c r="J210" s="45">
        <v>112.81149678324479</v>
      </c>
      <c r="K210" s="45">
        <v>1.5024622977232172</v>
      </c>
      <c r="L210" s="45">
        <v>108.74547723293631</v>
      </c>
      <c r="M210" s="45">
        <v>114.73568493452407</v>
      </c>
    </row>
    <row r="211" spans="2:13" x14ac:dyDescent="0.25">
      <c r="B211" s="30" t="s">
        <v>124</v>
      </c>
      <c r="C211" s="56">
        <v>1</v>
      </c>
      <c r="D211" s="45">
        <v>111.88160556532786</v>
      </c>
      <c r="E211" s="45">
        <v>112.050626101407</v>
      </c>
      <c r="F211" s="45">
        <v>-0.16902053607914524</v>
      </c>
      <c r="G211" s="45">
        <v>-0.12045900686928644</v>
      </c>
      <c r="H211" s="45">
        <v>0.51909607197346175</v>
      </c>
      <c r="I211" s="45">
        <v>111.01582699433077</v>
      </c>
      <c r="J211" s="45">
        <v>113.08542520848324</v>
      </c>
      <c r="K211" s="45">
        <v>1.4960799635503221</v>
      </c>
      <c r="L211" s="45">
        <v>109.06824520125704</v>
      </c>
      <c r="M211" s="45">
        <v>115.03300700155697</v>
      </c>
    </row>
    <row r="212" spans="2:13" x14ac:dyDescent="0.25">
      <c r="B212" s="30" t="s">
        <v>125</v>
      </c>
      <c r="C212" s="56">
        <v>1</v>
      </c>
      <c r="D212" s="45">
        <v>111.77579384584762</v>
      </c>
      <c r="E212" s="45">
        <v>112.44953130013407</v>
      </c>
      <c r="F212" s="45">
        <v>-0.67373745428645293</v>
      </c>
      <c r="G212" s="45">
        <v>-0.48016499365488119</v>
      </c>
      <c r="H212" s="45">
        <v>0.50878695963565423</v>
      </c>
      <c r="I212" s="45">
        <v>111.43528303290788</v>
      </c>
      <c r="J212" s="45">
        <v>113.46377956736026</v>
      </c>
      <c r="K212" s="45">
        <v>1.4925343197708214</v>
      </c>
      <c r="L212" s="45">
        <v>109.4742185116789</v>
      </c>
      <c r="M212" s="45">
        <v>115.42484408858924</v>
      </c>
    </row>
    <row r="213" spans="2:13" x14ac:dyDescent="0.25">
      <c r="B213" s="30" t="s">
        <v>126</v>
      </c>
      <c r="C213" s="56">
        <v>1</v>
      </c>
      <c r="D213" s="45">
        <v>111.90314179911327</v>
      </c>
      <c r="E213" s="45">
        <v>112.23691166005861</v>
      </c>
      <c r="F213" s="45">
        <v>-0.33376986094533834</v>
      </c>
      <c r="G213" s="45">
        <v>-0.23787397025855309</v>
      </c>
      <c r="H213" s="45">
        <v>0.76016296422800078</v>
      </c>
      <c r="I213" s="45">
        <v>110.72155448614461</v>
      </c>
      <c r="J213" s="45">
        <v>113.75226883397261</v>
      </c>
      <c r="K213" s="45">
        <v>1.5958202460121744</v>
      </c>
      <c r="L213" s="45">
        <v>109.0557021406924</v>
      </c>
      <c r="M213" s="45">
        <v>115.41812117942482</v>
      </c>
    </row>
    <row r="214" spans="2:13" x14ac:dyDescent="0.25">
      <c r="B214" s="30" t="s">
        <v>127</v>
      </c>
      <c r="C214" s="56">
        <v>1</v>
      </c>
      <c r="D214" s="45">
        <v>112.20254736256003</v>
      </c>
      <c r="E214" s="45">
        <v>112.44463024232039</v>
      </c>
      <c r="F214" s="45">
        <v>-0.24208287976036047</v>
      </c>
      <c r="G214" s="45">
        <v>-0.17252970527992528</v>
      </c>
      <c r="H214" s="45">
        <v>0.51535759872114884</v>
      </c>
      <c r="I214" s="45">
        <v>111.41728364546758</v>
      </c>
      <c r="J214" s="45">
        <v>113.47197683917319</v>
      </c>
      <c r="K214" s="45">
        <v>1.4947869346358647</v>
      </c>
      <c r="L214" s="45">
        <v>109.46482694820203</v>
      </c>
      <c r="M214" s="45">
        <v>115.42443353643874</v>
      </c>
    </row>
    <row r="215" spans="2:13" x14ac:dyDescent="0.25">
      <c r="B215" s="30" t="s">
        <v>128</v>
      </c>
      <c r="C215" s="56">
        <v>1</v>
      </c>
      <c r="D215" s="45">
        <v>112.15757898690639</v>
      </c>
      <c r="E215" s="45">
        <v>112.418802955869</v>
      </c>
      <c r="F215" s="45">
        <v>-0.2612239689626108</v>
      </c>
      <c r="G215" s="45">
        <v>-0.18617134107866529</v>
      </c>
      <c r="H215" s="45">
        <v>0.5170728790572392</v>
      </c>
      <c r="I215" s="45">
        <v>111.38803701015958</v>
      </c>
      <c r="J215" s="45">
        <v>113.44956890157842</v>
      </c>
      <c r="K215" s="45">
        <v>1.495379178554723</v>
      </c>
      <c r="L215" s="45">
        <v>109.43781904507583</v>
      </c>
      <c r="M215" s="45">
        <v>115.39978686666217</v>
      </c>
    </row>
    <row r="216" spans="2:13" x14ac:dyDescent="0.25">
      <c r="B216" s="30" t="s">
        <v>129</v>
      </c>
      <c r="C216" s="56">
        <v>1</v>
      </c>
      <c r="D216" s="45">
        <v>112.18057094798482</v>
      </c>
      <c r="E216" s="45">
        <v>112.3127592874205</v>
      </c>
      <c r="F216" s="45">
        <v>-0.13218833943568598</v>
      </c>
      <c r="G216" s="45">
        <v>-9.4209120722860931E-2</v>
      </c>
      <c r="H216" s="45">
        <v>0.59739994950828379</v>
      </c>
      <c r="I216" s="45">
        <v>111.12186425335027</v>
      </c>
      <c r="J216" s="45">
        <v>113.50365432149074</v>
      </c>
      <c r="K216" s="45">
        <v>1.5250184343380757</v>
      </c>
      <c r="L216" s="45">
        <v>109.27269060008025</v>
      </c>
      <c r="M216" s="45">
        <v>115.35282797476076</v>
      </c>
    </row>
    <row r="217" spans="2:13" x14ac:dyDescent="0.25">
      <c r="B217" s="30" t="s">
        <v>130</v>
      </c>
      <c r="C217" s="56">
        <v>1</v>
      </c>
      <c r="D217" s="45">
        <v>112.22295410083085</v>
      </c>
      <c r="E217" s="45">
        <v>113.25416953333752</v>
      </c>
      <c r="F217" s="45">
        <v>-1.03121543250667</v>
      </c>
      <c r="G217" s="45">
        <v>-0.73493546849164237</v>
      </c>
      <c r="H217" s="45">
        <v>0.57144356479399716</v>
      </c>
      <c r="I217" s="45">
        <v>112.11501760651747</v>
      </c>
      <c r="J217" s="45">
        <v>114.39332146015757</v>
      </c>
      <c r="K217" s="45">
        <v>1.5150387035131898</v>
      </c>
      <c r="L217" s="45">
        <v>110.23399507580177</v>
      </c>
      <c r="M217" s="45">
        <v>116.27434399087326</v>
      </c>
    </row>
    <row r="218" spans="2:13" ht="15.75" thickBot="1" x14ac:dyDescent="0.3">
      <c r="B218" s="43" t="s">
        <v>131</v>
      </c>
      <c r="C218" s="57">
        <v>1</v>
      </c>
      <c r="D218" s="46">
        <v>112.76134056504105</v>
      </c>
      <c r="E218" s="46">
        <v>111.95584277816354</v>
      </c>
      <c r="F218" s="46">
        <v>0.80549778687750972</v>
      </c>
      <c r="G218" s="46">
        <v>0.5740690787848296</v>
      </c>
      <c r="H218" s="46">
        <v>0.43232573457331241</v>
      </c>
      <c r="I218" s="46">
        <v>111.09401717736144</v>
      </c>
      <c r="J218" s="46">
        <v>112.81766837896565</v>
      </c>
      <c r="K218" s="46">
        <v>1.4682302497131743</v>
      </c>
      <c r="L218" s="46">
        <v>109.02897926788988</v>
      </c>
      <c r="M218" s="46">
        <v>114.88270628843721</v>
      </c>
    </row>
    <row r="237" spans="6:6" x14ac:dyDescent="0.25">
      <c r="F237" t="s">
        <v>44</v>
      </c>
    </row>
    <row r="256" spans="6:6" x14ac:dyDescent="0.25">
      <c r="F256" t="s">
        <v>44</v>
      </c>
    </row>
    <row r="259" spans="2:10" x14ac:dyDescent="0.25">
      <c r="B259" s="28" t="s">
        <v>201</v>
      </c>
    </row>
    <row r="261" spans="2:10" x14ac:dyDescent="0.25">
      <c r="B261" s="29" t="s">
        <v>202</v>
      </c>
    </row>
    <row r="262" spans="2:10" ht="15.75" thickBot="1" x14ac:dyDescent="0.3"/>
    <row r="263" spans="2:10" x14ac:dyDescent="0.25">
      <c r="B263" s="61" t="s">
        <v>203</v>
      </c>
      <c r="C263" s="62">
        <v>0.97986337843346849</v>
      </c>
    </row>
    <row r="264" spans="2:10" x14ac:dyDescent="0.25">
      <c r="B264" s="30" t="s">
        <v>204</v>
      </c>
      <c r="C264" s="75">
        <v>0.2320767445854155</v>
      </c>
    </row>
    <row r="265" spans="2:10" ht="15.75" thickBot="1" x14ac:dyDescent="0.3">
      <c r="B265" s="43" t="s">
        <v>205</v>
      </c>
      <c r="C265" s="57">
        <v>0.05</v>
      </c>
    </row>
    <row r="267" spans="2:10" x14ac:dyDescent="0.25">
      <c r="B267" s="29" t="s">
        <v>206</v>
      </c>
    </row>
    <row r="268" spans="2:10" x14ac:dyDescent="0.25">
      <c r="B268" s="29" t="s">
        <v>207</v>
      </c>
    </row>
    <row r="269" spans="2:10" x14ac:dyDescent="0.25">
      <c r="B269" s="29" t="s">
        <v>208</v>
      </c>
    </row>
    <row r="270" spans="2:10" ht="15" customHeight="1" x14ac:dyDescent="0.25">
      <c r="B270" s="101" t="s">
        <v>209</v>
      </c>
      <c r="C270" s="101"/>
      <c r="D270" s="101"/>
      <c r="E270" s="101"/>
      <c r="F270" s="101"/>
      <c r="G270" s="101"/>
      <c r="H270" s="101"/>
      <c r="I270" s="101"/>
      <c r="J270" s="101"/>
    </row>
    <row r="271" spans="2:10" x14ac:dyDescent="0.25">
      <c r="B271" s="101"/>
      <c r="C271" s="101"/>
      <c r="D271" s="101"/>
      <c r="E271" s="101"/>
      <c r="F271" s="101"/>
      <c r="G271" s="101"/>
      <c r="H271" s="101"/>
      <c r="I271" s="101"/>
      <c r="J271" s="101"/>
    </row>
    <row r="274" spans="2:8" x14ac:dyDescent="0.25">
      <c r="B274" s="29" t="s">
        <v>210</v>
      </c>
    </row>
    <row r="276" spans="2:8" x14ac:dyDescent="0.25">
      <c r="B276" s="102" t="s">
        <v>211</v>
      </c>
      <c r="C276" s="103"/>
      <c r="D276" s="103"/>
      <c r="E276" s="103"/>
      <c r="F276" s="103"/>
      <c r="G276" s="103"/>
      <c r="H276" s="103"/>
    </row>
    <row r="277" spans="2:8" x14ac:dyDescent="0.25">
      <c r="B277" s="103"/>
      <c r="C277" s="103"/>
      <c r="D277" s="103"/>
      <c r="E277" s="103"/>
      <c r="F277" s="103"/>
      <c r="G277" s="103"/>
      <c r="H277" s="103"/>
    </row>
    <row r="279" spans="2:8" x14ac:dyDescent="0.25">
      <c r="B279" s="102" t="s">
        <v>212</v>
      </c>
      <c r="C279" s="103"/>
      <c r="D279" s="103"/>
      <c r="E279" s="103"/>
      <c r="F279" s="103"/>
      <c r="G279" s="103"/>
      <c r="H279" s="103"/>
    </row>
    <row r="280" spans="2:8" x14ac:dyDescent="0.25">
      <c r="B280" s="103"/>
      <c r="C280" s="103"/>
      <c r="D280" s="103"/>
      <c r="E280" s="103"/>
      <c r="F280" s="103"/>
      <c r="G280" s="103"/>
      <c r="H280" s="103"/>
    </row>
    <row r="281" spans="2:8" x14ac:dyDescent="0.25">
      <c r="B281" s="103"/>
      <c r="C281" s="103"/>
      <c r="D281" s="103"/>
      <c r="E281" s="103"/>
      <c r="F281" s="103"/>
      <c r="G281" s="103"/>
      <c r="H281" s="103"/>
    </row>
    <row r="282" spans="2:8" x14ac:dyDescent="0.25">
      <c r="B282" s="103"/>
      <c r="C282" s="103"/>
      <c r="D282" s="103"/>
      <c r="E282" s="103"/>
      <c r="F282" s="103"/>
      <c r="G282" s="103"/>
      <c r="H282" s="103"/>
    </row>
  </sheetData>
  <mergeCells count="4">
    <mergeCell ref="B1:K2"/>
    <mergeCell ref="B270:J271"/>
    <mergeCell ref="B276:H277"/>
    <mergeCell ref="B279:H28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367970">
              <controlPr defaultSize="0" autoFill="0" autoPict="0" macro="[0]!GoToResultsNew0705202410311553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507_102924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5"/>
  <sheetData>
    <row r="1" spans="1:8" x14ac:dyDescent="0.25">
      <c r="A1">
        <v>1</v>
      </c>
      <c r="C1">
        <f t="shared" ref="C1:C32" si="0">97.2010702119+(A1-1)*0.5609265685</f>
        <v>97.201070211900003</v>
      </c>
      <c r="D1">
        <f t="shared" ref="D1:D32" si="1">0+1*C1-2.79710325901164*(1.01234567901235+(C1-104.780048258116)^2/1515.31039841672)^0.5</f>
        <v>94.334547393026256</v>
      </c>
      <c r="E1">
        <v>1</v>
      </c>
      <c r="G1">
        <f t="shared" ref="G1:G32" si="2">78.2547976871+(E1-1)*0.8355102283</f>
        <v>78.254797687099995</v>
      </c>
      <c r="H1">
        <f t="shared" ref="H1:H32" si="3">0+1*G1+2.79710325901164*(1.01234567901235+(G1-104.780048258116)^2/1515.31039841672)^0.5</f>
        <v>81.653785357098897</v>
      </c>
    </row>
    <row r="2" spans="1:8" x14ac:dyDescent="0.25">
      <c r="A2">
        <v>2</v>
      </c>
      <c r="C2">
        <f t="shared" si="0"/>
        <v>97.761996780399997</v>
      </c>
      <c r="D2">
        <f t="shared" si="1"/>
        <v>94.902857425707495</v>
      </c>
      <c r="E2">
        <v>2</v>
      </c>
      <c r="G2">
        <f t="shared" si="2"/>
        <v>79.09030791539999</v>
      </c>
      <c r="H2">
        <f t="shared" si="3"/>
        <v>82.45599780598063</v>
      </c>
    </row>
    <row r="3" spans="1:8" x14ac:dyDescent="0.25">
      <c r="A3">
        <v>3</v>
      </c>
      <c r="C3">
        <f t="shared" si="0"/>
        <v>98.322923348900005</v>
      </c>
      <c r="D3">
        <f t="shared" si="1"/>
        <v>95.470616968863922</v>
      </c>
      <c r="E3">
        <v>3</v>
      </c>
      <c r="G3">
        <f t="shared" si="2"/>
        <v>79.925818143699999</v>
      </c>
      <c r="H3">
        <f t="shared" si="3"/>
        <v>83.258959044591336</v>
      </c>
    </row>
    <row r="4" spans="1:8" x14ac:dyDescent="0.25">
      <c r="A4">
        <v>4</v>
      </c>
      <c r="C4">
        <f t="shared" si="0"/>
        <v>98.883849917399999</v>
      </c>
      <c r="D4">
        <f t="shared" si="1"/>
        <v>96.037822057512969</v>
      </c>
      <c r="E4">
        <v>4</v>
      </c>
      <c r="G4">
        <f t="shared" si="2"/>
        <v>80.761328371999994</v>
      </c>
      <c r="H4">
        <f t="shared" si="3"/>
        <v>84.062691220539776</v>
      </c>
    </row>
    <row r="5" spans="1:8" x14ac:dyDescent="0.25">
      <c r="A5">
        <v>5</v>
      </c>
      <c r="C5">
        <f t="shared" si="0"/>
        <v>99.444776485900007</v>
      </c>
      <c r="D5">
        <f t="shared" si="1"/>
        <v>96.604469014775233</v>
      </c>
      <c r="E5">
        <v>5</v>
      </c>
      <c r="G5">
        <f t="shared" si="2"/>
        <v>81.596838600299989</v>
      </c>
      <c r="H5">
        <f t="shared" si="3"/>
        <v>84.867216807347077</v>
      </c>
    </row>
    <row r="6" spans="1:8" x14ac:dyDescent="0.25">
      <c r="A6">
        <v>6</v>
      </c>
      <c r="C6">
        <f t="shared" si="0"/>
        <v>100.0057030544</v>
      </c>
      <c r="D6">
        <f t="shared" si="1"/>
        <v>97.170554462277039</v>
      </c>
      <c r="E6">
        <v>6</v>
      </c>
      <c r="G6">
        <f t="shared" si="2"/>
        <v>82.432348828599999</v>
      </c>
      <c r="H6">
        <f t="shared" si="3"/>
        <v>85.672558566167041</v>
      </c>
    </row>
    <row r="7" spans="1:8" x14ac:dyDescent="0.25">
      <c r="A7">
        <v>7</v>
      </c>
      <c r="C7">
        <f t="shared" si="0"/>
        <v>100.56662962290001</v>
      </c>
      <c r="D7">
        <f t="shared" si="1"/>
        <v>97.736075329846813</v>
      </c>
      <c r="E7">
        <v>7</v>
      </c>
      <c r="G7">
        <f t="shared" si="2"/>
        <v>83.267859056899994</v>
      </c>
      <c r="H7">
        <f t="shared" si="3"/>
        <v>86.478739502604242</v>
      </c>
    </row>
    <row r="8" spans="1:8" x14ac:dyDescent="0.25">
      <c r="A8">
        <v>8</v>
      </c>
      <c r="C8">
        <f t="shared" si="0"/>
        <v>101.1275561914</v>
      </c>
      <c r="D8">
        <f t="shared" si="1"/>
        <v>98.301028864441633</v>
      </c>
      <c r="E8">
        <v>8</v>
      </c>
      <c r="G8">
        <f t="shared" si="2"/>
        <v>84.103369285199989</v>
      </c>
      <c r="H8">
        <f t="shared" si="3"/>
        <v>87.285782818459523</v>
      </c>
    </row>
    <row r="9" spans="1:8" x14ac:dyDescent="0.25">
      <c r="A9">
        <v>9</v>
      </c>
      <c r="C9">
        <f t="shared" si="0"/>
        <v>101.6884827599</v>
      </c>
      <c r="D9">
        <f t="shared" si="1"/>
        <v>98.865412638245473</v>
      </c>
      <c r="E9">
        <v>9</v>
      </c>
      <c r="G9">
        <f t="shared" si="2"/>
        <v>84.938879513499998</v>
      </c>
      <c r="H9">
        <f t="shared" si="3"/>
        <v>88.093711858273167</v>
      </c>
    </row>
    <row r="10" spans="1:8" x14ac:dyDescent="0.25">
      <c r="A10">
        <v>10</v>
      </c>
      <c r="C10">
        <f t="shared" si="0"/>
        <v>102.24940932840001</v>
      </c>
      <c r="D10">
        <f t="shared" si="1"/>
        <v>99.42922455588419</v>
      </c>
      <c r="E10">
        <v>10</v>
      </c>
      <c r="G10">
        <f t="shared" si="2"/>
        <v>85.774389741799993</v>
      </c>
      <c r="H10">
        <f t="shared" si="3"/>
        <v>88.902550050586342</v>
      </c>
    </row>
    <row r="11" spans="1:8" x14ac:dyDescent="0.25">
      <c r="A11">
        <v>11</v>
      </c>
      <c r="C11">
        <f t="shared" si="0"/>
        <v>102.8103358969</v>
      </c>
      <c r="D11">
        <f t="shared" si="1"/>
        <v>99.99246286070813</v>
      </c>
      <c r="E11">
        <v>11</v>
      </c>
      <c r="G11">
        <f t="shared" si="2"/>
        <v>86.609899970100003</v>
      </c>
      <c r="H11">
        <f t="shared" si="3"/>
        <v>89.712320843900272</v>
      </c>
    </row>
    <row r="12" spans="1:8" x14ac:dyDescent="0.25">
      <c r="A12">
        <v>12</v>
      </c>
      <c r="C12">
        <f t="shared" si="0"/>
        <v>103.37126246540001</v>
      </c>
      <c r="D12">
        <f t="shared" si="1"/>
        <v>100.55512614009902</v>
      </c>
      <c r="E12">
        <v>12</v>
      </c>
      <c r="G12">
        <f t="shared" si="2"/>
        <v>87.445410198399998</v>
      </c>
      <c r="H12">
        <f t="shared" si="3"/>
        <v>90.523047637378596</v>
      </c>
    </row>
    <row r="13" spans="1:8" x14ac:dyDescent="0.25">
      <c r="A13">
        <v>13</v>
      </c>
      <c r="C13">
        <f t="shared" si="0"/>
        <v>103.9321890339</v>
      </c>
      <c r="D13">
        <f t="shared" si="1"/>
        <v>101.11721332976367</v>
      </c>
      <c r="E13">
        <v>13</v>
      </c>
      <c r="G13">
        <f t="shared" si="2"/>
        <v>88.280920426699993</v>
      </c>
      <c r="H13">
        <f t="shared" si="3"/>
        <v>91.33475370641581</v>
      </c>
    </row>
    <row r="14" spans="1:8" x14ac:dyDescent="0.25">
      <c r="A14">
        <v>14</v>
      </c>
      <c r="C14">
        <f t="shared" si="0"/>
        <v>104.4931156024</v>
      </c>
      <c r="D14">
        <f t="shared" si="1"/>
        <v>101.67872371698472</v>
      </c>
      <c r="E14">
        <v>14</v>
      </c>
      <c r="G14">
        <f t="shared" si="2"/>
        <v>89.116430654999988</v>
      </c>
      <c r="H14">
        <f t="shared" si="3"/>
        <v>92.147462123276568</v>
      </c>
    </row>
    <row r="15" spans="1:8" x14ac:dyDescent="0.25">
      <c r="A15">
        <v>15</v>
      </c>
      <c r="C15">
        <f t="shared" si="0"/>
        <v>105.0540421709</v>
      </c>
      <c r="D15">
        <f t="shared" si="1"/>
        <v>102.23965694280481</v>
      </c>
      <c r="E15">
        <v>15</v>
      </c>
      <c r="G15">
        <f t="shared" si="2"/>
        <v>89.951940883299997</v>
      </c>
      <c r="H15">
        <f t="shared" si="3"/>
        <v>92.961195673102907</v>
      </c>
    </row>
    <row r="16" spans="1:8" x14ac:dyDescent="0.25">
      <c r="A16">
        <v>16</v>
      </c>
      <c r="C16">
        <f t="shared" si="0"/>
        <v>105.6149687394</v>
      </c>
      <c r="D16">
        <f t="shared" si="1"/>
        <v>102.800013003129</v>
      </c>
      <c r="E16">
        <v>16</v>
      </c>
      <c r="G16">
        <f t="shared" si="2"/>
        <v>90.787451111599992</v>
      </c>
      <c r="H16">
        <f t="shared" si="3"/>
        <v>93.775976765682046</v>
      </c>
    </row>
    <row r="17" spans="1:8" x14ac:dyDescent="0.25">
      <c r="A17">
        <v>17</v>
      </c>
      <c r="C17">
        <f t="shared" si="0"/>
        <v>106.17589530790001</v>
      </c>
      <c r="D17">
        <f t="shared" si="1"/>
        <v>103.35979224873739</v>
      </c>
      <c r="E17">
        <v>17</v>
      </c>
      <c r="G17">
        <f t="shared" si="2"/>
        <v>91.622961339900002</v>
      </c>
      <c r="H17">
        <f t="shared" si="3"/>
        <v>94.591827343468921</v>
      </c>
    </row>
    <row r="18" spans="1:8" x14ac:dyDescent="0.25">
      <c r="A18">
        <v>18</v>
      </c>
      <c r="C18">
        <f t="shared" si="0"/>
        <v>106.7368218764</v>
      </c>
      <c r="D18">
        <f t="shared" si="1"/>
        <v>103.91899538420773</v>
      </c>
      <c r="E18">
        <v>18</v>
      </c>
      <c r="G18">
        <f t="shared" si="2"/>
        <v>92.458471568199997</v>
      </c>
      <c r="H18">
        <f t="shared" si="3"/>
        <v>95.4087687864602</v>
      </c>
    </row>
    <row r="19" spans="1:8" x14ac:dyDescent="0.25">
      <c r="A19">
        <v>19</v>
      </c>
      <c r="C19">
        <f t="shared" si="0"/>
        <v>107.29774844490001</v>
      </c>
      <c r="D19">
        <f t="shared" si="1"/>
        <v>104.47762346575607</v>
      </c>
      <c r="E19">
        <v>19</v>
      </c>
      <c r="G19">
        <f t="shared" si="2"/>
        <v>93.293981796499992</v>
      </c>
      <c r="H19">
        <f t="shared" si="3"/>
        <v>96.226821814620038</v>
      </c>
    </row>
    <row r="20" spans="1:8" x14ac:dyDescent="0.25">
      <c r="A20">
        <v>20</v>
      </c>
      <c r="C20">
        <f t="shared" si="0"/>
        <v>107.8586750134</v>
      </c>
      <c r="D20">
        <f t="shared" si="1"/>
        <v>105.03567789801036</v>
      </c>
      <c r="E20">
        <v>20</v>
      </c>
      <c r="G20">
        <f t="shared" si="2"/>
        <v>94.129492024799987</v>
      </c>
      <c r="H20">
        <f t="shared" si="3"/>
        <v>97.046006388657105</v>
      </c>
    </row>
    <row r="21" spans="1:8" x14ac:dyDescent="0.25">
      <c r="A21">
        <v>21</v>
      </c>
      <c r="C21">
        <f t="shared" si="0"/>
        <v>108.4196015819</v>
      </c>
      <c r="D21">
        <f t="shared" si="1"/>
        <v>105.59316042974058</v>
      </c>
      <c r="E21">
        <v>21</v>
      </c>
      <c r="G21">
        <f t="shared" si="2"/>
        <v>94.965002253099996</v>
      </c>
      <c r="H21">
        <f t="shared" si="3"/>
        <v>97.866341610046916</v>
      </c>
    </row>
    <row r="22" spans="1:8" x14ac:dyDescent="0.25">
      <c r="A22">
        <v>22</v>
      </c>
      <c r="C22">
        <f t="shared" si="0"/>
        <v>108.9805281504</v>
      </c>
      <c r="D22">
        <f t="shared" si="1"/>
        <v>106.15007314857472</v>
      </c>
      <c r="E22">
        <v>22</v>
      </c>
      <c r="G22">
        <f t="shared" si="2"/>
        <v>95.800512481399991</v>
      </c>
      <c r="H22">
        <f t="shared" si="3"/>
        <v>98.687845621278285</v>
      </c>
    </row>
    <row r="23" spans="1:8" x14ac:dyDescent="0.25">
      <c r="A23">
        <v>23</v>
      </c>
      <c r="C23">
        <f t="shared" si="0"/>
        <v>109.5414547189</v>
      </c>
      <c r="D23">
        <f t="shared" si="1"/>
        <v>106.70641847473823</v>
      </c>
      <c r="E23">
        <v>23</v>
      </c>
      <c r="G23">
        <f t="shared" si="2"/>
        <v>96.636022709700001</v>
      </c>
      <c r="H23">
        <f t="shared" si="3"/>
        <v>99.510535507374698</v>
      </c>
    </row>
    <row r="24" spans="1:8" x14ac:dyDescent="0.25">
      <c r="A24">
        <v>24</v>
      </c>
      <c r="C24">
        <f t="shared" si="0"/>
        <v>110.10238128740001</v>
      </c>
      <c r="D24">
        <f t="shared" si="1"/>
        <v>107.26219915386008</v>
      </c>
      <c r="E24">
        <v>24</v>
      </c>
      <c r="G24">
        <f t="shared" si="2"/>
        <v>97.471532937999996</v>
      </c>
      <c r="H24">
        <f t="shared" si="3"/>
        <v>100.3344271997983</v>
      </c>
    </row>
    <row r="25" spans="1:8" x14ac:dyDescent="0.25">
      <c r="A25">
        <v>25</v>
      </c>
      <c r="C25">
        <f t="shared" si="0"/>
        <v>110.6633078559</v>
      </c>
      <c r="D25">
        <f t="shared" si="1"/>
        <v>107.81741824889423</v>
      </c>
      <c r="E25">
        <v>25</v>
      </c>
      <c r="G25">
        <f t="shared" si="2"/>
        <v>98.307043166299991</v>
      </c>
      <c r="H25">
        <f t="shared" si="3"/>
        <v>101.15953538388194</v>
      </c>
    </row>
    <row r="26" spans="1:8" x14ac:dyDescent="0.25">
      <c r="A26">
        <v>26</v>
      </c>
      <c r="C26">
        <f t="shared" si="0"/>
        <v>111.22423442440001</v>
      </c>
      <c r="D26">
        <f t="shared" si="1"/>
        <v>108.37207913121154</v>
      </c>
      <c r="E26">
        <v>26</v>
      </c>
      <c r="G26">
        <f t="shared" si="2"/>
        <v>99.142553394599986</v>
      </c>
      <c r="H26">
        <f t="shared" si="3"/>
        <v>101.98587341095049</v>
      </c>
    </row>
    <row r="27" spans="1:8" x14ac:dyDescent="0.25">
      <c r="A27">
        <v>27</v>
      </c>
      <c r="C27">
        <f t="shared" si="0"/>
        <v>111.7851609929</v>
      </c>
      <c r="D27">
        <f t="shared" si="1"/>
        <v>108.92618547092049</v>
      </c>
      <c r="E27">
        <v>27</v>
      </c>
      <c r="G27">
        <f t="shared" si="2"/>
        <v>99.978063622899995</v>
      </c>
      <c r="H27">
        <f t="shared" si="3"/>
        <v>102.81345321628557</v>
      </c>
    </row>
    <row r="28" spans="1:8" x14ac:dyDescent="0.25">
      <c r="A28">
        <v>28</v>
      </c>
      <c r="C28">
        <f t="shared" si="0"/>
        <v>112.3460875614</v>
      </c>
      <c r="D28">
        <f t="shared" si="1"/>
        <v>109.47974122648013</v>
      </c>
      <c r="E28">
        <v>28</v>
      </c>
      <c r="G28">
        <f t="shared" si="2"/>
        <v>100.81357385119999</v>
      </c>
      <c r="H28">
        <f t="shared" si="3"/>
        <v>103.64228524405451</v>
      </c>
    </row>
    <row r="29" spans="1:8" x14ac:dyDescent="0.25">
      <c r="A29">
        <v>29</v>
      </c>
      <c r="C29">
        <f t="shared" si="0"/>
        <v>112.90701412990001</v>
      </c>
      <c r="D29">
        <f t="shared" si="1"/>
        <v>110.032750633671</v>
      </c>
      <c r="E29">
        <v>29</v>
      </c>
      <c r="G29">
        <f t="shared" si="2"/>
        <v>101.6490840795</v>
      </c>
      <c r="H29">
        <f t="shared" si="3"/>
        <v>104.47237838026577</v>
      </c>
    </row>
    <row r="30" spans="1:8" x14ac:dyDescent="0.25">
      <c r="A30">
        <v>30</v>
      </c>
      <c r="C30">
        <f t="shared" si="0"/>
        <v>113.4679406984</v>
      </c>
      <c r="D30">
        <f t="shared" si="1"/>
        <v>110.58521819399273</v>
      </c>
      <c r="E30">
        <v>30</v>
      </c>
      <c r="G30">
        <f t="shared" si="2"/>
        <v>102.48459430779999</v>
      </c>
      <c r="H30">
        <f t="shared" si="3"/>
        <v>105.3037398947277</v>
      </c>
    </row>
    <row r="31" spans="1:8" x14ac:dyDescent="0.25">
      <c r="A31">
        <v>31</v>
      </c>
      <c r="C31">
        <f t="shared" si="0"/>
        <v>114.02886726690001</v>
      </c>
      <c r="D31">
        <f t="shared" si="1"/>
        <v>111.13714866255879</v>
      </c>
      <c r="E31">
        <v>31</v>
      </c>
      <c r="G31">
        <f t="shared" si="2"/>
        <v>103.32010453609999</v>
      </c>
      <c r="H31">
        <f t="shared" si="3"/>
        <v>106.13637539287804</v>
      </c>
    </row>
    <row r="32" spans="1:8" x14ac:dyDescent="0.25">
      <c r="A32">
        <v>32</v>
      </c>
      <c r="C32">
        <f t="shared" si="0"/>
        <v>114.5897938354</v>
      </c>
      <c r="D32">
        <f t="shared" si="1"/>
        <v>111.68854703555934</v>
      </c>
      <c r="E32">
        <v>32</v>
      </c>
      <c r="G32">
        <f t="shared" si="2"/>
        <v>104.1556147644</v>
      </c>
      <c r="H32">
        <f t="shared" si="3"/>
        <v>106.97028877821877</v>
      </c>
    </row>
    <row r="33" spans="1:8" x14ac:dyDescent="0.25">
      <c r="A33">
        <v>33</v>
      </c>
      <c r="C33">
        <f t="shared" ref="C33:C64" si="4">97.2010702119+(A33-1)*0.5609265685</f>
        <v>115.15072040390001</v>
      </c>
      <c r="D33">
        <f t="shared" ref="D33:D64" si="5">0+1*C33-2.79710325901164*(1.01234567901235+(C33-104.780048258116)^2/1515.31039841672)^0.5</f>
        <v>112.2394185373644</v>
      </c>
      <c r="E33">
        <v>33</v>
      </c>
      <c r="G33">
        <f t="shared" ref="G33:G64" si="6">78.2547976871+(E33-1)*0.8355102283</f>
        <v>104.99112499269999</v>
      </c>
      <c r="H33">
        <f t="shared" ref="H33:H64" si="7">0+1*G33+2.79710325901164*(1.01234567901235+(G33-104.780048258116)^2/1515.31039841672)^0.5</f>
        <v>107.80548222593849</v>
      </c>
    </row>
    <row r="34" spans="1:8" x14ac:dyDescent="0.25">
      <c r="A34">
        <v>34</v>
      </c>
      <c r="C34">
        <f t="shared" si="4"/>
        <v>115.7116469724</v>
      </c>
      <c r="D34">
        <f t="shared" si="5"/>
        <v>112.78976860733802</v>
      </c>
      <c r="E34">
        <v>34</v>
      </c>
      <c r="G34">
        <f t="shared" si="6"/>
        <v>105.82663522099999</v>
      </c>
      <c r="H34">
        <f t="shared" si="7"/>
        <v>108.64195616813603</v>
      </c>
    </row>
    <row r="35" spans="1:8" x14ac:dyDescent="0.25">
      <c r="A35">
        <v>35</v>
      </c>
      <c r="C35">
        <f t="shared" si="4"/>
        <v>116.2725735409</v>
      </c>
      <c r="D35">
        <f t="shared" si="5"/>
        <v>113.33960288643441</v>
      </c>
      <c r="E35">
        <v>35</v>
      </c>
      <c r="G35">
        <f t="shared" si="6"/>
        <v>106.6621454493</v>
      </c>
      <c r="H35">
        <f t="shared" si="7"/>
        <v>109.47970929087839</v>
      </c>
    </row>
    <row r="36" spans="1:8" x14ac:dyDescent="0.25">
      <c r="A36">
        <v>36</v>
      </c>
      <c r="C36">
        <f t="shared" si="4"/>
        <v>116.83350010940001</v>
      </c>
      <c r="D36">
        <f t="shared" si="5"/>
        <v>113.88892720364426</v>
      </c>
      <c r="E36">
        <v>36</v>
      </c>
      <c r="G36">
        <f t="shared" si="6"/>
        <v>107.49765567759999</v>
      </c>
      <c r="H36">
        <f t="shared" si="7"/>
        <v>110.31873854313992</v>
      </c>
    </row>
    <row r="37" spans="1:8" x14ac:dyDescent="0.25">
      <c r="A37">
        <v>37</v>
      </c>
      <c r="C37">
        <f t="shared" si="4"/>
        <v>117.3944266779</v>
      </c>
      <c r="D37">
        <f t="shared" si="5"/>
        <v>114.43774756235824</v>
      </c>
      <c r="E37">
        <v>37</v>
      </c>
      <c r="G37">
        <f t="shared" si="6"/>
        <v>108.33316590589999</v>
      </c>
      <c r="H37">
        <f t="shared" si="7"/>
        <v>111.15903915748113</v>
      </c>
    </row>
    <row r="38" spans="1:8" x14ac:dyDescent="0.25">
      <c r="A38">
        <v>38</v>
      </c>
      <c r="C38">
        <f t="shared" si="4"/>
        <v>117.95535324639999</v>
      </c>
      <c r="D38">
        <f t="shared" si="5"/>
        <v>114.98607012671161</v>
      </c>
      <c r="E38">
        <v>38</v>
      </c>
      <c r="G38">
        <f t="shared" si="6"/>
        <v>109.1686761342</v>
      </c>
      <c r="H38">
        <f t="shared" si="7"/>
        <v>112.00060468214157</v>
      </c>
    </row>
    <row r="39" spans="1:8" x14ac:dyDescent="0.25">
      <c r="A39">
        <v>39</v>
      </c>
      <c r="C39">
        <f t="shared" si="4"/>
        <v>118.5162798149</v>
      </c>
      <c r="D39">
        <f t="shared" si="5"/>
        <v>115.53390120797107</v>
      </c>
      <c r="E39">
        <v>39</v>
      </c>
      <c r="G39">
        <f t="shared" si="6"/>
        <v>110.00418636249999</v>
      </c>
      <c r="H39">
        <f t="shared" si="7"/>
        <v>112.84342702404616</v>
      </c>
    </row>
    <row r="40" spans="1:8" x14ac:dyDescent="0.25">
      <c r="A40">
        <v>40</v>
      </c>
      <c r="C40">
        <f t="shared" si="4"/>
        <v>119.07720638340001</v>
      </c>
      <c r="D40">
        <f t="shared" si="5"/>
        <v>116.08124725102121</v>
      </c>
      <c r="E40">
        <v>40</v>
      </c>
      <c r="G40">
        <f t="shared" si="6"/>
        <v>110.8396965908</v>
      </c>
      <c r="H40">
        <f t="shared" si="7"/>
        <v>113.68749650206372</v>
      </c>
    </row>
    <row r="41" spans="1:8" x14ac:dyDescent="0.25">
      <c r="A41">
        <v>41</v>
      </c>
      <c r="C41">
        <f t="shared" si="4"/>
        <v>119.6381329519</v>
      </c>
      <c r="D41">
        <f t="shared" si="5"/>
        <v>116.62811482100513</v>
      </c>
      <c r="E41">
        <v>41</v>
      </c>
      <c r="G41">
        <f t="shared" si="6"/>
        <v>111.6752068191</v>
      </c>
      <c r="H41">
        <f t="shared" si="7"/>
        <v>114.5328019097131</v>
      </c>
    </row>
    <row r="42" spans="1:8" x14ac:dyDescent="0.25">
      <c r="A42">
        <v>42</v>
      </c>
      <c r="C42">
        <f t="shared" si="4"/>
        <v>120.1990595204</v>
      </c>
      <c r="D42">
        <f t="shared" si="5"/>
        <v>117.17451059016868</v>
      </c>
      <c r="E42">
        <v>42</v>
      </c>
      <c r="G42">
        <f t="shared" si="6"/>
        <v>112.51071704739999</v>
      </c>
      <c r="H42">
        <f t="shared" si="7"/>
        <v>115.37933058639135</v>
      </c>
    </row>
    <row r="43" spans="1:8" x14ac:dyDescent="0.25">
      <c r="A43">
        <v>43</v>
      </c>
      <c r="C43">
        <f t="shared" si="4"/>
        <v>120.75998608890001</v>
      </c>
      <c r="D43">
        <f t="shared" si="5"/>
        <v>117.72044132495485</v>
      </c>
      <c r="E43">
        <v>43</v>
      </c>
      <c r="G43">
        <f t="shared" si="6"/>
        <v>113.34622727569999</v>
      </c>
      <c r="H43">
        <f t="shared" si="7"/>
        <v>116.2270684961005</v>
      </c>
    </row>
    <row r="44" spans="1:8" x14ac:dyDescent="0.25">
      <c r="A44">
        <v>44</v>
      </c>
      <c r="C44">
        <f t="shared" si="4"/>
        <v>121.3209126574</v>
      </c>
      <c r="D44">
        <f t="shared" si="5"/>
        <v>118.26591387338961</v>
      </c>
      <c r="E44">
        <v>44</v>
      </c>
      <c r="G44">
        <f t="shared" si="6"/>
        <v>114.181737504</v>
      </c>
      <c r="H44">
        <f t="shared" si="7"/>
        <v>117.07600031257819</v>
      </c>
    </row>
    <row r="45" spans="1:8" x14ac:dyDescent="0.25">
      <c r="A45">
        <v>45</v>
      </c>
      <c r="C45">
        <f t="shared" si="4"/>
        <v>121.88183922589999</v>
      </c>
      <c r="D45">
        <f t="shared" si="5"/>
        <v>118.81093515279726</v>
      </c>
      <c r="E45">
        <v>45</v>
      </c>
      <c r="G45">
        <f t="shared" si="6"/>
        <v>115.01724773229999</v>
      </c>
      <c r="H45">
        <f t="shared" si="7"/>
        <v>117.92610950969076</v>
      </c>
    </row>
    <row r="46" spans="1:8" x14ac:dyDescent="0.25">
      <c r="A46">
        <v>46</v>
      </c>
      <c r="C46">
        <f t="shared" si="4"/>
        <v>122.4427657944</v>
      </c>
      <c r="D46">
        <f t="shared" si="5"/>
        <v>119.35551213787799</v>
      </c>
      <c r="E46">
        <v>46</v>
      </c>
      <c r="G46">
        <f t="shared" si="6"/>
        <v>115.8527579606</v>
      </c>
      <c r="H46">
        <f t="shared" si="7"/>
        <v>118.77737845592874</v>
      </c>
    </row>
    <row r="47" spans="1:8" x14ac:dyDescent="0.25">
      <c r="A47">
        <v>47</v>
      </c>
      <c r="C47">
        <f t="shared" si="4"/>
        <v>123.00369236290001</v>
      </c>
      <c r="D47">
        <f t="shared" si="5"/>
        <v>119.89965184917705</v>
      </c>
      <c r="E47">
        <v>47</v>
      </c>
      <c r="G47">
        <f t="shared" si="6"/>
        <v>116.6882681889</v>
      </c>
      <c r="H47">
        <f t="shared" si="7"/>
        <v>119.62978851184778</v>
      </c>
    </row>
    <row r="48" spans="1:8" x14ac:dyDescent="0.25">
      <c r="A48">
        <v>48</v>
      </c>
      <c r="C48">
        <f t="shared" si="4"/>
        <v>123.56461893140001</v>
      </c>
      <c r="D48">
        <f t="shared" si="5"/>
        <v>120.44336134197006</v>
      </c>
      <c r="E48">
        <v>48</v>
      </c>
      <c r="G48">
        <f t="shared" si="6"/>
        <v>117.52377841719999</v>
      </c>
      <c r="H48">
        <f t="shared" si="7"/>
        <v>120.48332012932683</v>
      </c>
    </row>
    <row r="49" spans="1:8" x14ac:dyDescent="0.25">
      <c r="A49">
        <v>49</v>
      </c>
      <c r="C49">
        <f t="shared" si="4"/>
        <v>124.1255454999</v>
      </c>
      <c r="D49">
        <f t="shared" si="5"/>
        <v>120.98664769558556</v>
      </c>
      <c r="E49">
        <v>49</v>
      </c>
      <c r="G49">
        <f t="shared" si="6"/>
        <v>118.35928864549999</v>
      </c>
      <c r="H49">
        <f t="shared" si="7"/>
        <v>121.33795295156207</v>
      </c>
    </row>
    <row r="50" spans="1:8" x14ac:dyDescent="0.25">
      <c r="A50">
        <v>50</v>
      </c>
      <c r="C50">
        <f t="shared" si="4"/>
        <v>124.68647206840001</v>
      </c>
      <c r="D50">
        <f t="shared" si="5"/>
        <v>121.52951800318121</v>
      </c>
      <c r="E50">
        <v>50</v>
      </c>
      <c r="G50">
        <f t="shared" si="6"/>
        <v>119.1947988738</v>
      </c>
      <c r="H50">
        <f t="shared" si="7"/>
        <v>122.19366591278053</v>
      </c>
    </row>
    <row r="51" spans="1:8" x14ac:dyDescent="0.25">
      <c r="A51">
        <v>51</v>
      </c>
      <c r="C51">
        <f t="shared" si="4"/>
        <v>125.2473986369</v>
      </c>
      <c r="D51">
        <f t="shared" si="5"/>
        <v>122.07197936198708</v>
      </c>
      <c r="E51">
        <v>51</v>
      </c>
      <c r="G51">
        <f t="shared" si="6"/>
        <v>120.03030910209999</v>
      </c>
      <c r="H51">
        <f t="shared" si="7"/>
        <v>123.05043733673597</v>
      </c>
    </row>
    <row r="52" spans="1:8" x14ac:dyDescent="0.25">
      <c r="A52">
        <v>52</v>
      </c>
      <c r="C52">
        <f t="shared" si="4"/>
        <v>125.8083252054</v>
      </c>
      <c r="D52">
        <f t="shared" si="5"/>
        <v>122.6140388640256</v>
      </c>
      <c r="E52">
        <v>52</v>
      </c>
      <c r="G52">
        <f t="shared" si="6"/>
        <v>120.8658193304</v>
      </c>
      <c r="H52">
        <f t="shared" si="7"/>
        <v>123.90824503313998</v>
      </c>
    </row>
    <row r="53" spans="1:8" x14ac:dyDescent="0.25">
      <c r="A53">
        <v>53</v>
      </c>
      <c r="C53">
        <f t="shared" si="4"/>
        <v>126.3692517739</v>
      </c>
      <c r="D53">
        <f t="shared" si="5"/>
        <v>123.15570358731419</v>
      </c>
      <c r="E53">
        <v>53</v>
      </c>
      <c r="G53">
        <f t="shared" si="6"/>
        <v>121.7013295587</v>
      </c>
      <c r="H53">
        <f t="shared" si="7"/>
        <v>124.76706639127812</v>
      </c>
    </row>
    <row r="54" spans="1:8" x14ac:dyDescent="0.25">
      <c r="A54">
        <v>54</v>
      </c>
      <c r="C54">
        <f t="shared" si="4"/>
        <v>126.9301783424</v>
      </c>
      <c r="D54">
        <f t="shared" si="5"/>
        <v>123.6969805875538</v>
      </c>
      <c r="E54">
        <v>54</v>
      </c>
      <c r="G54">
        <f t="shared" si="6"/>
        <v>122.53683978699999</v>
      </c>
      <c r="H54">
        <f t="shared" si="7"/>
        <v>125.62687847016326</v>
      </c>
    </row>
    <row r="55" spans="1:8" x14ac:dyDescent="0.25">
      <c r="A55">
        <v>55</v>
      </c>
      <c r="C55">
        <f t="shared" si="4"/>
        <v>127.49110491090001</v>
      </c>
      <c r="D55">
        <f t="shared" si="5"/>
        <v>124.23787689030392</v>
      </c>
      <c r="E55">
        <v>55</v>
      </c>
      <c r="G55">
        <f t="shared" si="6"/>
        <v>123.37235001529999</v>
      </c>
      <c r="H55">
        <f t="shared" si="7"/>
        <v>126.487658084681</v>
      </c>
    </row>
    <row r="56" spans="1:8" x14ac:dyDescent="0.25">
      <c r="A56">
        <v>56</v>
      </c>
      <c r="C56">
        <f t="shared" si="4"/>
        <v>128.0520314794</v>
      </c>
      <c r="D56">
        <f t="shared" si="5"/>
        <v>124.77839948364117</v>
      </c>
      <c r="E56">
        <v>56</v>
      </c>
      <c r="G56">
        <f t="shared" si="6"/>
        <v>124.2078602436</v>
      </c>
      <c r="H56">
        <f t="shared" si="7"/>
        <v>127.34938188728503</v>
      </c>
    </row>
    <row r="57" spans="1:8" x14ac:dyDescent="0.25">
      <c r="A57">
        <v>57</v>
      </c>
      <c r="C57">
        <f t="shared" si="4"/>
        <v>128.61295804790001</v>
      </c>
      <c r="D57">
        <f t="shared" si="5"/>
        <v>125.31855531129722</v>
      </c>
      <c r="E57">
        <v>57</v>
      </c>
      <c r="G57">
        <f t="shared" si="6"/>
        <v>125.04337047189999</v>
      </c>
      <c r="H57">
        <f t="shared" si="7"/>
        <v>128.21202644489838</v>
      </c>
    </row>
    <row r="58" spans="1:8" x14ac:dyDescent="0.25">
      <c r="A58">
        <v>58</v>
      </c>
      <c r="C58">
        <f t="shared" si="4"/>
        <v>129.17388461640002</v>
      </c>
      <c r="D58">
        <f t="shared" si="5"/>
        <v>125.85835126626893</v>
      </c>
      <c r="E58">
        <v>58</v>
      </c>
      <c r="G58">
        <f t="shared" si="6"/>
        <v>125.8788807002</v>
      </c>
      <c r="H58">
        <f t="shared" si="7"/>
        <v>129.0755683107715</v>
      </c>
    </row>
    <row r="59" spans="1:8" x14ac:dyDescent="0.25">
      <c r="A59">
        <v>59</v>
      </c>
      <c r="C59">
        <f t="shared" si="4"/>
        <v>129.7348111849</v>
      </c>
      <c r="D59">
        <f t="shared" si="5"/>
        <v>126.39779418489199</v>
      </c>
      <c r="E59">
        <v>59</v>
      </c>
      <c r="G59">
        <f t="shared" si="6"/>
        <v>126.71439092849999</v>
      </c>
      <c r="H59">
        <f t="shared" si="7"/>
        <v>129.93998409113382</v>
      </c>
    </row>
    <row r="60" spans="1:8" x14ac:dyDescent="0.25">
      <c r="A60">
        <v>60</v>
      </c>
      <c r="C60">
        <f t="shared" si="4"/>
        <v>130.2957377534</v>
      </c>
      <c r="D60">
        <f t="shared" si="5"/>
        <v>126.9368908413677</v>
      </c>
      <c r="E60">
        <v>60</v>
      </c>
      <c r="G60">
        <f t="shared" si="6"/>
        <v>127.54990115679999</v>
      </c>
      <c r="H60">
        <f t="shared" si="7"/>
        <v>130.8052505065572</v>
      </c>
    </row>
    <row r="61" spans="1:8" x14ac:dyDescent="0.25">
      <c r="A61">
        <v>61</v>
      </c>
      <c r="C61">
        <f t="shared" si="4"/>
        <v>130.85666432190001</v>
      </c>
      <c r="D61">
        <f t="shared" si="5"/>
        <v>127.47564794273075</v>
      </c>
      <c r="E61">
        <v>61</v>
      </c>
      <c r="G61">
        <f t="shared" si="6"/>
        <v>128.38541138509999</v>
      </c>
      <c r="H61">
        <f t="shared" si="7"/>
        <v>131.67134444801914</v>
      </c>
    </row>
    <row r="62" spans="1:8" x14ac:dyDescent="0.25">
      <c r="A62">
        <v>62</v>
      </c>
      <c r="C62">
        <f t="shared" si="4"/>
        <v>131.41759089039999</v>
      </c>
      <c r="D62">
        <f t="shared" si="5"/>
        <v>128.01407212424513</v>
      </c>
      <c r="E62">
        <v>62</v>
      </c>
      <c r="G62">
        <f t="shared" si="6"/>
        <v>129.22092161339998</v>
      </c>
      <c r="H62">
        <f t="shared" si="7"/>
        <v>132.53824302771784</v>
      </c>
    </row>
    <row r="63" spans="1:8" x14ac:dyDescent="0.25">
      <c r="A63">
        <v>63</v>
      </c>
      <c r="C63">
        <f t="shared" si="4"/>
        <v>131.9785174589</v>
      </c>
      <c r="D63">
        <f t="shared" si="5"/>
        <v>128.55216994521413</v>
      </c>
      <c r="E63">
        <v>63</v>
      </c>
      <c r="G63">
        <f t="shared" si="6"/>
        <v>130.0564318417</v>
      </c>
      <c r="H63">
        <f t="shared" si="7"/>
        <v>133.40592362474473</v>
      </c>
    </row>
    <row r="64" spans="1:8" x14ac:dyDescent="0.25">
      <c r="A64">
        <v>64</v>
      </c>
      <c r="C64">
        <f t="shared" si="4"/>
        <v>132.53944402740001</v>
      </c>
      <c r="D64">
        <f t="shared" si="5"/>
        <v>129.08994788518882</v>
      </c>
      <c r="E64">
        <v>64</v>
      </c>
      <c r="G64">
        <f t="shared" si="6"/>
        <v>130.89194207</v>
      </c>
      <c r="H64">
        <f t="shared" si="7"/>
        <v>134.27436392576584</v>
      </c>
    </row>
    <row r="65" spans="1:8" x14ac:dyDescent="0.25">
      <c r="A65">
        <v>65</v>
      </c>
      <c r="C65">
        <f t="shared" ref="C65:C70" si="8">97.2010702119+(A65-1)*0.5609265685</f>
        <v>133.10037059590002</v>
      </c>
      <c r="D65">
        <f t="shared" ref="D65:D70" si="9">0+1*C65-2.79710325901164*(1.01234567901235+(C65-104.780048258116)^2/1515.31039841672)^0.5</f>
        <v>129.62741234056008</v>
      </c>
      <c r="E65">
        <v>65</v>
      </c>
      <c r="G65">
        <f t="shared" ref="G65:G70" si="10">78.2547976871+(E65-1)*0.8355102283</f>
        <v>131.72745229829999</v>
      </c>
      <c r="H65">
        <f t="shared" ref="H65:H70" si="11">0+1*G65+2.79710325901164*(1.01234567901235+(G65-104.780048258116)^2/1515.31039841672)^0.5</f>
        <v>135.14354196090059</v>
      </c>
    </row>
    <row r="66" spans="1:8" x14ac:dyDescent="0.25">
      <c r="A66">
        <v>66</v>
      </c>
      <c r="C66">
        <f t="shared" si="8"/>
        <v>133.6612971644</v>
      </c>
      <c r="D66">
        <f t="shared" si="9"/>
        <v>130.16456962151747</v>
      </c>
      <c r="E66">
        <v>66</v>
      </c>
      <c r="G66">
        <f t="shared" si="10"/>
        <v>132.56296252659999</v>
      </c>
      <c r="H66">
        <f t="shared" si="11"/>
        <v>136.01343613501618</v>
      </c>
    </row>
    <row r="67" spans="1:8" x14ac:dyDescent="0.25">
      <c r="A67">
        <v>67</v>
      </c>
      <c r="C67">
        <f t="shared" si="8"/>
        <v>134.22222373290001</v>
      </c>
      <c r="D67">
        <f t="shared" si="9"/>
        <v>130.70142594935885</v>
      </c>
      <c r="E67">
        <v>67</v>
      </c>
      <c r="G67">
        <f t="shared" si="10"/>
        <v>133.39847275489998</v>
      </c>
      <c r="H67">
        <f t="shared" si="11"/>
        <v>136.88402525467856</v>
      </c>
    </row>
    <row r="68" spans="1:8" x14ac:dyDescent="0.25">
      <c r="A68">
        <v>68</v>
      </c>
      <c r="C68">
        <f t="shared" si="8"/>
        <v>134.78315030140001</v>
      </c>
      <c r="D68">
        <f t="shared" si="9"/>
        <v>131.2379874541335</v>
      </c>
      <c r="E68">
        <v>68</v>
      </c>
      <c r="G68">
        <f t="shared" si="10"/>
        <v>134.23398298320001</v>
      </c>
      <c r="H68">
        <f t="shared" si="11"/>
        <v>137.75528855101638</v>
      </c>
    </row>
    <row r="69" spans="1:8" x14ac:dyDescent="0.25">
      <c r="A69">
        <v>69</v>
      </c>
      <c r="C69">
        <f t="shared" si="8"/>
        <v>135.34407686989999</v>
      </c>
      <c r="D69">
        <f t="shared" si="9"/>
        <v>131.7742601726024</v>
      </c>
      <c r="E69">
        <v>69</v>
      </c>
      <c r="G69">
        <f t="shared" si="10"/>
        <v>135.0694932115</v>
      </c>
      <c r="H69">
        <f t="shared" si="11"/>
        <v>138.62720569876515</v>
      </c>
    </row>
    <row r="70" spans="1:8" x14ac:dyDescent="0.25">
      <c r="A70">
        <v>70</v>
      </c>
      <c r="C70">
        <f t="shared" si="8"/>
        <v>135.9050034384</v>
      </c>
      <c r="D70">
        <f t="shared" si="9"/>
        <v>132.31025004649868</v>
      </c>
      <c r="E70">
        <v>70</v>
      </c>
      <c r="G70">
        <f t="shared" si="10"/>
        <v>135.9050034398</v>
      </c>
      <c r="H70">
        <f t="shared" si="11"/>
        <v>139.49975683176393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507_092858_1">
    <tabColor rgb="FF007800"/>
  </sheetPr>
  <dimension ref="B1:M495"/>
  <sheetViews>
    <sheetView tabSelected="1" topLeftCell="B65" zoomScaleNormal="100" workbookViewId="0">
      <selection activeCell="D37" sqref="D37"/>
    </sheetView>
  </sheetViews>
  <sheetFormatPr baseColWidth="10" defaultRowHeight="15" x14ac:dyDescent="0.25"/>
  <cols>
    <col min="1" max="1" width="6" customWidth="1"/>
  </cols>
  <sheetData>
    <row r="1" spans="2:13" x14ac:dyDescent="0.25">
      <c r="B1" s="99" t="s">
        <v>11</v>
      </c>
      <c r="C1" s="100"/>
      <c r="D1" s="100"/>
      <c r="E1" s="100"/>
      <c r="F1" s="100"/>
      <c r="G1" s="100"/>
      <c r="H1" s="100"/>
      <c r="I1" s="100"/>
      <c r="J1" s="100"/>
      <c r="K1" s="100"/>
      <c r="L1" s="27"/>
      <c r="M1" s="27"/>
    </row>
    <row r="2" spans="2:13" x14ac:dyDescent="0.25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7"/>
      <c r="M2" s="27"/>
    </row>
    <row r="3" spans="2:13" x14ac:dyDescent="0.25">
      <c r="B3" t="s">
        <v>137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ht="38.1" customHeight="1" x14ac:dyDescent="0.25"/>
    <row r="11" spans="2:13" ht="15.75" customHeight="1" x14ac:dyDescent="0.25">
      <c r="B11" s="54"/>
    </row>
    <row r="14" spans="2:13" x14ac:dyDescent="0.25">
      <c r="B14" s="29" t="s">
        <v>18</v>
      </c>
    </row>
    <row r="15" spans="2:13" ht="15.75" thickBot="1" x14ac:dyDescent="0.3"/>
    <row r="16" spans="2:13" ht="30" customHeight="1" x14ac:dyDescent="0.25">
      <c r="B16" s="32" t="s">
        <v>19</v>
      </c>
      <c r="C16" s="33" t="s">
        <v>20</v>
      </c>
      <c r="D16" s="33" t="s">
        <v>21</v>
      </c>
      <c r="E16" s="33" t="s">
        <v>22</v>
      </c>
      <c r="F16" s="33" t="s">
        <v>23</v>
      </c>
      <c r="G16" s="33" t="s">
        <v>24</v>
      </c>
      <c r="H16" s="33" t="s">
        <v>25</v>
      </c>
      <c r="I16" s="33" t="s">
        <v>26</v>
      </c>
    </row>
    <row r="17" spans="2:12" x14ac:dyDescent="0.25">
      <c r="B17" s="34" t="s">
        <v>3</v>
      </c>
      <c r="C17" s="36">
        <v>81</v>
      </c>
      <c r="D17" s="36">
        <v>0</v>
      </c>
      <c r="E17" s="36">
        <v>81</v>
      </c>
      <c r="F17" s="39">
        <v>98.125029366953626</v>
      </c>
      <c r="G17" s="39">
        <v>112.76134056504105</v>
      </c>
      <c r="H17" s="39">
        <v>104.78004825811634</v>
      </c>
      <c r="I17" s="39">
        <v>4.5511861149668826</v>
      </c>
    </row>
    <row r="18" spans="2:12" x14ac:dyDescent="0.25">
      <c r="B18" s="31" t="s">
        <v>0</v>
      </c>
      <c r="C18" s="37">
        <v>81</v>
      </c>
      <c r="D18" s="37">
        <v>0</v>
      </c>
      <c r="E18" s="37">
        <v>81</v>
      </c>
      <c r="F18" s="40">
        <v>98.24</v>
      </c>
      <c r="G18" s="40">
        <v>105.67</v>
      </c>
      <c r="H18" s="40">
        <v>102.06123456790124</v>
      </c>
      <c r="I18" s="40">
        <v>2.2061569429190961</v>
      </c>
    </row>
    <row r="19" spans="2:12" x14ac:dyDescent="0.25">
      <c r="B19" s="31" t="s">
        <v>1</v>
      </c>
      <c r="C19" s="37">
        <v>81</v>
      </c>
      <c r="D19" s="37">
        <v>0</v>
      </c>
      <c r="E19" s="37">
        <v>81</v>
      </c>
      <c r="F19" s="40">
        <v>97.21</v>
      </c>
      <c r="G19" s="40">
        <v>105.31</v>
      </c>
      <c r="H19" s="40">
        <v>101.86506172839508</v>
      </c>
      <c r="I19" s="40">
        <v>2.02622809886793</v>
      </c>
    </row>
    <row r="20" spans="2:12" x14ac:dyDescent="0.25">
      <c r="B20" s="31" t="s">
        <v>2</v>
      </c>
      <c r="C20" s="37">
        <v>81</v>
      </c>
      <c r="D20" s="37">
        <v>0</v>
      </c>
      <c r="E20" s="37">
        <v>81</v>
      </c>
      <c r="F20" s="40">
        <v>98.7</v>
      </c>
      <c r="G20" s="40">
        <v>106.01</v>
      </c>
      <c r="H20" s="40">
        <v>102.12753086419752</v>
      </c>
      <c r="I20" s="40">
        <v>2.2488444426328096</v>
      </c>
    </row>
    <row r="21" spans="2:12" x14ac:dyDescent="0.25">
      <c r="B21" s="31" t="s">
        <v>4</v>
      </c>
      <c r="C21" s="37">
        <v>81</v>
      </c>
      <c r="D21" s="37">
        <v>0</v>
      </c>
      <c r="E21" s="37">
        <v>81</v>
      </c>
      <c r="F21" s="40">
        <v>23.34</v>
      </c>
      <c r="G21" s="40">
        <v>111.9</v>
      </c>
      <c r="H21" s="40">
        <v>61.640189299249684</v>
      </c>
      <c r="I21" s="40">
        <v>20.261576049782185</v>
      </c>
    </row>
    <row r="22" spans="2:12" x14ac:dyDescent="0.25">
      <c r="B22" s="31" t="s">
        <v>5</v>
      </c>
      <c r="C22" s="37">
        <v>81</v>
      </c>
      <c r="D22" s="37">
        <v>0</v>
      </c>
      <c r="E22" s="37">
        <v>81</v>
      </c>
      <c r="F22" s="40">
        <v>157.56053132700001</v>
      </c>
      <c r="G22" s="40">
        <v>286.91662156199999</v>
      </c>
      <c r="H22" s="40">
        <v>205.47482135766671</v>
      </c>
      <c r="I22" s="40">
        <v>27.09690536318713</v>
      </c>
    </row>
    <row r="23" spans="2:12" x14ac:dyDescent="0.25">
      <c r="B23" s="31" t="s">
        <v>6</v>
      </c>
      <c r="C23" s="37">
        <v>81</v>
      </c>
      <c r="D23" s="37">
        <v>0</v>
      </c>
      <c r="E23" s="37">
        <v>81</v>
      </c>
      <c r="F23" s="40">
        <v>225.091702</v>
      </c>
      <c r="G23" s="40">
        <v>489.86656399999998</v>
      </c>
      <c r="H23" s="40">
        <v>323.57833743209875</v>
      </c>
      <c r="I23" s="40">
        <v>60.489435885237803</v>
      </c>
    </row>
    <row r="24" spans="2:12" x14ac:dyDescent="0.25">
      <c r="B24" s="31" t="s">
        <v>7</v>
      </c>
      <c r="C24" s="37">
        <v>81</v>
      </c>
      <c r="D24" s="37">
        <v>0</v>
      </c>
      <c r="E24" s="37">
        <v>81</v>
      </c>
      <c r="F24" s="40">
        <v>339.59</v>
      </c>
      <c r="G24" s="40">
        <v>543.70000000000005</v>
      </c>
      <c r="H24" s="40">
        <v>403.3041975308642</v>
      </c>
      <c r="I24" s="40">
        <v>37.152304432706373</v>
      </c>
    </row>
    <row r="25" spans="2:12" x14ac:dyDescent="0.25">
      <c r="B25" s="31" t="s">
        <v>9</v>
      </c>
      <c r="C25" s="37">
        <v>81</v>
      </c>
      <c r="D25" s="37">
        <v>0</v>
      </c>
      <c r="E25" s="37">
        <v>81</v>
      </c>
      <c r="F25" s="40">
        <v>17.130000000000003</v>
      </c>
      <c r="G25" s="40">
        <v>82.6</v>
      </c>
      <c r="H25" s="40">
        <v>40.917991358024686</v>
      </c>
      <c r="I25" s="40">
        <v>13.68651807842482</v>
      </c>
    </row>
    <row r="26" spans="2:12" ht="15.75" thickBot="1" x14ac:dyDescent="0.3">
      <c r="B26" s="35" t="s">
        <v>10</v>
      </c>
      <c r="C26" s="38">
        <v>81</v>
      </c>
      <c r="D26" s="38">
        <v>0</v>
      </c>
      <c r="E26" s="38">
        <v>81</v>
      </c>
      <c r="F26" s="41">
        <v>381.07000000000005</v>
      </c>
      <c r="G26" s="41">
        <v>595.68000000000006</v>
      </c>
      <c r="H26" s="41">
        <v>444.22218888888887</v>
      </c>
      <c r="I26" s="41">
        <v>38.650944132000191</v>
      </c>
    </row>
    <row r="29" spans="2:12" x14ac:dyDescent="0.25">
      <c r="B29" s="29" t="s">
        <v>27</v>
      </c>
    </row>
    <row r="30" spans="2:12" ht="15.75" thickBot="1" x14ac:dyDescent="0.3"/>
    <row r="31" spans="2:12" ht="30" x14ac:dyDescent="0.25">
      <c r="B31" s="32" t="s">
        <v>28</v>
      </c>
      <c r="C31" s="33" t="s">
        <v>3</v>
      </c>
      <c r="D31" s="33" t="s">
        <v>0</v>
      </c>
      <c r="E31" s="33" t="s">
        <v>1</v>
      </c>
      <c r="F31" s="33" t="s">
        <v>2</v>
      </c>
      <c r="G31" s="33" t="s">
        <v>4</v>
      </c>
      <c r="H31" s="33" t="s">
        <v>5</v>
      </c>
      <c r="I31" s="33" t="s">
        <v>6</v>
      </c>
      <c r="J31" s="33" t="s">
        <v>7</v>
      </c>
      <c r="K31" s="33" t="s">
        <v>9</v>
      </c>
      <c r="L31" s="33" t="s">
        <v>10</v>
      </c>
    </row>
    <row r="32" spans="2:12" x14ac:dyDescent="0.25">
      <c r="B32" s="42" t="s">
        <v>3</v>
      </c>
      <c r="C32" s="48">
        <v>1</v>
      </c>
      <c r="D32" s="47">
        <v>0.91679028146522856</v>
      </c>
      <c r="E32" s="47">
        <v>0.81384772419919893</v>
      </c>
      <c r="F32" s="47">
        <v>0.93743047831570248</v>
      </c>
      <c r="G32" s="47">
        <v>-0.27614911469070397</v>
      </c>
      <c r="H32" s="44">
        <v>1.7626089145179699E-2</v>
      </c>
      <c r="I32" s="47">
        <v>-0.49746297606825374</v>
      </c>
      <c r="J32" s="47">
        <v>0.3749174243379389</v>
      </c>
      <c r="K32" s="44">
        <v>2.4421395256866964E-2</v>
      </c>
      <c r="L32" s="47">
        <v>0.36902824689355429</v>
      </c>
    </row>
    <row r="33" spans="2:12" x14ac:dyDescent="0.25">
      <c r="B33" s="30" t="s">
        <v>0</v>
      </c>
      <c r="C33" s="49">
        <v>0.91679028146522856</v>
      </c>
      <c r="D33" s="50">
        <v>1</v>
      </c>
      <c r="E33" s="49">
        <v>0.94738888292087053</v>
      </c>
      <c r="F33" s="49">
        <v>0.98768908397067867</v>
      </c>
      <c r="G33" s="45">
        <v>-0.16315723900741616</v>
      </c>
      <c r="H33" s="45">
        <v>2.6379917739488844E-2</v>
      </c>
      <c r="I33" s="49">
        <v>-0.58382440109747802</v>
      </c>
      <c r="J33" s="49">
        <v>0.30813894762364358</v>
      </c>
      <c r="K33" s="45">
        <v>0.17792545848009</v>
      </c>
      <c r="L33" s="49">
        <v>0.35919567569612926</v>
      </c>
    </row>
    <row r="34" spans="2:12" x14ac:dyDescent="0.25">
      <c r="B34" s="30" t="s">
        <v>1</v>
      </c>
      <c r="C34" s="49">
        <v>0.81384772419919893</v>
      </c>
      <c r="D34" s="49">
        <v>0.94738888292087053</v>
      </c>
      <c r="E34" s="50">
        <v>1</v>
      </c>
      <c r="F34" s="49">
        <v>0.91177186705527213</v>
      </c>
      <c r="G34" s="45">
        <v>5.697047458546025E-2</v>
      </c>
      <c r="H34" s="45">
        <v>0.12809721630281184</v>
      </c>
      <c r="I34" s="49">
        <v>-0.52633837117704285</v>
      </c>
      <c r="J34" s="49">
        <v>0.26189436535093757</v>
      </c>
      <c r="K34" s="49">
        <v>0.2964069718884137</v>
      </c>
      <c r="L34" s="49">
        <v>0.35669914098258615</v>
      </c>
    </row>
    <row r="35" spans="2:12" x14ac:dyDescent="0.25">
      <c r="B35" s="30" t="s">
        <v>2</v>
      </c>
      <c r="C35" s="49">
        <v>0.93743047831570248</v>
      </c>
      <c r="D35" s="49">
        <v>0.98768908397067867</v>
      </c>
      <c r="E35" s="49">
        <v>0.91177186705527213</v>
      </c>
      <c r="F35" s="50">
        <v>1</v>
      </c>
      <c r="G35" s="45">
        <v>-0.15973669120100115</v>
      </c>
      <c r="H35" s="45">
        <v>7.8532584833781269E-2</v>
      </c>
      <c r="I35" s="49">
        <v>-0.58671125966740856</v>
      </c>
      <c r="J35" s="49">
        <v>0.35325003137474353</v>
      </c>
      <c r="K35" s="45">
        <v>0.12087222155576292</v>
      </c>
      <c r="L35" s="49">
        <v>0.3823547621897404</v>
      </c>
    </row>
    <row r="36" spans="2:12" x14ac:dyDescent="0.25">
      <c r="B36" s="30" t="s">
        <v>4</v>
      </c>
      <c r="C36" s="49">
        <v>-0.27614911469070397</v>
      </c>
      <c r="D36" s="45">
        <v>-0.16315723900741616</v>
      </c>
      <c r="E36" s="45">
        <v>5.697047458546025E-2</v>
      </c>
      <c r="F36" s="45">
        <v>-0.15973669120100115</v>
      </c>
      <c r="G36" s="50">
        <v>1</v>
      </c>
      <c r="H36" s="49">
        <v>0.55370345479314587</v>
      </c>
      <c r="I36" s="45">
        <v>0.18617544689106247</v>
      </c>
      <c r="J36" s="45">
        <v>3.3024939306265662E-2</v>
      </c>
      <c r="K36" s="45">
        <v>4.6427157429465661E-2</v>
      </c>
      <c r="L36" s="45">
        <v>4.818455978994754E-2</v>
      </c>
    </row>
    <row r="37" spans="2:12" x14ac:dyDescent="0.25">
      <c r="B37" s="30" t="s">
        <v>5</v>
      </c>
      <c r="C37" s="45">
        <v>1.7626089145179699E-2</v>
      </c>
      <c r="D37" s="45">
        <v>2.6379917739488844E-2</v>
      </c>
      <c r="E37" s="45">
        <v>0.12809721630281184</v>
      </c>
      <c r="F37" s="45">
        <v>7.8532584833781269E-2</v>
      </c>
      <c r="G37" s="49">
        <v>0.55370345479314587</v>
      </c>
      <c r="H37" s="50">
        <v>1</v>
      </c>
      <c r="I37" s="45">
        <v>-0.18689212815701239</v>
      </c>
      <c r="J37" s="49">
        <v>0.40461284095449157</v>
      </c>
      <c r="K37" s="45">
        <v>1.4706949215389443E-2</v>
      </c>
      <c r="L37" s="49">
        <v>0.39413232232601736</v>
      </c>
    </row>
    <row r="38" spans="2:12" x14ac:dyDescent="0.25">
      <c r="B38" s="30" t="s">
        <v>6</v>
      </c>
      <c r="C38" s="49">
        <v>-0.49746297606825374</v>
      </c>
      <c r="D38" s="49">
        <v>-0.58382440109747802</v>
      </c>
      <c r="E38" s="49">
        <v>-0.52633837117704285</v>
      </c>
      <c r="F38" s="49">
        <v>-0.58671125966740856</v>
      </c>
      <c r="G38" s="45">
        <v>0.18617544689106247</v>
      </c>
      <c r="H38" s="45">
        <v>-0.18689212815701239</v>
      </c>
      <c r="I38" s="50">
        <v>1</v>
      </c>
      <c r="J38" s="49">
        <v>-0.30192632182190271</v>
      </c>
      <c r="K38" s="45">
        <v>-8.8435748525032165E-2</v>
      </c>
      <c r="L38" s="49">
        <v>-0.32153512351726238</v>
      </c>
    </row>
    <row r="39" spans="2:12" x14ac:dyDescent="0.25">
      <c r="B39" s="30" t="s">
        <v>7</v>
      </c>
      <c r="C39" s="49">
        <v>0.3749174243379389</v>
      </c>
      <c r="D39" s="49">
        <v>0.30813894762364358</v>
      </c>
      <c r="E39" s="49">
        <v>0.26189436535093757</v>
      </c>
      <c r="F39" s="49">
        <v>0.35325003137474353</v>
      </c>
      <c r="G39" s="45">
        <v>3.3024939306265662E-2</v>
      </c>
      <c r="H39" s="49">
        <v>0.40461284095449157</v>
      </c>
      <c r="I39" s="49">
        <v>-0.30192632182190271</v>
      </c>
      <c r="J39" s="50">
        <v>1</v>
      </c>
      <c r="K39" s="45">
        <v>-7.2488785295825919E-2</v>
      </c>
      <c r="L39" s="49">
        <v>0.93555762153644229</v>
      </c>
    </row>
    <row r="40" spans="2:12" x14ac:dyDescent="0.25">
      <c r="B40" s="30" t="s">
        <v>9</v>
      </c>
      <c r="C40" s="45">
        <v>2.4421395256866964E-2</v>
      </c>
      <c r="D40" s="45">
        <v>0.17792545848009</v>
      </c>
      <c r="E40" s="49">
        <v>0.2964069718884137</v>
      </c>
      <c r="F40" s="45">
        <v>0.12087222155576292</v>
      </c>
      <c r="G40" s="45">
        <v>4.6427157429465661E-2</v>
      </c>
      <c r="H40" s="45">
        <v>1.4706949215389443E-2</v>
      </c>
      <c r="I40" s="45">
        <v>-8.8435748525032165E-2</v>
      </c>
      <c r="J40" s="45">
        <v>-7.2488785295825919E-2</v>
      </c>
      <c r="K40" s="50">
        <v>1</v>
      </c>
      <c r="L40" s="49">
        <v>0.28442753226448253</v>
      </c>
    </row>
    <row r="41" spans="2:12" ht="15.75" thickBot="1" x14ac:dyDescent="0.3">
      <c r="B41" s="43" t="s">
        <v>10</v>
      </c>
      <c r="C41" s="51">
        <v>0.36902824689355429</v>
      </c>
      <c r="D41" s="51">
        <v>0.35919567569612926</v>
      </c>
      <c r="E41" s="51">
        <v>0.35669914098258615</v>
      </c>
      <c r="F41" s="51">
        <v>0.3823547621897404</v>
      </c>
      <c r="G41" s="46">
        <v>4.818455978994754E-2</v>
      </c>
      <c r="H41" s="51">
        <v>0.39413232232601736</v>
      </c>
      <c r="I41" s="51">
        <v>-0.32153512351726238</v>
      </c>
      <c r="J41" s="51">
        <v>0.93555762153644229</v>
      </c>
      <c r="K41" s="51">
        <v>0.28442753226448253</v>
      </c>
      <c r="L41" s="52">
        <v>1</v>
      </c>
    </row>
    <row r="42" spans="2:12" x14ac:dyDescent="0.25">
      <c r="B42" s="53" t="s">
        <v>29</v>
      </c>
    </row>
    <row r="45" spans="2:12" x14ac:dyDescent="0.25">
      <c r="B45" s="28" t="s">
        <v>30</v>
      </c>
    </row>
    <row r="47" spans="2:12" x14ac:dyDescent="0.25">
      <c r="B47" s="29" t="s">
        <v>31</v>
      </c>
    </row>
    <row r="48" spans="2:12" ht="15.75" thickBot="1" x14ac:dyDescent="0.3"/>
    <row r="49" spans="2:11" x14ac:dyDescent="0.25">
      <c r="B49" s="32"/>
      <c r="C49" s="33" t="s">
        <v>32</v>
      </c>
      <c r="D49" s="33" t="s">
        <v>33</v>
      </c>
      <c r="E49" s="33" t="s">
        <v>34</v>
      </c>
      <c r="F49" s="33" t="s">
        <v>35</v>
      </c>
      <c r="G49" s="33" t="s">
        <v>36</v>
      </c>
      <c r="H49" s="33" t="s">
        <v>37</v>
      </c>
      <c r="I49" s="33" t="s">
        <v>38</v>
      </c>
      <c r="J49" s="33" t="s">
        <v>39</v>
      </c>
      <c r="K49" s="33" t="s">
        <v>40</v>
      </c>
    </row>
    <row r="50" spans="2:11" x14ac:dyDescent="0.25">
      <c r="B50" s="42" t="s">
        <v>41</v>
      </c>
      <c r="C50" s="44">
        <v>4.6643921874581498</v>
      </c>
      <c r="D50" s="44">
        <v>1.9996744113400793</v>
      </c>
      <c r="E50" s="44">
        <v>1.2137154214996391</v>
      </c>
      <c r="F50" s="44">
        <v>1.0343729434953686</v>
      </c>
      <c r="G50" s="44">
        <v>0.65683795844723736</v>
      </c>
      <c r="H50" s="44">
        <v>0.31418700507040226</v>
      </c>
      <c r="I50" s="44">
        <v>7.7437730656203671E-2</v>
      </c>
      <c r="J50" s="44">
        <v>3.628226409328611E-2</v>
      </c>
      <c r="K50" s="44">
        <v>3.1000779396374721E-3</v>
      </c>
    </row>
    <row r="51" spans="2:11" x14ac:dyDescent="0.25">
      <c r="B51" s="30" t="s">
        <v>42</v>
      </c>
      <c r="C51" s="45">
        <v>46.643921874581487</v>
      </c>
      <c r="D51" s="45">
        <v>19.996744113400791</v>
      </c>
      <c r="E51" s="45">
        <v>12.137154214996388</v>
      </c>
      <c r="F51" s="45">
        <v>10.343729434953683</v>
      </c>
      <c r="G51" s="45">
        <v>6.568379584472372</v>
      </c>
      <c r="H51" s="45">
        <v>3.1418700507040218</v>
      </c>
      <c r="I51" s="45">
        <v>0.77437730656203652</v>
      </c>
      <c r="J51" s="45">
        <v>0.36282264093286104</v>
      </c>
      <c r="K51" s="45">
        <v>3.1000779396374717E-2</v>
      </c>
    </row>
    <row r="52" spans="2:11" ht="15.75" thickBot="1" x14ac:dyDescent="0.3">
      <c r="B52" s="43" t="s">
        <v>43</v>
      </c>
      <c r="C52" s="46">
        <v>46.643921874581487</v>
      </c>
      <c r="D52" s="46">
        <v>66.640665987982274</v>
      </c>
      <c r="E52" s="46">
        <v>78.77782020297866</v>
      </c>
      <c r="F52" s="46">
        <v>89.121549637932347</v>
      </c>
      <c r="G52" s="46">
        <v>95.689929222404714</v>
      </c>
      <c r="H52" s="46">
        <v>98.831799273108743</v>
      </c>
      <c r="I52" s="46">
        <v>99.606176579670773</v>
      </c>
      <c r="J52" s="46">
        <v>99.968999220603635</v>
      </c>
      <c r="K52" s="46">
        <v>100.00000000000001</v>
      </c>
    </row>
    <row r="71" spans="2:7" x14ac:dyDescent="0.25">
      <c r="F71" t="s">
        <v>44</v>
      </c>
    </row>
    <row r="74" spans="2:7" x14ac:dyDescent="0.25">
      <c r="B74" s="29" t="s">
        <v>45</v>
      </c>
    </row>
    <row r="75" spans="2:7" ht="15.75" thickBot="1" x14ac:dyDescent="0.3"/>
    <row r="76" spans="2:7" x14ac:dyDescent="0.25">
      <c r="B76" s="32"/>
      <c r="C76" s="33" t="s">
        <v>32</v>
      </c>
      <c r="D76" s="33" t="s">
        <v>33</v>
      </c>
      <c r="E76" s="33" t="s">
        <v>34</v>
      </c>
      <c r="F76" s="33" t="s">
        <v>35</v>
      </c>
      <c r="G76" s="33" t="s">
        <v>36</v>
      </c>
    </row>
    <row r="77" spans="2:7" x14ac:dyDescent="0.25">
      <c r="B77" s="42" t="s">
        <v>3</v>
      </c>
      <c r="C77" s="44">
        <v>0.41765936221214256</v>
      </c>
      <c r="D77" s="44">
        <v>-0.18111784487416743</v>
      </c>
      <c r="E77" s="44">
        <v>-6.3468607924032028E-2</v>
      </c>
      <c r="F77" s="44">
        <v>-0.14357927931835024</v>
      </c>
      <c r="G77" s="44">
        <v>0.20880414574760431</v>
      </c>
    </row>
    <row r="78" spans="2:7" x14ac:dyDescent="0.25">
      <c r="B78" s="30" t="s">
        <v>0</v>
      </c>
      <c r="C78" s="45">
        <v>0.43816322378321748</v>
      </c>
      <c r="D78" s="45">
        <v>-0.17793970154538846</v>
      </c>
      <c r="E78" s="45">
        <v>0.12243950848217564</v>
      </c>
      <c r="F78" s="45">
        <v>-7.5324095677914205E-2</v>
      </c>
      <c r="G78" s="45">
        <v>0.10944236167636756</v>
      </c>
    </row>
    <row r="79" spans="2:7" x14ac:dyDescent="0.25">
      <c r="B79" s="30" t="s">
        <v>1</v>
      </c>
      <c r="C79" s="45">
        <v>0.41676127983361516</v>
      </c>
      <c r="D79" s="45">
        <v>-8.9694352903649077E-2</v>
      </c>
      <c r="E79" s="45">
        <v>0.31539340158577239</v>
      </c>
      <c r="F79" s="45">
        <v>-4.376016899296669E-2</v>
      </c>
      <c r="G79" s="45">
        <v>0.13795181786755084</v>
      </c>
    </row>
    <row r="80" spans="2:7" x14ac:dyDescent="0.25">
      <c r="B80" s="30" t="s">
        <v>2</v>
      </c>
      <c r="C80" s="45">
        <v>0.44076952985287804</v>
      </c>
      <c r="D80" s="45">
        <v>-0.1487748336592879</v>
      </c>
      <c r="E80" s="45">
        <v>7.7242932907997081E-2</v>
      </c>
      <c r="F80" s="45">
        <v>-0.12604100017962208</v>
      </c>
      <c r="G80" s="45">
        <v>0.10740017827093888</v>
      </c>
    </row>
    <row r="81" spans="2:7" x14ac:dyDescent="0.25">
      <c r="B81" s="30" t="s">
        <v>4</v>
      </c>
      <c r="C81" s="45">
        <v>-5.7937508113734652E-2</v>
      </c>
      <c r="D81" s="45">
        <v>0.45272579410512531</v>
      </c>
      <c r="E81" s="45">
        <v>0.55672988446468286</v>
      </c>
      <c r="F81" s="45">
        <v>-0.28380003021229022</v>
      </c>
      <c r="G81" s="45">
        <v>0.19681358861116088</v>
      </c>
    </row>
    <row r="82" spans="2:7" x14ac:dyDescent="0.25">
      <c r="B82" s="30" t="s">
        <v>5</v>
      </c>
      <c r="C82" s="45">
        <v>9.5546392400320423E-2</v>
      </c>
      <c r="D82" s="45">
        <v>0.56298043125211705</v>
      </c>
      <c r="E82" s="45">
        <v>0.20574115287833075</v>
      </c>
      <c r="F82" s="45">
        <v>-0.26915642037039961</v>
      </c>
      <c r="G82" s="45">
        <v>-0.27314758034955172</v>
      </c>
    </row>
    <row r="83" spans="2:7" x14ac:dyDescent="0.25">
      <c r="B83" s="30" t="s">
        <v>6</v>
      </c>
      <c r="C83" s="45">
        <v>-0.31304853581775155</v>
      </c>
      <c r="D83" s="45">
        <v>3.215405750765063E-2</v>
      </c>
      <c r="E83" s="45">
        <v>5.7547293486703892E-2</v>
      </c>
      <c r="F83" s="45">
        <v>6.6301522047081535E-2</v>
      </c>
      <c r="G83" s="45">
        <v>0.8661760424486552</v>
      </c>
    </row>
    <row r="84" spans="2:7" x14ac:dyDescent="0.25">
      <c r="B84" s="30" t="s">
        <v>7</v>
      </c>
      <c r="C84" s="45">
        <v>0.25772411073575885</v>
      </c>
      <c r="D84" s="45">
        <v>0.43828447197547887</v>
      </c>
      <c r="E84" s="45">
        <v>-0.47514795892833994</v>
      </c>
      <c r="F84" s="45">
        <v>6.9306516614982092E-2</v>
      </c>
      <c r="G84" s="45">
        <v>0.16308843296249878</v>
      </c>
    </row>
    <row r="85" spans="2:7" x14ac:dyDescent="0.25">
      <c r="B85" s="30" t="s">
        <v>9</v>
      </c>
      <c r="C85" s="45">
        <v>9.6290331530232975E-2</v>
      </c>
      <c r="D85" s="45">
        <v>3.7664677110087433E-2</v>
      </c>
      <c r="E85" s="45">
        <v>0.45468254021636173</v>
      </c>
      <c r="F85" s="45">
        <v>0.81676268744427016</v>
      </c>
      <c r="G85" s="45">
        <v>-8.9504078027128647E-2</v>
      </c>
    </row>
    <row r="86" spans="2:7" ht="15.75" thickBot="1" x14ac:dyDescent="0.3">
      <c r="B86" s="43" t="s">
        <v>10</v>
      </c>
      <c r="C86" s="46">
        <v>0.28182814752902613</v>
      </c>
      <c r="D86" s="46">
        <v>0.43462784137368587</v>
      </c>
      <c r="E86" s="46">
        <v>-0.29571905863500791</v>
      </c>
      <c r="F86" s="46">
        <v>0.35583953770878618</v>
      </c>
      <c r="G86" s="46">
        <v>0.12507099211743278</v>
      </c>
    </row>
    <row r="89" spans="2:7" x14ac:dyDescent="0.25">
      <c r="B89" s="29" t="s">
        <v>46</v>
      </c>
    </row>
    <row r="90" spans="2:7" ht="15.75" thickBot="1" x14ac:dyDescent="0.3"/>
    <row r="91" spans="2:7" x14ac:dyDescent="0.25">
      <c r="B91" s="32"/>
      <c r="C91" s="33" t="s">
        <v>32</v>
      </c>
      <c r="D91" s="33" t="s">
        <v>33</v>
      </c>
      <c r="E91" s="33" t="s">
        <v>34</v>
      </c>
      <c r="F91" s="33" t="s">
        <v>35</v>
      </c>
      <c r="G91" s="33" t="s">
        <v>36</v>
      </c>
    </row>
    <row r="92" spans="2:7" x14ac:dyDescent="0.25">
      <c r="B92" s="42" t="s">
        <v>3</v>
      </c>
      <c r="C92" s="44">
        <v>0.9020274430106543</v>
      </c>
      <c r="D92" s="44">
        <v>-0.25611846274635319</v>
      </c>
      <c r="E92" s="44">
        <v>-6.9922574119378939E-2</v>
      </c>
      <c r="F92" s="44">
        <v>-0.14602605248565625</v>
      </c>
      <c r="G92" s="44">
        <v>0.16922644785747148</v>
      </c>
    </row>
    <row r="93" spans="2:7" x14ac:dyDescent="0.25">
      <c r="B93" s="30" t="s">
        <v>0</v>
      </c>
      <c r="C93" s="45">
        <v>0.94631005103562871</v>
      </c>
      <c r="D93" s="45">
        <v>-0.25162425520805148</v>
      </c>
      <c r="E93" s="45">
        <v>0.13489008010436557</v>
      </c>
      <c r="F93" s="45">
        <v>-7.6607713878474135E-2</v>
      </c>
      <c r="G93" s="45">
        <v>8.8698153215843623E-2</v>
      </c>
    </row>
    <row r="94" spans="2:7" x14ac:dyDescent="0.25">
      <c r="B94" s="30" t="s">
        <v>1</v>
      </c>
      <c r="C94" s="45">
        <v>0.90008783618075983</v>
      </c>
      <c r="D94" s="45">
        <v>-0.12683664494060035</v>
      </c>
      <c r="E94" s="45">
        <v>0.3474649786795454</v>
      </c>
      <c r="F94" s="45">
        <v>-4.4505897818164122E-2</v>
      </c>
      <c r="G94" s="45">
        <v>0.11180379599083867</v>
      </c>
    </row>
    <row r="95" spans="2:7" x14ac:dyDescent="0.25">
      <c r="B95" s="30" t="s">
        <v>2</v>
      </c>
      <c r="C95" s="45">
        <v>0.95193894341162411</v>
      </c>
      <c r="D95" s="45">
        <v>-0.21038226089005291</v>
      </c>
      <c r="E95" s="45">
        <v>8.5097576236780395E-2</v>
      </c>
      <c r="F95" s="45">
        <v>-0.12818889880875595</v>
      </c>
      <c r="G95" s="45">
        <v>8.7043054643270695E-2</v>
      </c>
    </row>
    <row r="96" spans="2:7" x14ac:dyDescent="0.25">
      <c r="B96" s="30" t="s">
        <v>4</v>
      </c>
      <c r="C96" s="45">
        <v>-0.12512881794732988</v>
      </c>
      <c r="D96" s="45">
        <v>0.64019884132557214</v>
      </c>
      <c r="E96" s="45">
        <v>0.61334237324929886</v>
      </c>
      <c r="F96" s="45">
        <v>-0.28863634295951068</v>
      </c>
      <c r="G96" s="45">
        <v>0.15950863605461049</v>
      </c>
    </row>
    <row r="97" spans="2:7" x14ac:dyDescent="0.25">
      <c r="B97" s="30" t="s">
        <v>5</v>
      </c>
      <c r="C97" s="45">
        <v>0.20635349239933304</v>
      </c>
      <c r="D97" s="45">
        <v>0.7961097522375431</v>
      </c>
      <c r="E97" s="45">
        <v>0.22666246325680631</v>
      </c>
      <c r="F97" s="45">
        <v>-0.27374318741852105</v>
      </c>
      <c r="G97" s="45">
        <v>-0.22137393200655961</v>
      </c>
    </row>
    <row r="98" spans="2:7" x14ac:dyDescent="0.25">
      <c r="B98" s="30" t="s">
        <v>6</v>
      </c>
      <c r="C98" s="45">
        <v>-0.67609730763915366</v>
      </c>
      <c r="D98" s="45">
        <v>4.5469002712785138E-2</v>
      </c>
      <c r="E98" s="45">
        <v>6.3399135821759461E-2</v>
      </c>
      <c r="F98" s="45">
        <v>6.7431384140459613E-2</v>
      </c>
      <c r="G98" s="45">
        <v>0.70199705258730538</v>
      </c>
    </row>
    <row r="99" spans="2:7" x14ac:dyDescent="0.25">
      <c r="B99" s="30" t="s">
        <v>7</v>
      </c>
      <c r="C99" s="45">
        <v>0.55661201841104702</v>
      </c>
      <c r="D99" s="45">
        <v>0.61977739016243794</v>
      </c>
      <c r="E99" s="45">
        <v>-0.52346458292586173</v>
      </c>
      <c r="F99" s="45">
        <v>7.0487587630090012E-2</v>
      </c>
      <c r="G99" s="45">
        <v>0.13217590147968453</v>
      </c>
    </row>
    <row r="100" spans="2:7" x14ac:dyDescent="0.25">
      <c r="B100" s="30" t="s">
        <v>9</v>
      </c>
      <c r="C100" s="45">
        <v>0.2079601929113396</v>
      </c>
      <c r="D100" s="45">
        <v>5.3261561321996678E-2</v>
      </c>
      <c r="E100" s="45">
        <v>0.50091808626273604</v>
      </c>
      <c r="F100" s="45">
        <v>0.83068136036966056</v>
      </c>
      <c r="G100" s="45">
        <v>-7.2539063527969849E-2</v>
      </c>
    </row>
    <row r="101" spans="2:7" ht="15.75" thickBot="1" x14ac:dyDescent="0.3">
      <c r="B101" s="43" t="s">
        <v>10</v>
      </c>
      <c r="C101" s="46">
        <v>0.6086699982913637</v>
      </c>
      <c r="D101" s="46">
        <v>0.61460655451555202</v>
      </c>
      <c r="E101" s="46">
        <v>-0.32579000032061378</v>
      </c>
      <c r="F101" s="46">
        <v>0.36190349510476927</v>
      </c>
      <c r="G101" s="46">
        <v>0.10136446118089493</v>
      </c>
    </row>
    <row r="104" spans="2:7" x14ac:dyDescent="0.25">
      <c r="B104" s="29" t="s">
        <v>47</v>
      </c>
    </row>
    <row r="105" spans="2:7" ht="15.75" thickBot="1" x14ac:dyDescent="0.3"/>
    <row r="106" spans="2:7" x14ac:dyDescent="0.25">
      <c r="B106" s="32"/>
      <c r="C106" s="33" t="s">
        <v>32</v>
      </c>
      <c r="D106" s="33" t="s">
        <v>33</v>
      </c>
      <c r="E106" s="33" t="s">
        <v>34</v>
      </c>
      <c r="F106" s="33" t="s">
        <v>35</v>
      </c>
      <c r="G106" s="33" t="s">
        <v>36</v>
      </c>
    </row>
    <row r="107" spans="2:7" x14ac:dyDescent="0.25">
      <c r="B107" s="42" t="s">
        <v>3</v>
      </c>
      <c r="C107" s="44">
        <v>0.9020274430106543</v>
      </c>
      <c r="D107" s="44">
        <v>-0.25611846274635319</v>
      </c>
      <c r="E107" s="44">
        <v>-6.9922574119378939E-2</v>
      </c>
      <c r="F107" s="44">
        <v>-0.14602605248565625</v>
      </c>
      <c r="G107" s="44">
        <v>0.16922644785747148</v>
      </c>
    </row>
    <row r="108" spans="2:7" x14ac:dyDescent="0.25">
      <c r="B108" s="30" t="s">
        <v>0</v>
      </c>
      <c r="C108" s="45">
        <v>0.94631005103562871</v>
      </c>
      <c r="D108" s="45">
        <v>-0.25162425520805148</v>
      </c>
      <c r="E108" s="45">
        <v>0.13489008010436557</v>
      </c>
      <c r="F108" s="45">
        <v>-7.6607713878474135E-2</v>
      </c>
      <c r="G108" s="45">
        <v>8.8698153215843623E-2</v>
      </c>
    </row>
    <row r="109" spans="2:7" x14ac:dyDescent="0.25">
      <c r="B109" s="30" t="s">
        <v>1</v>
      </c>
      <c r="C109" s="45">
        <v>0.90008783618075983</v>
      </c>
      <c r="D109" s="45">
        <v>-0.12683664494060035</v>
      </c>
      <c r="E109" s="45">
        <v>0.3474649786795454</v>
      </c>
      <c r="F109" s="45">
        <v>-4.4505897818164122E-2</v>
      </c>
      <c r="G109" s="45">
        <v>0.11180379599083867</v>
      </c>
    </row>
    <row r="110" spans="2:7" x14ac:dyDescent="0.25">
      <c r="B110" s="30" t="s">
        <v>2</v>
      </c>
      <c r="C110" s="45">
        <v>0.95193894341162411</v>
      </c>
      <c r="D110" s="45">
        <v>-0.21038226089005291</v>
      </c>
      <c r="E110" s="45">
        <v>8.5097576236780395E-2</v>
      </c>
      <c r="F110" s="45">
        <v>-0.12818889880875595</v>
      </c>
      <c r="G110" s="45">
        <v>8.7043054643270695E-2</v>
      </c>
    </row>
    <row r="111" spans="2:7" x14ac:dyDescent="0.25">
      <c r="B111" s="30" t="s">
        <v>4</v>
      </c>
      <c r="C111" s="45">
        <v>-0.12512881794732988</v>
      </c>
      <c r="D111" s="45">
        <v>0.64019884132557214</v>
      </c>
      <c r="E111" s="45">
        <v>0.61334237324929886</v>
      </c>
      <c r="F111" s="45">
        <v>-0.28863634295951068</v>
      </c>
      <c r="G111" s="45">
        <v>0.15950863605461049</v>
      </c>
    </row>
    <row r="112" spans="2:7" x14ac:dyDescent="0.25">
      <c r="B112" s="30" t="s">
        <v>5</v>
      </c>
      <c r="C112" s="45">
        <v>0.20635349239933304</v>
      </c>
      <c r="D112" s="45">
        <v>0.7961097522375431</v>
      </c>
      <c r="E112" s="45">
        <v>0.22666246325680631</v>
      </c>
      <c r="F112" s="45">
        <v>-0.27374318741852105</v>
      </c>
      <c r="G112" s="45">
        <v>-0.22137393200655961</v>
      </c>
    </row>
    <row r="113" spans="2:7" x14ac:dyDescent="0.25">
      <c r="B113" s="30" t="s">
        <v>6</v>
      </c>
      <c r="C113" s="45">
        <v>-0.67609730763915366</v>
      </c>
      <c r="D113" s="45">
        <v>4.5469002712785138E-2</v>
      </c>
      <c r="E113" s="45">
        <v>6.3399135821759461E-2</v>
      </c>
      <c r="F113" s="45">
        <v>6.7431384140459613E-2</v>
      </c>
      <c r="G113" s="45">
        <v>0.70199705258730538</v>
      </c>
    </row>
    <row r="114" spans="2:7" x14ac:dyDescent="0.25">
      <c r="B114" s="30" t="s">
        <v>7</v>
      </c>
      <c r="C114" s="45">
        <v>0.55661201841104702</v>
      </c>
      <c r="D114" s="45">
        <v>0.61977739016243794</v>
      </c>
      <c r="E114" s="45">
        <v>-0.52346458292586173</v>
      </c>
      <c r="F114" s="45">
        <v>7.0487587630090012E-2</v>
      </c>
      <c r="G114" s="45">
        <v>0.13217590147968453</v>
      </c>
    </row>
    <row r="115" spans="2:7" x14ac:dyDescent="0.25">
      <c r="B115" s="30" t="s">
        <v>9</v>
      </c>
      <c r="C115" s="45">
        <v>0.2079601929113396</v>
      </c>
      <c r="D115" s="45">
        <v>5.3261561321996678E-2</v>
      </c>
      <c r="E115" s="45">
        <v>0.50091808626273604</v>
      </c>
      <c r="F115" s="45">
        <v>0.83068136036966056</v>
      </c>
      <c r="G115" s="45">
        <v>-7.2539063527969849E-2</v>
      </c>
    </row>
    <row r="116" spans="2:7" ht="15.75" thickBot="1" x14ac:dyDescent="0.3">
      <c r="B116" s="43" t="s">
        <v>10</v>
      </c>
      <c r="C116" s="46">
        <v>0.6086699982913637</v>
      </c>
      <c r="D116" s="46">
        <v>0.61460655451555202</v>
      </c>
      <c r="E116" s="46">
        <v>-0.32579000032061378</v>
      </c>
      <c r="F116" s="46">
        <v>0.36190349510476927</v>
      </c>
      <c r="G116" s="46">
        <v>0.10136446118089493</v>
      </c>
    </row>
    <row r="135" spans="2:7" x14ac:dyDescent="0.25">
      <c r="F135" t="s">
        <v>44</v>
      </c>
    </row>
    <row r="138" spans="2:7" x14ac:dyDescent="0.25">
      <c r="B138" s="29" t="s">
        <v>48</v>
      </c>
    </row>
    <row r="139" spans="2:7" ht="15.75" thickBot="1" x14ac:dyDescent="0.3"/>
    <row r="140" spans="2:7" x14ac:dyDescent="0.25">
      <c r="B140" s="32"/>
      <c r="C140" s="33" t="s">
        <v>32</v>
      </c>
      <c r="D140" s="33" t="s">
        <v>33</v>
      </c>
      <c r="E140" s="33" t="s">
        <v>34</v>
      </c>
      <c r="F140" s="33" t="s">
        <v>35</v>
      </c>
      <c r="G140" s="33" t="s">
        <v>36</v>
      </c>
    </row>
    <row r="141" spans="2:7" x14ac:dyDescent="0.25">
      <c r="B141" s="42" t="s">
        <v>3</v>
      </c>
      <c r="C141" s="44">
        <v>17.443934284345367</v>
      </c>
      <c r="D141" s="44">
        <v>3.280367373186297</v>
      </c>
      <c r="E141" s="44">
        <v>0.40282641918145023</v>
      </c>
      <c r="F141" s="44">
        <v>2.0615009449576842</v>
      </c>
      <c r="G141" s="44">
        <v>4.3599171281386777</v>
      </c>
    </row>
    <row r="142" spans="2:7" x14ac:dyDescent="0.25">
      <c r="B142" s="30" t="s">
        <v>0</v>
      </c>
      <c r="C142" s="45">
        <v>19.198701067610195</v>
      </c>
      <c r="D142" s="45">
        <v>3.166253738606192</v>
      </c>
      <c r="E142" s="45">
        <v>1.4991433237356759</v>
      </c>
      <c r="F142" s="45">
        <v>0.56737193896955751</v>
      </c>
      <c r="G142" s="45">
        <v>1.1977630529300844</v>
      </c>
    </row>
    <row r="143" spans="2:7" x14ac:dyDescent="0.25">
      <c r="B143" s="30" t="s">
        <v>1</v>
      </c>
      <c r="C143" s="45">
        <v>17.368996436855284</v>
      </c>
      <c r="D143" s="45">
        <v>0.80450769428043423</v>
      </c>
      <c r="E143" s="45">
        <v>9.9472997763844297</v>
      </c>
      <c r="F143" s="45">
        <v>0.19149523902930035</v>
      </c>
      <c r="G143" s="45">
        <v>1.903070405296192</v>
      </c>
    </row>
    <row r="144" spans="2:7" x14ac:dyDescent="0.25">
      <c r="B144" s="30" t="s">
        <v>2</v>
      </c>
      <c r="C144" s="45">
        <v>19.427777844672711</v>
      </c>
      <c r="D144" s="45">
        <v>2.2133951130348786</v>
      </c>
      <c r="E144" s="45">
        <v>0.5966470684229338</v>
      </c>
      <c r="F144" s="45">
        <v>1.58863337262795</v>
      </c>
      <c r="G144" s="45">
        <v>1.1534798292629451</v>
      </c>
    </row>
    <row r="145" spans="2:7" x14ac:dyDescent="0.25">
      <c r="B145" s="30" t="s">
        <v>4</v>
      </c>
      <c r="C145" s="45">
        <v>0.33567548464290681</v>
      </c>
      <c r="D145" s="45">
        <v>20.496064464811624</v>
      </c>
      <c r="E145" s="45">
        <v>30.994816425605919</v>
      </c>
      <c r="F145" s="45">
        <v>8.0542457148496851</v>
      </c>
      <c r="G145" s="45">
        <v>3.8735588662003275</v>
      </c>
    </row>
    <row r="146" spans="2:7" x14ac:dyDescent="0.25">
      <c r="B146" s="30" t="s">
        <v>5</v>
      </c>
      <c r="C146" s="45">
        <v>0.91291131007160098</v>
      </c>
      <c r="D146" s="45">
        <v>31.694696597281961</v>
      </c>
      <c r="E146" s="45">
        <v>4.2329421987704681</v>
      </c>
      <c r="F146" s="45">
        <v>7.2445178626607287</v>
      </c>
      <c r="G146" s="45">
        <v>7.4609600650814816</v>
      </c>
    </row>
    <row r="147" spans="2:7" x14ac:dyDescent="0.25">
      <c r="B147" s="30" t="s">
        <v>6</v>
      </c>
      <c r="C147" s="45">
        <v>9.7999385777638075</v>
      </c>
      <c r="D147" s="45">
        <v>0.10338834142053037</v>
      </c>
      <c r="E147" s="45">
        <v>0.33116909876448319</v>
      </c>
      <c r="F147" s="45">
        <v>0.43958918257596397</v>
      </c>
      <c r="G147" s="45">
        <v>75.02609365120145</v>
      </c>
    </row>
    <row r="148" spans="2:7" x14ac:dyDescent="0.25">
      <c r="B148" s="30" t="s">
        <v>7</v>
      </c>
      <c r="C148" s="45">
        <v>6.6421717254537676</v>
      </c>
      <c r="D148" s="45">
        <v>19.209327837482434</v>
      </c>
      <c r="E148" s="45">
        <v>22.576558287376745</v>
      </c>
      <c r="F148" s="45">
        <v>0.48033932453027905</v>
      </c>
      <c r="G148" s="45">
        <v>2.6597836966163464</v>
      </c>
    </row>
    <row r="149" spans="2:7" x14ac:dyDescent="0.25">
      <c r="B149" s="30" t="s">
        <v>9</v>
      </c>
      <c r="C149" s="45">
        <v>0.9271827946202178</v>
      </c>
      <c r="D149" s="45">
        <v>0.1418627901807144</v>
      </c>
      <c r="E149" s="45">
        <v>20.673621237760344</v>
      </c>
      <c r="F149" s="45">
        <v>66.710128760118664</v>
      </c>
      <c r="G149" s="45">
        <v>0.80109799834863327</v>
      </c>
    </row>
    <row r="150" spans="2:7" ht="15.75" thickBot="1" x14ac:dyDescent="0.3">
      <c r="B150" s="43" t="s">
        <v>10</v>
      </c>
      <c r="C150" s="46">
        <v>7.94271047396425</v>
      </c>
      <c r="D150" s="46">
        <v>18.890136049714986</v>
      </c>
      <c r="E150" s="46">
        <v>8.7449761639975243</v>
      </c>
      <c r="F150" s="46">
        <v>12.662177659680268</v>
      </c>
      <c r="G150" s="46">
        <v>1.564275306923893</v>
      </c>
    </row>
    <row r="153" spans="2:7" x14ac:dyDescent="0.25">
      <c r="B153" s="29" t="s">
        <v>138</v>
      </c>
    </row>
    <row r="154" spans="2:7" ht="15.75" thickBot="1" x14ac:dyDescent="0.3"/>
    <row r="155" spans="2:7" x14ac:dyDescent="0.25">
      <c r="B155" s="32"/>
      <c r="C155" s="33" t="s">
        <v>32</v>
      </c>
      <c r="D155" s="33" t="s">
        <v>33</v>
      </c>
      <c r="E155" s="33" t="s">
        <v>34</v>
      </c>
      <c r="F155" s="33" t="s">
        <v>35</v>
      </c>
      <c r="G155" s="33" t="s">
        <v>36</v>
      </c>
    </row>
    <row r="156" spans="2:7" x14ac:dyDescent="0.25">
      <c r="B156" s="42" t="s">
        <v>3</v>
      </c>
      <c r="C156" s="47">
        <v>0.81365350794433755</v>
      </c>
      <c r="D156" s="44">
        <v>6.5596666959554989E-2</v>
      </c>
      <c r="E156" s="44">
        <v>4.889166371480032E-3</v>
      </c>
      <c r="F156" s="44">
        <v>2.1323608004543592E-2</v>
      </c>
      <c r="G156" s="44">
        <v>2.8637590654457461E-2</v>
      </c>
    </row>
    <row r="157" spans="2:7" x14ac:dyDescent="0.25">
      <c r="B157" s="30" t="s">
        <v>0</v>
      </c>
      <c r="C157" s="49">
        <v>0.89550271269105242</v>
      </c>
      <c r="D157" s="45">
        <v>6.3314765809006496E-2</v>
      </c>
      <c r="E157" s="45">
        <v>1.8195333710562124E-2</v>
      </c>
      <c r="F157" s="45">
        <v>5.8687418256861464E-3</v>
      </c>
      <c r="G157" s="45">
        <v>7.8673623839012555E-3</v>
      </c>
    </row>
    <row r="158" spans="2:7" x14ac:dyDescent="0.25">
      <c r="B158" s="30" t="s">
        <v>1</v>
      </c>
      <c r="C158" s="49">
        <v>0.81015811284056094</v>
      </c>
      <c r="D158" s="45">
        <v>1.6087534499787892E-2</v>
      </c>
      <c r="E158" s="45">
        <v>0.12073191140877673</v>
      </c>
      <c r="F158" s="45">
        <v>1.9807749406008626E-3</v>
      </c>
      <c r="G158" s="45">
        <v>1.2500088797961051E-2</v>
      </c>
    </row>
    <row r="159" spans="2:7" x14ac:dyDescent="0.25">
      <c r="B159" s="30" t="s">
        <v>2</v>
      </c>
      <c r="C159" s="49">
        <v>0.90618775198363777</v>
      </c>
      <c r="D159" s="45">
        <v>4.4260695697210209E-2</v>
      </c>
      <c r="E159" s="45">
        <v>7.2415974813746387E-3</v>
      </c>
      <c r="F159" s="45">
        <v>1.6432393777801445E-2</v>
      </c>
      <c r="G159" s="45">
        <v>7.5764933616313942E-3</v>
      </c>
    </row>
    <row r="160" spans="2:7" x14ac:dyDescent="0.25">
      <c r="B160" s="30" t="s">
        <v>4</v>
      </c>
      <c r="C160" s="45">
        <v>1.5657221080896028E-2</v>
      </c>
      <c r="D160" s="49">
        <v>0.40985455643460517</v>
      </c>
      <c r="E160" s="45">
        <v>0.37618886682308228</v>
      </c>
      <c r="F160" s="45">
        <v>8.3310938477040283E-2</v>
      </c>
      <c r="G160" s="45">
        <v>2.544300497600219E-2</v>
      </c>
    </row>
    <row r="161" spans="2:7" x14ac:dyDescent="0.25">
      <c r="B161" s="30" t="s">
        <v>5</v>
      </c>
      <c r="C161" s="45">
        <v>4.2581763825401589E-2</v>
      </c>
      <c r="D161" s="49">
        <v>0.6337907376077222</v>
      </c>
      <c r="E161" s="45">
        <v>5.1375872249643052E-2</v>
      </c>
      <c r="F161" s="45">
        <v>7.4935332658051523E-2</v>
      </c>
      <c r="G161" s="45">
        <v>4.9006417772044862E-2</v>
      </c>
    </row>
    <row r="162" spans="2:7" x14ac:dyDescent="0.25">
      <c r="B162" s="30" t="s">
        <v>6</v>
      </c>
      <c r="C162" s="45">
        <v>0.45710756939691211</v>
      </c>
      <c r="D162" s="45">
        <v>2.067430207695261E-3</v>
      </c>
      <c r="E162" s="45">
        <v>4.0194504229459013E-3</v>
      </c>
      <c r="F162" s="45">
        <v>4.5469915670982254E-3</v>
      </c>
      <c r="G162" s="49">
        <v>0.49279986184126368</v>
      </c>
    </row>
    <row r="163" spans="2:7" x14ac:dyDescent="0.25">
      <c r="B163" s="30" t="s">
        <v>7</v>
      </c>
      <c r="C163" s="45">
        <v>0.30981693903961915</v>
      </c>
      <c r="D163" s="49">
        <v>0.38412401335656204</v>
      </c>
      <c r="E163" s="45">
        <v>0.2740151695777458</v>
      </c>
      <c r="F163" s="45">
        <v>4.9685000099096086E-3</v>
      </c>
      <c r="G163" s="45">
        <v>1.7470468931967235E-2</v>
      </c>
    </row>
    <row r="164" spans="2:7" x14ac:dyDescent="0.25">
      <c r="B164" s="30" t="s">
        <v>9</v>
      </c>
      <c r="C164" s="45">
        <v>4.3247441835721538E-2</v>
      </c>
      <c r="D164" s="45">
        <v>2.83679391445681E-3</v>
      </c>
      <c r="E164" s="45">
        <v>0.25091892914512165</v>
      </c>
      <c r="F164" s="49">
        <v>0.69003152246558919</v>
      </c>
      <c r="G164" s="45">
        <v>5.2619157375148416E-3</v>
      </c>
    </row>
    <row r="165" spans="2:7" ht="15.75" thickBot="1" x14ac:dyDescent="0.3">
      <c r="B165" s="43" t="s">
        <v>10</v>
      </c>
      <c r="C165" s="46">
        <v>0.37047916682000881</v>
      </c>
      <c r="D165" s="51">
        <v>0.37774121685347833</v>
      </c>
      <c r="E165" s="46">
        <v>0.10613912430890557</v>
      </c>
      <c r="F165" s="46">
        <v>0.13097413976904781</v>
      </c>
      <c r="G165" s="46">
        <v>1.0274753990493157E-2</v>
      </c>
    </row>
    <row r="166" spans="2:7" x14ac:dyDescent="0.25">
      <c r="B166" s="53" t="s">
        <v>49</v>
      </c>
    </row>
    <row r="169" spans="2:7" x14ac:dyDescent="0.25">
      <c r="B169" s="29" t="s">
        <v>50</v>
      </c>
    </row>
    <row r="170" spans="2:7" ht="15.75" thickBot="1" x14ac:dyDescent="0.3"/>
    <row r="171" spans="2:7" x14ac:dyDescent="0.25">
      <c r="B171" s="32"/>
      <c r="C171" s="33" t="s">
        <v>32</v>
      </c>
      <c r="D171" s="33" t="s">
        <v>33</v>
      </c>
      <c r="E171" s="33" t="s">
        <v>34</v>
      </c>
      <c r="F171" s="33" t="s">
        <v>35</v>
      </c>
      <c r="G171" s="33" t="s">
        <v>36</v>
      </c>
    </row>
    <row r="172" spans="2:7" x14ac:dyDescent="0.25">
      <c r="B172" s="42" t="s">
        <v>51</v>
      </c>
      <c r="C172" s="44">
        <v>-2.6116252158842586</v>
      </c>
      <c r="D172" s="44">
        <v>2.5894339784814209</v>
      </c>
      <c r="E172" s="44">
        <v>0.66161324589508153</v>
      </c>
      <c r="F172" s="44">
        <v>-1.3802146715609402</v>
      </c>
      <c r="G172" s="44">
        <v>-0.38714434856869406</v>
      </c>
    </row>
    <row r="173" spans="2:7" x14ac:dyDescent="0.25">
      <c r="B173" s="30" t="s">
        <v>52</v>
      </c>
      <c r="C173" s="45">
        <v>-2.0404886423139117</v>
      </c>
      <c r="D173" s="45">
        <v>3.7159583493519355</v>
      </c>
      <c r="E173" s="45">
        <v>-0.36434742966600564</v>
      </c>
      <c r="F173" s="45">
        <v>-1.7767981794586682</v>
      </c>
      <c r="G173" s="45">
        <v>0.2304214587364008</v>
      </c>
    </row>
    <row r="174" spans="2:7" x14ac:dyDescent="0.25">
      <c r="B174" s="30" t="s">
        <v>53</v>
      </c>
      <c r="C174" s="45">
        <v>-1.7721269872088461</v>
      </c>
      <c r="D174" s="45">
        <v>3.5740982432982356</v>
      </c>
      <c r="E174" s="45">
        <v>0.74116981097938628</v>
      </c>
      <c r="F174" s="45">
        <v>-2.1757383532385743</v>
      </c>
      <c r="G174" s="45">
        <v>0.32445900627622681</v>
      </c>
    </row>
    <row r="175" spans="2:7" x14ac:dyDescent="0.25">
      <c r="B175" s="30" t="s">
        <v>54</v>
      </c>
      <c r="C175" s="45">
        <v>-1.4964016495535526</v>
      </c>
      <c r="D175" s="45">
        <v>3.2307915654598958</v>
      </c>
      <c r="E175" s="45">
        <v>2.2109036931834871</v>
      </c>
      <c r="F175" s="45">
        <v>-1.578544059859785E-3</v>
      </c>
      <c r="G175" s="45">
        <v>0.12619163746953743</v>
      </c>
    </row>
    <row r="176" spans="2:7" x14ac:dyDescent="0.25">
      <c r="B176" s="30" t="s">
        <v>55</v>
      </c>
      <c r="C176" s="45">
        <v>-1.2613443854086097</v>
      </c>
      <c r="D176" s="45">
        <v>3.4815304840645402</v>
      </c>
      <c r="E176" s="45">
        <v>3.1261948470306034</v>
      </c>
      <c r="F176" s="45">
        <v>1.8266529298050131</v>
      </c>
      <c r="G176" s="45">
        <v>0.16163629659828008</v>
      </c>
    </row>
    <row r="177" spans="2:7" x14ac:dyDescent="0.25">
      <c r="B177" s="30" t="s">
        <v>56</v>
      </c>
      <c r="C177" s="45">
        <v>-1.8711042865060687</v>
      </c>
      <c r="D177" s="45">
        <v>2.2822517682937615</v>
      </c>
      <c r="E177" s="45">
        <v>1.4706448060203636</v>
      </c>
      <c r="F177" s="45">
        <v>-0.84013129812786691</v>
      </c>
      <c r="G177" s="45">
        <v>0.81090496165846337</v>
      </c>
    </row>
    <row r="178" spans="2:7" x14ac:dyDescent="0.25">
      <c r="B178" s="30" t="s">
        <v>57</v>
      </c>
      <c r="C178" s="45">
        <v>-1.5898005308328162</v>
      </c>
      <c r="D178" s="45">
        <v>3.0081606127990055</v>
      </c>
      <c r="E178" s="45">
        <v>0.83047909552000521</v>
      </c>
      <c r="F178" s="45">
        <v>1.487566612974899</v>
      </c>
      <c r="G178" s="45">
        <v>1.0217100597772826</v>
      </c>
    </row>
    <row r="179" spans="2:7" x14ac:dyDescent="0.25">
      <c r="B179" s="30" t="s">
        <v>58</v>
      </c>
      <c r="C179" s="45">
        <v>-1.2584359111847983</v>
      </c>
      <c r="D179" s="45">
        <v>3.0475293434474011</v>
      </c>
      <c r="E179" s="45">
        <v>-0.5032811071039891</v>
      </c>
      <c r="F179" s="45">
        <v>-0.13902198718112646</v>
      </c>
      <c r="G179" s="45">
        <v>0.98002477224162599</v>
      </c>
    </row>
    <row r="180" spans="2:7" x14ac:dyDescent="0.25">
      <c r="B180" s="30" t="s">
        <v>59</v>
      </c>
      <c r="C180" s="45">
        <v>-0.99922645577826819</v>
      </c>
      <c r="D180" s="45">
        <v>2.1759761237733874</v>
      </c>
      <c r="E180" s="45">
        <v>-0.47048518563197561</v>
      </c>
      <c r="F180" s="45">
        <v>-0.24927405341543252</v>
      </c>
      <c r="G180" s="45">
        <v>0.79792691082762579</v>
      </c>
    </row>
    <row r="181" spans="2:7" x14ac:dyDescent="0.25">
      <c r="B181" s="30" t="s">
        <v>60</v>
      </c>
      <c r="C181" s="45">
        <v>-1.0242089990593075</v>
      </c>
      <c r="D181" s="45">
        <v>2.1339458890147531</v>
      </c>
      <c r="E181" s="45">
        <v>-0.13985761659143336</v>
      </c>
      <c r="F181" s="45">
        <v>0.1316554083679472</v>
      </c>
      <c r="G181" s="45">
        <v>0.6464970786797245</v>
      </c>
    </row>
    <row r="182" spans="2:7" x14ac:dyDescent="0.25">
      <c r="B182" s="30" t="s">
        <v>61</v>
      </c>
      <c r="C182" s="45">
        <v>-1.0989291665400684</v>
      </c>
      <c r="D182" s="45">
        <v>2.0046992716295637</v>
      </c>
      <c r="E182" s="45">
        <v>3.393637947789499E-2</v>
      </c>
      <c r="F182" s="45">
        <v>0.16653617223969686</v>
      </c>
      <c r="G182" s="45">
        <v>9.4503452370511831E-2</v>
      </c>
    </row>
    <row r="183" spans="2:7" x14ac:dyDescent="0.25">
      <c r="B183" s="30" t="s">
        <v>62</v>
      </c>
      <c r="C183" s="45">
        <v>-1.2390778215509402</v>
      </c>
      <c r="D183" s="45">
        <v>1.9216999632148841</v>
      </c>
      <c r="E183" s="45">
        <v>-0.67590572763228118</v>
      </c>
      <c r="F183" s="45">
        <v>-0.93595788701197413</v>
      </c>
      <c r="G183" s="45">
        <v>-0.60749835899384286</v>
      </c>
    </row>
    <row r="184" spans="2:7" x14ac:dyDescent="0.25">
      <c r="B184" s="30" t="s">
        <v>63</v>
      </c>
      <c r="C184" s="45">
        <v>-2.4187086731508081</v>
      </c>
      <c r="D184" s="45">
        <v>1.083056704098126</v>
      </c>
      <c r="E184" s="45">
        <v>-1.9214574637704727</v>
      </c>
      <c r="F184" s="45">
        <v>-0.90121734944199849</v>
      </c>
      <c r="G184" s="45">
        <v>-0.68886131441989817</v>
      </c>
    </row>
    <row r="185" spans="2:7" x14ac:dyDescent="0.25">
      <c r="B185" s="30" t="s">
        <v>64</v>
      </c>
      <c r="C185" s="45">
        <v>-2.0554667310502737</v>
      </c>
      <c r="D185" s="45">
        <v>0.95351210130624797</v>
      </c>
      <c r="E185" s="45">
        <v>-1.5511268808447261</v>
      </c>
      <c r="F185" s="45">
        <v>-0.7509529425390854</v>
      </c>
      <c r="G185" s="45">
        <v>-0.65766395714449577</v>
      </c>
    </row>
    <row r="186" spans="2:7" x14ac:dyDescent="0.25">
      <c r="B186" s="30" t="s">
        <v>65</v>
      </c>
      <c r="C186" s="45">
        <v>-0.87305132396215823</v>
      </c>
      <c r="D186" s="45">
        <v>0.75952592155635601</v>
      </c>
      <c r="E186" s="45">
        <v>-0.62496829477181082</v>
      </c>
      <c r="F186" s="45">
        <v>0.41633981987053931</v>
      </c>
      <c r="G186" s="45">
        <v>-0.98894471029006681</v>
      </c>
    </row>
    <row r="187" spans="2:7" x14ac:dyDescent="0.25">
      <c r="B187" s="30" t="s">
        <v>66</v>
      </c>
      <c r="C187" s="45">
        <v>-0.68604699197747265</v>
      </c>
      <c r="D187" s="45">
        <v>0.56230775560554958</v>
      </c>
      <c r="E187" s="45">
        <v>0.13713457532723655</v>
      </c>
      <c r="F187" s="45">
        <v>1.3106853006470129</v>
      </c>
      <c r="G187" s="45">
        <v>-0.98360821873438997</v>
      </c>
    </row>
    <row r="188" spans="2:7" x14ac:dyDescent="0.25">
      <c r="B188" s="30" t="s">
        <v>67</v>
      </c>
      <c r="C188" s="45">
        <v>-1.1078538046527235</v>
      </c>
      <c r="D188" s="45">
        <v>0.16488059800693011</v>
      </c>
      <c r="E188" s="45">
        <v>0.50511532278965354</v>
      </c>
      <c r="F188" s="45">
        <v>0.89091251506871294</v>
      </c>
      <c r="G188" s="45">
        <v>-0.92900596915532596</v>
      </c>
    </row>
    <row r="189" spans="2:7" x14ac:dyDescent="0.25">
      <c r="B189" s="30" t="s">
        <v>68</v>
      </c>
      <c r="C189" s="45">
        <v>-1.246618126590296</v>
      </c>
      <c r="D189" s="45">
        <v>-7.971128187356194E-2</v>
      </c>
      <c r="E189" s="45">
        <v>0.61106553007955411</v>
      </c>
      <c r="F189" s="45">
        <v>0.48729818252461354</v>
      </c>
      <c r="G189" s="45">
        <v>-1.3700461421022094</v>
      </c>
    </row>
    <row r="190" spans="2:7" x14ac:dyDescent="0.25">
      <c r="B190" s="30" t="s">
        <v>69</v>
      </c>
      <c r="C190" s="45">
        <v>-1.627973372628879</v>
      </c>
      <c r="D190" s="45">
        <v>0.33485729283224064</v>
      </c>
      <c r="E190" s="45">
        <v>-9.0274624024445069E-2</v>
      </c>
      <c r="F190" s="45">
        <v>0.88810444837081826</v>
      </c>
      <c r="G190" s="45">
        <v>-1.4172440729353004</v>
      </c>
    </row>
    <row r="191" spans="2:7" x14ac:dyDescent="0.25">
      <c r="B191" s="30" t="s">
        <v>70</v>
      </c>
      <c r="C191" s="45">
        <v>-1.81132717703901</v>
      </c>
      <c r="D191" s="45">
        <v>-0.69250370868375266</v>
      </c>
      <c r="E191" s="45">
        <v>-0.50706083521253009</v>
      </c>
      <c r="F191" s="45">
        <v>0.49059156966512829</v>
      </c>
      <c r="G191" s="45">
        <v>-1.80467692926191</v>
      </c>
    </row>
    <row r="192" spans="2:7" x14ac:dyDescent="0.25">
      <c r="B192" s="30" t="s">
        <v>71</v>
      </c>
      <c r="C192" s="45">
        <v>-2.1203305635440985</v>
      </c>
      <c r="D192" s="45">
        <v>-1.0895859079450063</v>
      </c>
      <c r="E192" s="45">
        <v>-0.22708606198248399</v>
      </c>
      <c r="F192" s="45">
        <v>-0.29902205563842682</v>
      </c>
      <c r="G192" s="45">
        <v>-1.8275105672960974</v>
      </c>
    </row>
    <row r="193" spans="2:7" x14ac:dyDescent="0.25">
      <c r="B193" s="30" t="s">
        <v>72</v>
      </c>
      <c r="C193" s="45">
        <v>-1.9740434308935055</v>
      </c>
      <c r="D193" s="45">
        <v>-0.5333771875098039</v>
      </c>
      <c r="E193" s="45">
        <v>-5.8762445563714405E-2</v>
      </c>
      <c r="F193" s="45">
        <v>7.7667913908553265E-2</v>
      </c>
      <c r="G193" s="45">
        <v>-1.197231896460127</v>
      </c>
    </row>
    <row r="194" spans="2:7" x14ac:dyDescent="0.25">
      <c r="B194" s="30" t="s">
        <v>73</v>
      </c>
      <c r="C194" s="45">
        <v>-1.8315035484490894</v>
      </c>
      <c r="D194" s="45">
        <v>-0.39853201344587807</v>
      </c>
      <c r="E194" s="45">
        <v>0.46696471250556387</v>
      </c>
      <c r="F194" s="45">
        <v>1.6878647116530467</v>
      </c>
      <c r="G194" s="45">
        <v>-1.1032412356277521</v>
      </c>
    </row>
    <row r="195" spans="2:7" x14ac:dyDescent="0.25">
      <c r="B195" s="30" t="s">
        <v>74</v>
      </c>
      <c r="C195" s="45">
        <v>-2.196330123011899</v>
      </c>
      <c r="D195" s="45">
        <v>-1.2230637569898037</v>
      </c>
      <c r="E195" s="45">
        <v>-0.23518687511404102</v>
      </c>
      <c r="F195" s="45">
        <v>0.47090333332584022</v>
      </c>
      <c r="G195" s="45">
        <v>-0.99040930433640961</v>
      </c>
    </row>
    <row r="196" spans="2:7" x14ac:dyDescent="0.25">
      <c r="B196" s="30" t="s">
        <v>75</v>
      </c>
      <c r="C196" s="45">
        <v>-3.3224780223769832</v>
      </c>
      <c r="D196" s="45">
        <v>-1.2463256978809829</v>
      </c>
      <c r="E196" s="45">
        <v>-1.5973745119986396</v>
      </c>
      <c r="F196" s="45">
        <v>-0.63722013489385099</v>
      </c>
      <c r="G196" s="45">
        <v>-1.4163104244630929</v>
      </c>
    </row>
    <row r="197" spans="2:7" x14ac:dyDescent="0.25">
      <c r="B197" s="30" t="s">
        <v>76</v>
      </c>
      <c r="C197" s="45">
        <v>-3.1200005261455184</v>
      </c>
      <c r="D197" s="45">
        <v>-1.0018690040577585</v>
      </c>
      <c r="E197" s="45">
        <v>-1.8307793467339566</v>
      </c>
      <c r="F197" s="45">
        <v>-0.49857572263959943</v>
      </c>
      <c r="G197" s="45">
        <v>-1.5455052181857591</v>
      </c>
    </row>
    <row r="198" spans="2:7" x14ac:dyDescent="0.25">
      <c r="B198" s="30" t="s">
        <v>77</v>
      </c>
      <c r="C198" s="45">
        <v>-2.4106751103636159</v>
      </c>
      <c r="D198" s="45">
        <v>-0.95751584074663065</v>
      </c>
      <c r="E198" s="45">
        <v>-0.85566257947014601</v>
      </c>
      <c r="F198" s="45">
        <v>0.12521256531542652</v>
      </c>
      <c r="G198" s="45">
        <v>-0.62725328420977156</v>
      </c>
    </row>
    <row r="199" spans="2:7" x14ac:dyDescent="0.25">
      <c r="B199" s="30" t="s">
        <v>78</v>
      </c>
      <c r="C199" s="45">
        <v>-1.6215489838001087</v>
      </c>
      <c r="D199" s="45">
        <v>-0.26589802972775051</v>
      </c>
      <c r="E199" s="45">
        <v>-6.8889185656912891E-2</v>
      </c>
      <c r="F199" s="45">
        <v>2.1838926212142469</v>
      </c>
      <c r="G199" s="45">
        <v>-0.65652655130189008</v>
      </c>
    </row>
    <row r="200" spans="2:7" x14ac:dyDescent="0.25">
      <c r="B200" s="30" t="s">
        <v>79</v>
      </c>
      <c r="C200" s="45">
        <v>-1.3561169406549602</v>
      </c>
      <c r="D200" s="45">
        <v>0.15356274905845824</v>
      </c>
      <c r="E200" s="45">
        <v>-0.91529770665941412</v>
      </c>
      <c r="F200" s="45">
        <v>1.17886265876888</v>
      </c>
      <c r="G200" s="45">
        <v>0.38183794707473717</v>
      </c>
    </row>
    <row r="201" spans="2:7" x14ac:dyDescent="0.25">
      <c r="B201" s="30" t="s">
        <v>80</v>
      </c>
      <c r="C201" s="45">
        <v>-1.1853317091663687</v>
      </c>
      <c r="D201" s="45">
        <v>0.42782685705207563</v>
      </c>
      <c r="E201" s="45">
        <v>-0.92143045479914587</v>
      </c>
      <c r="F201" s="45">
        <v>1.6390552521964885</v>
      </c>
      <c r="G201" s="45">
        <v>1.3605259877516145</v>
      </c>
    </row>
    <row r="202" spans="2:7" x14ac:dyDescent="0.25">
      <c r="B202" s="30" t="s">
        <v>81</v>
      </c>
      <c r="C202" s="45">
        <v>-2.06759965298474</v>
      </c>
      <c r="D202" s="45">
        <v>-0.42095874898501584</v>
      </c>
      <c r="E202" s="45">
        <v>-1.6992826644861858</v>
      </c>
      <c r="F202" s="45">
        <v>0.62391956245722513</v>
      </c>
      <c r="G202" s="45">
        <v>1.4559857666080034</v>
      </c>
    </row>
    <row r="203" spans="2:7" x14ac:dyDescent="0.25">
      <c r="B203" s="30" t="s">
        <v>82</v>
      </c>
      <c r="C203" s="45">
        <v>-2.2894416127695481</v>
      </c>
      <c r="D203" s="45">
        <v>-1.0794980429381793</v>
      </c>
      <c r="E203" s="45">
        <v>-1.0809335891093201</v>
      </c>
      <c r="F203" s="45">
        <v>0.75289248996048685</v>
      </c>
      <c r="G203" s="45">
        <v>1.5541156010171848</v>
      </c>
    </row>
    <row r="204" spans="2:7" x14ac:dyDescent="0.25">
      <c r="B204" s="30" t="s">
        <v>83</v>
      </c>
      <c r="C204" s="45">
        <v>-2.7769516882179386</v>
      </c>
      <c r="D204" s="45">
        <v>-2.0215561180722146</v>
      </c>
      <c r="E204" s="45">
        <v>-0.687232634633692</v>
      </c>
      <c r="F204" s="45">
        <v>-0.42902571530360673</v>
      </c>
      <c r="G204" s="45">
        <v>1.9417420244984913</v>
      </c>
    </row>
    <row r="205" spans="2:7" x14ac:dyDescent="0.25">
      <c r="B205" s="30" t="s">
        <v>84</v>
      </c>
      <c r="C205" s="45">
        <v>-2.6587717544757892</v>
      </c>
      <c r="D205" s="45">
        <v>-2.1412960889660666</v>
      </c>
      <c r="E205" s="45">
        <v>9.9959109347983022E-2</v>
      </c>
      <c r="F205" s="45">
        <v>-0.26632966039014916</v>
      </c>
      <c r="G205" s="45">
        <v>2.0942840272736261</v>
      </c>
    </row>
    <row r="206" spans="2:7" x14ac:dyDescent="0.25">
      <c r="B206" s="30" t="s">
        <v>85</v>
      </c>
      <c r="C206" s="45">
        <v>-2.3502312740616986</v>
      </c>
      <c r="D206" s="45">
        <v>-2.1489785674224811</v>
      </c>
      <c r="E206" s="45">
        <v>0.66353040017435017</v>
      </c>
      <c r="F206" s="45">
        <v>0.79204865297261018</v>
      </c>
      <c r="G206" s="45">
        <v>1.2576568873447072</v>
      </c>
    </row>
    <row r="207" spans="2:7" x14ac:dyDescent="0.25">
      <c r="B207" s="30" t="s">
        <v>86</v>
      </c>
      <c r="C207" s="45">
        <v>-1.891371668893457</v>
      </c>
      <c r="D207" s="45">
        <v>-1.9897685727205194</v>
      </c>
      <c r="E207" s="45">
        <v>0.36539048714135752</v>
      </c>
      <c r="F207" s="45">
        <v>0.14386329616254478</v>
      </c>
      <c r="G207" s="45">
        <v>1.0382358043245759</v>
      </c>
    </row>
    <row r="208" spans="2:7" x14ac:dyDescent="0.25">
      <c r="B208" s="30" t="s">
        <v>87</v>
      </c>
      <c r="C208" s="45">
        <v>-2.7883064906741559</v>
      </c>
      <c r="D208" s="45">
        <v>-1.6790033278443004</v>
      </c>
      <c r="E208" s="45">
        <v>-8.1639671381514012E-2</v>
      </c>
      <c r="F208" s="45">
        <v>-0.8246656934876796</v>
      </c>
      <c r="G208" s="45">
        <v>1.388697257049649</v>
      </c>
    </row>
    <row r="209" spans="2:7" x14ac:dyDescent="0.25">
      <c r="B209" s="30" t="s">
        <v>88</v>
      </c>
      <c r="C209" s="45">
        <v>-2.7204380188526063</v>
      </c>
      <c r="D209" s="45">
        <v>-1.5842433801298237</v>
      </c>
      <c r="E209" s="45">
        <v>0.32315055606365212</v>
      </c>
      <c r="F209" s="45">
        <v>-0.43676742705347649</v>
      </c>
      <c r="G209" s="45">
        <v>1.2211209904631313</v>
      </c>
    </row>
    <row r="210" spans="2:7" x14ac:dyDescent="0.25">
      <c r="B210" s="30" t="s">
        <v>89</v>
      </c>
      <c r="C210" s="45">
        <v>-1.5526189292260857</v>
      </c>
      <c r="D210" s="45">
        <v>-1.5295170547894519</v>
      </c>
      <c r="E210" s="45">
        <v>0.56813778901345535</v>
      </c>
      <c r="F210" s="45">
        <v>0.62382505620246698</v>
      </c>
      <c r="G210" s="45">
        <v>0.72212479385022399</v>
      </c>
    </row>
    <row r="211" spans="2:7" x14ac:dyDescent="0.25">
      <c r="B211" s="30" t="s">
        <v>90</v>
      </c>
      <c r="C211" s="45">
        <v>-1.0251418365510476</v>
      </c>
      <c r="D211" s="45">
        <v>-1.7138483589345452</v>
      </c>
      <c r="E211" s="45">
        <v>0.71447561637641488</v>
      </c>
      <c r="F211" s="45">
        <v>0.59224399290209484</v>
      </c>
      <c r="G211" s="45">
        <v>0.37036213199889634</v>
      </c>
    </row>
    <row r="212" spans="2:7" x14ac:dyDescent="0.25">
      <c r="B212" s="30" t="s">
        <v>91</v>
      </c>
      <c r="C212" s="45">
        <v>-0.57798613611860694</v>
      </c>
      <c r="D212" s="45">
        <v>-0.91882915547698607</v>
      </c>
      <c r="E212" s="45">
        <v>-0.22914866395148914</v>
      </c>
      <c r="F212" s="45">
        <v>0.62245905195713991</v>
      </c>
      <c r="G212" s="45">
        <v>0.46912239375234205</v>
      </c>
    </row>
    <row r="213" spans="2:7" x14ac:dyDescent="0.25">
      <c r="B213" s="30" t="s">
        <v>92</v>
      </c>
      <c r="C213" s="45">
        <v>0.38430749596989139</v>
      </c>
      <c r="D213" s="45">
        <v>0.17866858725444829</v>
      </c>
      <c r="E213" s="45">
        <v>-1.280469110174637</v>
      </c>
      <c r="F213" s="45">
        <v>0.96837513068675918</v>
      </c>
      <c r="G213" s="45">
        <v>2.4791009165870223E-2</v>
      </c>
    </row>
    <row r="214" spans="2:7" x14ac:dyDescent="0.25">
      <c r="B214" s="30" t="s">
        <v>93</v>
      </c>
      <c r="C214" s="45">
        <v>-0.57120177449931375</v>
      </c>
      <c r="D214" s="45">
        <v>-0.23864191026292203</v>
      </c>
      <c r="E214" s="45">
        <v>-0.31387843086657446</v>
      </c>
      <c r="F214" s="45">
        <v>0.63650344286429816</v>
      </c>
      <c r="G214" s="45">
        <v>-0.36255125184935244</v>
      </c>
    </row>
    <row r="215" spans="2:7" x14ac:dyDescent="0.25">
      <c r="B215" s="30" t="s">
        <v>94</v>
      </c>
      <c r="C215" s="45">
        <v>-0.70820732384800122</v>
      </c>
      <c r="D215" s="45">
        <v>-1.4056947614740938</v>
      </c>
      <c r="E215" s="45">
        <v>-2.3123458446911604E-2</v>
      </c>
      <c r="F215" s="45">
        <v>0.45928986708029762</v>
      </c>
      <c r="G215" s="45">
        <v>-0.1891681494341223</v>
      </c>
    </row>
    <row r="216" spans="2:7" x14ac:dyDescent="0.25">
      <c r="B216" s="30" t="s">
        <v>95</v>
      </c>
      <c r="C216" s="45">
        <v>-0.44581194680095371</v>
      </c>
      <c r="D216" s="45">
        <v>-1.1791836704087646</v>
      </c>
      <c r="E216" s="45">
        <v>-0.10257530138242743</v>
      </c>
      <c r="F216" s="45">
        <v>3.2724373255206135E-2</v>
      </c>
      <c r="G216" s="45">
        <v>-2.7697999620907209E-2</v>
      </c>
    </row>
    <row r="217" spans="2:7" x14ac:dyDescent="0.25">
      <c r="B217" s="30" t="s">
        <v>96</v>
      </c>
      <c r="C217" s="45">
        <v>-0.17597272688352458</v>
      </c>
      <c r="D217" s="45">
        <v>-1.1745224234115978</v>
      </c>
      <c r="E217" s="45">
        <v>0.63780707181943952</v>
      </c>
      <c r="F217" s="45">
        <v>0.89494394889055962</v>
      </c>
      <c r="G217" s="45">
        <v>-7.7182231603231427E-2</v>
      </c>
    </row>
    <row r="218" spans="2:7" x14ac:dyDescent="0.25">
      <c r="B218" s="30" t="s">
        <v>97</v>
      </c>
      <c r="C218" s="45">
        <v>-0.16932197766747403</v>
      </c>
      <c r="D218" s="45">
        <v>-1.0952792915811518</v>
      </c>
      <c r="E218" s="45">
        <v>0.65101519260313157</v>
      </c>
      <c r="F218" s="45">
        <v>0.60249167942779436</v>
      </c>
      <c r="G218" s="45">
        <v>0.27637241279963665</v>
      </c>
    </row>
    <row r="219" spans="2:7" x14ac:dyDescent="0.25">
      <c r="B219" s="30" t="s">
        <v>98</v>
      </c>
      <c r="C219" s="45">
        <v>-0.22887424602983825</v>
      </c>
      <c r="D219" s="45">
        <v>-1.2647416440234855</v>
      </c>
      <c r="E219" s="45">
        <v>-9.9556673306134852E-2</v>
      </c>
      <c r="F219" s="45">
        <v>-0.93046735302844452</v>
      </c>
      <c r="G219" s="45">
        <v>0.289379230804853</v>
      </c>
    </row>
    <row r="220" spans="2:7" x14ac:dyDescent="0.25">
      <c r="B220" s="30" t="s">
        <v>99</v>
      </c>
      <c r="C220" s="45">
        <v>-0.17843101013708418</v>
      </c>
      <c r="D220" s="45">
        <v>-0.25595585569369694</v>
      </c>
      <c r="E220" s="45">
        <v>-0.43045616077257765</v>
      </c>
      <c r="F220" s="45">
        <v>-6.3279854754857257E-2</v>
      </c>
      <c r="G220" s="45">
        <v>0.19913051042283569</v>
      </c>
    </row>
    <row r="221" spans="2:7" x14ac:dyDescent="0.25">
      <c r="B221" s="30" t="s">
        <v>100</v>
      </c>
      <c r="C221" s="45">
        <v>-8.867758246113136E-2</v>
      </c>
      <c r="D221" s="45">
        <v>-0.26875634776244783</v>
      </c>
      <c r="E221" s="45">
        <v>-0.49360089425673831</v>
      </c>
      <c r="F221" s="45">
        <v>-0.5792314119907106</v>
      </c>
      <c r="G221" s="45">
        <v>-0.10013269763882759</v>
      </c>
    </row>
    <row r="222" spans="2:7" x14ac:dyDescent="0.25">
      <c r="B222" s="30" t="s">
        <v>101</v>
      </c>
      <c r="C222" s="45">
        <v>0.79396030926345651</v>
      </c>
      <c r="D222" s="45">
        <v>-0.3636032965917857</v>
      </c>
      <c r="E222" s="45">
        <v>5.7660918457564554E-2</v>
      </c>
      <c r="F222" s="45">
        <v>-0.61348156084764982</v>
      </c>
      <c r="G222" s="45">
        <v>-0.35402117065523503</v>
      </c>
    </row>
    <row r="223" spans="2:7" x14ac:dyDescent="0.25">
      <c r="B223" s="30" t="s">
        <v>102</v>
      </c>
      <c r="C223" s="45">
        <v>1.7116698421385343</v>
      </c>
      <c r="D223" s="45">
        <v>0.47922317879917209</v>
      </c>
      <c r="E223" s="45">
        <v>0.15526900125300197</v>
      </c>
      <c r="F223" s="45">
        <v>0.53677509139729607</v>
      </c>
      <c r="G223" s="45">
        <v>-0.19906676534883377</v>
      </c>
    </row>
    <row r="224" spans="2:7" x14ac:dyDescent="0.25">
      <c r="B224" s="30" t="s">
        <v>103</v>
      </c>
      <c r="C224" s="45">
        <v>2.0920091373586374</v>
      </c>
      <c r="D224" s="45">
        <v>0.67932422086233624</v>
      </c>
      <c r="E224" s="45">
        <v>0.45589868999095157</v>
      </c>
      <c r="F224" s="45">
        <v>3.2491518023136823E-2</v>
      </c>
      <c r="G224" s="45">
        <v>-1.3787507309264382E-2</v>
      </c>
    </row>
    <row r="225" spans="2:7" x14ac:dyDescent="0.25">
      <c r="B225" s="30" t="s">
        <v>104</v>
      </c>
      <c r="C225" s="45">
        <v>1.7552084192736732</v>
      </c>
      <c r="D225" s="45">
        <v>-3.2468624808292934E-2</v>
      </c>
      <c r="E225" s="45">
        <v>0.82973469269098687</v>
      </c>
      <c r="F225" s="45">
        <v>-0.38532625038555607</v>
      </c>
      <c r="G225" s="45">
        <v>-8.8726281045637498E-2</v>
      </c>
    </row>
    <row r="226" spans="2:7" x14ac:dyDescent="0.25">
      <c r="B226" s="30" t="s">
        <v>105</v>
      </c>
      <c r="C226" s="45">
        <v>1.2008892411109098</v>
      </c>
      <c r="D226" s="45">
        <v>-0.54279761968709239</v>
      </c>
      <c r="E226" s="45">
        <v>1.1593777529899147</v>
      </c>
      <c r="F226" s="45">
        <v>-0.53726562009382983</v>
      </c>
      <c r="G226" s="45">
        <v>-0.64776665815190915</v>
      </c>
    </row>
    <row r="227" spans="2:7" x14ac:dyDescent="0.25">
      <c r="B227" s="30" t="s">
        <v>106</v>
      </c>
      <c r="C227" s="45">
        <v>1.5492410423047738</v>
      </c>
      <c r="D227" s="45">
        <v>-0.3536594086361613</v>
      </c>
      <c r="E227" s="45">
        <v>0.71674617298676835</v>
      </c>
      <c r="F227" s="45">
        <v>-1.3486276170315461</v>
      </c>
      <c r="G227" s="45">
        <v>-0.76745735493731015</v>
      </c>
    </row>
    <row r="228" spans="2:7" x14ac:dyDescent="0.25">
      <c r="B228" s="30" t="s">
        <v>107</v>
      </c>
      <c r="C228" s="45">
        <v>1.5978230146247621</v>
      </c>
      <c r="D228" s="45">
        <v>-0.61139421026369889</v>
      </c>
      <c r="E228" s="45">
        <v>0.73386208691702604</v>
      </c>
      <c r="F228" s="45">
        <v>-1.5543921596725399</v>
      </c>
      <c r="G228" s="45">
        <v>-0.37767411305043197</v>
      </c>
    </row>
    <row r="229" spans="2:7" x14ac:dyDescent="0.25">
      <c r="B229" s="30" t="s">
        <v>108</v>
      </c>
      <c r="C229" s="45">
        <v>1.9013435213318783</v>
      </c>
      <c r="D229" s="45">
        <v>-0.23995691730424198</v>
      </c>
      <c r="E229" s="45">
        <v>1.7273596178758617</v>
      </c>
      <c r="F229" s="45">
        <v>-7.4963696768306845E-3</v>
      </c>
      <c r="G229" s="45">
        <v>0.1230651420649055</v>
      </c>
    </row>
    <row r="230" spans="2:7" x14ac:dyDescent="0.25">
      <c r="B230" s="30" t="s">
        <v>109</v>
      </c>
      <c r="C230" s="45">
        <v>1.5925482252681777</v>
      </c>
      <c r="D230" s="45">
        <v>-0.84422453794818297</v>
      </c>
      <c r="E230" s="45">
        <v>1.3238589055936187</v>
      </c>
      <c r="F230" s="45">
        <v>-0.29324801117310595</v>
      </c>
      <c r="G230" s="45">
        <v>-0.26663652507987423</v>
      </c>
    </row>
    <row r="231" spans="2:7" x14ac:dyDescent="0.25">
      <c r="B231" s="30" t="s">
        <v>110</v>
      </c>
      <c r="C231" s="45">
        <v>2.0410980320960328</v>
      </c>
      <c r="D231" s="45">
        <v>-0.55160131114712208</v>
      </c>
      <c r="E231" s="45">
        <v>1.6745142646980402</v>
      </c>
      <c r="F231" s="45">
        <v>1.482076298482236</v>
      </c>
      <c r="G231" s="45">
        <v>-0.56700245982838171</v>
      </c>
    </row>
    <row r="232" spans="2:7" x14ac:dyDescent="0.25">
      <c r="B232" s="30" t="s">
        <v>111</v>
      </c>
      <c r="C232" s="45">
        <v>0.74087961872798735</v>
      </c>
      <c r="D232" s="45">
        <v>-0.73626399640608875</v>
      </c>
      <c r="E232" s="45">
        <v>-4.8535358986713795E-3</v>
      </c>
      <c r="F232" s="45">
        <v>-1.7734298512876978</v>
      </c>
      <c r="G232" s="45">
        <v>-0.49659754687773433</v>
      </c>
    </row>
    <row r="233" spans="2:7" x14ac:dyDescent="0.25">
      <c r="B233" s="30" t="s">
        <v>112</v>
      </c>
      <c r="C233" s="45">
        <v>0.70638597723000474</v>
      </c>
      <c r="D233" s="45">
        <v>-0.76800653359644344</v>
      </c>
      <c r="E233" s="45">
        <v>0.1241757653882688</v>
      </c>
      <c r="F233" s="45">
        <v>-2.0210426411078615</v>
      </c>
      <c r="G233" s="45">
        <v>-0.35305074379667462</v>
      </c>
    </row>
    <row r="234" spans="2:7" x14ac:dyDescent="0.25">
      <c r="B234" s="30" t="s">
        <v>113</v>
      </c>
      <c r="C234" s="45">
        <v>1.5651477661942457</v>
      </c>
      <c r="D234" s="45">
        <v>-1.1383403510336794</v>
      </c>
      <c r="E234" s="45">
        <v>0.88164180451052909</v>
      </c>
      <c r="F234" s="45">
        <v>-0.87775157878210042</v>
      </c>
      <c r="G234" s="45">
        <v>-0.12882906016108597</v>
      </c>
    </row>
    <row r="235" spans="2:7" x14ac:dyDescent="0.25">
      <c r="B235" s="30" t="s">
        <v>114</v>
      </c>
      <c r="C235" s="45">
        <v>2.4486988089996293</v>
      </c>
      <c r="D235" s="45">
        <v>-0.75609365628955183</v>
      </c>
      <c r="E235" s="45">
        <v>1.5623979825713334</v>
      </c>
      <c r="F235" s="45">
        <v>0.50464999805220223</v>
      </c>
      <c r="G235" s="45">
        <v>0.13469269411280688</v>
      </c>
    </row>
    <row r="236" spans="2:7" x14ac:dyDescent="0.25">
      <c r="B236" s="30" t="s">
        <v>115</v>
      </c>
      <c r="C236" s="45">
        <v>2.5101561040940186</v>
      </c>
      <c r="D236" s="45">
        <v>-0.91289328036916018</v>
      </c>
      <c r="E236" s="45">
        <v>1.5993210137185923</v>
      </c>
      <c r="F236" s="45">
        <v>0.12818375314317254</v>
      </c>
      <c r="G236" s="45">
        <v>-1.4876087756288068E-2</v>
      </c>
    </row>
    <row r="237" spans="2:7" x14ac:dyDescent="0.25">
      <c r="B237" s="30" t="s">
        <v>116</v>
      </c>
      <c r="C237" s="45">
        <v>2.5413012748214285</v>
      </c>
      <c r="D237" s="45">
        <v>-0.71354333987349916</v>
      </c>
      <c r="E237" s="45">
        <v>1.0010217184956645</v>
      </c>
      <c r="F237" s="45">
        <v>-1.0538519317323165</v>
      </c>
      <c r="G237" s="45">
        <v>6.9660245222044059E-3</v>
      </c>
    </row>
    <row r="238" spans="2:7" x14ac:dyDescent="0.25">
      <c r="B238" s="30" t="s">
        <v>117</v>
      </c>
      <c r="C238" s="45">
        <v>2.2188875333244726</v>
      </c>
      <c r="D238" s="45">
        <v>-0.89205340655110388</v>
      </c>
      <c r="E238" s="45">
        <v>0.9712958088375846</v>
      </c>
      <c r="F238" s="45">
        <v>-0.13358131500800433</v>
      </c>
      <c r="G238" s="45">
        <v>7.4694472928698089E-3</v>
      </c>
    </row>
    <row r="239" spans="2:7" x14ac:dyDescent="0.25">
      <c r="B239" s="30" t="s">
        <v>118</v>
      </c>
      <c r="C239" s="45">
        <v>2.3542729562540203</v>
      </c>
      <c r="D239" s="45">
        <v>-1.1826403929638123</v>
      </c>
      <c r="E239" s="45">
        <v>-0.15105571969404341</v>
      </c>
      <c r="F239" s="45">
        <v>-1.5274866277468324</v>
      </c>
      <c r="G239" s="45">
        <v>0.13075722830201988</v>
      </c>
    </row>
    <row r="240" spans="2:7" x14ac:dyDescent="0.25">
      <c r="B240" s="30" t="s">
        <v>119</v>
      </c>
      <c r="C240" s="45">
        <v>2.3927085210262726</v>
      </c>
      <c r="D240" s="45">
        <v>-1.2085890586425638</v>
      </c>
      <c r="E240" s="45">
        <v>9.6651056356035797E-2</v>
      </c>
      <c r="F240" s="45">
        <v>-1.8033108823709376</v>
      </c>
      <c r="G240" s="45">
        <v>-2.5599201740602158E-2</v>
      </c>
    </row>
    <row r="241" spans="2:7" x14ac:dyDescent="0.25">
      <c r="B241" s="30" t="s">
        <v>120</v>
      </c>
      <c r="C241" s="45">
        <v>2.7933803078033383</v>
      </c>
      <c r="D241" s="45">
        <v>-0.86044510455474554</v>
      </c>
      <c r="E241" s="45">
        <v>0.91812116130886856</v>
      </c>
      <c r="F241" s="45">
        <v>-0.31539578348927061</v>
      </c>
      <c r="G241" s="45">
        <v>-4.1191185192754913E-3</v>
      </c>
    </row>
    <row r="242" spans="2:7" x14ac:dyDescent="0.25">
      <c r="B242" s="30" t="s">
        <v>121</v>
      </c>
      <c r="C242" s="45">
        <v>3.1844381531458903</v>
      </c>
      <c r="D242" s="45">
        <v>-0.26569171628604304</v>
      </c>
      <c r="E242" s="45">
        <v>1.788158744545095</v>
      </c>
      <c r="F242" s="45">
        <v>1.2826451704195863</v>
      </c>
      <c r="G242" s="45">
        <v>-7.4639217055932558E-2</v>
      </c>
    </row>
    <row r="243" spans="2:7" x14ac:dyDescent="0.25">
      <c r="B243" s="30" t="s">
        <v>122</v>
      </c>
      <c r="C243" s="45">
        <v>3.23818376834762</v>
      </c>
      <c r="D243" s="45">
        <v>0.13975839784189048</v>
      </c>
      <c r="E243" s="45">
        <v>1.7451028039460381</v>
      </c>
      <c r="F243" s="45">
        <v>0.76402584950690022</v>
      </c>
      <c r="G243" s="45">
        <v>7.3696496589627417E-2</v>
      </c>
    </row>
    <row r="244" spans="2:7" x14ac:dyDescent="0.25">
      <c r="B244" s="30" t="s">
        <v>123</v>
      </c>
      <c r="C244" s="45">
        <v>2.2708539919656743</v>
      </c>
      <c r="D244" s="45">
        <v>0.41094051627970929</v>
      </c>
      <c r="E244" s="45">
        <v>-0.26290589884465926</v>
      </c>
      <c r="F244" s="45">
        <v>-2.1878373596617378</v>
      </c>
      <c r="G244" s="45">
        <v>0.36119705916113548</v>
      </c>
    </row>
    <row r="245" spans="2:7" x14ac:dyDescent="0.25">
      <c r="B245" s="30" t="s">
        <v>124</v>
      </c>
      <c r="C245" s="45">
        <v>2.224066254896341</v>
      </c>
      <c r="D245" s="45">
        <v>2.3842573752815056E-2</v>
      </c>
      <c r="E245" s="45">
        <v>-0.57702091996147808</v>
      </c>
      <c r="F245" s="45">
        <v>-1.9999457305697486</v>
      </c>
      <c r="G245" s="45">
        <v>0.58190591183335683</v>
      </c>
    </row>
    <row r="246" spans="2:7" x14ac:dyDescent="0.25">
      <c r="B246" s="30" t="s">
        <v>125</v>
      </c>
      <c r="C246" s="45">
        <v>3.5691133314844166</v>
      </c>
      <c r="D246" s="45">
        <v>0.30557924068335796</v>
      </c>
      <c r="E246" s="45">
        <v>-1.88086902822473</v>
      </c>
      <c r="F246" s="45">
        <v>-0.65323050538917737</v>
      </c>
      <c r="G246" s="45">
        <v>-8.5498574163001356E-2</v>
      </c>
    </row>
    <row r="247" spans="2:7" x14ac:dyDescent="0.25">
      <c r="B247" s="30" t="s">
        <v>126</v>
      </c>
      <c r="C247" s="45">
        <v>5.3210467483469008</v>
      </c>
      <c r="D247" s="45">
        <v>1.9558345828242956</v>
      </c>
      <c r="E247" s="45">
        <v>-3.045745431106794</v>
      </c>
      <c r="F247" s="45">
        <v>2.0248206633453263</v>
      </c>
      <c r="G247" s="45">
        <v>-9.7689919820600157E-2</v>
      </c>
    </row>
    <row r="248" spans="2:7" x14ac:dyDescent="0.25">
      <c r="B248" s="30" t="s">
        <v>127</v>
      </c>
      <c r="C248" s="45">
        <v>4.405732327691215</v>
      </c>
      <c r="D248" s="45">
        <v>0.60618693034557791</v>
      </c>
      <c r="E248" s="45">
        <v>-2.0202671502084888</v>
      </c>
      <c r="F248" s="45">
        <v>1.0291718720229233</v>
      </c>
      <c r="G248" s="45">
        <v>-1.2771833061312021E-2</v>
      </c>
    </row>
    <row r="249" spans="2:7" x14ac:dyDescent="0.25">
      <c r="B249" s="30" t="s">
        <v>128</v>
      </c>
      <c r="C249" s="45">
        <v>4.3439477266497466</v>
      </c>
      <c r="D249" s="45">
        <v>0.52443102817446652</v>
      </c>
      <c r="E249" s="45">
        <v>-1.8544083872134431</v>
      </c>
      <c r="F249" s="45">
        <v>0.70364953331143232</v>
      </c>
      <c r="G249" s="45">
        <v>0.60419691752708837</v>
      </c>
    </row>
    <row r="250" spans="2:7" x14ac:dyDescent="0.25">
      <c r="B250" s="30" t="s">
        <v>129</v>
      </c>
      <c r="C250" s="45">
        <v>3.715762811396786</v>
      </c>
      <c r="D250" s="45">
        <v>0.29972238685072805</v>
      </c>
      <c r="E250" s="45">
        <v>-0.93950634763210794</v>
      </c>
      <c r="F250" s="45">
        <v>1.0060806214021996</v>
      </c>
      <c r="G250" s="45">
        <v>0.15665530099495886</v>
      </c>
    </row>
    <row r="251" spans="2:7" x14ac:dyDescent="0.25">
      <c r="B251" s="30" t="s">
        <v>130</v>
      </c>
      <c r="C251" s="45">
        <v>3.5792524458426205</v>
      </c>
      <c r="D251" s="45">
        <v>0.58286194088893861</v>
      </c>
      <c r="E251" s="45">
        <v>-1.7648146160063214</v>
      </c>
      <c r="F251" s="45">
        <v>0.25280024186973565</v>
      </c>
      <c r="G251" s="45">
        <v>0.6561245098317412</v>
      </c>
    </row>
    <row r="252" spans="2:7" ht="15.75" thickBot="1" x14ac:dyDescent="0.3">
      <c r="B252" s="43" t="s">
        <v>131</v>
      </c>
      <c r="C252" s="46">
        <v>3.749218153448914</v>
      </c>
      <c r="D252" s="46">
        <v>0.78094335580931029</v>
      </c>
      <c r="E252" s="46">
        <v>-1.758279583693537</v>
      </c>
      <c r="F252" s="46">
        <v>0.24941891953056933</v>
      </c>
      <c r="G252" s="46">
        <v>0.45473782892420622</v>
      </c>
    </row>
    <row r="274" spans="6:6" x14ac:dyDescent="0.25">
      <c r="F274" t="s">
        <v>44</v>
      </c>
    </row>
    <row r="293" spans="2:7" x14ac:dyDescent="0.25">
      <c r="F293" t="s">
        <v>44</v>
      </c>
    </row>
    <row r="296" spans="2:7" x14ac:dyDescent="0.25">
      <c r="B296" s="29" t="s">
        <v>132</v>
      </c>
    </row>
    <row r="297" spans="2:7" ht="15.75" thickBot="1" x14ac:dyDescent="0.3"/>
    <row r="298" spans="2:7" x14ac:dyDescent="0.25">
      <c r="B298" s="32"/>
      <c r="C298" s="33" t="s">
        <v>32</v>
      </c>
      <c r="D298" s="33" t="s">
        <v>33</v>
      </c>
      <c r="E298" s="33" t="s">
        <v>34</v>
      </c>
      <c r="F298" s="33" t="s">
        <v>35</v>
      </c>
      <c r="G298" s="33" t="s">
        <v>36</v>
      </c>
    </row>
    <row r="299" spans="2:7" x14ac:dyDescent="0.25">
      <c r="B299" s="42" t="s">
        <v>51</v>
      </c>
      <c r="C299" s="44">
        <v>1.8052677682238758</v>
      </c>
      <c r="D299" s="44">
        <v>4.1396667098942963</v>
      </c>
      <c r="E299" s="44">
        <v>0.44525263052228631</v>
      </c>
      <c r="F299" s="44">
        <v>2.2736892493768397</v>
      </c>
      <c r="G299" s="44">
        <v>0.28171020937685565</v>
      </c>
    </row>
    <row r="300" spans="2:7" x14ac:dyDescent="0.25">
      <c r="B300" s="30" t="s">
        <v>52</v>
      </c>
      <c r="C300" s="45">
        <v>1.1020169778629554</v>
      </c>
      <c r="D300" s="45">
        <v>8.525058481873776</v>
      </c>
      <c r="E300" s="45">
        <v>0.13502977101075209</v>
      </c>
      <c r="F300" s="45">
        <v>3.7680272093568976</v>
      </c>
      <c r="G300" s="45">
        <v>9.9793575207124618E-2</v>
      </c>
    </row>
    <row r="301" spans="2:7" x14ac:dyDescent="0.25">
      <c r="B301" s="30" t="s">
        <v>53</v>
      </c>
      <c r="C301" s="45">
        <v>0.83120778208908463</v>
      </c>
      <c r="D301" s="45">
        <v>7.8865791081069743</v>
      </c>
      <c r="E301" s="45">
        <v>0.55877060846673565</v>
      </c>
      <c r="F301" s="45">
        <v>5.6500353358315438</v>
      </c>
      <c r="G301" s="45">
        <v>0.19786838360459127</v>
      </c>
    </row>
    <row r="302" spans="2:7" x14ac:dyDescent="0.25">
      <c r="B302" s="30" t="s">
        <v>54</v>
      </c>
      <c r="C302" s="45">
        <v>0.59267454968215216</v>
      </c>
      <c r="D302" s="45">
        <v>6.4442676948382589</v>
      </c>
      <c r="E302" s="45">
        <v>4.9720760334623044</v>
      </c>
      <c r="F302" s="45">
        <v>2.9740704075576881E-6</v>
      </c>
      <c r="G302" s="45">
        <v>2.9930770036434507E-2</v>
      </c>
    </row>
    <row r="303" spans="2:7" x14ac:dyDescent="0.25">
      <c r="B303" s="30" t="s">
        <v>55</v>
      </c>
      <c r="C303" s="45">
        <v>0.42110197529859356</v>
      </c>
      <c r="D303" s="45">
        <v>7.4833506615448746</v>
      </c>
      <c r="E303" s="45">
        <v>9.9410028149937641</v>
      </c>
      <c r="F303" s="45">
        <v>3.9824460823387131</v>
      </c>
      <c r="G303" s="45">
        <v>4.9105995677239715E-2</v>
      </c>
    </row>
    <row r="304" spans="2:7" x14ac:dyDescent="0.25">
      <c r="B304" s="30" t="s">
        <v>56</v>
      </c>
      <c r="C304" s="45">
        <v>0.92665038229474617</v>
      </c>
      <c r="D304" s="45">
        <v>3.2157538360466127</v>
      </c>
      <c r="E304" s="45">
        <v>2.1999544957727757</v>
      </c>
      <c r="F304" s="45">
        <v>0.84242676678342265</v>
      </c>
      <c r="G304" s="45">
        <v>1.2359379112199076</v>
      </c>
    </row>
    <row r="305" spans="2:7" x14ac:dyDescent="0.25">
      <c r="B305" s="30" t="s">
        <v>57</v>
      </c>
      <c r="C305" s="45">
        <v>0.66896777407510011</v>
      </c>
      <c r="D305" s="45">
        <v>5.5867306438713982</v>
      </c>
      <c r="E305" s="45">
        <v>0.70154497959657058</v>
      </c>
      <c r="F305" s="45">
        <v>2.64113544746083</v>
      </c>
      <c r="G305" s="45">
        <v>1.9620590669886278</v>
      </c>
    </row>
    <row r="306" spans="2:7" x14ac:dyDescent="0.25">
      <c r="B306" s="30" t="s">
        <v>58</v>
      </c>
      <c r="C306" s="45">
        <v>0.41916221611465815</v>
      </c>
      <c r="D306" s="45">
        <v>5.7339180784707358</v>
      </c>
      <c r="E306" s="45">
        <v>0.25764360427781707</v>
      </c>
      <c r="F306" s="45">
        <v>2.3067727539041724E-2</v>
      </c>
      <c r="G306" s="45">
        <v>1.805222948159853</v>
      </c>
    </row>
    <row r="307" spans="2:7" x14ac:dyDescent="0.25">
      <c r="B307" s="30" t="s">
        <v>59</v>
      </c>
      <c r="C307" s="45">
        <v>0.26426994229720741</v>
      </c>
      <c r="D307" s="45">
        <v>2.9232364364601104</v>
      </c>
      <c r="E307" s="45">
        <v>0.22515936610541706</v>
      </c>
      <c r="F307" s="45">
        <v>7.4163801121512565E-2</v>
      </c>
      <c r="G307" s="45">
        <v>1.1966935855708052</v>
      </c>
    </row>
    <row r="308" spans="2:7" x14ac:dyDescent="0.25">
      <c r="B308" s="30" t="s">
        <v>60</v>
      </c>
      <c r="C308" s="45">
        <v>0.2776496284346141</v>
      </c>
      <c r="D308" s="45">
        <v>2.8113990731882259</v>
      </c>
      <c r="E308" s="45">
        <v>1.9896210024876328E-2</v>
      </c>
      <c r="F308" s="45">
        <v>2.0687844259380635E-2</v>
      </c>
      <c r="G308" s="45">
        <v>0.78557901208297309</v>
      </c>
    </row>
    <row r="309" spans="2:7" x14ac:dyDescent="0.25">
      <c r="B309" s="30" t="s">
        <v>61</v>
      </c>
      <c r="C309" s="45">
        <v>0.31963867523928985</v>
      </c>
      <c r="D309" s="45">
        <v>2.4811564920803235</v>
      </c>
      <c r="E309" s="45">
        <v>1.1714644829747421E-3</v>
      </c>
      <c r="F309" s="45">
        <v>3.310205728051633E-2</v>
      </c>
      <c r="G309" s="45">
        <v>1.6786188170213299E-2</v>
      </c>
    </row>
    <row r="310" spans="2:7" x14ac:dyDescent="0.25">
      <c r="B310" s="30" t="s">
        <v>62</v>
      </c>
      <c r="C310" s="45">
        <v>0.4063657425687221</v>
      </c>
      <c r="D310" s="45">
        <v>2.2799580461067048</v>
      </c>
      <c r="E310" s="45">
        <v>0.46469753027072525</v>
      </c>
      <c r="F310" s="45">
        <v>1.0455635766538247</v>
      </c>
      <c r="G310" s="45">
        <v>0.69366048754426268</v>
      </c>
    </row>
    <row r="311" spans="2:7" x14ac:dyDescent="0.25">
      <c r="B311" s="30" t="s">
        <v>63</v>
      </c>
      <c r="C311" s="45">
        <v>1.5484138444450244</v>
      </c>
      <c r="D311" s="45">
        <v>0.72419926855437089</v>
      </c>
      <c r="E311" s="45">
        <v>3.7554299061505567</v>
      </c>
      <c r="F311" s="45">
        <v>0.96938638703077129</v>
      </c>
      <c r="G311" s="45">
        <v>0.89190855697386207</v>
      </c>
    </row>
    <row r="312" spans="2:7" x14ac:dyDescent="0.25">
      <c r="B312" s="30" t="s">
        <v>64</v>
      </c>
      <c r="C312" s="45">
        <v>1.1182549404815276</v>
      </c>
      <c r="D312" s="45">
        <v>0.56131688990912176</v>
      </c>
      <c r="E312" s="45">
        <v>2.447331270311337</v>
      </c>
      <c r="F312" s="45">
        <v>0.67307471481996284</v>
      </c>
      <c r="G312" s="45">
        <v>0.81295184514383934</v>
      </c>
    </row>
    <row r="313" spans="2:7" x14ac:dyDescent="0.25">
      <c r="B313" s="30" t="s">
        <v>65</v>
      </c>
      <c r="C313" s="45">
        <v>0.20174346347505587</v>
      </c>
      <c r="D313" s="45">
        <v>0.35615651453029945</v>
      </c>
      <c r="E313" s="45">
        <v>0.3972958992674635</v>
      </c>
      <c r="F313" s="45">
        <v>0.20688725103714259</v>
      </c>
      <c r="G313" s="45">
        <v>1.8382338631058008</v>
      </c>
    </row>
    <row r="314" spans="2:7" x14ac:dyDescent="0.25">
      <c r="B314" s="30" t="s">
        <v>66</v>
      </c>
      <c r="C314" s="45">
        <v>0.12457406918435592</v>
      </c>
      <c r="D314" s="45">
        <v>0.19521079897304108</v>
      </c>
      <c r="E314" s="45">
        <v>1.9128990122066251E-2</v>
      </c>
      <c r="F314" s="45">
        <v>2.0503815571742074</v>
      </c>
      <c r="G314" s="45">
        <v>1.8184486273100366</v>
      </c>
    </row>
    <row r="315" spans="2:7" x14ac:dyDescent="0.25">
      <c r="B315" s="30" t="s">
        <v>67</v>
      </c>
      <c r="C315" s="45">
        <v>0.32485146441372059</v>
      </c>
      <c r="D315" s="45">
        <v>1.6783974063665399E-2</v>
      </c>
      <c r="E315" s="45">
        <v>0.2595249985327106</v>
      </c>
      <c r="F315" s="45">
        <v>0.94734452284565318</v>
      </c>
      <c r="G315" s="45">
        <v>1.6221602217125406</v>
      </c>
    </row>
    <row r="316" spans="2:7" x14ac:dyDescent="0.25">
      <c r="B316" s="30" t="s">
        <v>68</v>
      </c>
      <c r="C316" s="45">
        <v>0.41132660109079183</v>
      </c>
      <c r="D316" s="45">
        <v>3.922791977381929E-3</v>
      </c>
      <c r="E316" s="45">
        <v>0.37981637377346172</v>
      </c>
      <c r="F316" s="45">
        <v>0.28341798909477023</v>
      </c>
      <c r="G316" s="45">
        <v>3.5279882234021542</v>
      </c>
    </row>
    <row r="317" spans="2:7" x14ac:dyDescent="0.25">
      <c r="B317" s="30" t="s">
        <v>69</v>
      </c>
      <c r="C317" s="45">
        <v>0.70147874498238005</v>
      </c>
      <c r="D317" s="45">
        <v>6.9226952818940687E-2</v>
      </c>
      <c r="E317" s="45">
        <v>8.289521985010706E-3</v>
      </c>
      <c r="F317" s="45">
        <v>0.94138206478339426</v>
      </c>
      <c r="G317" s="45">
        <v>3.7752527914162712</v>
      </c>
    </row>
    <row r="318" spans="2:7" x14ac:dyDescent="0.25">
      <c r="B318" s="30" t="s">
        <v>70</v>
      </c>
      <c r="C318" s="45">
        <v>0.8683878300614486</v>
      </c>
      <c r="D318" s="45">
        <v>0.29607374637453754</v>
      </c>
      <c r="E318" s="45">
        <v>0.26152803207752867</v>
      </c>
      <c r="F318" s="45">
        <v>0.2872618751865722</v>
      </c>
      <c r="G318" s="45">
        <v>6.1214692377217359</v>
      </c>
    </row>
    <row r="319" spans="2:7" x14ac:dyDescent="0.25">
      <c r="B319" s="30" t="s">
        <v>71</v>
      </c>
      <c r="C319" s="45">
        <v>1.1899454943891805</v>
      </c>
      <c r="D319" s="45">
        <v>0.73295725387290023</v>
      </c>
      <c r="E319" s="45">
        <v>5.2454055216683344E-2</v>
      </c>
      <c r="F319" s="45">
        <v>0.10671962108500588</v>
      </c>
      <c r="G319" s="45">
        <v>6.2773527239130864</v>
      </c>
    </row>
    <row r="320" spans="2:7" x14ac:dyDescent="0.25">
      <c r="B320" s="30" t="s">
        <v>72</v>
      </c>
      <c r="C320" s="45">
        <v>1.0314147278969603</v>
      </c>
      <c r="D320" s="45">
        <v>0.17564046003388692</v>
      </c>
      <c r="E320" s="45">
        <v>3.5123503930976695E-3</v>
      </c>
      <c r="F320" s="45">
        <v>7.1998112346448985E-3</v>
      </c>
      <c r="G320" s="45">
        <v>2.6940974200766648</v>
      </c>
    </row>
    <row r="321" spans="2:7" x14ac:dyDescent="0.25">
      <c r="B321" s="30" t="s">
        <v>73</v>
      </c>
      <c r="C321" s="45">
        <v>0.8878415194215542</v>
      </c>
      <c r="D321" s="45">
        <v>9.8057793957324876E-2</v>
      </c>
      <c r="E321" s="45">
        <v>0.22180239803362933</v>
      </c>
      <c r="F321" s="45">
        <v>3.4002675903509707</v>
      </c>
      <c r="G321" s="45">
        <v>2.287692827556695</v>
      </c>
    </row>
    <row r="322" spans="2:7" x14ac:dyDescent="0.25">
      <c r="B322" s="30" t="s">
        <v>74</v>
      </c>
      <c r="C322" s="45">
        <v>1.2767773153571926</v>
      </c>
      <c r="D322" s="45">
        <v>0.9235361203093404</v>
      </c>
      <c r="E322" s="45">
        <v>5.6263179949886929E-2</v>
      </c>
      <c r="F322" s="45">
        <v>0.26466795296019441</v>
      </c>
      <c r="G322" s="45">
        <v>1.8436826205982899</v>
      </c>
    </row>
    <row r="323" spans="2:7" x14ac:dyDescent="0.25">
      <c r="B323" s="30" t="s">
        <v>75</v>
      </c>
      <c r="C323" s="45">
        <v>2.9217574193505844</v>
      </c>
      <c r="D323" s="45">
        <v>0.95900040698826705</v>
      </c>
      <c r="E323" s="45">
        <v>2.5954436956061708</v>
      </c>
      <c r="F323" s="45">
        <v>0.48463726990594319</v>
      </c>
      <c r="G323" s="45">
        <v>3.7702803268249219</v>
      </c>
    </row>
    <row r="324" spans="2:7" x14ac:dyDescent="0.25">
      <c r="B324" s="30" t="s">
        <v>76</v>
      </c>
      <c r="C324" s="45">
        <v>2.5764947174384925</v>
      </c>
      <c r="D324" s="45">
        <v>0.61969440205081683</v>
      </c>
      <c r="E324" s="45">
        <v>3.4093384772477338</v>
      </c>
      <c r="F324" s="45">
        <v>0.29668807032255745</v>
      </c>
      <c r="G324" s="45">
        <v>4.4894970448314409</v>
      </c>
    </row>
    <row r="325" spans="2:7" x14ac:dyDescent="0.25">
      <c r="B325" s="30" t="s">
        <v>77</v>
      </c>
      <c r="C325" s="45">
        <v>1.5381450411768418</v>
      </c>
      <c r="D325" s="45">
        <v>0.56604065764213862</v>
      </c>
      <c r="E325" s="45">
        <v>0.74473744409884424</v>
      </c>
      <c r="F325" s="45">
        <v>1.8712579384521213E-2</v>
      </c>
      <c r="G325" s="45">
        <v>0.73950757394432121</v>
      </c>
    </row>
    <row r="326" spans="2:7" x14ac:dyDescent="0.25">
      <c r="B326" s="30" t="s">
        <v>78</v>
      </c>
      <c r="C326" s="45">
        <v>0.69595324897646327</v>
      </c>
      <c r="D326" s="45">
        <v>4.3650169094536381E-2</v>
      </c>
      <c r="E326" s="45">
        <v>4.8272546872103316E-3</v>
      </c>
      <c r="F326" s="45">
        <v>5.6924652876205482</v>
      </c>
      <c r="G326" s="45">
        <v>0.8101423355491334</v>
      </c>
    </row>
    <row r="327" spans="2:7" x14ac:dyDescent="0.25">
      <c r="B327" s="30" t="s">
        <v>79</v>
      </c>
      <c r="C327" s="45">
        <v>0.48675923994331233</v>
      </c>
      <c r="D327" s="45">
        <v>1.4558862630157859E-2</v>
      </c>
      <c r="E327" s="45">
        <v>0.85216336443911334</v>
      </c>
      <c r="F327" s="45">
        <v>1.6586862779932454</v>
      </c>
      <c r="G327" s="45">
        <v>0.27404060104384953</v>
      </c>
    </row>
    <row r="328" spans="2:7" x14ac:dyDescent="0.25">
      <c r="B328" s="30" t="s">
        <v>80</v>
      </c>
      <c r="C328" s="45">
        <v>0.37187734943592254</v>
      </c>
      <c r="D328" s="45">
        <v>0.11300347016066302</v>
      </c>
      <c r="E328" s="45">
        <v>0.86362108233701362</v>
      </c>
      <c r="F328" s="45">
        <v>3.2064540207691534</v>
      </c>
      <c r="G328" s="45">
        <v>3.4791281200349493</v>
      </c>
    </row>
    <row r="329" spans="2:7" x14ac:dyDescent="0.25">
      <c r="B329" s="30" t="s">
        <v>81</v>
      </c>
      <c r="C329" s="45">
        <v>1.1314954791019665</v>
      </c>
      <c r="D329" s="45">
        <v>0.10940439581471234</v>
      </c>
      <c r="E329" s="45">
        <v>2.9371719010341684</v>
      </c>
      <c r="F329" s="45">
        <v>0.46461693407772681</v>
      </c>
      <c r="G329" s="45">
        <v>3.9844740014505637</v>
      </c>
    </row>
    <row r="330" spans="2:7" x14ac:dyDescent="0.25">
      <c r="B330" s="30" t="s">
        <v>82</v>
      </c>
      <c r="C330" s="45">
        <v>1.3873277278358311</v>
      </c>
      <c r="D330" s="45">
        <v>0.7194480015043333</v>
      </c>
      <c r="E330" s="45">
        <v>1.1884916525252831</v>
      </c>
      <c r="F330" s="45">
        <v>0.6765560146802666</v>
      </c>
      <c r="G330" s="45">
        <v>4.5396605377519839</v>
      </c>
    </row>
    <row r="331" spans="2:7" x14ac:dyDescent="0.25">
      <c r="B331" s="30" t="s">
        <v>83</v>
      </c>
      <c r="C331" s="45">
        <v>2.0410637534189129</v>
      </c>
      <c r="D331" s="45">
        <v>2.523058355961918</v>
      </c>
      <c r="E331" s="45">
        <v>0.48040294415827051</v>
      </c>
      <c r="F331" s="45">
        <v>0.21968706019423234</v>
      </c>
      <c r="G331" s="45">
        <v>7.0866306554260108</v>
      </c>
    </row>
    <row r="332" spans="2:7" x14ac:dyDescent="0.25">
      <c r="B332" s="30" t="s">
        <v>84</v>
      </c>
      <c r="C332" s="45">
        <v>1.8710355301168518</v>
      </c>
      <c r="D332" s="45">
        <v>2.8307996903742616</v>
      </c>
      <c r="E332" s="45">
        <v>1.0163490057718454E-2</v>
      </c>
      <c r="F332" s="45">
        <v>8.4659734022091385E-2</v>
      </c>
      <c r="G332" s="45">
        <v>8.2438085892186006</v>
      </c>
    </row>
    <row r="333" spans="2:7" x14ac:dyDescent="0.25">
      <c r="B333" s="30" t="s">
        <v>85</v>
      </c>
      <c r="C333" s="45">
        <v>1.4619789647068975</v>
      </c>
      <c r="D333" s="45">
        <v>2.8511486466614389</v>
      </c>
      <c r="E333" s="45">
        <v>0.44783678298332275</v>
      </c>
      <c r="F333" s="45">
        <v>0.7487581257646363</v>
      </c>
      <c r="G333" s="45">
        <v>2.9729053704447006</v>
      </c>
    </row>
    <row r="334" spans="2:7" x14ac:dyDescent="0.25">
      <c r="B334" s="30" t="s">
        <v>86</v>
      </c>
      <c r="C334" s="45">
        <v>0.94683364237406309</v>
      </c>
      <c r="D334" s="45">
        <v>2.4443355616157869</v>
      </c>
      <c r="E334" s="45">
        <v>0.1358040068367925</v>
      </c>
      <c r="F334" s="45">
        <v>2.47023256199192E-2</v>
      </c>
      <c r="G334" s="45">
        <v>2.0260433902459818</v>
      </c>
    </row>
    <row r="335" spans="2:7" x14ac:dyDescent="0.25">
      <c r="B335" s="30" t="s">
        <v>87</v>
      </c>
      <c r="C335" s="45">
        <v>2.0577894733935302</v>
      </c>
      <c r="D335" s="45">
        <v>1.7404389971264451</v>
      </c>
      <c r="E335" s="45">
        <v>6.7795459218794882E-3</v>
      </c>
      <c r="F335" s="45">
        <v>0.8116965223100584</v>
      </c>
      <c r="G335" s="45">
        <v>3.6246985487343086</v>
      </c>
    </row>
    <row r="336" spans="2:7" x14ac:dyDescent="0.25">
      <c r="B336" s="30" t="s">
        <v>88</v>
      </c>
      <c r="C336" s="45">
        <v>1.9588338172271889</v>
      </c>
      <c r="D336" s="45">
        <v>1.5495282343397807</v>
      </c>
      <c r="E336" s="45">
        <v>0.10622039843596338</v>
      </c>
      <c r="F336" s="45">
        <v>0.22768704141896695</v>
      </c>
      <c r="G336" s="45">
        <v>2.8026839842044242</v>
      </c>
    </row>
    <row r="337" spans="2:7" x14ac:dyDescent="0.25">
      <c r="B337" s="30" t="s">
        <v>89</v>
      </c>
      <c r="C337" s="45">
        <v>0.63804259874005098</v>
      </c>
      <c r="D337" s="45">
        <v>1.4443230417325652</v>
      </c>
      <c r="E337" s="45">
        <v>0.32832614283950406</v>
      </c>
      <c r="F337" s="45">
        <v>0.46447619195815137</v>
      </c>
      <c r="G337" s="45">
        <v>0.98012451438596704</v>
      </c>
    </row>
    <row r="338" spans="2:7" x14ac:dyDescent="0.25">
      <c r="B338" s="30" t="s">
        <v>90</v>
      </c>
      <c r="C338" s="45">
        <v>0.27815561877679446</v>
      </c>
      <c r="D338" s="45">
        <v>1.8134286711046002</v>
      </c>
      <c r="E338" s="45">
        <v>0.51924573087162151</v>
      </c>
      <c r="F338" s="45">
        <v>0.41863849253937335</v>
      </c>
      <c r="G338" s="45">
        <v>0.25781601389333253</v>
      </c>
    </row>
    <row r="339" spans="2:7" x14ac:dyDescent="0.25">
      <c r="B339" s="30" t="s">
        <v>91</v>
      </c>
      <c r="C339" s="45">
        <v>8.8420866083792918E-2</v>
      </c>
      <c r="D339" s="45">
        <v>0.52122498639498138</v>
      </c>
      <c r="E339" s="45">
        <v>5.3411253425283474E-2</v>
      </c>
      <c r="F339" s="45">
        <v>0.4624442704127068</v>
      </c>
      <c r="G339" s="45">
        <v>0.41364622752184282</v>
      </c>
    </row>
    <row r="340" spans="2:7" x14ac:dyDescent="0.25">
      <c r="B340" s="30" t="s">
        <v>92</v>
      </c>
      <c r="C340" s="45">
        <v>3.9091076732823977E-2</v>
      </c>
      <c r="D340" s="45">
        <v>1.9708433156664384E-2</v>
      </c>
      <c r="E340" s="45">
        <v>1.6677706363632179</v>
      </c>
      <c r="F340" s="45">
        <v>1.1192447972973558</v>
      </c>
      <c r="G340" s="45">
        <v>1.1551680017434125E-3</v>
      </c>
    </row>
    <row r="341" spans="2:7" x14ac:dyDescent="0.25">
      <c r="B341" s="30" t="s">
        <v>93</v>
      </c>
      <c r="C341" s="45">
        <v>8.6357292503404792E-2</v>
      </c>
      <c r="D341" s="45">
        <v>3.5160020971769401E-2</v>
      </c>
      <c r="E341" s="45">
        <v>0.10021230618116791</v>
      </c>
      <c r="F341" s="45">
        <v>0.48354772385279843</v>
      </c>
      <c r="G341" s="45">
        <v>0.24705608589825259</v>
      </c>
    </row>
    <row r="342" spans="2:7" x14ac:dyDescent="0.25">
      <c r="B342" s="30" t="s">
        <v>94</v>
      </c>
      <c r="C342" s="45">
        <v>0.13275190108927823</v>
      </c>
      <c r="D342" s="45">
        <v>1.2199379585107646</v>
      </c>
      <c r="E342" s="45">
        <v>5.4388075307524014E-4</v>
      </c>
      <c r="F342" s="45">
        <v>0.25177439277974373</v>
      </c>
      <c r="G342" s="45">
        <v>6.7259365988562941E-2</v>
      </c>
    </row>
    <row r="343" spans="2:7" x14ac:dyDescent="0.25">
      <c r="B343" s="30" t="s">
        <v>95</v>
      </c>
      <c r="C343" s="45">
        <v>5.2604552052377969E-2</v>
      </c>
      <c r="D343" s="45">
        <v>0.85845711525870905</v>
      </c>
      <c r="E343" s="45">
        <v>1.0702462488237158E-2</v>
      </c>
      <c r="F343" s="45">
        <v>1.2781461150028375E-3</v>
      </c>
      <c r="G343" s="45">
        <v>1.4419611133100574E-3</v>
      </c>
    </row>
    <row r="344" spans="2:7" x14ac:dyDescent="0.25">
      <c r="B344" s="30" t="s">
        <v>96</v>
      </c>
      <c r="C344" s="45">
        <v>8.1961641880693575E-3</v>
      </c>
      <c r="D344" s="45">
        <v>0.85168366352853531</v>
      </c>
      <c r="E344" s="45">
        <v>0.41378693260045751</v>
      </c>
      <c r="F344" s="45">
        <v>0.95593750508570707</v>
      </c>
      <c r="G344" s="45">
        <v>1.1196735042719305E-2</v>
      </c>
    </row>
    <row r="345" spans="2:7" x14ac:dyDescent="0.25">
      <c r="B345" s="30" t="s">
        <v>97</v>
      </c>
      <c r="C345" s="45">
        <v>7.588336594553418E-3</v>
      </c>
      <c r="D345" s="45">
        <v>0.74063706939601759</v>
      </c>
      <c r="E345" s="45">
        <v>0.43110231841034174</v>
      </c>
      <c r="F345" s="45">
        <v>0.43325136157702887</v>
      </c>
      <c r="G345" s="45">
        <v>0.1435641879126528</v>
      </c>
    </row>
    <row r="346" spans="2:7" x14ac:dyDescent="0.25">
      <c r="B346" s="30" t="s">
        <v>98</v>
      </c>
      <c r="C346" s="45">
        <v>1.3864805295486893E-2</v>
      </c>
      <c r="D346" s="45">
        <v>0.98755053684228611</v>
      </c>
      <c r="E346" s="45">
        <v>1.0081818237276538E-2</v>
      </c>
      <c r="F346" s="45">
        <v>1.0333325472020611</v>
      </c>
      <c r="G346" s="45">
        <v>0.15739518934836741</v>
      </c>
    </row>
    <row r="347" spans="2:7" x14ac:dyDescent="0.25">
      <c r="B347" s="30" t="s">
        <v>99</v>
      </c>
      <c r="C347" s="45">
        <v>8.4267593213032087E-3</v>
      </c>
      <c r="D347" s="45">
        <v>4.0446954944739419E-2</v>
      </c>
      <c r="E347" s="45">
        <v>0.18847596118762805</v>
      </c>
      <c r="F347" s="45">
        <v>4.779349346565662E-3</v>
      </c>
      <c r="G347" s="45">
        <v>7.4530211293577855E-2</v>
      </c>
    </row>
    <row r="348" spans="2:7" x14ac:dyDescent="0.25">
      <c r="B348" s="30" t="s">
        <v>100</v>
      </c>
      <c r="C348" s="45">
        <v>2.0813619531444153E-3</v>
      </c>
      <c r="D348" s="45">
        <v>4.4593663584849078E-2</v>
      </c>
      <c r="E348" s="45">
        <v>0.2478277800577918</v>
      </c>
      <c r="F348" s="45">
        <v>0.40044423042391619</v>
      </c>
      <c r="G348" s="45">
        <v>1.8845539362238012E-2</v>
      </c>
    </row>
    <row r="349" spans="2:7" x14ac:dyDescent="0.25">
      <c r="B349" s="30" t="s">
        <v>101</v>
      </c>
      <c r="C349" s="45">
        <v>0.16684665581427202</v>
      </c>
      <c r="D349" s="45">
        <v>8.1622767533882326E-2</v>
      </c>
      <c r="E349" s="45">
        <v>3.3819035889741068E-3</v>
      </c>
      <c r="F349" s="45">
        <v>0.44920114730855598</v>
      </c>
      <c r="G349" s="45">
        <v>0.23556740958012332</v>
      </c>
    </row>
    <row r="350" spans="2:7" x14ac:dyDescent="0.25">
      <c r="B350" s="30" t="s">
        <v>102</v>
      </c>
      <c r="C350" s="45">
        <v>0.77546092645171494</v>
      </c>
      <c r="D350" s="45">
        <v>0.14178533808268129</v>
      </c>
      <c r="E350" s="45">
        <v>2.4522663000041155E-2</v>
      </c>
      <c r="F350" s="45">
        <v>0.34389236846337612</v>
      </c>
      <c r="G350" s="45">
        <v>7.4482502146479182E-2</v>
      </c>
    </row>
    <row r="351" spans="2:7" x14ac:dyDescent="0.25">
      <c r="B351" s="30" t="s">
        <v>103</v>
      </c>
      <c r="C351" s="45">
        <v>1.1583693987708445</v>
      </c>
      <c r="D351" s="45">
        <v>0.28491144187482137</v>
      </c>
      <c r="E351" s="45">
        <v>0.21141451420266122</v>
      </c>
      <c r="F351" s="45">
        <v>1.2600211463672992E-3</v>
      </c>
      <c r="G351" s="45">
        <v>3.5729607873470512E-4</v>
      </c>
    </row>
    <row r="352" spans="2:7" x14ac:dyDescent="0.25">
      <c r="B352" s="30" t="s">
        <v>104</v>
      </c>
      <c r="C352" s="45">
        <v>0.81541239478974137</v>
      </c>
      <c r="D352" s="45">
        <v>6.5085385466389755E-4</v>
      </c>
      <c r="E352" s="45">
        <v>0.70028787868206188</v>
      </c>
      <c r="F352" s="45">
        <v>0.17721277318317666</v>
      </c>
      <c r="G352" s="45">
        <v>1.4796578261097438E-2</v>
      </c>
    </row>
    <row r="353" spans="2:7" x14ac:dyDescent="0.25">
      <c r="B353" s="30" t="s">
        <v>105</v>
      </c>
      <c r="C353" s="45">
        <v>0.38170322540117346</v>
      </c>
      <c r="D353" s="45">
        <v>0.18189952328383616</v>
      </c>
      <c r="E353" s="45">
        <v>1.3672503275232184</v>
      </c>
      <c r="F353" s="45">
        <v>0.34452118360664419</v>
      </c>
      <c r="G353" s="45">
        <v>0.78866745382367531</v>
      </c>
    </row>
    <row r="354" spans="2:7" x14ac:dyDescent="0.25">
      <c r="B354" s="30" t="s">
        <v>106</v>
      </c>
      <c r="C354" s="45">
        <v>0.63526936026256053</v>
      </c>
      <c r="D354" s="45">
        <v>7.7219346993384202E-2</v>
      </c>
      <c r="E354" s="45">
        <v>0.52255123257117697</v>
      </c>
      <c r="F354" s="45">
        <v>2.1708105663956956</v>
      </c>
      <c r="G354" s="45">
        <v>1.1070449204999679</v>
      </c>
    </row>
    <row r="355" spans="2:7" x14ac:dyDescent="0.25">
      <c r="B355" s="30" t="s">
        <v>107</v>
      </c>
      <c r="C355" s="45">
        <v>0.67573632648858284</v>
      </c>
      <c r="D355" s="45">
        <v>0.23078008842070957</v>
      </c>
      <c r="E355" s="45">
        <v>0.54780628944923204</v>
      </c>
      <c r="F355" s="45">
        <v>2.8837593999212352</v>
      </c>
      <c r="G355" s="45">
        <v>0.26809651862586553</v>
      </c>
    </row>
    <row r="356" spans="2:7" x14ac:dyDescent="0.25">
      <c r="B356" s="30" t="s">
        <v>108</v>
      </c>
      <c r="C356" s="45">
        <v>0.95684391709069672</v>
      </c>
      <c r="D356" s="45">
        <v>3.5548578565148821E-2</v>
      </c>
      <c r="E356" s="45">
        <v>3.0350345261895053</v>
      </c>
      <c r="F356" s="45">
        <v>6.7071778070527585E-5</v>
      </c>
      <c r="G356" s="45">
        <v>2.8466026761352691E-2</v>
      </c>
    </row>
    <row r="357" spans="2:7" x14ac:dyDescent="0.25">
      <c r="B357" s="30" t="s">
        <v>109</v>
      </c>
      <c r="C357" s="45">
        <v>0.67128216186089562</v>
      </c>
      <c r="D357" s="45">
        <v>0.44001920699853042</v>
      </c>
      <c r="E357" s="45">
        <v>1.7827133368405546</v>
      </c>
      <c r="F357" s="45">
        <v>0.10263795251570007</v>
      </c>
      <c r="G357" s="45">
        <v>0.13362755437540019</v>
      </c>
    </row>
    <row r="358" spans="2:7" x14ac:dyDescent="0.25">
      <c r="B358" s="30" t="s">
        <v>110</v>
      </c>
      <c r="C358" s="45">
        <v>1.1026753085707406</v>
      </c>
      <c r="D358" s="45">
        <v>0.18784786850568055</v>
      </c>
      <c r="E358" s="45">
        <v>2.8521726696405176</v>
      </c>
      <c r="F358" s="45">
        <v>2.6216756067322908</v>
      </c>
      <c r="G358" s="45">
        <v>0.60426386548287003</v>
      </c>
    </row>
    <row r="359" spans="2:7" x14ac:dyDescent="0.25">
      <c r="B359" s="30" t="s">
        <v>111</v>
      </c>
      <c r="C359" s="45">
        <v>0.14528313985875738</v>
      </c>
      <c r="D359" s="45">
        <v>0.33467465128614482</v>
      </c>
      <c r="E359" s="45">
        <v>2.3961533201956203E-5</v>
      </c>
      <c r="F359" s="45">
        <v>3.7537544325241319</v>
      </c>
      <c r="G359" s="45">
        <v>0.46351722550360841</v>
      </c>
    </row>
    <row r="360" spans="2:7" x14ac:dyDescent="0.25">
      <c r="B360" s="30" t="s">
        <v>112</v>
      </c>
      <c r="C360" s="45">
        <v>0.13206996429665535</v>
      </c>
      <c r="D360" s="45">
        <v>0.36415436599862289</v>
      </c>
      <c r="E360" s="45">
        <v>1.5684540577035153E-2</v>
      </c>
      <c r="F360" s="45">
        <v>4.8751589757203773</v>
      </c>
      <c r="G360" s="45">
        <v>0.23427772610982123</v>
      </c>
    </row>
    <row r="361" spans="2:7" x14ac:dyDescent="0.25">
      <c r="B361" s="30" t="s">
        <v>113</v>
      </c>
      <c r="C361" s="45">
        <v>0.64838149775498932</v>
      </c>
      <c r="D361" s="45">
        <v>0.80001835869431415</v>
      </c>
      <c r="E361" s="45">
        <v>0.79064669627189554</v>
      </c>
      <c r="F361" s="45">
        <v>0.91956210908334179</v>
      </c>
      <c r="G361" s="45">
        <v>3.1194958743308989E-2</v>
      </c>
    </row>
    <row r="362" spans="2:7" x14ac:dyDescent="0.25">
      <c r="B362" s="30" t="s">
        <v>114</v>
      </c>
      <c r="C362" s="45">
        <v>1.5870501916544639</v>
      </c>
      <c r="D362" s="45">
        <v>0.35294487537592129</v>
      </c>
      <c r="E362" s="45">
        <v>2.4830270455737491</v>
      </c>
      <c r="F362" s="45">
        <v>0.30396136136770746</v>
      </c>
      <c r="G362" s="45">
        <v>3.4099249297334579E-2</v>
      </c>
    </row>
    <row r="363" spans="2:7" x14ac:dyDescent="0.25">
      <c r="B363" s="30" t="s">
        <v>115</v>
      </c>
      <c r="C363" s="45">
        <v>1.6677132650872222</v>
      </c>
      <c r="D363" s="45">
        <v>0.51451224198628676</v>
      </c>
      <c r="E363" s="45">
        <v>2.6017729736706308</v>
      </c>
      <c r="F363" s="45">
        <v>1.9611183156245871E-2</v>
      </c>
      <c r="G363" s="45">
        <v>4.1594336588114217E-4</v>
      </c>
    </row>
    <row r="364" spans="2:7" x14ac:dyDescent="0.25">
      <c r="B364" s="30" t="s">
        <v>116</v>
      </c>
      <c r="C364" s="45">
        <v>1.7093548576711259</v>
      </c>
      <c r="D364" s="45">
        <v>0.31433765255902835</v>
      </c>
      <c r="E364" s="45">
        <v>1.0192603058465624</v>
      </c>
      <c r="F364" s="45">
        <v>1.3255527681388262</v>
      </c>
      <c r="G364" s="45">
        <v>9.1206698718022508E-5</v>
      </c>
    </row>
    <row r="365" spans="2:7" x14ac:dyDescent="0.25">
      <c r="B365" s="30" t="s">
        <v>117</v>
      </c>
      <c r="C365" s="45">
        <v>1.3031382788065466</v>
      </c>
      <c r="D365" s="45">
        <v>0.49128941131536447</v>
      </c>
      <c r="E365" s="45">
        <v>0.95962408714808578</v>
      </c>
      <c r="F365" s="45">
        <v>2.1297530948973745E-2</v>
      </c>
      <c r="G365" s="45">
        <v>1.0486575130952685E-4</v>
      </c>
    </row>
    <row r="366" spans="2:7" x14ac:dyDescent="0.25">
      <c r="B366" s="30" t="s">
        <v>118</v>
      </c>
      <c r="C366" s="45">
        <v>1.467011605645385</v>
      </c>
      <c r="D366" s="45">
        <v>0.86349754723894634</v>
      </c>
      <c r="E366" s="45">
        <v>2.3209856736761084E-2</v>
      </c>
      <c r="F366" s="45">
        <v>2.7847913608758419</v>
      </c>
      <c r="G366" s="45">
        <v>3.2135728592645962E-2</v>
      </c>
    </row>
    <row r="367" spans="2:7" x14ac:dyDescent="0.25">
      <c r="B367" s="30" t="s">
        <v>119</v>
      </c>
      <c r="C367" s="45">
        <v>1.5153031090420073</v>
      </c>
      <c r="D367" s="45">
        <v>0.90180576730423434</v>
      </c>
      <c r="E367" s="45">
        <v>9.5019189381389951E-3</v>
      </c>
      <c r="F367" s="45">
        <v>3.8813163001488724</v>
      </c>
      <c r="G367" s="45">
        <v>1.2317131680001359E-3</v>
      </c>
    </row>
    <row r="368" spans="2:7" x14ac:dyDescent="0.25">
      <c r="B368" s="30" t="s">
        <v>120</v>
      </c>
      <c r="C368" s="45">
        <v>2.065285311457389</v>
      </c>
      <c r="D368" s="45">
        <v>0.45709032402922112</v>
      </c>
      <c r="E368" s="45">
        <v>0.85742887664540202</v>
      </c>
      <c r="F368" s="45">
        <v>0.11872702758071939</v>
      </c>
      <c r="G368" s="45">
        <v>3.1890792714790926E-5</v>
      </c>
    </row>
    <row r="369" spans="2:7" x14ac:dyDescent="0.25">
      <c r="B369" s="30" t="s">
        <v>121</v>
      </c>
      <c r="C369" s="45">
        <v>2.6840188345738514</v>
      </c>
      <c r="D369" s="45">
        <v>4.3582458003606245E-2</v>
      </c>
      <c r="E369" s="45">
        <v>3.2524471827566517</v>
      </c>
      <c r="F369" s="45">
        <v>1.9635903521248903</v>
      </c>
      <c r="G369" s="45">
        <v>1.0471065803051047E-2</v>
      </c>
    </row>
    <row r="370" spans="2:7" x14ac:dyDescent="0.25">
      <c r="B370" s="30" t="s">
        <v>122</v>
      </c>
      <c r="C370" s="45">
        <v>2.7753828792645994</v>
      </c>
      <c r="D370" s="45">
        <v>1.2059006204089387E-2</v>
      </c>
      <c r="E370" s="45">
        <v>3.0977056197046537</v>
      </c>
      <c r="F370" s="45">
        <v>0.69671303184816702</v>
      </c>
      <c r="G370" s="45">
        <v>1.0208229469985019E-2</v>
      </c>
    </row>
    <row r="371" spans="2:7" x14ac:dyDescent="0.25">
      <c r="B371" s="30" t="s">
        <v>123</v>
      </c>
      <c r="C371" s="45">
        <v>1.3648921778093854</v>
      </c>
      <c r="D371" s="45">
        <v>0.10425901470251119</v>
      </c>
      <c r="E371" s="45">
        <v>7.0307033195106589E-2</v>
      </c>
      <c r="F371" s="45">
        <v>5.7130483207030096</v>
      </c>
      <c r="G371" s="45">
        <v>0.24521393684873721</v>
      </c>
    </row>
    <row r="372" spans="2:7" x14ac:dyDescent="0.25">
      <c r="B372" s="30" t="s">
        <v>124</v>
      </c>
      <c r="C372" s="45">
        <v>1.3092282365648902</v>
      </c>
      <c r="D372" s="45">
        <v>3.5096350718900903E-4</v>
      </c>
      <c r="E372" s="45">
        <v>0.33867350989976353</v>
      </c>
      <c r="F372" s="45">
        <v>4.7739102636436739</v>
      </c>
      <c r="G372" s="45">
        <v>0.63644704930715446</v>
      </c>
    </row>
    <row r="373" spans="2:7" x14ac:dyDescent="0.25">
      <c r="B373" s="30" t="s">
        <v>125</v>
      </c>
      <c r="C373" s="45">
        <v>3.3716353523097591</v>
      </c>
      <c r="D373" s="45">
        <v>5.7650540944529115E-2</v>
      </c>
      <c r="E373" s="45">
        <v>3.5984479167669194</v>
      </c>
      <c r="F373" s="45">
        <v>0.50929656220661512</v>
      </c>
      <c r="G373" s="45">
        <v>1.3739612451465504E-2</v>
      </c>
    </row>
    <row r="374" spans="2:7" x14ac:dyDescent="0.25">
      <c r="B374" s="30" t="s">
        <v>126</v>
      </c>
      <c r="C374" s="45">
        <v>7.4940065919207388</v>
      </c>
      <c r="D374" s="45">
        <v>2.3616739210565796</v>
      </c>
      <c r="E374" s="45">
        <v>9.4359431092042545</v>
      </c>
      <c r="F374" s="45">
        <v>4.893402701861195</v>
      </c>
      <c r="G374" s="45">
        <v>1.7937265847957694E-2</v>
      </c>
    </row>
    <row r="375" spans="2:7" x14ac:dyDescent="0.25">
      <c r="B375" s="30" t="s">
        <v>127</v>
      </c>
      <c r="C375" s="45">
        <v>5.1375508989291863</v>
      </c>
      <c r="D375" s="45">
        <v>0.22686569449921742</v>
      </c>
      <c r="E375" s="45">
        <v>4.1516020279066019</v>
      </c>
      <c r="F375" s="45">
        <v>1.2641937688472873</v>
      </c>
      <c r="G375" s="45">
        <v>3.0659368489130179E-4</v>
      </c>
    </row>
    <row r="376" spans="2:7" x14ac:dyDescent="0.25">
      <c r="B376" s="30" t="s">
        <v>128</v>
      </c>
      <c r="C376" s="45">
        <v>4.9944664809793871</v>
      </c>
      <c r="D376" s="45">
        <v>0.16979795283045848</v>
      </c>
      <c r="E376" s="45">
        <v>3.4979119788773883</v>
      </c>
      <c r="F376" s="45">
        <v>0.59094986399935978</v>
      </c>
      <c r="G376" s="45">
        <v>0.68614159712795586</v>
      </c>
    </row>
    <row r="377" spans="2:7" x14ac:dyDescent="0.25">
      <c r="B377" s="30" t="s">
        <v>129</v>
      </c>
      <c r="C377" s="45">
        <v>3.6543983787291836</v>
      </c>
      <c r="D377" s="45">
        <v>5.5461812312708074E-2</v>
      </c>
      <c r="E377" s="45">
        <v>0.89783710252949167</v>
      </c>
      <c r="F377" s="45">
        <v>1.2081014260458947</v>
      </c>
      <c r="G377" s="45">
        <v>4.6126120510091434E-2</v>
      </c>
    </row>
    <row r="378" spans="2:7" x14ac:dyDescent="0.25">
      <c r="B378" s="30" t="s">
        <v>130</v>
      </c>
      <c r="C378" s="45">
        <v>3.3908188021246715</v>
      </c>
      <c r="D378" s="45">
        <v>0.20974281292638602</v>
      </c>
      <c r="E378" s="45">
        <v>3.1680811304014882</v>
      </c>
      <c r="F378" s="45">
        <v>7.6276858720978183E-2</v>
      </c>
      <c r="G378" s="45">
        <v>0.80915041500567897</v>
      </c>
    </row>
    <row r="379" spans="2:7" ht="15.75" thickBot="1" x14ac:dyDescent="0.3">
      <c r="B379" s="43" t="s">
        <v>131</v>
      </c>
      <c r="C379" s="46">
        <v>3.7205003028105663</v>
      </c>
      <c r="D379" s="46">
        <v>0.37652581786249528</v>
      </c>
      <c r="E379" s="46">
        <v>3.1446620355426944</v>
      </c>
      <c r="F379" s="46">
        <v>7.4250027052384746E-2</v>
      </c>
      <c r="G379" s="46">
        <v>0.38866810824652648</v>
      </c>
    </row>
    <row r="382" spans="2:7" x14ac:dyDescent="0.25">
      <c r="B382" s="29" t="s">
        <v>133</v>
      </c>
    </row>
    <row r="383" spans="2:7" ht="15.75" thickBot="1" x14ac:dyDescent="0.3"/>
    <row r="384" spans="2:7" x14ac:dyDescent="0.25">
      <c r="B384" s="32"/>
      <c r="C384" s="33" t="s">
        <v>134</v>
      </c>
    </row>
    <row r="385" spans="2:3" x14ac:dyDescent="0.25">
      <c r="B385" s="42" t="s">
        <v>32</v>
      </c>
      <c r="C385" s="44">
        <v>0.37037037037037041</v>
      </c>
    </row>
    <row r="386" spans="2:3" x14ac:dyDescent="0.25">
      <c r="B386" s="30" t="s">
        <v>33</v>
      </c>
      <c r="C386" s="45">
        <v>0.25925925925925913</v>
      </c>
    </row>
    <row r="387" spans="2:3" x14ac:dyDescent="0.25">
      <c r="B387" s="30" t="s">
        <v>34</v>
      </c>
      <c r="C387" s="45">
        <v>0.2839506172839506</v>
      </c>
    </row>
    <row r="388" spans="2:3" x14ac:dyDescent="0.25">
      <c r="B388" s="30" t="s">
        <v>35</v>
      </c>
      <c r="C388" s="45">
        <v>0.28395061728395049</v>
      </c>
    </row>
    <row r="389" spans="2:3" ht="15.75" thickBot="1" x14ac:dyDescent="0.3">
      <c r="B389" s="43" t="s">
        <v>36</v>
      </c>
      <c r="C389" s="46">
        <v>0.29629629629629611</v>
      </c>
    </row>
    <row r="408" spans="2:7" x14ac:dyDescent="0.25">
      <c r="F408" t="s">
        <v>44</v>
      </c>
    </row>
    <row r="411" spans="2:7" x14ac:dyDescent="0.25">
      <c r="B411" s="29" t="s">
        <v>135</v>
      </c>
    </row>
    <row r="412" spans="2:7" ht="15.75" thickBot="1" x14ac:dyDescent="0.3"/>
    <row r="413" spans="2:7" x14ac:dyDescent="0.25">
      <c r="B413" s="32"/>
      <c r="C413" s="33" t="s">
        <v>32</v>
      </c>
      <c r="D413" s="33" t="s">
        <v>33</v>
      </c>
      <c r="E413" s="33" t="s">
        <v>34</v>
      </c>
      <c r="F413" s="33" t="s">
        <v>35</v>
      </c>
      <c r="G413" s="33" t="s">
        <v>36</v>
      </c>
    </row>
    <row r="414" spans="2:7" x14ac:dyDescent="0.25">
      <c r="B414" s="42" t="s">
        <v>51</v>
      </c>
      <c r="C414" s="47">
        <v>0.42063869688193056</v>
      </c>
      <c r="D414" s="44">
        <v>0.41352065017941481</v>
      </c>
      <c r="E414" s="44">
        <v>2.6995781224394888E-2</v>
      </c>
      <c r="F414" s="44">
        <v>0.11748456040426107</v>
      </c>
      <c r="G414" s="44">
        <v>9.2434344307213718E-3</v>
      </c>
    </row>
    <row r="415" spans="2:7" x14ac:dyDescent="0.25">
      <c r="B415" s="30" t="s">
        <v>52</v>
      </c>
      <c r="C415" s="45">
        <v>0.1931755605669451</v>
      </c>
      <c r="D415" s="49">
        <v>0.64065687750036426</v>
      </c>
      <c r="E415" s="45">
        <v>6.1590713869402328E-3</v>
      </c>
      <c r="F415" s="45">
        <v>0.146473823629686</v>
      </c>
      <c r="G415" s="45">
        <v>2.4633700734955732E-3</v>
      </c>
    </row>
    <row r="416" spans="2:7" x14ac:dyDescent="0.25">
      <c r="B416" s="30" t="s">
        <v>53</v>
      </c>
      <c r="C416" s="45">
        <v>0.14107937924486408</v>
      </c>
      <c r="D416" s="49">
        <v>0.57386116203089377</v>
      </c>
      <c r="E416" s="45">
        <v>2.467796274999345E-2</v>
      </c>
      <c r="F416" s="45">
        <v>0.21266067898918992</v>
      </c>
      <c r="G416" s="45">
        <v>4.7292636803738649E-3</v>
      </c>
    </row>
    <row r="417" spans="2:7" x14ac:dyDescent="0.25">
      <c r="B417" s="30" t="s">
        <v>54</v>
      </c>
      <c r="C417" s="45">
        <v>0.12240045534727961</v>
      </c>
      <c r="D417" s="49">
        <v>0.57056425166263924</v>
      </c>
      <c r="E417" s="45">
        <v>0.26719376968207992</v>
      </c>
      <c r="F417" s="45">
        <v>1.3620720885640154E-7</v>
      </c>
      <c r="G417" s="45">
        <v>8.7045801502736993E-4</v>
      </c>
    </row>
    <row r="418" spans="2:7" x14ac:dyDescent="0.25">
      <c r="B418" s="30" t="s">
        <v>55</v>
      </c>
      <c r="C418" s="45">
        <v>5.6830145984760584E-2</v>
      </c>
      <c r="D418" s="49">
        <v>0.43296403194818961</v>
      </c>
      <c r="E418" s="45">
        <v>0.34909489721289838</v>
      </c>
      <c r="F418" s="45">
        <v>0.11918551858526431</v>
      </c>
      <c r="G418" s="45">
        <v>9.3323108786735106E-4</v>
      </c>
    </row>
    <row r="419" spans="2:7" x14ac:dyDescent="0.25">
      <c r="B419" s="30" t="s">
        <v>56</v>
      </c>
      <c r="C419" s="45">
        <v>0.28070974796771608</v>
      </c>
      <c r="D419" s="49">
        <v>0.41762704124615174</v>
      </c>
      <c r="E419" s="45">
        <v>0.17341118012915768</v>
      </c>
      <c r="F419" s="45">
        <v>5.6592103296951399E-2</v>
      </c>
      <c r="G419" s="45">
        <v>5.2723158813388911E-2</v>
      </c>
    </row>
    <row r="420" spans="2:7" x14ac:dyDescent="0.25">
      <c r="B420" s="30" t="s">
        <v>57</v>
      </c>
      <c r="C420" s="45">
        <v>0.15397525847894242</v>
      </c>
      <c r="D420" s="49">
        <v>0.55127425065764546</v>
      </c>
      <c r="E420" s="45">
        <v>4.2016809977170957E-2</v>
      </c>
      <c r="F420" s="45">
        <v>0.13480888337308894</v>
      </c>
      <c r="G420" s="45">
        <v>6.3594712082571156E-2</v>
      </c>
    </row>
    <row r="421" spans="2:7" x14ac:dyDescent="0.25">
      <c r="B421" s="30" t="s">
        <v>58</v>
      </c>
      <c r="C421" s="45">
        <v>0.12017887399886006</v>
      </c>
      <c r="D421" s="49">
        <v>0.7047932183969684</v>
      </c>
      <c r="E421" s="45">
        <v>1.9221495740812482E-2</v>
      </c>
      <c r="F421" s="45">
        <v>1.4666716883193012E-3</v>
      </c>
      <c r="G421" s="45">
        <v>7.288531444862785E-2</v>
      </c>
    </row>
    <row r="422" spans="2:7" x14ac:dyDescent="0.25">
      <c r="B422" s="30" t="s">
        <v>59</v>
      </c>
      <c r="C422" s="45">
        <v>0.11400196036157439</v>
      </c>
      <c r="D422" s="49">
        <v>0.54062076510812851</v>
      </c>
      <c r="E422" s="45">
        <v>2.5274139472700907E-2</v>
      </c>
      <c r="F422" s="45">
        <v>7.0947749335783759E-3</v>
      </c>
      <c r="G422" s="45">
        <v>7.2696030299228095E-2</v>
      </c>
    </row>
    <row r="423" spans="2:7" x14ac:dyDescent="0.25">
      <c r="B423" s="30" t="s">
        <v>60</v>
      </c>
      <c r="C423" s="45">
        <v>0.16391716249086752</v>
      </c>
      <c r="D423" s="49">
        <v>0.71156414815013014</v>
      </c>
      <c r="E423" s="45">
        <v>3.0564655033570596E-3</v>
      </c>
      <c r="F423" s="45">
        <v>2.7084739430624301E-3</v>
      </c>
      <c r="G423" s="45">
        <v>6.5310105656321435E-2</v>
      </c>
    </row>
    <row r="424" spans="2:7" x14ac:dyDescent="0.25">
      <c r="B424" s="30" t="s">
        <v>61</v>
      </c>
      <c r="C424" s="45">
        <v>0.21727313885955815</v>
      </c>
      <c r="D424" s="49">
        <v>0.72304462746773135</v>
      </c>
      <c r="E424" s="45">
        <v>2.0720377015098765E-4</v>
      </c>
      <c r="F424" s="45">
        <v>4.9898075412331405E-3</v>
      </c>
      <c r="G424" s="45">
        <v>1.6068006062539776E-3</v>
      </c>
    </row>
    <row r="425" spans="2:7" x14ac:dyDescent="0.25">
      <c r="B425" s="30" t="s">
        <v>62</v>
      </c>
      <c r="C425" s="45">
        <v>0.17905277594001082</v>
      </c>
      <c r="D425" s="49">
        <v>0.43068034774554598</v>
      </c>
      <c r="E425" s="45">
        <v>5.3279009793022039E-2</v>
      </c>
      <c r="F425" s="45">
        <v>0.10216367526980213</v>
      </c>
      <c r="G425" s="45">
        <v>4.3040183043795019E-2</v>
      </c>
    </row>
    <row r="426" spans="2:7" x14ac:dyDescent="0.25">
      <c r="B426" s="30" t="s">
        <v>63</v>
      </c>
      <c r="C426" s="49">
        <v>0.44337060907293929</v>
      </c>
      <c r="D426" s="45">
        <v>8.8900083022539336E-2</v>
      </c>
      <c r="E426" s="45">
        <v>0.2798087723546982</v>
      </c>
      <c r="F426" s="45">
        <v>6.1554366236702622E-2</v>
      </c>
      <c r="G426" s="45">
        <v>3.5963617388066221E-2</v>
      </c>
    </row>
    <row r="427" spans="2:7" x14ac:dyDescent="0.25">
      <c r="B427" s="30" t="s">
        <v>64</v>
      </c>
      <c r="C427" s="49">
        <v>0.46162823314298912</v>
      </c>
      <c r="D427" s="45">
        <v>9.9339936262174688E-2</v>
      </c>
      <c r="E427" s="45">
        <v>0.2628851820108804</v>
      </c>
      <c r="F427" s="45">
        <v>6.1616482965817274E-2</v>
      </c>
      <c r="G427" s="45">
        <v>4.725845738114974E-2</v>
      </c>
    </row>
    <row r="428" spans="2:7" x14ac:dyDescent="0.25">
      <c r="B428" s="30" t="s">
        <v>65</v>
      </c>
      <c r="C428" s="45">
        <v>0.23684064329984303</v>
      </c>
      <c r="D428" s="45">
        <v>0.17925112173266783</v>
      </c>
      <c r="E428" s="45">
        <v>0.12136477440546671</v>
      </c>
      <c r="F428" s="45">
        <v>5.3860772925745877E-2</v>
      </c>
      <c r="G428" s="49">
        <v>0.3038930060715983</v>
      </c>
    </row>
    <row r="429" spans="2:7" x14ac:dyDescent="0.25">
      <c r="B429" s="30" t="s">
        <v>66</v>
      </c>
      <c r="C429" s="45">
        <v>0.12792955308663445</v>
      </c>
      <c r="D429" s="45">
        <v>8.5943156603758133E-2</v>
      </c>
      <c r="E429" s="45">
        <v>5.1116026387539445E-3</v>
      </c>
      <c r="F429" s="49">
        <v>0.46693885220938797</v>
      </c>
      <c r="G429" s="45">
        <v>0.26297075399241321</v>
      </c>
    </row>
    <row r="430" spans="2:7" x14ac:dyDescent="0.25">
      <c r="B430" s="30" t="s">
        <v>67</v>
      </c>
      <c r="C430" s="49">
        <v>0.36031827895922075</v>
      </c>
      <c r="D430" s="45">
        <v>7.9810585208465318E-3</v>
      </c>
      <c r="E430" s="45">
        <v>7.4903562493322223E-2</v>
      </c>
      <c r="F430" s="45">
        <v>0.23301909266729789</v>
      </c>
      <c r="G430" s="45">
        <v>0.25337186980362802</v>
      </c>
    </row>
    <row r="431" spans="2:7" x14ac:dyDescent="0.25">
      <c r="B431" s="30" t="s">
        <v>68</v>
      </c>
      <c r="C431" s="45">
        <v>0.35337430587457802</v>
      </c>
      <c r="D431" s="45">
        <v>1.4447998236258768E-3</v>
      </c>
      <c r="E431" s="45">
        <v>8.4907033080911687E-2</v>
      </c>
      <c r="F431" s="45">
        <v>5.399551361280093E-2</v>
      </c>
      <c r="G431" s="49">
        <v>0.42681382827448172</v>
      </c>
    </row>
    <row r="432" spans="2:7" x14ac:dyDescent="0.25">
      <c r="B432" s="30" t="s">
        <v>69</v>
      </c>
      <c r="C432" s="49">
        <v>0.46873709413524089</v>
      </c>
      <c r="D432" s="45">
        <v>1.9831440102958394E-2</v>
      </c>
      <c r="E432" s="45">
        <v>1.4413388924726564E-3</v>
      </c>
      <c r="F432" s="45">
        <v>0.13949634211554471</v>
      </c>
      <c r="G432" s="45">
        <v>0.35524177198386336</v>
      </c>
    </row>
    <row r="433" spans="2:7" x14ac:dyDescent="0.25">
      <c r="B433" s="30" t="s">
        <v>70</v>
      </c>
      <c r="C433" s="49">
        <v>0.41550406660819761</v>
      </c>
      <c r="D433" s="45">
        <v>6.0733132145459653E-2</v>
      </c>
      <c r="E433" s="45">
        <v>3.2561290351686166E-2</v>
      </c>
      <c r="F433" s="45">
        <v>3.0480468222181274E-2</v>
      </c>
      <c r="G433" s="45">
        <v>0.41245863946813732</v>
      </c>
    </row>
    <row r="434" spans="2:7" x14ac:dyDescent="0.25">
      <c r="B434" s="30" t="s">
        <v>71</v>
      </c>
      <c r="C434" s="49">
        <v>0.48176819269276255</v>
      </c>
      <c r="D434" s="45">
        <v>0.12721957251877128</v>
      </c>
      <c r="E434" s="45">
        <v>5.526013411811373E-3</v>
      </c>
      <c r="F434" s="45">
        <v>9.5815864417182345E-3</v>
      </c>
      <c r="G434" s="45">
        <v>0.35789099431903193</v>
      </c>
    </row>
    <row r="435" spans="2:7" x14ac:dyDescent="0.25">
      <c r="B435" s="30" t="s">
        <v>72</v>
      </c>
      <c r="C435" s="49">
        <v>0.66117334694094232</v>
      </c>
      <c r="D435" s="45">
        <v>4.8269278292453227E-2</v>
      </c>
      <c r="E435" s="45">
        <v>5.8587053286737213E-4</v>
      </c>
      <c r="F435" s="45">
        <v>1.0234937912664336E-3</v>
      </c>
      <c r="G435" s="45">
        <v>0.24319715429024541</v>
      </c>
    </row>
    <row r="436" spans="2:7" x14ac:dyDescent="0.25">
      <c r="B436" s="30" t="s">
        <v>73</v>
      </c>
      <c r="C436" s="49">
        <v>0.41268338766061946</v>
      </c>
      <c r="D436" s="45">
        <v>1.9540149616715501E-2</v>
      </c>
      <c r="E436" s="45">
        <v>2.6826844033211436E-2</v>
      </c>
      <c r="F436" s="45">
        <v>0.35049088254317484</v>
      </c>
      <c r="G436" s="45">
        <v>0.14974158649423658</v>
      </c>
    </row>
    <row r="437" spans="2:7" x14ac:dyDescent="0.25">
      <c r="B437" s="30" t="s">
        <v>74</v>
      </c>
      <c r="C437" s="49">
        <v>0.61534569727336097</v>
      </c>
      <c r="D437" s="45">
        <v>0.19081922426678222</v>
      </c>
      <c r="E437" s="45">
        <v>7.0558622836343846E-3</v>
      </c>
      <c r="F437" s="45">
        <v>2.8287037188368662E-2</v>
      </c>
      <c r="G437" s="45">
        <v>0.1251276693590723</v>
      </c>
    </row>
    <row r="438" spans="2:7" x14ac:dyDescent="0.25">
      <c r="B438" s="30" t="s">
        <v>75</v>
      </c>
      <c r="C438" s="49">
        <v>0.62079254942899342</v>
      </c>
      <c r="D438" s="45">
        <v>8.7354516025017925E-2</v>
      </c>
      <c r="E438" s="45">
        <v>0.14349466782928832</v>
      </c>
      <c r="F438" s="45">
        <v>2.2835011923133246E-2</v>
      </c>
      <c r="G438" s="45">
        <v>0.11280780937973729</v>
      </c>
    </row>
    <row r="439" spans="2:7" x14ac:dyDescent="0.25">
      <c r="B439" s="30" t="s">
        <v>76</v>
      </c>
      <c r="C439" s="49">
        <v>0.57572917022438763</v>
      </c>
      <c r="D439" s="45">
        <v>5.9365042196150214E-2</v>
      </c>
      <c r="E439" s="45">
        <v>0.19823526176335396</v>
      </c>
      <c r="F439" s="45">
        <v>1.4701821804074438E-2</v>
      </c>
      <c r="G439" s="45">
        <v>0.14126996943146619</v>
      </c>
    </row>
    <row r="440" spans="2:7" x14ac:dyDescent="0.25">
      <c r="B440" s="30" t="s">
        <v>77</v>
      </c>
      <c r="C440" s="49">
        <v>0.72271483990134167</v>
      </c>
      <c r="D440" s="45">
        <v>0.11402013202709702</v>
      </c>
      <c r="E440" s="45">
        <v>9.1053088918151323E-2</v>
      </c>
      <c r="F440" s="45">
        <v>1.9497791916708125E-3</v>
      </c>
      <c r="G440" s="45">
        <v>4.8930031164125122E-2</v>
      </c>
    </row>
    <row r="441" spans="2:7" x14ac:dyDescent="0.25">
      <c r="B441" s="30" t="s">
        <v>78</v>
      </c>
      <c r="C441" s="45">
        <v>0.32380321504742327</v>
      </c>
      <c r="D441" s="45">
        <v>8.7066532836314811E-3</v>
      </c>
      <c r="E441" s="45">
        <v>5.8441736756300342E-4</v>
      </c>
      <c r="F441" s="49">
        <v>0.58733187857214519</v>
      </c>
      <c r="G441" s="45">
        <v>5.3079350605596362E-2</v>
      </c>
    </row>
    <row r="442" spans="2:7" x14ac:dyDescent="0.25">
      <c r="B442" s="30" t="s">
        <v>79</v>
      </c>
      <c r="C442" s="49">
        <v>0.42243787336784472</v>
      </c>
      <c r="D442" s="45">
        <v>5.4167690777832045E-3</v>
      </c>
      <c r="E442" s="45">
        <v>0.1924390984431171</v>
      </c>
      <c r="F442" s="45">
        <v>0.31922359774382919</v>
      </c>
      <c r="G442" s="45">
        <v>3.3490893794804091E-2</v>
      </c>
    </row>
    <row r="443" spans="2:7" x14ac:dyDescent="0.25">
      <c r="B443" s="30" t="s">
        <v>80</v>
      </c>
      <c r="C443" s="45">
        <v>0.19622921413846101</v>
      </c>
      <c r="D443" s="45">
        <v>2.5563478418631734E-2</v>
      </c>
      <c r="E443" s="45">
        <v>0.11857932782720475</v>
      </c>
      <c r="F443" s="49">
        <v>0.37520709937729574</v>
      </c>
      <c r="G443" s="45">
        <v>0.25852202144514269</v>
      </c>
    </row>
    <row r="444" spans="2:7" x14ac:dyDescent="0.25">
      <c r="B444" s="30" t="s">
        <v>81</v>
      </c>
      <c r="C444" s="49">
        <v>0.43038476732635944</v>
      </c>
      <c r="D444" s="45">
        <v>1.7840337699088153E-2</v>
      </c>
      <c r="E444" s="45">
        <v>0.29070683607553743</v>
      </c>
      <c r="F444" s="45">
        <v>3.9190535363330177E-2</v>
      </c>
      <c r="G444" s="45">
        <v>0.21342154008996511</v>
      </c>
    </row>
    <row r="445" spans="2:7" x14ac:dyDescent="0.25">
      <c r="B445" s="30" t="s">
        <v>82</v>
      </c>
      <c r="C445" s="49">
        <v>0.48889655622112665</v>
      </c>
      <c r="D445" s="45">
        <v>0.108692994113543</v>
      </c>
      <c r="E445" s="45">
        <v>0.10898227219343723</v>
      </c>
      <c r="F445" s="45">
        <v>5.2871759551620254E-2</v>
      </c>
      <c r="G445" s="45">
        <v>0.22528095258574257</v>
      </c>
    </row>
    <row r="446" spans="2:7" x14ac:dyDescent="0.25">
      <c r="B446" s="30" t="s">
        <v>83</v>
      </c>
      <c r="C446" s="49">
        <v>0.47311416114047833</v>
      </c>
      <c r="D446" s="45">
        <v>0.25072688355292977</v>
      </c>
      <c r="E446" s="45">
        <v>2.8975894274501823E-2</v>
      </c>
      <c r="F446" s="45">
        <v>1.1292652058413817E-2</v>
      </c>
      <c r="G446" s="45">
        <v>0.23131956079265995</v>
      </c>
    </row>
    <row r="447" spans="2:7" x14ac:dyDescent="0.25">
      <c r="B447" s="30" t="s">
        <v>84</v>
      </c>
      <c r="C447" s="49">
        <v>0.42816726440593234</v>
      </c>
      <c r="D447" s="45">
        <v>0.27771848979237734</v>
      </c>
      <c r="E447" s="45">
        <v>6.0519607545849851E-4</v>
      </c>
      <c r="F447" s="45">
        <v>4.2962586345990129E-3</v>
      </c>
      <c r="G447" s="45">
        <v>0.26565776116701206</v>
      </c>
    </row>
    <row r="448" spans="2:7" x14ac:dyDescent="0.25">
      <c r="B448" s="30" t="s">
        <v>85</v>
      </c>
      <c r="C448" s="49">
        <v>0.41394568171841623</v>
      </c>
      <c r="D448" s="45">
        <v>0.346087825815655</v>
      </c>
      <c r="E448" s="45">
        <v>3.2994671188690532E-2</v>
      </c>
      <c r="F448" s="45">
        <v>4.7013856102602607E-2</v>
      </c>
      <c r="G448" s="45">
        <v>0.11853497195968321</v>
      </c>
    </row>
    <row r="449" spans="2:7" x14ac:dyDescent="0.25">
      <c r="B449" s="30" t="s">
        <v>86</v>
      </c>
      <c r="C449" s="45">
        <v>0.40441320012627124</v>
      </c>
      <c r="D449" s="49">
        <v>0.44758621054980802</v>
      </c>
      <c r="E449" s="45">
        <v>1.5093363679179161E-2</v>
      </c>
      <c r="F449" s="45">
        <v>2.3397614265202589E-3</v>
      </c>
      <c r="G449" s="45">
        <v>0.12186067161832954</v>
      </c>
    </row>
    <row r="450" spans="2:7" x14ac:dyDescent="0.25">
      <c r="B450" s="30" t="s">
        <v>87</v>
      </c>
      <c r="C450" s="49">
        <v>0.58306081946810395</v>
      </c>
      <c r="D450" s="45">
        <v>0.21141507576731486</v>
      </c>
      <c r="E450" s="45">
        <v>4.9984498033798347E-4</v>
      </c>
      <c r="F450" s="45">
        <v>5.1002174802277242E-2</v>
      </c>
      <c r="G450" s="45">
        <v>0.14462653941294082</v>
      </c>
    </row>
    <row r="451" spans="2:7" x14ac:dyDescent="0.25">
      <c r="B451" s="30" t="s">
        <v>88</v>
      </c>
      <c r="C451" s="49">
        <v>0.61449486795896646</v>
      </c>
      <c r="D451" s="45">
        <v>0.20839360669259896</v>
      </c>
      <c r="E451" s="45">
        <v>8.6706250099330626E-3</v>
      </c>
      <c r="F451" s="45">
        <v>1.5839485611465944E-2</v>
      </c>
      <c r="G451" s="45">
        <v>0.12381064388924924</v>
      </c>
    </row>
    <row r="452" spans="2:7" x14ac:dyDescent="0.25">
      <c r="B452" s="30" t="s">
        <v>89</v>
      </c>
      <c r="C452" s="49">
        <v>0.39639950877089508</v>
      </c>
      <c r="D452" s="45">
        <v>0.38469097887486237</v>
      </c>
      <c r="E452" s="45">
        <v>5.3077530417626452E-2</v>
      </c>
      <c r="F452" s="45">
        <v>6.3992486136644489E-2</v>
      </c>
      <c r="G452" s="45">
        <v>8.5748763728223959E-2</v>
      </c>
    </row>
    <row r="453" spans="2:7" x14ac:dyDescent="0.25">
      <c r="B453" s="30" t="s">
        <v>90</v>
      </c>
      <c r="C453" s="45">
        <v>0.2067392990047747</v>
      </c>
      <c r="D453" s="49">
        <v>0.57782976588486612</v>
      </c>
      <c r="E453" s="45">
        <v>0.10042224998346158</v>
      </c>
      <c r="F453" s="45">
        <v>6.9001169689318492E-2</v>
      </c>
      <c r="G453" s="45">
        <v>2.6984120960489334E-2</v>
      </c>
    </row>
    <row r="454" spans="2:7" x14ac:dyDescent="0.25">
      <c r="B454" s="30" t="s">
        <v>91</v>
      </c>
      <c r="C454" s="45">
        <v>0.15136276429952067</v>
      </c>
      <c r="D454" s="49">
        <v>0.38251964377701902</v>
      </c>
      <c r="E454" s="45">
        <v>2.3791337987393999E-2</v>
      </c>
      <c r="F454" s="45">
        <v>0.17555200007230526</v>
      </c>
      <c r="G454" s="45">
        <v>9.9714091613125305E-2</v>
      </c>
    </row>
    <row r="455" spans="2:7" x14ac:dyDescent="0.25">
      <c r="B455" s="30" t="s">
        <v>92</v>
      </c>
      <c r="C455" s="45">
        <v>4.0879797126740197E-2</v>
      </c>
      <c r="D455" s="45">
        <v>8.8358315493211083E-3</v>
      </c>
      <c r="E455" s="49">
        <v>0.45382585339660297</v>
      </c>
      <c r="F455" s="45">
        <v>0.25956030511216538</v>
      </c>
      <c r="G455" s="45">
        <v>1.7011375562932669E-4</v>
      </c>
    </row>
    <row r="456" spans="2:7" x14ac:dyDescent="0.25">
      <c r="B456" s="30" t="s">
        <v>93</v>
      </c>
      <c r="C456" s="45">
        <v>0.29364512649901242</v>
      </c>
      <c r="D456" s="45">
        <v>5.1255105890762681E-2</v>
      </c>
      <c r="E456" s="45">
        <v>8.8667945811718898E-2</v>
      </c>
      <c r="F456" s="49">
        <v>0.36462397035719718</v>
      </c>
      <c r="G456" s="45">
        <v>0.1182993939159695</v>
      </c>
    </row>
    <row r="457" spans="2:7" x14ac:dyDescent="0.25">
      <c r="B457" s="30" t="s">
        <v>94</v>
      </c>
      <c r="C457" s="45">
        <v>0.17162540588595976</v>
      </c>
      <c r="D457" s="49">
        <v>0.67614961140358554</v>
      </c>
      <c r="E457" s="45">
        <v>1.8296428770168071E-4</v>
      </c>
      <c r="F457" s="45">
        <v>7.2182925258201358E-2</v>
      </c>
      <c r="G457" s="45">
        <v>1.2244943361462432E-2</v>
      </c>
    </row>
    <row r="458" spans="2:7" x14ac:dyDescent="0.25">
      <c r="B458" s="30" t="s">
        <v>95</v>
      </c>
      <c r="C458" s="45">
        <v>0.10526594125314383</v>
      </c>
      <c r="D458" s="49">
        <v>0.73645698548604388</v>
      </c>
      <c r="E458" s="45">
        <v>5.5727566212915962E-3</v>
      </c>
      <c r="F458" s="45">
        <v>5.6718814954110491E-4</v>
      </c>
      <c r="G458" s="45">
        <v>4.0633224080574115E-4</v>
      </c>
    </row>
    <row r="459" spans="2:7" x14ac:dyDescent="0.25">
      <c r="B459" s="30" t="s">
        <v>96</v>
      </c>
      <c r="C459" s="45">
        <v>1.082659190054332E-2</v>
      </c>
      <c r="D459" s="49">
        <v>0.48230710968335844</v>
      </c>
      <c r="E459" s="45">
        <v>0.14222623034225046</v>
      </c>
      <c r="F459" s="45">
        <v>0.28002235949836451</v>
      </c>
      <c r="G459" s="45">
        <v>2.0827430865883222E-3</v>
      </c>
    </row>
    <row r="460" spans="2:7" x14ac:dyDescent="0.25">
      <c r="B460" s="30" t="s">
        <v>97</v>
      </c>
      <c r="C460" s="45">
        <v>1.1455261765267769E-2</v>
      </c>
      <c r="D460" s="49">
        <v>0.47932282043580077</v>
      </c>
      <c r="E460" s="45">
        <v>0.16934040748293594</v>
      </c>
      <c r="F460" s="45">
        <v>0.14503755173253779</v>
      </c>
      <c r="G460" s="45">
        <v>3.0518819675128674E-2</v>
      </c>
    </row>
    <row r="461" spans="2:7" x14ac:dyDescent="0.25">
      <c r="B461" s="30" t="s">
        <v>98</v>
      </c>
      <c r="C461" s="45">
        <v>1.4344857637516075E-2</v>
      </c>
      <c r="D461" s="49">
        <v>0.43803218979763653</v>
      </c>
      <c r="E461" s="45">
        <v>2.7142080964778739E-3</v>
      </c>
      <c r="F461" s="45">
        <v>0.2370853227202824</v>
      </c>
      <c r="G461" s="45">
        <v>2.2931745068910245E-2</v>
      </c>
    </row>
    <row r="462" spans="2:7" x14ac:dyDescent="0.25">
      <c r="B462" s="30" t="s">
        <v>99</v>
      </c>
      <c r="C462" s="45">
        <v>2.0593806175466679E-2</v>
      </c>
      <c r="D462" s="45">
        <v>4.2376598341439205E-2</v>
      </c>
      <c r="E462" s="49">
        <v>0.11985435207897061</v>
      </c>
      <c r="F462" s="45">
        <v>2.590161835459512E-3</v>
      </c>
      <c r="G462" s="45">
        <v>2.5649066679664195E-2</v>
      </c>
    </row>
    <row r="463" spans="2:7" x14ac:dyDescent="0.25">
      <c r="B463" s="30" t="s">
        <v>100</v>
      </c>
      <c r="C463" s="45">
        <v>6.4512745975279394E-3</v>
      </c>
      <c r="D463" s="45">
        <v>5.925640496175303E-2</v>
      </c>
      <c r="E463" s="45">
        <v>0.19988017177983383</v>
      </c>
      <c r="F463" s="49">
        <v>0.27524665510598118</v>
      </c>
      <c r="G463" s="45">
        <v>8.2256394864979807E-3</v>
      </c>
    </row>
    <row r="464" spans="2:7" x14ac:dyDescent="0.25">
      <c r="B464" s="30" t="s">
        <v>101</v>
      </c>
      <c r="C464" s="49">
        <v>0.39726179670205064</v>
      </c>
      <c r="D464" s="45">
        <v>8.3317233718709929E-2</v>
      </c>
      <c r="E464" s="45">
        <v>2.0952812643676554E-3</v>
      </c>
      <c r="F464" s="45">
        <v>0.23718228336354932</v>
      </c>
      <c r="G464" s="45">
        <v>7.898373841846773E-2</v>
      </c>
    </row>
    <row r="465" spans="2:7" x14ac:dyDescent="0.25">
      <c r="B465" s="30" t="s">
        <v>102</v>
      </c>
      <c r="C465" s="49">
        <v>0.67869589783870143</v>
      </c>
      <c r="D465" s="45">
        <v>5.3199905104725435E-2</v>
      </c>
      <c r="E465" s="45">
        <v>5.5847629695306563E-3</v>
      </c>
      <c r="F465" s="45">
        <v>6.6745184136023192E-2</v>
      </c>
      <c r="G465" s="45">
        <v>9.1797899877277631E-3</v>
      </c>
    </row>
    <row r="466" spans="2:7" x14ac:dyDescent="0.25">
      <c r="B466" s="30" t="s">
        <v>103</v>
      </c>
      <c r="C466" s="49">
        <v>0.76429269642491482</v>
      </c>
      <c r="D466" s="45">
        <v>8.0591038848303972E-2</v>
      </c>
      <c r="E466" s="45">
        <v>3.6296875672689015E-2</v>
      </c>
      <c r="F466" s="45">
        <v>1.8436248782537735E-4</v>
      </c>
      <c r="G466" s="45">
        <v>3.3197399642781596E-5</v>
      </c>
    </row>
    <row r="467" spans="2:7" x14ac:dyDescent="0.25">
      <c r="B467" s="30" t="s">
        <v>104</v>
      </c>
      <c r="C467" s="49">
        <v>0.67970499201318513</v>
      </c>
      <c r="D467" s="45">
        <v>2.3258990542182652E-4</v>
      </c>
      <c r="E467" s="45">
        <v>0.15189433291190679</v>
      </c>
      <c r="F467" s="45">
        <v>3.2758217751266909E-2</v>
      </c>
      <c r="G467" s="45">
        <v>1.7368712628266501E-3</v>
      </c>
    </row>
    <row r="468" spans="2:7" x14ac:dyDescent="0.25">
      <c r="B468" s="30" t="s">
        <v>105</v>
      </c>
      <c r="C468" s="49">
        <v>0.35755462665098053</v>
      </c>
      <c r="D468" s="45">
        <v>7.3048678411857193E-2</v>
      </c>
      <c r="E468" s="45">
        <v>0.33326247801088249</v>
      </c>
      <c r="F468" s="45">
        <v>7.1567293835358328E-2</v>
      </c>
      <c r="G468" s="45">
        <v>0.10403361137102153</v>
      </c>
    </row>
    <row r="469" spans="2:7" x14ac:dyDescent="0.25">
      <c r="B469" s="30" t="s">
        <v>106</v>
      </c>
      <c r="C469" s="49">
        <v>0.42955735353096369</v>
      </c>
      <c r="D469" s="45">
        <v>2.2384819838542142E-2</v>
      </c>
      <c r="E469" s="45">
        <v>9.1941997755968341E-2</v>
      </c>
      <c r="F469" s="45">
        <v>0.32551219849597024</v>
      </c>
      <c r="G469" s="45">
        <v>0.10541239375309847</v>
      </c>
    </row>
    <row r="470" spans="2:7" x14ac:dyDescent="0.25">
      <c r="B470" s="30" t="s">
        <v>107</v>
      </c>
      <c r="C470" s="49">
        <v>0.37260359127668941</v>
      </c>
      <c r="D470" s="45">
        <v>5.4554720526717691E-2</v>
      </c>
      <c r="E470" s="45">
        <v>7.8599284922712676E-2</v>
      </c>
      <c r="F470" s="45">
        <v>0.35262320289659077</v>
      </c>
      <c r="G470" s="45">
        <v>2.0817286904783856E-2</v>
      </c>
    </row>
    <row r="471" spans="2:7" x14ac:dyDescent="0.25">
      <c r="B471" s="30" t="s">
        <v>108</v>
      </c>
      <c r="C471" s="49">
        <v>0.53049993421647457</v>
      </c>
      <c r="D471" s="45">
        <v>8.4494940389623387E-3</v>
      </c>
      <c r="E471" s="45">
        <v>0.4378543622831983</v>
      </c>
      <c r="F471" s="45">
        <v>8.2464332213344946E-6</v>
      </c>
      <c r="G471" s="45">
        <v>2.2224616245521251E-3</v>
      </c>
    </row>
    <row r="472" spans="2:7" x14ac:dyDescent="0.25">
      <c r="B472" s="30" t="s">
        <v>109</v>
      </c>
      <c r="C472" s="49">
        <v>0.48429509458232928</v>
      </c>
      <c r="D472" s="45">
        <v>0.1360945792762118</v>
      </c>
      <c r="E472" s="45">
        <v>0.33466345305304962</v>
      </c>
      <c r="F472" s="45">
        <v>1.6420827391381433E-2</v>
      </c>
      <c r="G472" s="45">
        <v>1.3575760472652442E-2</v>
      </c>
    </row>
    <row r="473" spans="2:7" x14ac:dyDescent="0.25">
      <c r="B473" s="30" t="s">
        <v>110</v>
      </c>
      <c r="C473" s="49">
        <v>0.39785773706191402</v>
      </c>
      <c r="D473" s="45">
        <v>2.9056992398138571E-2</v>
      </c>
      <c r="E473" s="45">
        <v>0.2677797817016731</v>
      </c>
      <c r="F473" s="45">
        <v>0.2097689499485795</v>
      </c>
      <c r="G473" s="45">
        <v>3.0702233204854087E-2</v>
      </c>
    </row>
    <row r="474" spans="2:7" x14ac:dyDescent="0.25">
      <c r="B474" s="30" t="s">
        <v>111</v>
      </c>
      <c r="C474" s="45">
        <v>0.1140994155081128</v>
      </c>
      <c r="D474" s="45">
        <v>0.11268218298243153</v>
      </c>
      <c r="E474" s="45">
        <v>4.8967126191334257E-6</v>
      </c>
      <c r="F474" s="49">
        <v>0.65375670069291125</v>
      </c>
      <c r="G474" s="45">
        <v>5.1262202754154856E-2</v>
      </c>
    </row>
    <row r="475" spans="2:7" x14ac:dyDescent="0.25">
      <c r="B475" s="30" t="s">
        <v>112</v>
      </c>
      <c r="C475" s="45">
        <v>9.242265725587169E-2</v>
      </c>
      <c r="D475" s="45">
        <v>0.10925067819208108</v>
      </c>
      <c r="E475" s="45">
        <v>2.856064448974743E-3</v>
      </c>
      <c r="F475" s="49">
        <v>0.75656329145972945</v>
      </c>
      <c r="G475" s="45">
        <v>2.308705692767057E-2</v>
      </c>
    </row>
    <row r="476" spans="2:7" x14ac:dyDescent="0.25">
      <c r="B476" s="30" t="s">
        <v>113</v>
      </c>
      <c r="C476" s="49">
        <v>0.45669743405981439</v>
      </c>
      <c r="D476" s="45">
        <v>0.2415806477629969</v>
      </c>
      <c r="E476" s="45">
        <v>0.14491129237501696</v>
      </c>
      <c r="F476" s="45">
        <v>0.14363527779656773</v>
      </c>
      <c r="G476" s="45">
        <v>3.0941798753714093E-3</v>
      </c>
    </row>
    <row r="477" spans="2:7" x14ac:dyDescent="0.25">
      <c r="B477" s="30" t="s">
        <v>114</v>
      </c>
      <c r="C477" s="49">
        <v>0.63641241058652187</v>
      </c>
      <c r="D477" s="45">
        <v>6.0676299835906812E-2</v>
      </c>
      <c r="E477" s="45">
        <v>0.25909035088460003</v>
      </c>
      <c r="F477" s="45">
        <v>2.7030149765378968E-2</v>
      </c>
      <c r="G477" s="45">
        <v>1.925555228995071E-3</v>
      </c>
    </row>
    <row r="478" spans="2:7" x14ac:dyDescent="0.25">
      <c r="B478" s="30" t="s">
        <v>115</v>
      </c>
      <c r="C478" s="49">
        <v>0.64191152654202821</v>
      </c>
      <c r="D478" s="45">
        <v>8.4901181410273557E-2</v>
      </c>
      <c r="E478" s="45">
        <v>0.26058235217352627</v>
      </c>
      <c r="F478" s="45">
        <v>1.6739391992339357E-3</v>
      </c>
      <c r="G478" s="45">
        <v>2.2545048618891484E-5</v>
      </c>
    </row>
    <row r="479" spans="2:7" x14ac:dyDescent="0.25">
      <c r="B479" s="30" t="s">
        <v>116</v>
      </c>
      <c r="C479" s="49">
        <v>0.69020475250528457</v>
      </c>
      <c r="D479" s="45">
        <v>5.4413461008582804E-2</v>
      </c>
      <c r="E479" s="45">
        <v>0.10709091692820133</v>
      </c>
      <c r="F479" s="45">
        <v>0.11869292393823895</v>
      </c>
      <c r="G479" s="45">
        <v>5.1860372829165332E-6</v>
      </c>
    </row>
    <row r="480" spans="2:7" x14ac:dyDescent="0.25">
      <c r="B480" s="30" t="s">
        <v>117</v>
      </c>
      <c r="C480" s="49">
        <v>0.72504197549009963</v>
      </c>
      <c r="D480" s="45">
        <v>0.11718560921148824</v>
      </c>
      <c r="E480" s="45">
        <v>0.13892986047703648</v>
      </c>
      <c r="F480" s="45">
        <v>2.6277497229641221E-3</v>
      </c>
      <c r="G480" s="45">
        <v>8.2161716568797393E-6</v>
      </c>
    </row>
    <row r="481" spans="2:7" x14ac:dyDescent="0.25">
      <c r="B481" s="30" t="s">
        <v>118</v>
      </c>
      <c r="C481" s="49">
        <v>0.58614780357349472</v>
      </c>
      <c r="D481" s="45">
        <v>0.14791047460024878</v>
      </c>
      <c r="E481" s="45">
        <v>2.4130585683165215E-3</v>
      </c>
      <c r="F481" s="45">
        <v>0.24674499267200276</v>
      </c>
      <c r="G481" s="45">
        <v>1.8081103262132419E-3</v>
      </c>
    </row>
    <row r="482" spans="2:7" x14ac:dyDescent="0.25">
      <c r="B482" s="30" t="s">
        <v>119</v>
      </c>
      <c r="C482" s="49">
        <v>0.54355696750026183</v>
      </c>
      <c r="D482" s="45">
        <v>0.13868286056647769</v>
      </c>
      <c r="E482" s="45">
        <v>8.8690822955675387E-4</v>
      </c>
      <c r="F482" s="45">
        <v>0.30874979764965099</v>
      </c>
      <c r="G482" s="45">
        <v>6.2218325761098889E-5</v>
      </c>
    </row>
    <row r="483" spans="2:7" x14ac:dyDescent="0.25">
      <c r="B483" s="30" t="s">
        <v>120</v>
      </c>
      <c r="C483" s="49">
        <v>0.8125149065369307</v>
      </c>
      <c r="D483" s="45">
        <v>7.7093460266406635E-2</v>
      </c>
      <c r="E483" s="45">
        <v>8.7775072651282329E-2</v>
      </c>
      <c r="F483" s="45">
        <v>1.0358168435608914E-2</v>
      </c>
      <c r="G483" s="45">
        <v>1.7667690350799249E-6</v>
      </c>
    </row>
    <row r="484" spans="2:7" x14ac:dyDescent="0.25">
      <c r="B484" s="30" t="s">
        <v>121</v>
      </c>
      <c r="C484" s="49">
        <v>0.63643368683931623</v>
      </c>
      <c r="D484" s="45">
        <v>4.4304062420761512E-3</v>
      </c>
      <c r="E484" s="45">
        <v>0.20067795352696871</v>
      </c>
      <c r="F484" s="45">
        <v>0.10325250154415666</v>
      </c>
      <c r="G484" s="45">
        <v>3.496404512842126E-4</v>
      </c>
    </row>
    <row r="485" spans="2:7" x14ac:dyDescent="0.25">
      <c r="B485" s="30" t="s">
        <v>122</v>
      </c>
      <c r="C485" s="49">
        <v>0.6848688137758201</v>
      </c>
      <c r="D485" s="45">
        <v>1.2757343056854053E-3</v>
      </c>
      <c r="E485" s="45">
        <v>0.1989053388316489</v>
      </c>
      <c r="F485" s="45">
        <v>3.8125935817825515E-2</v>
      </c>
      <c r="G485" s="45">
        <v>3.5473014217984753E-4</v>
      </c>
    </row>
    <row r="486" spans="2:7" x14ac:dyDescent="0.25">
      <c r="B486" s="30" t="s">
        <v>123</v>
      </c>
      <c r="C486" s="49">
        <v>0.45270212616604605</v>
      </c>
      <c r="D486" s="45">
        <v>1.482490898143503E-2</v>
      </c>
      <c r="E486" s="45">
        <v>6.0678491056482741E-3</v>
      </c>
      <c r="F486" s="45">
        <v>0.42020786755045902</v>
      </c>
      <c r="G486" s="45">
        <v>1.1453086020036725E-2</v>
      </c>
    </row>
    <row r="487" spans="2:7" x14ac:dyDescent="0.25">
      <c r="B487" s="30" t="s">
        <v>124</v>
      </c>
      <c r="C487" s="49">
        <v>0.45622650428993666</v>
      </c>
      <c r="D487" s="45">
        <v>5.2431386190299344E-5</v>
      </c>
      <c r="E487" s="45">
        <v>3.0709177739791038E-2</v>
      </c>
      <c r="F487" s="45">
        <v>0.3689109044187649</v>
      </c>
      <c r="G487" s="45">
        <v>3.1231339343696232E-2</v>
      </c>
    </row>
    <row r="488" spans="2:7" x14ac:dyDescent="0.25">
      <c r="B488" s="30" t="s">
        <v>125</v>
      </c>
      <c r="C488" s="49">
        <v>0.73060807542547346</v>
      </c>
      <c r="D488" s="45">
        <v>5.3556413495669166E-3</v>
      </c>
      <c r="E488" s="45">
        <v>0.20289946474482484</v>
      </c>
      <c r="F488" s="45">
        <v>2.4473535145433819E-2</v>
      </c>
      <c r="G488" s="45">
        <v>4.1925817110558667E-4</v>
      </c>
    </row>
    <row r="489" spans="2:7" x14ac:dyDescent="0.25">
      <c r="B489" s="30" t="s">
        <v>126</v>
      </c>
      <c r="C489" s="49">
        <v>0.61944055603428461</v>
      </c>
      <c r="D489" s="45">
        <v>8.3689260276990224E-2</v>
      </c>
      <c r="E489" s="45">
        <v>0.20295169836270369</v>
      </c>
      <c r="F489" s="45">
        <v>8.9697144077316326E-2</v>
      </c>
      <c r="G489" s="45">
        <v>2.0878774006973408E-4</v>
      </c>
    </row>
    <row r="490" spans="2:7" x14ac:dyDescent="0.25">
      <c r="B490" s="30" t="s">
        <v>127</v>
      </c>
      <c r="C490" s="49">
        <v>0.7769935738086865</v>
      </c>
      <c r="D490" s="45">
        <v>1.470937934751985E-2</v>
      </c>
      <c r="E490" s="45">
        <v>0.16337997138765764</v>
      </c>
      <c r="F490" s="45">
        <v>4.2399138028326455E-2</v>
      </c>
      <c r="G490" s="45">
        <v>6.5296165448564147E-6</v>
      </c>
    </row>
    <row r="491" spans="2:7" x14ac:dyDescent="0.25">
      <c r="B491" s="30" t="s">
        <v>128</v>
      </c>
      <c r="C491" s="49">
        <v>0.79855734785802346</v>
      </c>
      <c r="D491" s="45">
        <v>1.1638946909154785E-2</v>
      </c>
      <c r="E491" s="45">
        <v>0.14552838002237303</v>
      </c>
      <c r="F491" s="45">
        <v>2.0953170025819392E-2</v>
      </c>
      <c r="G491" s="45">
        <v>1.5448771147337181E-2</v>
      </c>
    </row>
    <row r="492" spans="2:7" x14ac:dyDescent="0.25">
      <c r="B492" s="30" t="s">
        <v>129</v>
      </c>
      <c r="C492" s="49">
        <v>0.84398255410605971</v>
      </c>
      <c r="D492" s="45">
        <v>5.4913088003142726E-3</v>
      </c>
      <c r="E492" s="45">
        <v>5.3955651281430927E-2</v>
      </c>
      <c r="F492" s="45">
        <v>6.1873270076271809E-2</v>
      </c>
      <c r="G492" s="45">
        <v>1.5001258419869133E-3</v>
      </c>
    </row>
    <row r="493" spans="2:7" x14ac:dyDescent="0.25">
      <c r="B493" s="30" t="s">
        <v>130</v>
      </c>
      <c r="C493" s="49">
        <v>0.75624590809733527</v>
      </c>
      <c r="D493" s="45">
        <v>2.0054404628459394E-2</v>
      </c>
      <c r="E493" s="45">
        <v>0.18385547228423896</v>
      </c>
      <c r="F493" s="45">
        <v>3.7725356042752813E-3</v>
      </c>
      <c r="G493" s="45">
        <v>2.541270526902634E-2</v>
      </c>
    </row>
    <row r="494" spans="2:7" ht="15.75" thickBot="1" x14ac:dyDescent="0.3">
      <c r="B494" s="43" t="s">
        <v>131</v>
      </c>
      <c r="C494" s="51">
        <v>0.77179118115036205</v>
      </c>
      <c r="D494" s="46">
        <v>3.3485551655923533E-2</v>
      </c>
      <c r="E494" s="46">
        <v>0.16974393120973805</v>
      </c>
      <c r="F494" s="46">
        <v>3.41567999815077E-3</v>
      </c>
      <c r="G494" s="46">
        <v>1.1353782161488243E-2</v>
      </c>
    </row>
    <row r="495" spans="2:7" x14ac:dyDescent="0.25">
      <c r="B495" s="53" t="s">
        <v>136</v>
      </c>
    </row>
  </sheetData>
  <mergeCells count="1">
    <mergeCell ref="B1:K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816121">
              <controlPr defaultSize="0" autoFill="0" autoPict="0" macro="[0]!GoToResultsNew0705202409293725">
                <anchor moveWithCells="1">
                  <from>
                    <xdr:col>1</xdr:col>
                    <xdr:colOff>0</xdr:colOff>
                    <xdr:row>9</xdr:row>
                    <xdr:rowOff>466725</xdr:rowOff>
                  </from>
                  <to>
                    <xdr:col>4</xdr:col>
                    <xdr:colOff>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Feuil1</vt:lpstr>
      <vt:lpstr>ARIMA</vt:lpstr>
      <vt:lpstr>Transformation de séries tempo</vt:lpstr>
      <vt:lpstr>Analyse descriptive</vt:lpstr>
      <vt:lpstr>Séries temporelles</vt:lpstr>
      <vt:lpstr>XLSTAT_20240509_135345_1_HID</vt:lpstr>
      <vt:lpstr>Régression linéaire</vt:lpstr>
      <vt:lpstr>XLSTAT_20240507_102924_1_HID</vt:lpstr>
      <vt:lpstr>ACP</vt:lpstr>
      <vt:lpstr>XLSTAT_20240507_092858_1_HID3</vt:lpstr>
      <vt:lpstr>XLSTAT_20240507_092858_1_HID2</vt:lpstr>
      <vt:lpstr>XLSTAT_20240507_092858_1_HID1</vt:lpstr>
      <vt:lpstr>XLSTAT_20240507_092858_1_HID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SAAD BOUH</cp:lastModifiedBy>
  <dcterms:created xsi:type="dcterms:W3CDTF">2022-08-01T11:57:08Z</dcterms:created>
  <dcterms:modified xsi:type="dcterms:W3CDTF">2024-05-16T16:58:28Z</dcterms:modified>
</cp:coreProperties>
</file>