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filterPrivacy="1" hidePivotFieldList="1" autoCompressPictures="0"/>
  <bookViews>
    <workbookView xWindow="120" yWindow="780" windowWidth="30040" windowHeight="19340"/>
  </bookViews>
  <sheets>
    <sheet name="analysis" sheetId="4" r:id="rId1"/>
    <sheet name="data" sheetId="1" r:id="rId2"/>
    <sheet name="Feuil2" sheetId="2" r:id="rId3"/>
    <sheet name="Feuil3" sheetId="3" r:id="rId4"/>
  </sheets>
  <calcPr calcId="125725" concurrentCalc="0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2" i="4" l="1"/>
  <c r="G42" i="4"/>
  <c r="K42" i="4"/>
  <c r="K41" i="4"/>
  <c r="L40" i="4"/>
  <c r="K54" i="4"/>
  <c r="M52" i="4"/>
  <c r="K40" i="4"/>
  <c r="J40" i="4"/>
  <c r="I40" i="4"/>
  <c r="H40" i="4"/>
  <c r="G40" i="4"/>
  <c r="F40" i="4"/>
</calcChain>
</file>

<file path=xl/sharedStrings.xml><?xml version="1.0" encoding="utf-8"?>
<sst xmlns="http://schemas.openxmlformats.org/spreadsheetml/2006/main" count="162" uniqueCount="39">
  <si>
    <t>air_trapping</t>
  </si>
  <si>
    <t>localisation:</t>
  </si>
  <si>
    <t>diffuse</t>
  </si>
  <si>
    <t>bronchial_wall_thickening</t>
  </si>
  <si>
    <t>non-relevant</t>
  </si>
  <si>
    <t>bronchiectasis</t>
  </si>
  <si>
    <t>apical</t>
  </si>
  <si>
    <t>basal</t>
  </si>
  <si>
    <t>peripheral_sub_pleural</t>
  </si>
  <si>
    <t>consolidation</t>
  </si>
  <si>
    <t>cyst</t>
  </si>
  <si>
    <t>fibrosis</t>
  </si>
  <si>
    <t>emphysema</t>
  </si>
  <si>
    <t>perihilar</t>
  </si>
  <si>
    <t>ground_glass</t>
  </si>
  <si>
    <t>healthy</t>
  </si>
  <si>
    <t>increased_attenuation</t>
  </si>
  <si>
    <t>macronodule</t>
  </si>
  <si>
    <t>micronodule</t>
  </si>
  <si>
    <t>pcp</t>
  </si>
  <si>
    <t>peripheral_micronodules</t>
  </si>
  <si>
    <t>reticulation</t>
  </si>
  <si>
    <t>tuberculosis</t>
  </si>
  <si>
    <t>label</t>
  </si>
  <si>
    <t>nbr</t>
  </si>
  <si>
    <t>Somme de nbr</t>
  </si>
  <si>
    <t>Row Labels</t>
  </si>
  <si>
    <t>Total</t>
  </si>
  <si>
    <t>Grand Total</t>
  </si>
  <si>
    <t>H</t>
  </si>
  <si>
    <t>GGO</t>
  </si>
  <si>
    <t>MN</t>
  </si>
  <si>
    <t>Cons</t>
  </si>
  <si>
    <t>Ret</t>
  </si>
  <si>
    <t>HC</t>
  </si>
  <si>
    <t>x</t>
  </si>
  <si>
    <t>train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</si>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</sst>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500.465855092596" createdVersion="3" refreshedVersion="3" minRefreshableVersion="3" recordCount="43">
  <cacheSource type="worksheet">
    <worksheetSource ref="D3:F46" sheet="data"/>
  </cacheSource>
  <cacheFields count="3">
    <cacheField name="label" numFmtId="0">
      <sharedItems count="16">
        <s v="air_trapping"/>
        <s v="bronchial_wall_thickening"/>
        <s v="bronchiectasis"/>
        <s v="consolidation"/>
        <s v="cyst"/>
        <s v="fibrosis"/>
        <s v="emphysema"/>
        <s v="ground_glass"/>
        <s v="healthy"/>
        <s v="increased_attenuation"/>
        <s v="macronodule"/>
        <s v="micronodule"/>
        <s v="pcp"/>
        <s v="peripheral_micronodules"/>
        <s v="reticulation"/>
        <s v="tuberculosis"/>
      </sharedItems>
    </cacheField>
    <cacheField name="localisation:" numFmtId="0">
      <sharedItems count="6">
        <s v="diffuse"/>
        <s v="non-relevant"/>
        <s v="apical"/>
        <s v="basal"/>
        <s v="peripheral_sub_pleural"/>
        <s v="perihilar"/>
      </sharedItems>
    </cacheField>
    <cacheField name="nbr" numFmtId="0">
      <sharedItems containsSemiMixedTypes="0" containsString="0" containsNumber="1" containsInteger="1" minValue="0" maxValue="15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x v="0"/>
    <n v="10"/>
  </r>
  <r>
    <x v="1"/>
    <x v="1"/>
    <n v="0"/>
  </r>
  <r>
    <x v="2"/>
    <x v="2"/>
    <n v="0"/>
  </r>
  <r>
    <x v="2"/>
    <x v="3"/>
    <n v="0"/>
  </r>
  <r>
    <x v="2"/>
    <x v="1"/>
    <n v="30"/>
  </r>
  <r>
    <x v="2"/>
    <x v="4"/>
    <n v="0"/>
  </r>
  <r>
    <x v="3"/>
    <x v="2"/>
    <n v="6"/>
  </r>
  <r>
    <x v="3"/>
    <x v="0"/>
    <n v="24"/>
  </r>
  <r>
    <x v="3"/>
    <x v="1"/>
    <n v="14"/>
  </r>
  <r>
    <x v="3"/>
    <x v="4"/>
    <n v="15"/>
  </r>
  <r>
    <x v="4"/>
    <x v="3"/>
    <n v="0"/>
  </r>
  <r>
    <x v="4"/>
    <x v="1"/>
    <n v="26"/>
  </r>
  <r>
    <x v="4"/>
    <x v="4"/>
    <n v="0"/>
  </r>
  <r>
    <x v="5"/>
    <x v="3"/>
    <n v="3"/>
  </r>
  <r>
    <x v="6"/>
    <x v="1"/>
    <n v="406"/>
  </r>
  <r>
    <x v="6"/>
    <x v="4"/>
    <n v="8"/>
  </r>
  <r>
    <x v="5"/>
    <x v="2"/>
    <n v="4"/>
  </r>
  <r>
    <x v="5"/>
    <x v="3"/>
    <n v="360"/>
  </r>
  <r>
    <x v="5"/>
    <x v="0"/>
    <n v="366"/>
  </r>
  <r>
    <x v="5"/>
    <x v="1"/>
    <n v="358"/>
  </r>
  <r>
    <x v="5"/>
    <x v="5"/>
    <n v="39"/>
  </r>
  <r>
    <x v="5"/>
    <x v="4"/>
    <n v="2"/>
  </r>
  <r>
    <x v="7"/>
    <x v="2"/>
    <n v="10"/>
  </r>
  <r>
    <x v="7"/>
    <x v="3"/>
    <n v="185"/>
  </r>
  <r>
    <x v="7"/>
    <x v="0"/>
    <n v="141"/>
  </r>
  <r>
    <x v="7"/>
    <x v="1"/>
    <n v="483"/>
  </r>
  <r>
    <x v="7"/>
    <x v="4"/>
    <n v="38"/>
  </r>
  <r>
    <x v="8"/>
    <x v="2"/>
    <n v="60"/>
  </r>
  <r>
    <x v="8"/>
    <x v="1"/>
    <n v="1562"/>
  </r>
  <r>
    <x v="9"/>
    <x v="0"/>
    <n v="3"/>
  </r>
  <r>
    <x v="9"/>
    <x v="1"/>
    <n v="1"/>
  </r>
  <r>
    <x v="10"/>
    <x v="0"/>
    <n v="0"/>
  </r>
  <r>
    <x v="10"/>
    <x v="1"/>
    <n v="52"/>
  </r>
  <r>
    <x v="11"/>
    <x v="0"/>
    <n v="1035"/>
  </r>
  <r>
    <x v="11"/>
    <x v="1"/>
    <n v="1167"/>
  </r>
  <r>
    <x v="11"/>
    <x v="4"/>
    <n v="92"/>
  </r>
  <r>
    <x v="12"/>
    <x v="5"/>
    <n v="420"/>
  </r>
  <r>
    <x v="13"/>
    <x v="4"/>
    <n v="19"/>
  </r>
  <r>
    <x v="14"/>
    <x v="2"/>
    <n v="38"/>
  </r>
  <r>
    <x v="14"/>
    <x v="3"/>
    <n v="109"/>
  </r>
  <r>
    <x v="14"/>
    <x v="1"/>
    <n v="101"/>
  </r>
  <r>
    <x v="14"/>
    <x v="4"/>
    <n v="58"/>
  </r>
  <r>
    <x v="15"/>
    <x v="1"/>
    <n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showCalcMbrs="0" useAutoFormatting="1" itemPrintTitles="1" createdVersion="3" indent="0" outline="1" outlineData="1" multipleFieldFilters="0">
  <location ref="A3:B63" firstHeaderRow="2" firstDataRow="2" firstDataCol="1"/>
  <pivotFields count="3">
    <pivotField axis="axisRow" showAll="0">
      <items count="17">
        <item x="0"/>
        <item x="1"/>
        <item x="2"/>
        <item x="3"/>
        <item x="4"/>
        <item x="6"/>
        <item x="5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7">
        <item x="2"/>
        <item x="3"/>
        <item x="0"/>
        <item x="1"/>
        <item x="5"/>
        <item x="4"/>
        <item t="default"/>
      </items>
    </pivotField>
    <pivotField dataField="1" showAll="0"/>
  </pivotFields>
  <rowFields count="2">
    <field x="0"/>
    <field x="1"/>
  </rowFields>
  <rowItems count="59">
    <i>
      <x/>
    </i>
    <i r="1">
      <x v="2"/>
    </i>
    <i>
      <x v="1"/>
    </i>
    <i r="1">
      <x v="3"/>
    </i>
    <i>
      <x v="2"/>
    </i>
    <i r="1">
      <x/>
    </i>
    <i r="1">
      <x v="1"/>
    </i>
    <i r="1">
      <x v="3"/>
    </i>
    <i r="1">
      <x v="5"/>
    </i>
    <i>
      <x v="3"/>
    </i>
    <i r="1">
      <x/>
    </i>
    <i r="1">
      <x v="2"/>
    </i>
    <i r="1">
      <x v="3"/>
    </i>
    <i r="1">
      <x v="5"/>
    </i>
    <i>
      <x v="4"/>
    </i>
    <i r="1">
      <x v="1"/>
    </i>
    <i r="1">
      <x v="3"/>
    </i>
    <i r="1">
      <x v="5"/>
    </i>
    <i>
      <x v="5"/>
    </i>
    <i r="1">
      <x v="3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5"/>
    </i>
    <i>
      <x v="8"/>
    </i>
    <i r="1">
      <x/>
    </i>
    <i r="1">
      <x v="3"/>
    </i>
    <i>
      <x v="9"/>
    </i>
    <i r="1">
      <x v="2"/>
    </i>
    <i r="1">
      <x v="3"/>
    </i>
    <i>
      <x v="10"/>
    </i>
    <i r="1">
      <x v="2"/>
    </i>
    <i r="1">
      <x v="3"/>
    </i>
    <i>
      <x v="11"/>
    </i>
    <i r="1">
      <x v="2"/>
    </i>
    <i r="1">
      <x v="3"/>
    </i>
    <i r="1">
      <x v="5"/>
    </i>
    <i>
      <x v="12"/>
    </i>
    <i r="1">
      <x v="4"/>
    </i>
    <i>
      <x v="13"/>
    </i>
    <i r="1">
      <x v="5"/>
    </i>
    <i>
      <x v="14"/>
    </i>
    <i r="1">
      <x/>
    </i>
    <i r="1">
      <x v="1"/>
    </i>
    <i r="1">
      <x v="3"/>
    </i>
    <i r="1">
      <x v="5"/>
    </i>
    <i>
      <x v="15"/>
    </i>
    <i r="1">
      <x v="3"/>
    </i>
    <i t="grand">
      <x/>
    </i>
  </rowItems>
  <colItems count="1">
    <i/>
  </colItems>
  <dataFields count="1">
    <dataField name="Somme de nbr" fld="2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3"/>
  <sheetViews>
    <sheetView tabSelected="1" topLeftCell="A32" zoomScale="150" zoomScaleNormal="150" zoomScalePageLayoutView="150" workbookViewId="0">
      <selection activeCell="L43" sqref="L43"/>
    </sheetView>
  </sheetViews>
  <sheetFormatPr baseColWidth="10" defaultRowHeight="14" x14ac:dyDescent="0"/>
  <cols>
    <col min="1" max="1" width="42.83203125" customWidth="1"/>
    <col min="2" max="2" width="5.1640625" customWidth="1"/>
  </cols>
  <sheetData>
    <row r="3" spans="1:2">
      <c r="A3" s="13" t="s">
        <v>25</v>
      </c>
    </row>
    <row r="4" spans="1:2">
      <c r="A4" s="13" t="s">
        <v>26</v>
      </c>
      <c r="B4" t="s">
        <v>27</v>
      </c>
    </row>
    <row r="5" spans="1:2">
      <c r="A5" s="14" t="s">
        <v>0</v>
      </c>
      <c r="B5" s="15">
        <v>10</v>
      </c>
    </row>
    <row r="6" spans="1:2">
      <c r="A6" s="16" t="s">
        <v>2</v>
      </c>
      <c r="B6" s="15">
        <v>10</v>
      </c>
    </row>
    <row r="7" spans="1:2">
      <c r="A7" s="14" t="s">
        <v>3</v>
      </c>
      <c r="B7" s="15">
        <v>0</v>
      </c>
    </row>
    <row r="8" spans="1:2">
      <c r="A8" s="16" t="s">
        <v>4</v>
      </c>
      <c r="B8" s="15">
        <v>0</v>
      </c>
    </row>
    <row r="9" spans="1:2">
      <c r="A9" s="14" t="s">
        <v>5</v>
      </c>
      <c r="B9" s="15">
        <v>30</v>
      </c>
    </row>
    <row r="10" spans="1:2">
      <c r="A10" s="16" t="s">
        <v>6</v>
      </c>
      <c r="B10" s="15">
        <v>0</v>
      </c>
    </row>
    <row r="11" spans="1:2">
      <c r="A11" s="16" t="s">
        <v>7</v>
      </c>
      <c r="B11" s="15">
        <v>0</v>
      </c>
    </row>
    <row r="12" spans="1:2">
      <c r="A12" s="16" t="s">
        <v>4</v>
      </c>
      <c r="B12" s="15">
        <v>30</v>
      </c>
    </row>
    <row r="13" spans="1:2">
      <c r="A13" s="16" t="s">
        <v>8</v>
      </c>
      <c r="B13" s="15">
        <v>0</v>
      </c>
    </row>
    <row r="14" spans="1:2">
      <c r="A14" s="14" t="s">
        <v>9</v>
      </c>
      <c r="B14" s="15">
        <v>59</v>
      </c>
    </row>
    <row r="15" spans="1:2">
      <c r="A15" s="16" t="s">
        <v>6</v>
      </c>
      <c r="B15" s="15">
        <v>6</v>
      </c>
    </row>
    <row r="16" spans="1:2">
      <c r="A16" s="16" t="s">
        <v>2</v>
      </c>
      <c r="B16" s="15">
        <v>24</v>
      </c>
    </row>
    <row r="17" spans="1:2">
      <c r="A17" s="16" t="s">
        <v>4</v>
      </c>
      <c r="B17" s="15">
        <v>14</v>
      </c>
    </row>
    <row r="18" spans="1:2">
      <c r="A18" s="16" t="s">
        <v>8</v>
      </c>
      <c r="B18" s="15">
        <v>15</v>
      </c>
    </row>
    <row r="19" spans="1:2">
      <c r="A19" s="14" t="s">
        <v>10</v>
      </c>
      <c r="B19" s="15">
        <v>26</v>
      </c>
    </row>
    <row r="20" spans="1:2">
      <c r="A20" s="16" t="s">
        <v>7</v>
      </c>
      <c r="B20" s="15">
        <v>0</v>
      </c>
    </row>
    <row r="21" spans="1:2">
      <c r="A21" s="16" t="s">
        <v>4</v>
      </c>
      <c r="B21" s="15">
        <v>26</v>
      </c>
    </row>
    <row r="22" spans="1:2">
      <c r="A22" s="16" t="s">
        <v>8</v>
      </c>
      <c r="B22" s="15">
        <v>0</v>
      </c>
    </row>
    <row r="23" spans="1:2">
      <c r="A23" s="14" t="s">
        <v>12</v>
      </c>
      <c r="B23" s="15">
        <v>414</v>
      </c>
    </row>
    <row r="24" spans="1:2">
      <c r="A24" s="16" t="s">
        <v>4</v>
      </c>
      <c r="B24" s="15">
        <v>406</v>
      </c>
    </row>
    <row r="25" spans="1:2">
      <c r="A25" s="16" t="s">
        <v>8</v>
      </c>
      <c r="B25" s="15">
        <v>8</v>
      </c>
    </row>
    <row r="26" spans="1:2">
      <c r="A26" s="14" t="s">
        <v>11</v>
      </c>
      <c r="B26" s="15">
        <v>1132</v>
      </c>
    </row>
    <row r="27" spans="1:2">
      <c r="A27" s="16" t="s">
        <v>6</v>
      </c>
      <c r="B27" s="15">
        <v>4</v>
      </c>
    </row>
    <row r="28" spans="1:2">
      <c r="A28" s="16" t="s">
        <v>7</v>
      </c>
      <c r="B28" s="15">
        <v>363</v>
      </c>
    </row>
    <row r="29" spans="1:2">
      <c r="A29" s="16" t="s">
        <v>2</v>
      </c>
      <c r="B29" s="15">
        <v>366</v>
      </c>
    </row>
    <row r="30" spans="1:2">
      <c r="A30" s="16" t="s">
        <v>4</v>
      </c>
      <c r="B30" s="15">
        <v>358</v>
      </c>
    </row>
    <row r="31" spans="1:2">
      <c r="A31" s="16" t="s">
        <v>13</v>
      </c>
      <c r="B31" s="15">
        <v>39</v>
      </c>
    </row>
    <row r="32" spans="1:2">
      <c r="A32" s="16" t="s">
        <v>8</v>
      </c>
      <c r="B32" s="15">
        <v>2</v>
      </c>
    </row>
    <row r="33" spans="1:12">
      <c r="A33" s="14" t="s">
        <v>14</v>
      </c>
      <c r="B33" s="15">
        <v>857</v>
      </c>
    </row>
    <row r="34" spans="1:12">
      <c r="A34" s="16" t="s">
        <v>6</v>
      </c>
      <c r="B34" s="15">
        <v>10</v>
      </c>
      <c r="I34" s="17" t="s">
        <v>35</v>
      </c>
      <c r="J34" s="17" t="s">
        <v>35</v>
      </c>
    </row>
    <row r="35" spans="1:12">
      <c r="A35" s="16" t="s">
        <v>7</v>
      </c>
      <c r="B35" s="15">
        <v>185</v>
      </c>
    </row>
    <row r="36" spans="1:12">
      <c r="A36" s="16" t="s">
        <v>2</v>
      </c>
      <c r="B36" s="15">
        <v>141</v>
      </c>
    </row>
    <row r="37" spans="1:12">
      <c r="A37" s="16" t="s">
        <v>4</v>
      </c>
      <c r="B37" s="15">
        <v>483</v>
      </c>
    </row>
    <row r="38" spans="1:12">
      <c r="A38" s="16" t="s">
        <v>8</v>
      </c>
      <c r="B38" s="15">
        <v>38</v>
      </c>
      <c r="F38" s="17" t="s">
        <v>29</v>
      </c>
      <c r="G38" s="17" t="s">
        <v>30</v>
      </c>
      <c r="H38" s="17" t="s">
        <v>31</v>
      </c>
      <c r="I38" s="17" t="s">
        <v>32</v>
      </c>
      <c r="J38" s="17" t="s">
        <v>33</v>
      </c>
      <c r="K38" s="18" t="s">
        <v>34</v>
      </c>
      <c r="L38" s="17"/>
    </row>
    <row r="39" spans="1:12">
      <c r="A39" s="14" t="s">
        <v>15</v>
      </c>
      <c r="B39" s="15">
        <v>1622</v>
      </c>
      <c r="F39" s="17"/>
      <c r="G39" s="17"/>
      <c r="H39" s="17"/>
      <c r="I39" s="17"/>
      <c r="J39" s="17"/>
      <c r="K39" s="17"/>
      <c r="L39" s="17"/>
    </row>
    <row r="40" spans="1:12">
      <c r="A40" s="16" t="s">
        <v>6</v>
      </c>
      <c r="B40" s="15">
        <v>60</v>
      </c>
      <c r="F40" s="17">
        <f>B39</f>
        <v>1622</v>
      </c>
      <c r="G40" s="17">
        <f>B33</f>
        <v>857</v>
      </c>
      <c r="H40" s="17">
        <f>B48</f>
        <v>2294</v>
      </c>
      <c r="I40" s="17">
        <f>B14</f>
        <v>59</v>
      </c>
      <c r="J40" s="17">
        <f>B56</f>
        <v>306</v>
      </c>
      <c r="K40" s="17">
        <f>B26</f>
        <v>1132</v>
      </c>
      <c r="L40" s="17">
        <f>K40+H40+G40+F40</f>
        <v>5905</v>
      </c>
    </row>
    <row r="41" spans="1:12">
      <c r="A41" s="16" t="s">
        <v>4</v>
      </c>
      <c r="B41" s="15">
        <v>1562</v>
      </c>
      <c r="F41" s="17"/>
      <c r="G41" s="17"/>
      <c r="H41" s="17"/>
      <c r="I41" s="17"/>
      <c r="J41" s="17"/>
      <c r="K41" s="17">
        <f>L41/4</f>
        <v>7500</v>
      </c>
      <c r="L41" s="17">
        <v>30000</v>
      </c>
    </row>
    <row r="42" spans="1:12">
      <c r="A42" s="14" t="s">
        <v>16</v>
      </c>
      <c r="B42" s="15">
        <v>4</v>
      </c>
      <c r="G42">
        <f>G40*3</f>
        <v>2571</v>
      </c>
      <c r="H42" s="17"/>
      <c r="I42" s="17"/>
      <c r="J42" s="17"/>
      <c r="K42" s="17">
        <f>K41-K40</f>
        <v>6368</v>
      </c>
      <c r="L42" s="17">
        <f>G42*4</f>
        <v>10284</v>
      </c>
    </row>
    <row r="43" spans="1:12">
      <c r="A43" s="16" t="s">
        <v>2</v>
      </c>
      <c r="B43" s="15">
        <v>3</v>
      </c>
      <c r="H43" s="17"/>
      <c r="I43" s="17"/>
      <c r="J43" s="17"/>
      <c r="K43" s="17"/>
      <c r="L43" s="17"/>
    </row>
    <row r="44" spans="1:12">
      <c r="A44" s="16" t="s">
        <v>4</v>
      </c>
      <c r="B44" s="15">
        <v>1</v>
      </c>
      <c r="H44" s="17"/>
      <c r="I44" s="17"/>
      <c r="J44" s="17"/>
      <c r="K44" s="17"/>
      <c r="L44" s="17"/>
    </row>
    <row r="45" spans="1:12">
      <c r="A45" s="14" t="s">
        <v>17</v>
      </c>
      <c r="B45" s="15">
        <v>52</v>
      </c>
    </row>
    <row r="46" spans="1:12">
      <c r="A46" s="16" t="s">
        <v>2</v>
      </c>
      <c r="B46" s="15">
        <v>0</v>
      </c>
    </row>
    <row r="47" spans="1:12">
      <c r="A47" s="16" t="s">
        <v>4</v>
      </c>
      <c r="B47" s="15">
        <v>52</v>
      </c>
      <c r="F47" s="17" t="s">
        <v>36</v>
      </c>
      <c r="G47" s="17">
        <v>431</v>
      </c>
    </row>
    <row r="48" spans="1:12">
      <c r="A48" s="14" t="s">
        <v>18</v>
      </c>
      <c r="B48" s="15">
        <v>2294</v>
      </c>
      <c r="F48" s="17" t="s">
        <v>37</v>
      </c>
      <c r="G48" s="17">
        <v>213</v>
      </c>
    </row>
    <row r="49" spans="1:13">
      <c r="A49" s="16" t="s">
        <v>2</v>
      </c>
      <c r="B49" s="15">
        <v>1035</v>
      </c>
      <c r="F49" s="17" t="s">
        <v>38</v>
      </c>
      <c r="G49" s="17">
        <v>213</v>
      </c>
    </row>
    <row r="50" spans="1:13">
      <c r="A50" s="16" t="s">
        <v>4</v>
      </c>
      <c r="B50" s="15">
        <v>1167</v>
      </c>
    </row>
    <row r="51" spans="1:13">
      <c r="A51" s="16" t="s">
        <v>8</v>
      </c>
      <c r="B51" s="15">
        <v>92</v>
      </c>
    </row>
    <row r="52" spans="1:13">
      <c r="A52" s="14" t="s">
        <v>19</v>
      </c>
      <c r="B52" s="15">
        <v>420</v>
      </c>
      <c r="F52">
        <v>1142</v>
      </c>
      <c r="G52">
        <v>1185</v>
      </c>
      <c r="H52">
        <v>3192</v>
      </c>
      <c r="I52">
        <v>2823</v>
      </c>
      <c r="J52">
        <v>1056</v>
      </c>
      <c r="K52">
        <v>613</v>
      </c>
      <c r="L52">
        <v>4685</v>
      </c>
      <c r="M52">
        <f>SUM(F52:L52)</f>
        <v>14696</v>
      </c>
    </row>
    <row r="53" spans="1:13">
      <c r="A53" s="16" t="s">
        <v>13</v>
      </c>
      <c r="B53" s="15">
        <v>420</v>
      </c>
    </row>
    <row r="54" spans="1:13">
      <c r="A54" s="14" t="s">
        <v>20</v>
      </c>
      <c r="B54" s="15">
        <v>19</v>
      </c>
      <c r="J54">
        <v>5842</v>
      </c>
      <c r="K54">
        <f>L54/6</f>
        <v>5842.666666666667</v>
      </c>
      <c r="L54">
        <v>35056</v>
      </c>
    </row>
    <row r="55" spans="1:13">
      <c r="A55" s="16" t="s">
        <v>8</v>
      </c>
      <c r="B55" s="15">
        <v>19</v>
      </c>
    </row>
    <row r="56" spans="1:13">
      <c r="A56" s="14" t="s">
        <v>21</v>
      </c>
      <c r="B56" s="15">
        <v>306</v>
      </c>
    </row>
    <row r="57" spans="1:13">
      <c r="A57" s="16" t="s">
        <v>6</v>
      </c>
      <c r="B57" s="15">
        <v>38</v>
      </c>
    </row>
    <row r="58" spans="1:13">
      <c r="A58" s="16" t="s">
        <v>7</v>
      </c>
      <c r="B58" s="15">
        <v>109</v>
      </c>
    </row>
    <row r="59" spans="1:13">
      <c r="A59" s="16" t="s">
        <v>4</v>
      </c>
      <c r="B59" s="15">
        <v>101</v>
      </c>
    </row>
    <row r="60" spans="1:13">
      <c r="A60" s="16" t="s">
        <v>8</v>
      </c>
      <c r="B60" s="15">
        <v>58</v>
      </c>
    </row>
    <row r="61" spans="1:13">
      <c r="A61" s="14" t="s">
        <v>22</v>
      </c>
      <c r="B61" s="15">
        <v>43</v>
      </c>
    </row>
    <row r="62" spans="1:13">
      <c r="A62" s="16" t="s">
        <v>4</v>
      </c>
      <c r="B62" s="15">
        <v>43</v>
      </c>
    </row>
    <row r="63" spans="1:13">
      <c r="A63" s="14" t="s">
        <v>28</v>
      </c>
      <c r="B63" s="15">
        <v>7288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7"/>
  <sheetViews>
    <sheetView topLeftCell="A3" workbookViewId="0">
      <selection activeCell="D3" sqref="D3"/>
    </sheetView>
  </sheetViews>
  <sheetFormatPr baseColWidth="10" defaultRowHeight="14" x14ac:dyDescent="0"/>
  <cols>
    <col min="4" max="4" width="24.5" bestFit="1" customWidth="1"/>
    <col min="5" max="5" width="22" bestFit="1" customWidth="1"/>
  </cols>
  <sheetData>
    <row r="2" spans="4:6" ht="15" thickBot="1"/>
    <row r="3" spans="4:6" ht="16" thickTop="1" thickBot="1">
      <c r="D3" s="10" t="s">
        <v>23</v>
      </c>
      <c r="E3" s="11" t="s">
        <v>1</v>
      </c>
      <c r="F3" s="12" t="s">
        <v>24</v>
      </c>
    </row>
    <row r="4" spans="4:6" ht="15" thickTop="1">
      <c r="D4" s="7" t="s">
        <v>0</v>
      </c>
      <c r="E4" s="8" t="s">
        <v>2</v>
      </c>
      <c r="F4" s="9">
        <v>10</v>
      </c>
    </row>
    <row r="5" spans="4:6">
      <c r="D5" s="1" t="s">
        <v>3</v>
      </c>
      <c r="E5" s="2" t="s">
        <v>4</v>
      </c>
      <c r="F5" s="3">
        <v>0</v>
      </c>
    </row>
    <row r="6" spans="4:6">
      <c r="D6" s="1" t="s">
        <v>5</v>
      </c>
      <c r="E6" s="2" t="s">
        <v>6</v>
      </c>
      <c r="F6" s="3">
        <v>0</v>
      </c>
    </row>
    <row r="7" spans="4:6">
      <c r="D7" s="1" t="s">
        <v>5</v>
      </c>
      <c r="E7" s="2" t="s">
        <v>7</v>
      </c>
      <c r="F7" s="3">
        <v>0</v>
      </c>
    </row>
    <row r="8" spans="4:6">
      <c r="D8" s="1" t="s">
        <v>5</v>
      </c>
      <c r="E8" s="2" t="s">
        <v>4</v>
      </c>
      <c r="F8" s="3">
        <v>30</v>
      </c>
    </row>
    <row r="9" spans="4:6">
      <c r="D9" s="1" t="s">
        <v>5</v>
      </c>
      <c r="E9" s="2" t="s">
        <v>8</v>
      </c>
      <c r="F9" s="3">
        <v>0</v>
      </c>
    </row>
    <row r="10" spans="4:6">
      <c r="D10" s="1" t="s">
        <v>9</v>
      </c>
      <c r="E10" s="2" t="s">
        <v>6</v>
      </c>
      <c r="F10" s="3">
        <v>6</v>
      </c>
    </row>
    <row r="11" spans="4:6">
      <c r="D11" s="1" t="s">
        <v>9</v>
      </c>
      <c r="E11" s="2" t="s">
        <v>2</v>
      </c>
      <c r="F11" s="3">
        <v>24</v>
      </c>
    </row>
    <row r="12" spans="4:6">
      <c r="D12" s="1" t="s">
        <v>9</v>
      </c>
      <c r="E12" s="2" t="s">
        <v>4</v>
      </c>
      <c r="F12" s="3">
        <v>14</v>
      </c>
    </row>
    <row r="13" spans="4:6">
      <c r="D13" s="1" t="s">
        <v>9</v>
      </c>
      <c r="E13" s="2" t="s">
        <v>8</v>
      </c>
      <c r="F13" s="3">
        <v>15</v>
      </c>
    </row>
    <row r="14" spans="4:6">
      <c r="D14" s="1" t="s">
        <v>10</v>
      </c>
      <c r="E14" s="2" t="s">
        <v>7</v>
      </c>
      <c r="F14" s="3">
        <v>0</v>
      </c>
    </row>
    <row r="15" spans="4:6">
      <c r="D15" s="1" t="s">
        <v>10</v>
      </c>
      <c r="E15" s="2" t="s">
        <v>4</v>
      </c>
      <c r="F15" s="3">
        <v>26</v>
      </c>
    </row>
    <row r="16" spans="4:6">
      <c r="D16" s="1" t="s">
        <v>10</v>
      </c>
      <c r="E16" s="2" t="s">
        <v>8</v>
      </c>
      <c r="F16" s="3">
        <v>0</v>
      </c>
    </row>
    <row r="17" spans="4:6">
      <c r="D17" s="1" t="s">
        <v>11</v>
      </c>
      <c r="E17" s="2" t="s">
        <v>7</v>
      </c>
      <c r="F17" s="3">
        <v>3</v>
      </c>
    </row>
    <row r="18" spans="4:6">
      <c r="D18" s="1" t="s">
        <v>12</v>
      </c>
      <c r="E18" s="2" t="s">
        <v>4</v>
      </c>
      <c r="F18" s="3">
        <v>406</v>
      </c>
    </row>
    <row r="19" spans="4:6">
      <c r="D19" s="1" t="s">
        <v>12</v>
      </c>
      <c r="E19" s="2" t="s">
        <v>8</v>
      </c>
      <c r="F19" s="3">
        <v>8</v>
      </c>
    </row>
    <row r="20" spans="4:6">
      <c r="D20" s="1" t="s">
        <v>11</v>
      </c>
      <c r="E20" s="2" t="s">
        <v>6</v>
      </c>
      <c r="F20" s="3">
        <v>4</v>
      </c>
    </row>
    <row r="21" spans="4:6">
      <c r="D21" s="1" t="s">
        <v>11</v>
      </c>
      <c r="E21" s="2" t="s">
        <v>7</v>
      </c>
      <c r="F21" s="3">
        <v>360</v>
      </c>
    </row>
    <row r="22" spans="4:6">
      <c r="D22" s="1" t="s">
        <v>11</v>
      </c>
      <c r="E22" s="2" t="s">
        <v>2</v>
      </c>
      <c r="F22" s="3">
        <v>366</v>
      </c>
    </row>
    <row r="23" spans="4:6">
      <c r="D23" s="1" t="s">
        <v>11</v>
      </c>
      <c r="E23" s="2" t="s">
        <v>4</v>
      </c>
      <c r="F23" s="3">
        <v>358</v>
      </c>
    </row>
    <row r="24" spans="4:6">
      <c r="D24" s="1" t="s">
        <v>11</v>
      </c>
      <c r="E24" s="2" t="s">
        <v>13</v>
      </c>
      <c r="F24" s="3">
        <v>39</v>
      </c>
    </row>
    <row r="25" spans="4:6">
      <c r="D25" s="1" t="s">
        <v>11</v>
      </c>
      <c r="E25" s="2" t="s">
        <v>8</v>
      </c>
      <c r="F25" s="3">
        <v>2</v>
      </c>
    </row>
    <row r="26" spans="4:6">
      <c r="D26" s="1" t="s">
        <v>14</v>
      </c>
      <c r="E26" s="2" t="s">
        <v>6</v>
      </c>
      <c r="F26" s="3">
        <v>10</v>
      </c>
    </row>
    <row r="27" spans="4:6">
      <c r="D27" s="1" t="s">
        <v>14</v>
      </c>
      <c r="E27" s="2" t="s">
        <v>7</v>
      </c>
      <c r="F27" s="3">
        <v>185</v>
      </c>
    </row>
    <row r="28" spans="4:6">
      <c r="D28" s="1" t="s">
        <v>14</v>
      </c>
      <c r="E28" s="2" t="s">
        <v>2</v>
      </c>
      <c r="F28" s="3">
        <v>141</v>
      </c>
    </row>
    <row r="29" spans="4:6">
      <c r="D29" s="1" t="s">
        <v>14</v>
      </c>
      <c r="E29" s="2" t="s">
        <v>4</v>
      </c>
      <c r="F29" s="3">
        <v>483</v>
      </c>
    </row>
    <row r="30" spans="4:6">
      <c r="D30" s="1" t="s">
        <v>14</v>
      </c>
      <c r="E30" s="2" t="s">
        <v>8</v>
      </c>
      <c r="F30" s="3">
        <v>38</v>
      </c>
    </row>
    <row r="31" spans="4:6">
      <c r="D31" s="1" t="s">
        <v>15</v>
      </c>
      <c r="E31" s="2" t="s">
        <v>6</v>
      </c>
      <c r="F31" s="3">
        <v>60</v>
      </c>
    </row>
    <row r="32" spans="4:6">
      <c r="D32" s="1" t="s">
        <v>15</v>
      </c>
      <c r="E32" s="2" t="s">
        <v>4</v>
      </c>
      <c r="F32" s="3">
        <v>1562</v>
      </c>
    </row>
    <row r="33" spans="4:6">
      <c r="D33" s="1" t="s">
        <v>16</v>
      </c>
      <c r="E33" s="2" t="s">
        <v>2</v>
      </c>
      <c r="F33" s="3">
        <v>3</v>
      </c>
    </row>
    <row r="34" spans="4:6">
      <c r="D34" s="1" t="s">
        <v>16</v>
      </c>
      <c r="E34" s="2" t="s">
        <v>4</v>
      </c>
      <c r="F34" s="3">
        <v>1</v>
      </c>
    </row>
    <row r="35" spans="4:6">
      <c r="D35" s="1" t="s">
        <v>17</v>
      </c>
      <c r="E35" s="2" t="s">
        <v>2</v>
      </c>
      <c r="F35" s="3">
        <v>0</v>
      </c>
    </row>
    <row r="36" spans="4:6">
      <c r="D36" s="1" t="s">
        <v>17</v>
      </c>
      <c r="E36" s="2" t="s">
        <v>4</v>
      </c>
      <c r="F36" s="3">
        <v>52</v>
      </c>
    </row>
    <row r="37" spans="4:6">
      <c r="D37" s="1" t="s">
        <v>18</v>
      </c>
      <c r="E37" s="2" t="s">
        <v>2</v>
      </c>
      <c r="F37" s="3">
        <v>1035</v>
      </c>
    </row>
    <row r="38" spans="4:6">
      <c r="D38" s="1" t="s">
        <v>18</v>
      </c>
      <c r="E38" s="2" t="s">
        <v>4</v>
      </c>
      <c r="F38" s="3">
        <v>1167</v>
      </c>
    </row>
    <row r="39" spans="4:6">
      <c r="D39" s="1" t="s">
        <v>18</v>
      </c>
      <c r="E39" s="2" t="s">
        <v>8</v>
      </c>
      <c r="F39" s="3">
        <v>92</v>
      </c>
    </row>
    <row r="40" spans="4:6">
      <c r="D40" s="1" t="s">
        <v>19</v>
      </c>
      <c r="E40" s="2" t="s">
        <v>13</v>
      </c>
      <c r="F40" s="3">
        <v>420</v>
      </c>
    </row>
    <row r="41" spans="4:6">
      <c r="D41" s="1" t="s">
        <v>20</v>
      </c>
      <c r="E41" s="2" t="s">
        <v>8</v>
      </c>
      <c r="F41" s="3">
        <v>19</v>
      </c>
    </row>
    <row r="42" spans="4:6">
      <c r="D42" s="1" t="s">
        <v>21</v>
      </c>
      <c r="E42" s="2" t="s">
        <v>6</v>
      </c>
      <c r="F42" s="3">
        <v>38</v>
      </c>
    </row>
    <row r="43" spans="4:6">
      <c r="D43" s="1" t="s">
        <v>21</v>
      </c>
      <c r="E43" s="2" t="s">
        <v>7</v>
      </c>
      <c r="F43" s="3">
        <v>109</v>
      </c>
    </row>
    <row r="44" spans="4:6">
      <c r="D44" s="1" t="s">
        <v>21</v>
      </c>
      <c r="E44" s="2" t="s">
        <v>4</v>
      </c>
      <c r="F44" s="3">
        <v>101</v>
      </c>
    </row>
    <row r="45" spans="4:6">
      <c r="D45" s="1" t="s">
        <v>21</v>
      </c>
      <c r="E45" s="2" t="s">
        <v>8</v>
      </c>
      <c r="F45" s="3">
        <v>58</v>
      </c>
    </row>
    <row r="46" spans="4:6" ht="15" thickBot="1">
      <c r="D46" s="4" t="s">
        <v>22</v>
      </c>
      <c r="E46" s="5" t="s">
        <v>4</v>
      </c>
      <c r="F46" s="6">
        <v>43</v>
      </c>
    </row>
    <row r="47" spans="4:6" ht="15" thickTop="1"/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data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2016-05-11T03:09:06Z</dcterms:modified>
</cp:coreProperties>
</file>