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9c02eafdde2587/Documents/Mathematics/YR-3/Projects/Portfolio optimisation/"/>
    </mc:Choice>
  </mc:AlternateContent>
  <xr:revisionPtr revIDLastSave="4762" documentId="8_{1DAC4BB0-E774-45C6-A04D-8C811986F4EC}" xr6:coauthVersionLast="47" xr6:coauthVersionMax="47" xr10:uidLastSave="{5F99C658-0FA6-4A22-A026-A1635193FA90}"/>
  <bookViews>
    <workbookView xWindow="-120" yWindow="-120" windowWidth="29040" windowHeight="15840" activeTab="5" xr2:uid="{00000000-000D-0000-FFFF-FFFF00000000}"/>
  </bookViews>
  <sheets>
    <sheet name="JPM" sheetId="1" r:id="rId1"/>
    <sheet name="UBER" sheetId="2" r:id="rId2"/>
    <sheet name="SNAP" sheetId="3" r:id="rId3"/>
    <sheet name="F" sheetId="4" r:id="rId4"/>
    <sheet name="C" sheetId="5" r:id="rId5"/>
    <sheet name="MV" sheetId="6" r:id="rId6"/>
  </sheets>
  <definedNames>
    <definedName name="CCITI">MV!$E$2:$E$252</definedName>
    <definedName name="CITI">MV!$J$2:$J$252</definedName>
    <definedName name="FFORD">MV!$D$2:$D$252</definedName>
    <definedName name="FORD">MV!$I$2:$I$252</definedName>
    <definedName name="JJPM">MV!$A$2:$A$252</definedName>
    <definedName name="JPM">MV!$F$2:$F$252</definedName>
    <definedName name="SNAP">MV!$H$2:$H$252</definedName>
    <definedName name="solver_adj" localSheetId="5" hidden="1">MV!$V$3:$V$7</definedName>
    <definedName name="solver_cvg" localSheetId="5" hidden="1">0.0001</definedName>
    <definedName name="solver_drv" localSheetId="5" hidden="1">1</definedName>
    <definedName name="solver_eng" localSheetId="0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MV!$N$10</definedName>
    <definedName name="solver_lhs2" localSheetId="5" hidden="1">MV!$V$8</definedName>
    <definedName name="solver_lhs3" localSheetId="5" hidden="1">MV!$V$8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0" hidden="1">1</definedName>
    <definedName name="solver_neg" localSheetId="5" hidden="1">2</definedName>
    <definedName name="solver_nod" localSheetId="5" hidden="1">2147483647</definedName>
    <definedName name="solver_num" localSheetId="0" hidden="1">0</definedName>
    <definedName name="solver_num" localSheetId="5" hidden="1">2</definedName>
    <definedName name="solver_nwt" localSheetId="5" hidden="1">1</definedName>
    <definedName name="solver_opt" localSheetId="0" hidden="1">JPM!$K$20</definedName>
    <definedName name="solver_opt" localSheetId="5" hidden="1">MV!$N$11</definedName>
    <definedName name="solver_pre" localSheetId="5" hidden="1">0.000001</definedName>
    <definedName name="solver_rbv" localSheetId="5" hidden="1">2</definedName>
    <definedName name="solver_rel1" localSheetId="5" hidden="1">2</definedName>
    <definedName name="solver_rel2" localSheetId="5" hidden="1">2</definedName>
    <definedName name="solver_rel3" localSheetId="5" hidden="1">2</definedName>
    <definedName name="solver_rhs1" localSheetId="5" hidden="1">0.04</definedName>
    <definedName name="solver_rhs2" localSheetId="5" hidden="1">1</definedName>
    <definedName name="solver_rhs3" localSheetId="5" hidden="1">1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sz" localSheetId="5" hidden="1">0</definedName>
    <definedName name="solver_tim" localSheetId="5" hidden="1">2147483647</definedName>
    <definedName name="solver_tol" localSheetId="5" hidden="1">0.01</definedName>
    <definedName name="solver_typ" localSheetId="0" hidden="1">1</definedName>
    <definedName name="solver_typ" localSheetId="5" hidden="1">2</definedName>
    <definedName name="solver_val" localSheetId="0" hidden="1">0</definedName>
    <definedName name="solver_val" localSheetId="5" hidden="1">0</definedName>
    <definedName name="solver_ver" localSheetId="0" hidden="1">3</definedName>
    <definedName name="solver_ver" localSheetId="5" hidden="1">3</definedName>
    <definedName name="SSNAP">MV!$C$2:$C$252</definedName>
    <definedName name="UBER">MV!$G$2:$G$252</definedName>
    <definedName name="UUBER">MV!$B$2:$B$252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2" i="6" l="1"/>
  <c r="V51" i="6"/>
  <c r="V50" i="6"/>
  <c r="V49" i="6"/>
  <c r="V48" i="6"/>
  <c r="V46" i="6"/>
  <c r="V45" i="6"/>
  <c r="V44" i="6"/>
  <c r="V43" i="6"/>
  <c r="V42" i="6"/>
  <c r="V40" i="6"/>
  <c r="V39" i="6"/>
  <c r="V38" i="6"/>
  <c r="V37" i="6"/>
  <c r="V36" i="6"/>
  <c r="W53" i="6"/>
  <c r="V47" i="6"/>
  <c r="W41" i="6"/>
  <c r="Q53" i="6"/>
  <c r="Q47" i="6"/>
  <c r="Q41" i="6"/>
  <c r="P53" i="6"/>
  <c r="P52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Q31" i="6"/>
  <c r="Q30" i="6"/>
  <c r="Q29" i="6"/>
  <c r="Q28" i="6"/>
  <c r="Q25" i="6"/>
  <c r="Q24" i="6"/>
  <c r="Q23" i="6"/>
  <c r="Q22" i="6"/>
  <c r="Q19" i="6"/>
  <c r="Q18" i="6"/>
  <c r="Q17" i="6"/>
  <c r="Q16" i="6"/>
  <c r="N52" i="6"/>
  <c r="N51" i="6"/>
  <c r="N50" i="6"/>
  <c r="N49" i="6"/>
  <c r="N46" i="6"/>
  <c r="N45" i="6"/>
  <c r="N44" i="6"/>
  <c r="N43" i="6"/>
  <c r="N40" i="6"/>
  <c r="N39" i="6"/>
  <c r="N38" i="6"/>
  <c r="N37" i="6"/>
  <c r="N42" i="6"/>
  <c r="N48" i="6"/>
  <c r="N36" i="6"/>
  <c r="Y7" i="6"/>
  <c r="Y6" i="6"/>
  <c r="Y5" i="6"/>
  <c r="Y4" i="6"/>
  <c r="Y3" i="6"/>
  <c r="W7" i="6"/>
  <c r="W6" i="6"/>
  <c r="W5" i="6"/>
  <c r="W4" i="6"/>
  <c r="W3" i="6"/>
  <c r="Q15" i="6" s="1"/>
  <c r="N20" i="6"/>
  <c r="X6" i="6"/>
  <c r="X5" i="6"/>
  <c r="X7" i="6"/>
  <c r="X4" i="6"/>
  <c r="X3" i="6"/>
  <c r="Q21" i="6" s="1"/>
  <c r="N26" i="6"/>
  <c r="Q27" i="6"/>
  <c r="N32" i="6"/>
  <c r="V8" i="6"/>
  <c r="F36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3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J2" i="6"/>
  <c r="I2" i="6"/>
  <c r="H2" i="6"/>
  <c r="G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" i="6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" i="1"/>
  <c r="H2" i="5"/>
  <c r="H2" i="4"/>
  <c r="H2" i="3"/>
  <c r="H2" i="2"/>
  <c r="H2" i="1"/>
  <c r="Q4" i="6"/>
  <c r="P4" i="6"/>
  <c r="Q3" i="6"/>
  <c r="O3" i="6"/>
  <c r="O7" i="6"/>
  <c r="O6" i="6"/>
  <c r="N3" i="6"/>
  <c r="S5" i="6"/>
  <c r="N5" i="6"/>
  <c r="M7" i="6"/>
  <c r="N7" i="6"/>
  <c r="Q7" i="6"/>
  <c r="S3" i="6"/>
  <c r="S7" i="6"/>
  <c r="N4" i="6"/>
  <c r="Q6" i="6"/>
  <c r="Q5" i="6"/>
  <c r="P7" i="6"/>
  <c r="O5" i="6"/>
  <c r="M5" i="6"/>
  <c r="M6" i="6"/>
  <c r="S6" i="6"/>
  <c r="M4" i="6"/>
  <c r="O4" i="6"/>
  <c r="P6" i="6"/>
  <c r="N6" i="6"/>
  <c r="S4" i="6"/>
  <c r="P3" i="6"/>
  <c r="P5" i="6"/>
  <c r="M3" i="6"/>
  <c r="V41" i="6" l="1"/>
  <c r="W47" i="6"/>
  <c r="V53" i="6"/>
  <c r="Y8" i="6"/>
  <c r="X8" i="6"/>
  <c r="W8" i="6"/>
  <c r="M11" i="6" a="1"/>
  <c r="M11" i="6" s="1"/>
  <c r="M10" i="6" a="1"/>
  <c r="M10" i="6" s="1"/>
  <c r="N10" i="6" l="1"/>
  <c r="M12" i="6"/>
  <c r="N12" i="6" s="1"/>
  <c r="N1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<sst xmlns="http://schemas.openxmlformats.org/spreadsheetml/2006/main" count="158" uniqueCount="35">
  <si>
    <t>Date</t>
  </si>
  <si>
    <t>Open</t>
  </si>
  <si>
    <t>High</t>
  </si>
  <si>
    <t>Low</t>
  </si>
  <si>
    <t>Close</t>
  </si>
  <si>
    <t>Adj Close</t>
  </si>
  <si>
    <t>Volume</t>
  </si>
  <si>
    <t>Payoff mean</t>
  </si>
  <si>
    <t>Mean</t>
  </si>
  <si>
    <t>Variance</t>
  </si>
  <si>
    <t>^2</t>
  </si>
  <si>
    <t>JPM</t>
  </si>
  <si>
    <t>UBER</t>
  </si>
  <si>
    <t>SNAP</t>
  </si>
  <si>
    <t>F</t>
  </si>
  <si>
    <t>C</t>
  </si>
  <si>
    <t>Variance-Covariance matrix</t>
  </si>
  <si>
    <t>FORD</t>
  </si>
  <si>
    <t>CITI</t>
  </si>
  <si>
    <t>Daily returns</t>
  </si>
  <si>
    <t>Portfolio weights</t>
  </si>
  <si>
    <t>Return</t>
  </si>
  <si>
    <t>SD</t>
  </si>
  <si>
    <t>Expected return</t>
  </si>
  <si>
    <t>Annualised</t>
  </si>
  <si>
    <t>Daily</t>
  </si>
  <si>
    <t>no.shares to invest</t>
  </si>
  <si>
    <t>profit from investments</t>
  </si>
  <si>
    <t>How much money invested into each stock</t>
  </si>
  <si>
    <t>r=0.04</t>
  </si>
  <si>
    <t>r=0.75</t>
  </si>
  <si>
    <t>r=0.15</t>
  </si>
  <si>
    <t>Weights</t>
  </si>
  <si>
    <t>no. shares to invest</t>
  </si>
  <si>
    <t>Profit from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</si>
</sst>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wrapText="1"/>
    </xf>
    <xf numFmtId="0" fontId="0" fillId="0" borderId="0" xfId="0" applyAlignment="1">
      <alignment wrapText="1"/>
    </xf>
    <xf numFmtId="0" fontId="16" fillId="0" borderId="10" xfId="0" applyFont="1" applyBorder="1"/>
    <xf numFmtId="10" fontId="0" fillId="0" borderId="0" xfId="0" applyNumberFormat="1"/>
    <xf numFmtId="164" fontId="16" fillId="34" borderId="10" xfId="0" applyNumberFormat="1" applyFont="1" applyFill="1" applyBorder="1"/>
    <xf numFmtId="164" fontId="0" fillId="0" borderId="0" xfId="0" applyNumberFormat="1"/>
    <xf numFmtId="164" fontId="16" fillId="0" borderId="0" xfId="0" applyNumberFormat="1" applyFont="1"/>
    <xf numFmtId="0" fontId="16" fillId="0" borderId="11" xfId="0" applyFont="1" applyBorder="1"/>
    <xf numFmtId="2" fontId="0" fillId="0" borderId="0" xfId="0" applyNumberFormat="1"/>
    <xf numFmtId="2" fontId="0" fillId="0" borderId="12" xfId="0" applyNumberFormat="1" applyBorder="1"/>
    <xf numFmtId="164" fontId="0" fillId="0" borderId="0" xfId="42" applyNumberFormat="1" applyFont="1"/>
    <xf numFmtId="9" fontId="0" fillId="0" borderId="0" xfId="0" applyNumberFormat="1"/>
    <xf numFmtId="0" fontId="0" fillId="0" borderId="12" xfId="0" applyBorder="1"/>
    <xf numFmtId="0" fontId="0" fillId="0" borderId="10" xfId="0" applyBorder="1"/>
    <xf numFmtId="0" fontId="0" fillId="35" borderId="0" xfId="0" applyFill="1"/>
    <xf numFmtId="0" fontId="16" fillId="35" borderId="11" xfId="0" applyFont="1" applyFill="1" applyBorder="1"/>
    <xf numFmtId="0" fontId="16" fillId="35" borderId="10" xfId="0" applyFont="1" applyFill="1" applyBorder="1"/>
    <xf numFmtId="0" fontId="16" fillId="35" borderId="12" xfId="0" applyFont="1" applyFill="1" applyBorder="1" applyAlignment="1">
      <alignment horizontal="center"/>
    </xf>
    <xf numFmtId="0" fontId="0" fillId="35" borderId="12" xfId="0" applyFill="1" applyBorder="1"/>
    <xf numFmtId="0" fontId="0" fillId="35" borderId="10" xfId="0" applyFill="1" applyBorder="1"/>
    <xf numFmtId="3" fontId="0" fillId="0" borderId="12" xfId="0" applyNumberFormat="1" applyBorder="1"/>
    <xf numFmtId="164" fontId="0" fillId="35" borderId="0" xfId="42" applyNumberFormat="1" applyFont="1" applyFill="1"/>
    <xf numFmtId="164" fontId="0" fillId="35" borderId="0" xfId="0" applyNumberFormat="1" applyFill="1"/>
    <xf numFmtId="10" fontId="0" fillId="35" borderId="0" xfId="0" applyNumberFormat="1" applyFill="1"/>
    <xf numFmtId="0" fontId="0" fillId="35" borderId="13" xfId="0" applyFill="1" applyBorder="1"/>
    <xf numFmtId="0" fontId="16" fillId="35" borderId="13" xfId="0" applyFont="1" applyFill="1" applyBorder="1"/>
    <xf numFmtId="164" fontId="16" fillId="35" borderId="13" xfId="0" applyNumberFormat="1" applyFont="1" applyFill="1" applyBorder="1"/>
    <xf numFmtId="2" fontId="0" fillId="0" borderId="10" xfId="0" applyNumberFormat="1" applyBorder="1"/>
    <xf numFmtId="0" fontId="16" fillId="35" borderId="14" xfId="0" applyFont="1" applyFill="1" applyBorder="1"/>
    <xf numFmtId="0" fontId="16" fillId="35" borderId="15" xfId="0" applyFont="1" applyFill="1" applyBorder="1" applyAlignment="1">
      <alignment horizontal="center"/>
    </xf>
    <xf numFmtId="0" fontId="0" fillId="35" borderId="16" xfId="0" applyFill="1" applyBorder="1"/>
    <xf numFmtId="2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35" borderId="0" xfId="0" applyNumberFormat="1" applyFill="1"/>
    <xf numFmtId="0" fontId="16" fillId="35" borderId="12" xfId="0" applyFont="1" applyFill="1" applyBorder="1"/>
    <xf numFmtId="2" fontId="16" fillId="35" borderId="12" xfId="0" applyNumberFormat="1" applyFont="1" applyFill="1" applyBorder="1"/>
    <xf numFmtId="0" fontId="18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Chart of how much to invest for an expected return of 75%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8063248928416323"/>
          <c:y val="0.19142509386407841"/>
          <c:w val="0.45284711286089241"/>
          <c:h val="0.7547451881014872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559-4BBE-B14D-F46FB843AD60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dLbl>
              <c:idx val="2"/>
              <c:layout>
                <c:manualLayout>
                  <c:x val="6.9744670405407952E-2"/>
                  <c:y val="-9.110805690100742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559-4BBE-B14D-F46FB843AD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MV!$U$3:$U$7</c:f>
              <c:strCache>
                <c:ptCount val="5"/>
                <c:pt idx="0">
                  <c:v>JPM</c:v>
                </c:pt>
                <c:pt idx="1">
                  <c:v>UBER</c:v>
                </c:pt>
                <c:pt idx="2">
                  <c:v>SNAP</c:v>
                </c:pt>
                <c:pt idx="3">
                  <c:v>FORD</c:v>
                </c:pt>
                <c:pt idx="4">
                  <c:v>CITI</c:v>
                </c:pt>
              </c:strCache>
            </c:strRef>
          </c:cat>
          <c:val>
            <c:numRef>
              <c:f>MV!$X$3:$X$7</c:f>
              <c:numCache>
                <c:formatCode>General</c:formatCode>
                <c:ptCount val="5"/>
                <c:pt idx="0">
                  <c:v>1053788.1809574601</c:v>
                </c:pt>
                <c:pt idx="1">
                  <c:v>-14165.424568958601</c:v>
                </c:pt>
                <c:pt idx="2">
                  <c:v>46694.053814605497</c:v>
                </c:pt>
                <c:pt idx="3">
                  <c:v>241355.222511133</c:v>
                </c:pt>
                <c:pt idx="4">
                  <c:v>-327672.032714242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9-4BBE-B14D-F46FB843AD6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0526822636379099E-2"/>
          <c:y val="0.9185080388432687"/>
          <c:w val="0.55917022659502158"/>
          <c:h val="7.2514701635538678E-2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292668</xdr:colOff>
      <xdr:row>14</xdr:row>
      <xdr:rowOff>95250</xdr:rowOff>
    </xdr:from>
    <xdr:to>
      <xdr:col>24</xdr:col>
      <xdr:colOff>494425</xdr:colOff>
      <xdr:row>22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273789-1A3F-9BBB-011F-1EB70EC9B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17868" y="2762250"/>
          <a:ext cx="5402407" cy="1457325"/>
        </a:xfrm>
        <a:prstGeom prst="rect">
          <a:avLst/>
        </a:prstGeom>
      </xdr:spPr>
    </xdr:pic>
    <xdr:clientData/>
  </xdr:twoCellAnchor>
  <xdr:twoCellAnchor editAs="oneCell">
    <xdr:from>
      <xdr:col>17</xdr:col>
      <xdr:colOff>342900</xdr:colOff>
      <xdr:row>23</xdr:row>
      <xdr:rowOff>47625</xdr:rowOff>
    </xdr:from>
    <xdr:to>
      <xdr:col>21</xdr:col>
      <xdr:colOff>437745</xdr:colOff>
      <xdr:row>27</xdr:row>
      <xdr:rowOff>85625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33D3D0-4243-96B3-1813-9462242CA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68100" y="4429125"/>
          <a:ext cx="3238095" cy="8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600075</xdr:colOff>
      <xdr:row>53</xdr:row>
      <xdr:rowOff>171450</xdr:rowOff>
    </xdr:from>
    <xdr:to>
      <xdr:col>21</xdr:col>
      <xdr:colOff>18131</xdr:colOff>
      <xdr:row>56</xdr:row>
      <xdr:rowOff>104712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1D189E-675C-C3D4-27FF-376BBC7AE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34200" y="10267950"/>
          <a:ext cx="7352381" cy="504762"/>
        </a:xfrm>
        <a:prstGeom prst="rect">
          <a:avLst/>
        </a:prstGeom>
      </xdr:spPr>
    </xdr:pic>
    <xdr:clientData/>
  </xdr:twoCellAnchor>
  <xdr:twoCellAnchor>
    <xdr:from>
      <xdr:col>25</xdr:col>
      <xdr:colOff>142875</xdr:colOff>
      <xdr:row>31</xdr:row>
      <xdr:rowOff>133348</xdr:rowOff>
    </xdr:from>
    <xdr:to>
      <xdr:col>32</xdr:col>
      <xdr:colOff>304800</xdr:colOff>
      <xdr:row>50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DE47B93-1ADB-9C48-0726-13CB2456A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4"/>
  <sheetViews>
    <sheetView topLeftCell="A223" workbookViewId="0">
      <selection activeCell="F254" sqref="F254"/>
    </sheetView>
  </sheetViews>
  <sheetFormatPr defaultRowHeight="15" x14ac:dyDescent="0.25"/>
  <cols>
    <col min="1" max="1" width="10.7109375" style="1" bestFit="1" customWidth="1"/>
    <col min="6" max="6" width="9.140625" style="2"/>
    <col min="8" max="8" width="9.140625" style="5"/>
    <col min="9" max="9" width="12.7109375" bestFit="1" customWidth="1"/>
    <col min="10" max="10" width="12" bestFit="1" customWidth="1"/>
  </cols>
  <sheetData>
    <row r="1" spans="1:11" ht="3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4" t="s">
        <v>7</v>
      </c>
      <c r="I1" t="s">
        <v>10</v>
      </c>
      <c r="K1" t="s">
        <v>9</v>
      </c>
    </row>
    <row r="2" spans="1:11" x14ac:dyDescent="0.25">
      <c r="A2" s="1">
        <v>44200</v>
      </c>
      <c r="B2">
        <v>127.5</v>
      </c>
      <c r="C2">
        <v>127.860001</v>
      </c>
      <c r="D2">
        <v>124.779999</v>
      </c>
      <c r="E2">
        <v>125.870003</v>
      </c>
      <c r="F2" s="2">
        <v>118.15682200000001</v>
      </c>
      <c r="G2">
        <v>16819900</v>
      </c>
      <c r="H2" s="4">
        <f>AVERAGE(F2:F252)</f>
        <v>148.45507090438238</v>
      </c>
      <c r="I2">
        <f>F2^2</f>
        <v>13961.034585139685</v>
      </c>
    </row>
    <row r="3" spans="1:11" x14ac:dyDescent="0.25">
      <c r="A3" s="1">
        <v>44201</v>
      </c>
      <c r="B3">
        <v>124.989998</v>
      </c>
      <c r="C3">
        <v>126.300003</v>
      </c>
      <c r="D3">
        <v>123.769997</v>
      </c>
      <c r="E3">
        <v>125.650002</v>
      </c>
      <c r="F3" s="2">
        <v>118.799767</v>
      </c>
      <c r="G3">
        <v>13731200</v>
      </c>
      <c r="I3">
        <f t="shared" ref="I3:I66" si="0">F3^2</f>
        <v>14113.384639254289</v>
      </c>
    </row>
    <row r="4" spans="1:11" x14ac:dyDescent="0.25">
      <c r="A4" s="1">
        <v>44202</v>
      </c>
      <c r="B4">
        <v>129.88000500000001</v>
      </c>
      <c r="C4">
        <v>132.770004</v>
      </c>
      <c r="D4">
        <v>127.879997</v>
      </c>
      <c r="E4">
        <v>131.550003</v>
      </c>
      <c r="F4" s="2">
        <v>124.37809799999999</v>
      </c>
      <c r="G4">
        <v>24909100</v>
      </c>
      <c r="I4">
        <f t="shared" si="0"/>
        <v>15469.911262097603</v>
      </c>
    </row>
    <row r="5" spans="1:11" x14ac:dyDescent="0.25">
      <c r="A5" s="1">
        <v>44203</v>
      </c>
      <c r="B5">
        <v>135.69000199999999</v>
      </c>
      <c r="C5">
        <v>138.19000199999999</v>
      </c>
      <c r="D5">
        <v>134.91999799999999</v>
      </c>
      <c r="E5">
        <v>135.86999499999999</v>
      </c>
      <c r="F5" s="2">
        <v>128.46258499999999</v>
      </c>
      <c r="G5">
        <v>21940400</v>
      </c>
      <c r="I5">
        <f t="shared" si="0"/>
        <v>16502.635744882224</v>
      </c>
    </row>
    <row r="6" spans="1:11" x14ac:dyDescent="0.25">
      <c r="A6" s="1">
        <v>44204</v>
      </c>
      <c r="B6">
        <v>135.970001</v>
      </c>
      <c r="C6">
        <v>136.35000600000001</v>
      </c>
      <c r="D6">
        <v>134.11999499999999</v>
      </c>
      <c r="E6">
        <v>136.020004</v>
      </c>
      <c r="F6" s="2">
        <v>128.604401</v>
      </c>
      <c r="G6">
        <v>12035100</v>
      </c>
      <c r="I6">
        <f t="shared" si="0"/>
        <v>16539.091956568798</v>
      </c>
    </row>
    <row r="7" spans="1:11" x14ac:dyDescent="0.25">
      <c r="A7" s="1">
        <v>44207</v>
      </c>
      <c r="B7">
        <v>134.58000200000001</v>
      </c>
      <c r="C7">
        <v>138.199997</v>
      </c>
      <c r="D7">
        <v>134.11000100000001</v>
      </c>
      <c r="E7">
        <v>138.050003</v>
      </c>
      <c r="F7" s="2">
        <v>130.52372700000001</v>
      </c>
      <c r="G7">
        <v>15937900</v>
      </c>
      <c r="I7">
        <f t="shared" si="0"/>
        <v>17036.443309970531</v>
      </c>
    </row>
    <row r="8" spans="1:11" x14ac:dyDescent="0.25">
      <c r="A8" s="1">
        <v>44208</v>
      </c>
      <c r="B8">
        <v>139.44000199999999</v>
      </c>
      <c r="C8">
        <v>141.66000399999999</v>
      </c>
      <c r="D8">
        <v>138.83000200000001</v>
      </c>
      <c r="E8">
        <v>140.220001</v>
      </c>
      <c r="F8" s="2">
        <v>132.575424</v>
      </c>
      <c r="G8">
        <v>18033500</v>
      </c>
      <c r="I8">
        <f t="shared" si="0"/>
        <v>17576.243048779776</v>
      </c>
    </row>
    <row r="9" spans="1:11" x14ac:dyDescent="0.25">
      <c r="A9" s="1">
        <v>44209</v>
      </c>
      <c r="B9">
        <v>138.58999600000001</v>
      </c>
      <c r="C9">
        <v>140.78999300000001</v>
      </c>
      <c r="D9">
        <v>138.10000600000001</v>
      </c>
      <c r="E9">
        <v>140.35000600000001</v>
      </c>
      <c r="F9" s="2">
        <v>132.69834900000001</v>
      </c>
      <c r="G9">
        <v>14816800</v>
      </c>
      <c r="I9">
        <f t="shared" si="0"/>
        <v>17608.851827325801</v>
      </c>
    </row>
    <row r="10" spans="1:11" x14ac:dyDescent="0.25">
      <c r="A10" s="1">
        <v>44210</v>
      </c>
      <c r="B10">
        <v>140.490005</v>
      </c>
      <c r="C10">
        <v>142.75</v>
      </c>
      <c r="D10">
        <v>140</v>
      </c>
      <c r="E10">
        <v>141.16999799999999</v>
      </c>
      <c r="F10" s="2">
        <v>133.47361799999999</v>
      </c>
      <c r="G10">
        <v>18565600</v>
      </c>
      <c r="I10">
        <f t="shared" si="0"/>
        <v>17815.20670200992</v>
      </c>
    </row>
    <row r="11" spans="1:11" x14ac:dyDescent="0.25">
      <c r="A11" s="1">
        <v>44211</v>
      </c>
      <c r="B11">
        <v>137.429993</v>
      </c>
      <c r="C11">
        <v>141.64999399999999</v>
      </c>
      <c r="D11">
        <v>137.009995</v>
      </c>
      <c r="E11">
        <v>138.63999899999999</v>
      </c>
      <c r="F11" s="2">
        <v>131.08157299999999</v>
      </c>
      <c r="G11">
        <v>27881000</v>
      </c>
      <c r="I11">
        <f t="shared" si="0"/>
        <v>17182.378780154326</v>
      </c>
    </row>
    <row r="12" spans="1:11" x14ac:dyDescent="0.25">
      <c r="A12" s="1">
        <v>44215</v>
      </c>
      <c r="B12">
        <v>139.86000100000001</v>
      </c>
      <c r="C12">
        <v>140.699997</v>
      </c>
      <c r="D12">
        <v>137.820007</v>
      </c>
      <c r="E12">
        <v>138.03999300000001</v>
      </c>
      <c r="F12" s="2">
        <v>130.514252</v>
      </c>
      <c r="G12">
        <v>19843800</v>
      </c>
      <c r="I12">
        <f t="shared" si="0"/>
        <v>17033.969975119504</v>
      </c>
    </row>
    <row r="13" spans="1:11" x14ac:dyDescent="0.25">
      <c r="A13" s="1">
        <v>44216</v>
      </c>
      <c r="B13">
        <v>137.820007</v>
      </c>
      <c r="C13">
        <v>138.16999799999999</v>
      </c>
      <c r="D13">
        <v>135.44000199999999</v>
      </c>
      <c r="E13">
        <v>135.970001</v>
      </c>
      <c r="F13" s="2">
        <v>128.557129</v>
      </c>
      <c r="G13">
        <v>16028800</v>
      </c>
      <c r="I13">
        <f t="shared" si="0"/>
        <v>16526.935416722641</v>
      </c>
    </row>
    <row r="14" spans="1:11" x14ac:dyDescent="0.25">
      <c r="A14" s="1">
        <v>44217</v>
      </c>
      <c r="B14">
        <v>135.69000199999999</v>
      </c>
      <c r="C14">
        <v>136.16000399999999</v>
      </c>
      <c r="D14">
        <v>134.320007</v>
      </c>
      <c r="E14">
        <v>134.83000200000001</v>
      </c>
      <c r="F14" s="2">
        <v>127.479271</v>
      </c>
      <c r="G14">
        <v>13411700</v>
      </c>
      <c r="I14">
        <f t="shared" si="0"/>
        <v>16250.96453469144</v>
      </c>
    </row>
    <row r="15" spans="1:11" x14ac:dyDescent="0.25">
      <c r="A15" s="1">
        <v>44218</v>
      </c>
      <c r="B15">
        <v>132.69000199999999</v>
      </c>
      <c r="C15">
        <v>134.39999399999999</v>
      </c>
      <c r="D15">
        <v>132.199997</v>
      </c>
      <c r="E15">
        <v>133.78999300000001</v>
      </c>
      <c r="F15" s="2">
        <v>126.49597199999999</v>
      </c>
      <c r="G15">
        <v>12933200</v>
      </c>
      <c r="I15">
        <f t="shared" si="0"/>
        <v>16001.230932224782</v>
      </c>
    </row>
    <row r="16" spans="1:11" x14ac:dyDescent="0.25">
      <c r="A16" s="1">
        <v>44221</v>
      </c>
      <c r="B16">
        <v>132.13999899999999</v>
      </c>
      <c r="C16">
        <v>133.16999799999999</v>
      </c>
      <c r="D16">
        <v>130.05999800000001</v>
      </c>
      <c r="E16">
        <v>132.11999499999999</v>
      </c>
      <c r="F16" s="2">
        <v>124.91701500000001</v>
      </c>
      <c r="G16">
        <v>14212800</v>
      </c>
      <c r="I16">
        <f t="shared" si="0"/>
        <v>15604.260636510227</v>
      </c>
    </row>
    <row r="17" spans="1:9" x14ac:dyDescent="0.25">
      <c r="A17" s="1">
        <v>44222</v>
      </c>
      <c r="B17">
        <v>132.75</v>
      </c>
      <c r="C17">
        <v>133.16999799999999</v>
      </c>
      <c r="D17">
        <v>131.33999600000001</v>
      </c>
      <c r="E17">
        <v>131.58000200000001</v>
      </c>
      <c r="F17" s="2">
        <v>124.406464</v>
      </c>
      <c r="G17">
        <v>11307800</v>
      </c>
      <c r="I17">
        <f t="shared" si="0"/>
        <v>15476.968284983295</v>
      </c>
    </row>
    <row r="18" spans="1:9" x14ac:dyDescent="0.25">
      <c r="A18" s="1">
        <v>44223</v>
      </c>
      <c r="B18">
        <v>129.58999600000001</v>
      </c>
      <c r="C18">
        <v>129.85000600000001</v>
      </c>
      <c r="D18">
        <v>127.349998</v>
      </c>
      <c r="E18">
        <v>127.860001</v>
      </c>
      <c r="F18" s="2">
        <v>120.889267</v>
      </c>
      <c r="G18">
        <v>17603900</v>
      </c>
      <c r="I18">
        <f t="shared" si="0"/>
        <v>14614.21487579729</v>
      </c>
    </row>
    <row r="19" spans="1:9" x14ac:dyDescent="0.25">
      <c r="A19" s="1">
        <v>44224</v>
      </c>
      <c r="B19">
        <v>129.89999399999999</v>
      </c>
      <c r="C19">
        <v>132.16999799999999</v>
      </c>
      <c r="D19">
        <v>128.990005</v>
      </c>
      <c r="E19">
        <v>130.11000100000001</v>
      </c>
      <c r="F19" s="2">
        <v>123.01660200000001</v>
      </c>
      <c r="G19">
        <v>13761800</v>
      </c>
      <c r="I19">
        <f t="shared" si="0"/>
        <v>15133.084367626405</v>
      </c>
    </row>
    <row r="20" spans="1:9" x14ac:dyDescent="0.25">
      <c r="A20" s="1">
        <v>44225</v>
      </c>
      <c r="B20">
        <v>131.19000199999999</v>
      </c>
      <c r="C20">
        <v>131.720001</v>
      </c>
      <c r="D20">
        <v>128.19000199999999</v>
      </c>
      <c r="E20">
        <v>128.66999799999999</v>
      </c>
      <c r="F20" s="2">
        <v>121.655113</v>
      </c>
      <c r="G20">
        <v>14808100</v>
      </c>
      <c r="I20">
        <f t="shared" si="0"/>
        <v>14799.96651904277</v>
      </c>
    </row>
    <row r="21" spans="1:9" x14ac:dyDescent="0.25">
      <c r="A21" s="1">
        <v>44228</v>
      </c>
      <c r="B21">
        <v>129.39999399999999</v>
      </c>
      <c r="C21">
        <v>130.070007</v>
      </c>
      <c r="D21">
        <v>128.479996</v>
      </c>
      <c r="E21">
        <v>129.61999499999999</v>
      </c>
      <c r="F21" s="2">
        <v>122.55332199999999</v>
      </c>
      <c r="G21">
        <v>11080700</v>
      </c>
      <c r="I21">
        <f t="shared" si="0"/>
        <v>15019.316733235682</v>
      </c>
    </row>
    <row r="22" spans="1:9" x14ac:dyDescent="0.25">
      <c r="A22" s="1">
        <v>44229</v>
      </c>
      <c r="B22">
        <v>131.94000199999999</v>
      </c>
      <c r="C22">
        <v>134.38999899999999</v>
      </c>
      <c r="D22">
        <v>131.220001</v>
      </c>
      <c r="E22">
        <v>133.61000100000001</v>
      </c>
      <c r="F22" s="2">
        <v>126.32579800000001</v>
      </c>
      <c r="G22">
        <v>12253600</v>
      </c>
      <c r="I22">
        <f t="shared" si="0"/>
        <v>15958.207240336806</v>
      </c>
    </row>
    <row r="23" spans="1:9" x14ac:dyDescent="0.25">
      <c r="A23" s="1">
        <v>44230</v>
      </c>
      <c r="B23">
        <v>133.64999399999999</v>
      </c>
      <c r="C23">
        <v>135.759995</v>
      </c>
      <c r="D23">
        <v>133.509995</v>
      </c>
      <c r="E23">
        <v>135.13999899999999</v>
      </c>
      <c r="F23" s="2">
        <v>127.772369</v>
      </c>
      <c r="G23">
        <v>10600800</v>
      </c>
      <c r="I23">
        <f t="shared" si="0"/>
        <v>16325.77827987216</v>
      </c>
    </row>
    <row r="24" spans="1:9" x14ac:dyDescent="0.25">
      <c r="A24" s="1">
        <v>44231</v>
      </c>
      <c r="B24">
        <v>135.470001</v>
      </c>
      <c r="C24">
        <v>138.66000399999999</v>
      </c>
      <c r="D24">
        <v>135.470001</v>
      </c>
      <c r="E24">
        <v>138.25</v>
      </c>
      <c r="F24" s="2">
        <v>130.71281400000001</v>
      </c>
      <c r="G24">
        <v>12419500</v>
      </c>
      <c r="I24">
        <f t="shared" si="0"/>
        <v>17085.839743798599</v>
      </c>
    </row>
    <row r="25" spans="1:9" x14ac:dyDescent="0.25">
      <c r="A25" s="1">
        <v>44232</v>
      </c>
      <c r="B25">
        <v>139.38999899999999</v>
      </c>
      <c r="C25">
        <v>139.490005</v>
      </c>
      <c r="D25">
        <v>137.38000500000001</v>
      </c>
      <c r="E25">
        <v>137.979996</v>
      </c>
      <c r="F25" s="2">
        <v>130.45755</v>
      </c>
      <c r="G25">
        <v>10051300</v>
      </c>
      <c r="I25">
        <f t="shared" si="0"/>
        <v>17019.172352002501</v>
      </c>
    </row>
    <row r="26" spans="1:9" x14ac:dyDescent="0.25">
      <c r="A26" s="1">
        <v>44235</v>
      </c>
      <c r="B26">
        <v>138.199997</v>
      </c>
      <c r="C26">
        <v>140.300003</v>
      </c>
      <c r="D26">
        <v>138.179993</v>
      </c>
      <c r="E26">
        <v>140.13999899999999</v>
      </c>
      <c r="F26" s="2">
        <v>132.499786</v>
      </c>
      <c r="G26">
        <v>10136400</v>
      </c>
      <c r="I26">
        <f t="shared" si="0"/>
        <v>17556.193290045798</v>
      </c>
    </row>
    <row r="27" spans="1:9" x14ac:dyDescent="0.25">
      <c r="A27" s="1">
        <v>44236</v>
      </c>
      <c r="B27">
        <v>139.429993</v>
      </c>
      <c r="C27">
        <v>139.979996</v>
      </c>
      <c r="D27">
        <v>138.53999300000001</v>
      </c>
      <c r="E27">
        <v>139.58000200000001</v>
      </c>
      <c r="F27" s="2">
        <v>131.97030599999999</v>
      </c>
      <c r="G27">
        <v>8614800</v>
      </c>
      <c r="I27">
        <f t="shared" si="0"/>
        <v>17416.161665733634</v>
      </c>
    </row>
    <row r="28" spans="1:9" x14ac:dyDescent="0.25">
      <c r="A28" s="1">
        <v>44237</v>
      </c>
      <c r="B28">
        <v>140</v>
      </c>
      <c r="C28">
        <v>140.86999499999999</v>
      </c>
      <c r="D28">
        <v>139.03999300000001</v>
      </c>
      <c r="E28">
        <v>139.66000399999999</v>
      </c>
      <c r="F28" s="2">
        <v>132.04595900000001</v>
      </c>
      <c r="G28">
        <v>10323200</v>
      </c>
      <c r="I28">
        <f t="shared" si="0"/>
        <v>17436.135288229685</v>
      </c>
    </row>
    <row r="29" spans="1:9" x14ac:dyDescent="0.25">
      <c r="A29" s="1">
        <v>44238</v>
      </c>
      <c r="B29">
        <v>139.66000399999999</v>
      </c>
      <c r="C29">
        <v>140.550003</v>
      </c>
      <c r="D29">
        <v>138.220001</v>
      </c>
      <c r="E29">
        <v>139.270004</v>
      </c>
      <c r="F29" s="2">
        <v>131.67723100000001</v>
      </c>
      <c r="G29">
        <v>9201000</v>
      </c>
      <c r="I29">
        <f t="shared" si="0"/>
        <v>17338.893163827364</v>
      </c>
    </row>
    <row r="30" spans="1:9" x14ac:dyDescent="0.25">
      <c r="A30" s="1">
        <v>44239</v>
      </c>
      <c r="B30">
        <v>139.050003</v>
      </c>
      <c r="C30">
        <v>141.61000100000001</v>
      </c>
      <c r="D30">
        <v>139</v>
      </c>
      <c r="E30">
        <v>141.25</v>
      </c>
      <c r="F30" s="2">
        <v>133.549286</v>
      </c>
      <c r="G30">
        <v>8324600</v>
      </c>
      <c r="I30">
        <f t="shared" si="0"/>
        <v>17835.411791109796</v>
      </c>
    </row>
    <row r="31" spans="1:9" x14ac:dyDescent="0.25">
      <c r="A31" s="1">
        <v>44243</v>
      </c>
      <c r="B31">
        <v>143.550003</v>
      </c>
      <c r="C31">
        <v>145.320007</v>
      </c>
      <c r="D31">
        <v>142.39999399999999</v>
      </c>
      <c r="E31">
        <v>144.64999399999999</v>
      </c>
      <c r="F31" s="2">
        <v>136.763901</v>
      </c>
      <c r="G31">
        <v>12130600</v>
      </c>
      <c r="I31">
        <f t="shared" si="0"/>
        <v>18704.364616737803</v>
      </c>
    </row>
    <row r="32" spans="1:9" x14ac:dyDescent="0.25">
      <c r="A32" s="1">
        <v>44244</v>
      </c>
      <c r="B32">
        <v>143.949997</v>
      </c>
      <c r="C32">
        <v>145.38000500000001</v>
      </c>
      <c r="D32">
        <v>143.11999499999999</v>
      </c>
      <c r="E32">
        <v>145.10000600000001</v>
      </c>
      <c r="F32" s="2">
        <v>137.18937700000001</v>
      </c>
      <c r="G32">
        <v>10810100</v>
      </c>
      <c r="I32">
        <f t="shared" si="0"/>
        <v>18820.925161648131</v>
      </c>
    </row>
    <row r="33" spans="1:9" x14ac:dyDescent="0.25">
      <c r="A33" s="1">
        <v>44245</v>
      </c>
      <c r="B33">
        <v>144</v>
      </c>
      <c r="C33">
        <v>145.78999300000001</v>
      </c>
      <c r="D33">
        <v>143.39999399999999</v>
      </c>
      <c r="E33">
        <v>145.58999600000001</v>
      </c>
      <c r="F33" s="2">
        <v>137.652649</v>
      </c>
      <c r="G33">
        <v>10587800</v>
      </c>
      <c r="I33">
        <f t="shared" si="0"/>
        <v>18948.251776717199</v>
      </c>
    </row>
    <row r="34" spans="1:9" x14ac:dyDescent="0.25">
      <c r="A34" s="1">
        <v>44246</v>
      </c>
      <c r="B34">
        <v>145.86000100000001</v>
      </c>
      <c r="C34">
        <v>148.83999600000001</v>
      </c>
      <c r="D34">
        <v>145.86000100000001</v>
      </c>
      <c r="E34">
        <v>148.020004</v>
      </c>
      <c r="F34" s="2">
        <v>139.95017999999999</v>
      </c>
      <c r="G34">
        <v>11969800</v>
      </c>
      <c r="I34">
        <f t="shared" si="0"/>
        <v>19586.052882032396</v>
      </c>
    </row>
    <row r="35" spans="1:9" x14ac:dyDescent="0.25">
      <c r="A35" s="1">
        <v>44249</v>
      </c>
      <c r="B35">
        <v>146.86999499999999</v>
      </c>
      <c r="C35">
        <v>150.19000199999999</v>
      </c>
      <c r="D35">
        <v>146.78999300000001</v>
      </c>
      <c r="E35">
        <v>149.41000399999999</v>
      </c>
      <c r="F35" s="2">
        <v>141.26440400000001</v>
      </c>
      <c r="G35">
        <v>11488400</v>
      </c>
      <c r="I35">
        <f t="shared" si="0"/>
        <v>19955.631837475219</v>
      </c>
    </row>
    <row r="36" spans="1:9" x14ac:dyDescent="0.25">
      <c r="A36" s="1">
        <v>44250</v>
      </c>
      <c r="B36">
        <v>151.509995</v>
      </c>
      <c r="C36">
        <v>152.30999800000001</v>
      </c>
      <c r="D36">
        <v>149.58999600000001</v>
      </c>
      <c r="E36">
        <v>150.61000100000001</v>
      </c>
      <c r="F36" s="2">
        <v>142.39898700000001</v>
      </c>
      <c r="G36">
        <v>16234400</v>
      </c>
      <c r="I36">
        <f t="shared" si="0"/>
        <v>20277.471498626172</v>
      </c>
    </row>
    <row r="37" spans="1:9" x14ac:dyDescent="0.25">
      <c r="A37" s="1">
        <v>44251</v>
      </c>
      <c r="B37">
        <v>150.11000100000001</v>
      </c>
      <c r="C37">
        <v>153.759995</v>
      </c>
      <c r="D37">
        <v>150.11000100000001</v>
      </c>
      <c r="E37">
        <v>153.259995</v>
      </c>
      <c r="F37" s="2">
        <v>144.90450999999999</v>
      </c>
      <c r="G37">
        <v>15061400</v>
      </c>
      <c r="I37">
        <f t="shared" si="0"/>
        <v>20997.317018340098</v>
      </c>
    </row>
    <row r="38" spans="1:9" x14ac:dyDescent="0.25">
      <c r="A38" s="1">
        <v>44252</v>
      </c>
      <c r="B38">
        <v>154.270004</v>
      </c>
      <c r="C38">
        <v>154.89999399999999</v>
      </c>
      <c r="D38">
        <v>150.58999600000001</v>
      </c>
      <c r="E38">
        <v>151.179993</v>
      </c>
      <c r="F38" s="2">
        <v>142.937881</v>
      </c>
      <c r="G38">
        <v>18127700</v>
      </c>
      <c r="I38">
        <f t="shared" si="0"/>
        <v>20431.237824770164</v>
      </c>
    </row>
    <row r="39" spans="1:9" x14ac:dyDescent="0.25">
      <c r="A39" s="1">
        <v>44253</v>
      </c>
      <c r="B39">
        <v>150.300003</v>
      </c>
      <c r="C39">
        <v>150.86999499999999</v>
      </c>
      <c r="D39">
        <v>146.509995</v>
      </c>
      <c r="E39">
        <v>147.16999799999999</v>
      </c>
      <c r="F39" s="2">
        <v>139.14651499999999</v>
      </c>
      <c r="G39">
        <v>19829200</v>
      </c>
      <c r="I39">
        <f t="shared" si="0"/>
        <v>19361.752636645222</v>
      </c>
    </row>
    <row r="40" spans="1:9" x14ac:dyDescent="0.25">
      <c r="A40" s="1">
        <v>44256</v>
      </c>
      <c r="B40">
        <v>149.520004</v>
      </c>
      <c r="C40">
        <v>151.38000500000001</v>
      </c>
      <c r="D40">
        <v>148.479996</v>
      </c>
      <c r="E40">
        <v>150.5</v>
      </c>
      <c r="F40" s="2">
        <v>142.29496800000001</v>
      </c>
      <c r="G40">
        <v>14845500</v>
      </c>
      <c r="I40">
        <f t="shared" si="0"/>
        <v>20247.857918121026</v>
      </c>
    </row>
    <row r="41" spans="1:9" x14ac:dyDescent="0.25">
      <c r="A41" s="1">
        <v>44257</v>
      </c>
      <c r="B41">
        <v>150.08000200000001</v>
      </c>
      <c r="C41">
        <v>151.779999</v>
      </c>
      <c r="D41">
        <v>149.83999600000001</v>
      </c>
      <c r="E41">
        <v>150.009995</v>
      </c>
      <c r="F41" s="2">
        <v>141.83166499999999</v>
      </c>
      <c r="G41">
        <v>14221700</v>
      </c>
      <c r="I41">
        <f t="shared" si="0"/>
        <v>20116.221196672221</v>
      </c>
    </row>
    <row r="42" spans="1:9" x14ac:dyDescent="0.25">
      <c r="A42" s="1">
        <v>44258</v>
      </c>
      <c r="B42">
        <v>151.229996</v>
      </c>
      <c r="C42">
        <v>154.979996</v>
      </c>
      <c r="D42">
        <v>150.820007</v>
      </c>
      <c r="E42">
        <v>152.91000399999999</v>
      </c>
      <c r="F42" s="2">
        <v>144.573578</v>
      </c>
      <c r="G42">
        <v>14324100</v>
      </c>
      <c r="I42">
        <f t="shared" si="0"/>
        <v>20901.519455722082</v>
      </c>
    </row>
    <row r="43" spans="1:9" x14ac:dyDescent="0.25">
      <c r="A43" s="1">
        <v>44259</v>
      </c>
      <c r="B43">
        <v>152.61000100000001</v>
      </c>
      <c r="C43">
        <v>154.38000500000001</v>
      </c>
      <c r="D43">
        <v>148.61999499999999</v>
      </c>
      <c r="E43">
        <v>150.55999800000001</v>
      </c>
      <c r="F43" s="2">
        <v>142.35171500000001</v>
      </c>
      <c r="G43">
        <v>20093900</v>
      </c>
      <c r="I43">
        <f t="shared" si="0"/>
        <v>20264.010763441227</v>
      </c>
    </row>
    <row r="44" spans="1:9" x14ac:dyDescent="0.25">
      <c r="A44" s="1">
        <v>44260</v>
      </c>
      <c r="B44">
        <v>153.220001</v>
      </c>
      <c r="C44">
        <v>153.490005</v>
      </c>
      <c r="D44">
        <v>147.970001</v>
      </c>
      <c r="E44">
        <v>150.91000399999999</v>
      </c>
      <c r="F44" s="2">
        <v>142.682602</v>
      </c>
      <c r="G44">
        <v>18465100</v>
      </c>
      <c r="I44">
        <f t="shared" si="0"/>
        <v>20358.324913490404</v>
      </c>
    </row>
    <row r="45" spans="1:9" x14ac:dyDescent="0.25">
      <c r="A45" s="1">
        <v>44263</v>
      </c>
      <c r="B45">
        <v>152.470001</v>
      </c>
      <c r="C45">
        <v>155.46000699999999</v>
      </c>
      <c r="D45">
        <v>150.75</v>
      </c>
      <c r="E45">
        <v>152.91000399999999</v>
      </c>
      <c r="F45" s="2">
        <v>144.573578</v>
      </c>
      <c r="G45">
        <v>17133300</v>
      </c>
      <c r="I45">
        <f t="shared" si="0"/>
        <v>20901.519455722082</v>
      </c>
    </row>
    <row r="46" spans="1:9" x14ac:dyDescent="0.25">
      <c r="A46" s="1">
        <v>44264</v>
      </c>
      <c r="B46">
        <v>151.5</v>
      </c>
      <c r="C46">
        <v>154.25</v>
      </c>
      <c r="D46">
        <v>149.820007</v>
      </c>
      <c r="E46">
        <v>151.83000200000001</v>
      </c>
      <c r="F46" s="2">
        <v>143.55247499999999</v>
      </c>
      <c r="G46">
        <v>16238800</v>
      </c>
      <c r="I46">
        <f t="shared" si="0"/>
        <v>20607.313078625622</v>
      </c>
    </row>
    <row r="47" spans="1:9" x14ac:dyDescent="0.25">
      <c r="A47" s="1">
        <v>44265</v>
      </c>
      <c r="B47">
        <v>151.91000399999999</v>
      </c>
      <c r="C47">
        <v>156.16000399999999</v>
      </c>
      <c r="D47">
        <v>151.509995</v>
      </c>
      <c r="E47">
        <v>155.13000500000001</v>
      </c>
      <c r="F47" s="2">
        <v>146.67254600000001</v>
      </c>
      <c r="G47">
        <v>14342200</v>
      </c>
      <c r="I47">
        <f t="shared" si="0"/>
        <v>21512.835750122118</v>
      </c>
    </row>
    <row r="48" spans="1:9" x14ac:dyDescent="0.25">
      <c r="A48" s="1">
        <v>44266</v>
      </c>
      <c r="B48">
        <v>154.11000100000001</v>
      </c>
      <c r="C48">
        <v>156.14999399999999</v>
      </c>
      <c r="D48">
        <v>153.36000100000001</v>
      </c>
      <c r="E48">
        <v>154.320007</v>
      </c>
      <c r="F48" s="2">
        <v>145.906723</v>
      </c>
      <c r="G48">
        <v>11771500</v>
      </c>
      <c r="I48">
        <f t="shared" si="0"/>
        <v>21288.771816598728</v>
      </c>
    </row>
    <row r="49" spans="1:9" x14ac:dyDescent="0.25">
      <c r="A49" s="1">
        <v>44267</v>
      </c>
      <c r="B49">
        <v>156.86000100000001</v>
      </c>
      <c r="C49">
        <v>157.63000500000001</v>
      </c>
      <c r="D49">
        <v>155.070007</v>
      </c>
      <c r="E49">
        <v>156.14999399999999</v>
      </c>
      <c r="F49" s="2">
        <v>147.636932</v>
      </c>
      <c r="G49">
        <v>12849500</v>
      </c>
      <c r="I49">
        <f t="shared" si="0"/>
        <v>21796.663690372625</v>
      </c>
    </row>
    <row r="50" spans="1:9" x14ac:dyDescent="0.25">
      <c r="A50" s="1">
        <v>44270</v>
      </c>
      <c r="B50">
        <v>156.35000600000001</v>
      </c>
      <c r="C50">
        <v>156.91999799999999</v>
      </c>
      <c r="D50">
        <v>153.96000699999999</v>
      </c>
      <c r="E50">
        <v>155.36999499999999</v>
      </c>
      <c r="F50" s="2">
        <v>146.899475</v>
      </c>
      <c r="G50">
        <v>12101100</v>
      </c>
      <c r="I50">
        <f t="shared" si="0"/>
        <v>21579.455755275623</v>
      </c>
    </row>
    <row r="51" spans="1:9" x14ac:dyDescent="0.25">
      <c r="A51" s="1">
        <v>44271</v>
      </c>
      <c r="B51">
        <v>154.08999600000001</v>
      </c>
      <c r="C51">
        <v>154.60000600000001</v>
      </c>
      <c r="D51">
        <v>152.19000199999999</v>
      </c>
      <c r="E51">
        <v>153.509995</v>
      </c>
      <c r="F51" s="2">
        <v>145.14085399999999</v>
      </c>
      <c r="G51">
        <v>12805600</v>
      </c>
      <c r="I51">
        <f t="shared" si="0"/>
        <v>21065.867499849312</v>
      </c>
    </row>
    <row r="52" spans="1:9" x14ac:dyDescent="0.25">
      <c r="A52" s="1">
        <v>44272</v>
      </c>
      <c r="B52">
        <v>155.33999600000001</v>
      </c>
      <c r="C52">
        <v>156.88000500000001</v>
      </c>
      <c r="D52">
        <v>153.050003</v>
      </c>
      <c r="E52">
        <v>155.08999600000001</v>
      </c>
      <c r="F52" s="2">
        <v>146.63473500000001</v>
      </c>
      <c r="G52">
        <v>13952400</v>
      </c>
      <c r="I52">
        <f t="shared" si="0"/>
        <v>21501.745508520227</v>
      </c>
    </row>
    <row r="53" spans="1:9" x14ac:dyDescent="0.25">
      <c r="A53" s="1">
        <v>44273</v>
      </c>
      <c r="B53">
        <v>157.60000600000001</v>
      </c>
      <c r="C53">
        <v>161.69000199999999</v>
      </c>
      <c r="D53">
        <v>157.11000100000001</v>
      </c>
      <c r="E53">
        <v>157.64999399999999</v>
      </c>
      <c r="F53" s="2">
        <v>149.055161</v>
      </c>
      <c r="G53">
        <v>21898500</v>
      </c>
      <c r="I53">
        <f t="shared" si="0"/>
        <v>22217.441020735921</v>
      </c>
    </row>
    <row r="54" spans="1:9" x14ac:dyDescent="0.25">
      <c r="A54" s="1">
        <v>44274</v>
      </c>
      <c r="B54">
        <v>155.509995</v>
      </c>
      <c r="C54">
        <v>155.94000199999999</v>
      </c>
      <c r="D54">
        <v>151.19000199999999</v>
      </c>
      <c r="E54">
        <v>155.13999899999999</v>
      </c>
      <c r="F54" s="2">
        <v>146.68199200000001</v>
      </c>
      <c r="G54">
        <v>54418800</v>
      </c>
      <c r="I54">
        <f t="shared" si="0"/>
        <v>21515.606777088065</v>
      </c>
    </row>
    <row r="55" spans="1:9" x14ac:dyDescent="0.25">
      <c r="A55" s="1">
        <v>44277</v>
      </c>
      <c r="B55">
        <v>152.800003</v>
      </c>
      <c r="C55">
        <v>153.970001</v>
      </c>
      <c r="D55">
        <v>150.61000100000001</v>
      </c>
      <c r="E55">
        <v>150.970001</v>
      </c>
      <c r="F55" s="2">
        <v>142.73936499999999</v>
      </c>
      <c r="G55">
        <v>19944800</v>
      </c>
      <c r="I55">
        <f t="shared" si="0"/>
        <v>20374.526320603221</v>
      </c>
    </row>
    <row r="56" spans="1:9" x14ac:dyDescent="0.25">
      <c r="A56" s="1">
        <v>44278</v>
      </c>
      <c r="B56">
        <v>150.33000200000001</v>
      </c>
      <c r="C56">
        <v>152.11999499999999</v>
      </c>
      <c r="D56">
        <v>148.96000699999999</v>
      </c>
      <c r="E56">
        <v>149.46000699999999</v>
      </c>
      <c r="F56" s="2">
        <v>141.31167600000001</v>
      </c>
      <c r="G56">
        <v>17076300</v>
      </c>
      <c r="I56">
        <f t="shared" si="0"/>
        <v>19968.989773928977</v>
      </c>
    </row>
    <row r="57" spans="1:9" x14ac:dyDescent="0.25">
      <c r="A57" s="1">
        <v>44279</v>
      </c>
      <c r="B57">
        <v>150</v>
      </c>
      <c r="C57">
        <v>153.179993</v>
      </c>
      <c r="D57">
        <v>149.86000100000001</v>
      </c>
      <c r="E57">
        <v>150.61999499999999</v>
      </c>
      <c r="F57" s="2">
        <v>142.40841699999999</v>
      </c>
      <c r="G57">
        <v>13079800</v>
      </c>
      <c r="I57">
        <f t="shared" si="0"/>
        <v>20280.157232445887</v>
      </c>
    </row>
    <row r="58" spans="1:9" x14ac:dyDescent="0.25">
      <c r="A58" s="1">
        <v>44280</v>
      </c>
      <c r="B58">
        <v>150</v>
      </c>
      <c r="C58">
        <v>152.970001</v>
      </c>
      <c r="D58">
        <v>149.33000200000001</v>
      </c>
      <c r="E58">
        <v>152.550003</v>
      </c>
      <c r="F58" s="2">
        <v>144.23320000000001</v>
      </c>
      <c r="G58">
        <v>15608300</v>
      </c>
      <c r="I58">
        <f t="shared" si="0"/>
        <v>20803.215982240003</v>
      </c>
    </row>
    <row r="59" spans="1:9" x14ac:dyDescent="0.25">
      <c r="A59" s="1">
        <v>44281</v>
      </c>
      <c r="B59">
        <v>154.300003</v>
      </c>
      <c r="C59">
        <v>155.449997</v>
      </c>
      <c r="D59">
        <v>152.550003</v>
      </c>
      <c r="E59">
        <v>155.08999600000001</v>
      </c>
      <c r="F59" s="2">
        <v>146.63473500000001</v>
      </c>
      <c r="G59">
        <v>16754400</v>
      </c>
      <c r="I59">
        <f t="shared" si="0"/>
        <v>21501.745508520227</v>
      </c>
    </row>
    <row r="60" spans="1:9" x14ac:dyDescent="0.25">
      <c r="A60" s="1">
        <v>44284</v>
      </c>
      <c r="B60">
        <v>152.11999499999999</v>
      </c>
      <c r="C60">
        <v>153.729996</v>
      </c>
      <c r="D60">
        <v>151.03999300000001</v>
      </c>
      <c r="E60">
        <v>152.679993</v>
      </c>
      <c r="F60" s="2">
        <v>144.35611</v>
      </c>
      <c r="G60">
        <v>17570300</v>
      </c>
      <c r="I60">
        <f t="shared" si="0"/>
        <v>20838.686494332102</v>
      </c>
    </row>
    <row r="61" spans="1:9" x14ac:dyDescent="0.25">
      <c r="A61" s="1">
        <v>44285</v>
      </c>
      <c r="B61">
        <v>154.46000699999999</v>
      </c>
      <c r="C61">
        <v>155.86999499999999</v>
      </c>
      <c r="D61">
        <v>153.88000500000001</v>
      </c>
      <c r="E61">
        <v>154.479996</v>
      </c>
      <c r="F61" s="2">
        <v>146.05798300000001</v>
      </c>
      <c r="G61">
        <v>13184300</v>
      </c>
      <c r="I61">
        <f t="shared" si="0"/>
        <v>21332.93439802829</v>
      </c>
    </row>
    <row r="62" spans="1:9" x14ac:dyDescent="0.25">
      <c r="A62" s="1">
        <v>44286</v>
      </c>
      <c r="B62">
        <v>153.279999</v>
      </c>
      <c r="C62">
        <v>154.490005</v>
      </c>
      <c r="D62">
        <v>152.11999499999999</v>
      </c>
      <c r="E62">
        <v>152.229996</v>
      </c>
      <c r="F62" s="2">
        <v>143.93066400000001</v>
      </c>
      <c r="G62">
        <v>16736700</v>
      </c>
      <c r="I62">
        <f t="shared" si="0"/>
        <v>20716.036039480899</v>
      </c>
    </row>
    <row r="63" spans="1:9" x14ac:dyDescent="0.25">
      <c r="A63" s="1">
        <v>44287</v>
      </c>
      <c r="B63">
        <v>151.89999399999999</v>
      </c>
      <c r="C63">
        <v>153.78999300000001</v>
      </c>
      <c r="D63">
        <v>151.550003</v>
      </c>
      <c r="E63">
        <v>153.71000699999999</v>
      </c>
      <c r="F63" s="2">
        <v>145.329971</v>
      </c>
      <c r="G63">
        <v>16561500</v>
      </c>
      <c r="I63">
        <f t="shared" si="0"/>
        <v>21120.800470860842</v>
      </c>
    </row>
    <row r="64" spans="1:9" x14ac:dyDescent="0.25">
      <c r="A64" s="1">
        <v>44291</v>
      </c>
      <c r="B64">
        <v>154.39999399999999</v>
      </c>
      <c r="C64">
        <v>154.94000199999999</v>
      </c>
      <c r="D64">
        <v>152.60000600000001</v>
      </c>
      <c r="E64">
        <v>153.61999499999999</v>
      </c>
      <c r="F64" s="2">
        <v>146.10032699999999</v>
      </c>
      <c r="G64">
        <v>13508000</v>
      </c>
      <c r="I64">
        <f t="shared" si="0"/>
        <v>21345.305549506927</v>
      </c>
    </row>
    <row r="65" spans="1:9" x14ac:dyDescent="0.25">
      <c r="A65" s="1">
        <v>44292</v>
      </c>
      <c r="B65">
        <v>152.78999300000001</v>
      </c>
      <c r="C65">
        <v>154.279999</v>
      </c>
      <c r="D65">
        <v>151.86000100000001</v>
      </c>
      <c r="E65">
        <v>152.53999300000001</v>
      </c>
      <c r="F65" s="2">
        <v>145.07318100000001</v>
      </c>
      <c r="G65">
        <v>13071600</v>
      </c>
      <c r="I65">
        <f t="shared" si="0"/>
        <v>21046.227845458761</v>
      </c>
    </row>
    <row r="66" spans="1:9" x14ac:dyDescent="0.25">
      <c r="A66" s="1">
        <v>44293</v>
      </c>
      <c r="B66">
        <v>153.10000600000001</v>
      </c>
      <c r="C66">
        <v>155.229996</v>
      </c>
      <c r="D66">
        <v>152.64999399999999</v>
      </c>
      <c r="E66">
        <v>154.929993</v>
      </c>
      <c r="F66" s="2">
        <v>147.346191</v>
      </c>
      <c r="G66">
        <v>16903500</v>
      </c>
      <c r="I66">
        <f t="shared" si="0"/>
        <v>21710.900002208484</v>
      </c>
    </row>
    <row r="67" spans="1:9" x14ac:dyDescent="0.25">
      <c r="A67" s="1">
        <v>44294</v>
      </c>
      <c r="B67">
        <v>154</v>
      </c>
      <c r="C67">
        <v>155.509995</v>
      </c>
      <c r="D67">
        <v>152.30999800000001</v>
      </c>
      <c r="E67">
        <v>155.11999499999999</v>
      </c>
      <c r="F67" s="2">
        <v>147.52690100000001</v>
      </c>
      <c r="G67">
        <v>12335500</v>
      </c>
      <c r="I67">
        <f t="shared" ref="I67:I130" si="1">F67^2</f>
        <v>21764.186518663802</v>
      </c>
    </row>
    <row r="68" spans="1:9" x14ac:dyDescent="0.25">
      <c r="A68" s="1">
        <v>44295</v>
      </c>
      <c r="B68">
        <v>155.80999800000001</v>
      </c>
      <c r="C68">
        <v>157.03999300000001</v>
      </c>
      <c r="D68">
        <v>154.970001</v>
      </c>
      <c r="E68">
        <v>156.279999</v>
      </c>
      <c r="F68" s="2">
        <v>148.63012699999999</v>
      </c>
      <c r="G68">
        <v>12122400</v>
      </c>
      <c r="I68">
        <f t="shared" si="1"/>
        <v>22090.914652036125</v>
      </c>
    </row>
    <row r="69" spans="1:9" x14ac:dyDescent="0.25">
      <c r="A69" s="1">
        <v>44298</v>
      </c>
      <c r="B69">
        <v>155.58000200000001</v>
      </c>
      <c r="C69">
        <v>157.25</v>
      </c>
      <c r="D69">
        <v>155.570007</v>
      </c>
      <c r="E69">
        <v>155.949997</v>
      </c>
      <c r="F69" s="2">
        <v>148.31625399999999</v>
      </c>
      <c r="G69">
        <v>12273400</v>
      </c>
      <c r="I69">
        <f t="shared" si="1"/>
        <v>21997.711200592512</v>
      </c>
    </row>
    <row r="70" spans="1:9" x14ac:dyDescent="0.25">
      <c r="A70" s="1">
        <v>44299</v>
      </c>
      <c r="B70">
        <v>154.75</v>
      </c>
      <c r="C70">
        <v>155.199997</v>
      </c>
      <c r="D70">
        <v>152.429993</v>
      </c>
      <c r="E70">
        <v>154.08999600000001</v>
      </c>
      <c r="F70" s="2">
        <v>146.54731799999999</v>
      </c>
      <c r="G70">
        <v>16113600</v>
      </c>
      <c r="I70">
        <f t="shared" si="1"/>
        <v>21476.11641299312</v>
      </c>
    </row>
    <row r="71" spans="1:9" x14ac:dyDescent="0.25">
      <c r="A71" s="1">
        <v>44300</v>
      </c>
      <c r="B71">
        <v>151.470001</v>
      </c>
      <c r="C71">
        <v>153.83000200000001</v>
      </c>
      <c r="D71">
        <v>150.929993</v>
      </c>
      <c r="E71">
        <v>151.21000699999999</v>
      </c>
      <c r="F71" s="2">
        <v>143.808289</v>
      </c>
      <c r="G71">
        <v>19939600</v>
      </c>
      <c r="I71">
        <f t="shared" si="1"/>
        <v>20680.823985107523</v>
      </c>
    </row>
    <row r="72" spans="1:9" x14ac:dyDescent="0.25">
      <c r="A72" s="1">
        <v>44301</v>
      </c>
      <c r="B72">
        <v>151.25</v>
      </c>
      <c r="C72">
        <v>152.199997</v>
      </c>
      <c r="D72">
        <v>149.320007</v>
      </c>
      <c r="E72">
        <v>152.16999799999999</v>
      </c>
      <c r="F72" s="2">
        <v>144.721283</v>
      </c>
      <c r="G72">
        <v>17694100</v>
      </c>
      <c r="I72">
        <f t="shared" si="1"/>
        <v>20944.249753166088</v>
      </c>
    </row>
    <row r="73" spans="1:9" x14ac:dyDescent="0.25">
      <c r="A73" s="1">
        <v>44302</v>
      </c>
      <c r="B73">
        <v>153.86999499999999</v>
      </c>
      <c r="C73">
        <v>154.509995</v>
      </c>
      <c r="D73">
        <v>152.69000199999999</v>
      </c>
      <c r="E73">
        <v>153.300003</v>
      </c>
      <c r="F73" s="2">
        <v>145.79598999999999</v>
      </c>
      <c r="G73">
        <v>13773400</v>
      </c>
      <c r="I73">
        <f t="shared" si="1"/>
        <v>21256.470700080095</v>
      </c>
    </row>
    <row r="74" spans="1:9" x14ac:dyDescent="0.25">
      <c r="A74" s="1">
        <v>44305</v>
      </c>
      <c r="B74">
        <v>153.41999799999999</v>
      </c>
      <c r="C74">
        <v>153.88000500000001</v>
      </c>
      <c r="D74">
        <v>152.220001</v>
      </c>
      <c r="E74">
        <v>152.64999399999999</v>
      </c>
      <c r="F74" s="2">
        <v>145.177795</v>
      </c>
      <c r="G74">
        <v>11900200</v>
      </c>
      <c r="I74">
        <f t="shared" si="1"/>
        <v>21076.592161062024</v>
      </c>
    </row>
    <row r="75" spans="1:9" x14ac:dyDescent="0.25">
      <c r="A75" s="1">
        <v>44306</v>
      </c>
      <c r="B75">
        <v>151.740005</v>
      </c>
      <c r="C75">
        <v>151.75</v>
      </c>
      <c r="D75">
        <v>148.64999399999999</v>
      </c>
      <c r="E75">
        <v>149.270004</v>
      </c>
      <c r="F75" s="2">
        <v>141.96324200000001</v>
      </c>
      <c r="G75">
        <v>13716700</v>
      </c>
      <c r="I75">
        <f t="shared" si="1"/>
        <v>20153.562079150568</v>
      </c>
    </row>
    <row r="76" spans="1:9" x14ac:dyDescent="0.25">
      <c r="A76" s="1">
        <v>44307</v>
      </c>
      <c r="B76">
        <v>147.78999300000001</v>
      </c>
      <c r="C76">
        <v>150.61000100000001</v>
      </c>
      <c r="D76">
        <v>146.78999300000001</v>
      </c>
      <c r="E76">
        <v>150.53999300000001</v>
      </c>
      <c r="F76" s="2">
        <v>143.171066</v>
      </c>
      <c r="G76">
        <v>12236700</v>
      </c>
      <c r="I76">
        <f t="shared" si="1"/>
        <v>20497.954139576355</v>
      </c>
    </row>
    <row r="77" spans="1:9" x14ac:dyDescent="0.25">
      <c r="A77" s="1">
        <v>44308</v>
      </c>
      <c r="B77">
        <v>150.229996</v>
      </c>
      <c r="C77">
        <v>150.300003</v>
      </c>
      <c r="D77">
        <v>147.259995</v>
      </c>
      <c r="E77">
        <v>147.36999499999999</v>
      </c>
      <c r="F77" s="2">
        <v>140.15625</v>
      </c>
      <c r="G77">
        <v>15256100</v>
      </c>
      <c r="I77">
        <f t="shared" si="1"/>
        <v>19643.7744140625</v>
      </c>
    </row>
    <row r="78" spans="1:9" x14ac:dyDescent="0.25">
      <c r="A78" s="1">
        <v>44309</v>
      </c>
      <c r="B78">
        <v>147.179993</v>
      </c>
      <c r="C78">
        <v>151.13000500000001</v>
      </c>
      <c r="D78">
        <v>146.69000199999999</v>
      </c>
      <c r="E78">
        <v>150.19000199999999</v>
      </c>
      <c r="F78" s="2">
        <v>142.838211</v>
      </c>
      <c r="G78">
        <v>14041900</v>
      </c>
      <c r="I78">
        <f t="shared" si="1"/>
        <v>20402.754521680523</v>
      </c>
    </row>
    <row r="79" spans="1:9" x14ac:dyDescent="0.25">
      <c r="A79" s="1">
        <v>44312</v>
      </c>
      <c r="B79">
        <v>150.779999</v>
      </c>
      <c r="C79">
        <v>152.46000699999999</v>
      </c>
      <c r="D79">
        <v>150.38000500000001</v>
      </c>
      <c r="E79">
        <v>150.55999800000001</v>
      </c>
      <c r="F79" s="2">
        <v>143.19010900000001</v>
      </c>
      <c r="G79">
        <v>10799100</v>
      </c>
      <c r="I79">
        <f t="shared" si="1"/>
        <v>20503.407315431883</v>
      </c>
    </row>
    <row r="80" spans="1:9" x14ac:dyDescent="0.25">
      <c r="A80" s="1">
        <v>44313</v>
      </c>
      <c r="B80">
        <v>150.5</v>
      </c>
      <c r="C80">
        <v>151.570007</v>
      </c>
      <c r="D80">
        <v>150.11000100000001</v>
      </c>
      <c r="E80">
        <v>151.25</v>
      </c>
      <c r="F80" s="2">
        <v>143.84634399999999</v>
      </c>
      <c r="G80">
        <v>12821200</v>
      </c>
      <c r="I80">
        <f t="shared" si="1"/>
        <v>20691.770682166334</v>
      </c>
    </row>
    <row r="81" spans="1:9" x14ac:dyDescent="0.25">
      <c r="A81" s="1">
        <v>44314</v>
      </c>
      <c r="B81">
        <v>152.429993</v>
      </c>
      <c r="C81">
        <v>152.88999899999999</v>
      </c>
      <c r="D81">
        <v>151.39999399999999</v>
      </c>
      <c r="E81">
        <v>152.229996</v>
      </c>
      <c r="F81" s="2">
        <v>144.77835099999999</v>
      </c>
      <c r="G81">
        <v>8943700</v>
      </c>
      <c r="I81">
        <f t="shared" si="1"/>
        <v>20960.770918279199</v>
      </c>
    </row>
    <row r="82" spans="1:9" x14ac:dyDescent="0.25">
      <c r="A82" s="1">
        <v>44315</v>
      </c>
      <c r="B82">
        <v>153.53999300000001</v>
      </c>
      <c r="C82">
        <v>155.279999</v>
      </c>
      <c r="D82">
        <v>153.199997</v>
      </c>
      <c r="E82">
        <v>155.19000199999999</v>
      </c>
      <c r="F82" s="2">
        <v>147.593445</v>
      </c>
      <c r="G82">
        <v>12976900</v>
      </c>
      <c r="I82">
        <f t="shared" si="1"/>
        <v>21783.825006968025</v>
      </c>
    </row>
    <row r="83" spans="1:9" x14ac:dyDescent="0.25">
      <c r="A83" s="1">
        <v>44316</v>
      </c>
      <c r="B83">
        <v>154.10000600000001</v>
      </c>
      <c r="C83">
        <v>154.490005</v>
      </c>
      <c r="D83">
        <v>153.009995</v>
      </c>
      <c r="E83">
        <v>153.80999800000001</v>
      </c>
      <c r="F83" s="2">
        <v>146.281036</v>
      </c>
      <c r="G83">
        <v>11705100</v>
      </c>
      <c r="I83">
        <f t="shared" si="1"/>
        <v>21398.141493233295</v>
      </c>
    </row>
    <row r="84" spans="1:9" x14ac:dyDescent="0.25">
      <c r="A84" s="1">
        <v>44319</v>
      </c>
      <c r="B84">
        <v>154.85000600000001</v>
      </c>
      <c r="C84">
        <v>155.479996</v>
      </c>
      <c r="D84">
        <v>153.13000500000001</v>
      </c>
      <c r="E84">
        <v>153.36000100000001</v>
      </c>
      <c r="F84" s="2">
        <v>145.85307299999999</v>
      </c>
      <c r="G84">
        <v>11801100</v>
      </c>
      <c r="I84">
        <f t="shared" si="1"/>
        <v>21273.118903543327</v>
      </c>
    </row>
    <row r="85" spans="1:9" x14ac:dyDescent="0.25">
      <c r="A85" s="1">
        <v>44320</v>
      </c>
      <c r="B85">
        <v>152.86999499999999</v>
      </c>
      <c r="C85">
        <v>155.63999899999999</v>
      </c>
      <c r="D85">
        <v>152.13999899999999</v>
      </c>
      <c r="E85">
        <v>155.479996</v>
      </c>
      <c r="F85" s="2">
        <v>147.86926299999999</v>
      </c>
      <c r="G85">
        <v>12977700</v>
      </c>
      <c r="I85">
        <f t="shared" si="1"/>
        <v>21865.318940163164</v>
      </c>
    </row>
    <row r="86" spans="1:9" x14ac:dyDescent="0.25">
      <c r="A86" s="1">
        <v>44321</v>
      </c>
      <c r="B86">
        <v>156</v>
      </c>
      <c r="C86">
        <v>158.279999</v>
      </c>
      <c r="D86">
        <v>154.63000500000001</v>
      </c>
      <c r="E86">
        <v>157.520004</v>
      </c>
      <c r="F86" s="2">
        <v>149.80941799999999</v>
      </c>
      <c r="G86">
        <v>10506700</v>
      </c>
      <c r="I86">
        <f t="shared" si="1"/>
        <v>22442.861721498721</v>
      </c>
    </row>
    <row r="87" spans="1:9" x14ac:dyDescent="0.25">
      <c r="A87" s="1">
        <v>44322</v>
      </c>
      <c r="B87">
        <v>158.070007</v>
      </c>
      <c r="C87">
        <v>160.820007</v>
      </c>
      <c r="D87">
        <v>157.16000399999999</v>
      </c>
      <c r="E87">
        <v>160.69000199999999</v>
      </c>
      <c r="F87" s="2">
        <v>152.82423399999999</v>
      </c>
      <c r="G87">
        <v>13542400</v>
      </c>
      <c r="I87">
        <f t="shared" si="1"/>
        <v>23355.246497686752</v>
      </c>
    </row>
    <row r="88" spans="1:9" x14ac:dyDescent="0.25">
      <c r="A88" s="1">
        <v>44323</v>
      </c>
      <c r="B88">
        <v>157.220001</v>
      </c>
      <c r="C88">
        <v>161.5</v>
      </c>
      <c r="D88">
        <v>157.020004</v>
      </c>
      <c r="E88">
        <v>161.240005</v>
      </c>
      <c r="F88" s="2">
        <v>153.34733600000001</v>
      </c>
      <c r="G88">
        <v>14257800</v>
      </c>
      <c r="I88">
        <f t="shared" si="1"/>
        <v>23515.4054582969</v>
      </c>
    </row>
    <row r="89" spans="1:9" x14ac:dyDescent="0.25">
      <c r="A89" s="1">
        <v>44326</v>
      </c>
      <c r="B89">
        <v>161.5</v>
      </c>
      <c r="C89">
        <v>163.729996</v>
      </c>
      <c r="D89">
        <v>161.11999499999999</v>
      </c>
      <c r="E89">
        <v>161.220001</v>
      </c>
      <c r="F89" s="2">
        <v>153.328293</v>
      </c>
      <c r="G89">
        <v>14014300</v>
      </c>
      <c r="I89">
        <f t="shared" si="1"/>
        <v>23509.565434293851</v>
      </c>
    </row>
    <row r="90" spans="1:9" x14ac:dyDescent="0.25">
      <c r="A90" s="1">
        <v>44327</v>
      </c>
      <c r="B90">
        <v>161.08000200000001</v>
      </c>
      <c r="C90">
        <v>162.38999899999999</v>
      </c>
      <c r="D90">
        <v>158.03999300000001</v>
      </c>
      <c r="E90">
        <v>158.53999300000001</v>
      </c>
      <c r="F90" s="2">
        <v>150.77948000000001</v>
      </c>
      <c r="G90">
        <v>15451700</v>
      </c>
      <c r="I90">
        <f t="shared" si="1"/>
        <v>22734.451589070402</v>
      </c>
    </row>
    <row r="91" spans="1:9" x14ac:dyDescent="0.25">
      <c r="A91" s="1">
        <v>44328</v>
      </c>
      <c r="B91">
        <v>159.61000100000001</v>
      </c>
      <c r="C91">
        <v>160.779999</v>
      </c>
      <c r="D91">
        <v>157.029999</v>
      </c>
      <c r="E91">
        <v>157.449997</v>
      </c>
      <c r="F91" s="2">
        <v>149.742828</v>
      </c>
      <c r="G91">
        <v>14381700</v>
      </c>
      <c r="I91">
        <f t="shared" si="1"/>
        <v>22422.914537437584</v>
      </c>
    </row>
    <row r="92" spans="1:9" x14ac:dyDescent="0.25">
      <c r="A92" s="1">
        <v>44329</v>
      </c>
      <c r="B92">
        <v>158.179993</v>
      </c>
      <c r="C92">
        <v>162.449997</v>
      </c>
      <c r="D92">
        <v>157.679993</v>
      </c>
      <c r="E92">
        <v>161.5</v>
      </c>
      <c r="F92" s="2">
        <v>153.59458900000001</v>
      </c>
      <c r="G92">
        <v>15395000</v>
      </c>
      <c r="I92">
        <f t="shared" si="1"/>
        <v>23591.297770078923</v>
      </c>
    </row>
    <row r="93" spans="1:9" x14ac:dyDescent="0.25">
      <c r="A93" s="1">
        <v>44330</v>
      </c>
      <c r="B93">
        <v>162.38999899999999</v>
      </c>
      <c r="C93">
        <v>164.449997</v>
      </c>
      <c r="D93">
        <v>161.990005</v>
      </c>
      <c r="E93">
        <v>164.009995</v>
      </c>
      <c r="F93" s="2">
        <v>155.98173499999999</v>
      </c>
      <c r="G93">
        <v>10584000</v>
      </c>
      <c r="I93">
        <f t="shared" si="1"/>
        <v>24330.301653610222</v>
      </c>
    </row>
    <row r="94" spans="1:9" x14ac:dyDescent="0.25">
      <c r="A94" s="1">
        <v>44333</v>
      </c>
      <c r="B94">
        <v>163.36999499999999</v>
      </c>
      <c r="C94">
        <v>164.85000600000001</v>
      </c>
      <c r="D94">
        <v>163.029999</v>
      </c>
      <c r="E94">
        <v>164.66999799999999</v>
      </c>
      <c r="F94" s="2">
        <v>156.609421</v>
      </c>
      <c r="G94">
        <v>9886800</v>
      </c>
      <c r="I94">
        <f t="shared" si="1"/>
        <v>24526.510745955242</v>
      </c>
    </row>
    <row r="95" spans="1:9" x14ac:dyDescent="0.25">
      <c r="A95" s="1">
        <v>44334</v>
      </c>
      <c r="B95">
        <v>164.679993</v>
      </c>
      <c r="C95">
        <v>165.5</v>
      </c>
      <c r="D95">
        <v>162.240005</v>
      </c>
      <c r="E95">
        <v>162.35000600000001</v>
      </c>
      <c r="F95" s="2">
        <v>154.402985</v>
      </c>
      <c r="G95">
        <v>11098100</v>
      </c>
      <c r="I95">
        <f t="shared" si="1"/>
        <v>23840.281776910226</v>
      </c>
    </row>
    <row r="96" spans="1:9" x14ac:dyDescent="0.25">
      <c r="A96" s="1">
        <v>44335</v>
      </c>
      <c r="B96">
        <v>161</v>
      </c>
      <c r="C96">
        <v>161.179993</v>
      </c>
      <c r="D96">
        <v>158.63999899999999</v>
      </c>
      <c r="E96">
        <v>161.11000100000001</v>
      </c>
      <c r="F96" s="2">
        <v>153.223679</v>
      </c>
      <c r="G96">
        <v>13278900</v>
      </c>
      <c r="I96">
        <f t="shared" si="1"/>
        <v>23477.495806295043</v>
      </c>
    </row>
    <row r="97" spans="1:9" x14ac:dyDescent="0.25">
      <c r="A97" s="1">
        <v>44336</v>
      </c>
      <c r="B97">
        <v>160.83000200000001</v>
      </c>
      <c r="C97">
        <v>161.86000100000001</v>
      </c>
      <c r="D97">
        <v>159.520004</v>
      </c>
      <c r="E97">
        <v>160.83000200000001</v>
      </c>
      <c r="F97" s="2">
        <v>152.95739699999999</v>
      </c>
      <c r="G97">
        <v>10426000</v>
      </c>
      <c r="I97">
        <f t="shared" si="1"/>
        <v>23395.965297015606</v>
      </c>
    </row>
    <row r="98" spans="1:9" x14ac:dyDescent="0.25">
      <c r="A98" s="1">
        <v>44337</v>
      </c>
      <c r="B98">
        <v>161.33999600000001</v>
      </c>
      <c r="C98">
        <v>163.220001</v>
      </c>
      <c r="D98">
        <v>160.94000199999999</v>
      </c>
      <c r="E98">
        <v>162.66000399999999</v>
      </c>
      <c r="F98" s="2">
        <v>154.69778400000001</v>
      </c>
      <c r="G98">
        <v>10249000</v>
      </c>
      <c r="I98">
        <f t="shared" si="1"/>
        <v>23931.404374510661</v>
      </c>
    </row>
    <row r="99" spans="1:9" x14ac:dyDescent="0.25">
      <c r="A99" s="1">
        <v>44340</v>
      </c>
      <c r="B99">
        <v>163.36000100000001</v>
      </c>
      <c r="C99">
        <v>164.229996</v>
      </c>
      <c r="D99">
        <v>162.11999499999999</v>
      </c>
      <c r="E99">
        <v>163.53999300000001</v>
      </c>
      <c r="F99" s="2">
        <v>155.534729</v>
      </c>
      <c r="G99">
        <v>9440300</v>
      </c>
      <c r="I99">
        <f t="shared" si="1"/>
        <v>24191.051925103442</v>
      </c>
    </row>
    <row r="100" spans="1:9" x14ac:dyDescent="0.25">
      <c r="A100" s="1">
        <v>44341</v>
      </c>
      <c r="B100">
        <v>163.85000600000001</v>
      </c>
      <c r="C100">
        <v>165.699997</v>
      </c>
      <c r="D100">
        <v>161.55999800000001</v>
      </c>
      <c r="E100">
        <v>161.85000600000001</v>
      </c>
      <c r="F100" s="2">
        <v>153.92749000000001</v>
      </c>
      <c r="G100">
        <v>12609100</v>
      </c>
      <c r="I100">
        <f t="shared" si="1"/>
        <v>23693.6721777001</v>
      </c>
    </row>
    <row r="101" spans="1:9" x14ac:dyDescent="0.25">
      <c r="A101" s="1">
        <v>44342</v>
      </c>
      <c r="B101">
        <v>163.570007</v>
      </c>
      <c r="C101">
        <v>163.740005</v>
      </c>
      <c r="D101">
        <v>161.30999800000001</v>
      </c>
      <c r="E101">
        <v>161.83000200000001</v>
      </c>
      <c r="F101" s="2">
        <v>153.908447</v>
      </c>
      <c r="G101">
        <v>13058300</v>
      </c>
      <c r="I101">
        <f t="shared" si="1"/>
        <v>23687.810057951807</v>
      </c>
    </row>
    <row r="102" spans="1:9" x14ac:dyDescent="0.25">
      <c r="A102" s="1">
        <v>44343</v>
      </c>
      <c r="B102">
        <v>163.949997</v>
      </c>
      <c r="C102">
        <v>164.75</v>
      </c>
      <c r="D102">
        <v>162.570007</v>
      </c>
      <c r="E102">
        <v>164.35000600000001</v>
      </c>
      <c r="F102" s="2">
        <v>156.30509900000001</v>
      </c>
      <c r="G102">
        <v>15707500</v>
      </c>
      <c r="I102">
        <f t="shared" si="1"/>
        <v>24431.283973399804</v>
      </c>
    </row>
    <row r="103" spans="1:9" x14ac:dyDescent="0.25">
      <c r="A103" s="1">
        <v>44344</v>
      </c>
      <c r="B103">
        <v>164.679993</v>
      </c>
      <c r="C103">
        <v>164.94000199999999</v>
      </c>
      <c r="D103">
        <v>163.259995</v>
      </c>
      <c r="E103">
        <v>164.240005</v>
      </c>
      <c r="F103" s="2">
        <v>156.20045500000001</v>
      </c>
      <c r="G103">
        <v>10291300</v>
      </c>
      <c r="I103">
        <f t="shared" si="1"/>
        <v>24398.582142207026</v>
      </c>
    </row>
    <row r="104" spans="1:9" x14ac:dyDescent="0.25">
      <c r="A104" s="1">
        <v>44348</v>
      </c>
      <c r="B104">
        <v>165.86999499999999</v>
      </c>
      <c r="C104">
        <v>166.91000399999999</v>
      </c>
      <c r="D104">
        <v>165.479996</v>
      </c>
      <c r="E104">
        <v>166.050003</v>
      </c>
      <c r="F104" s="2">
        <v>157.92188999999999</v>
      </c>
      <c r="G104">
        <v>9445400</v>
      </c>
      <c r="I104">
        <f t="shared" si="1"/>
        <v>24939.323341172098</v>
      </c>
    </row>
    <row r="105" spans="1:9" x14ac:dyDescent="0.25">
      <c r="A105" s="1">
        <v>44349</v>
      </c>
      <c r="B105">
        <v>167.259995</v>
      </c>
      <c r="C105">
        <v>167.44000199999999</v>
      </c>
      <c r="D105">
        <v>165.529999</v>
      </c>
      <c r="E105">
        <v>166.05999800000001</v>
      </c>
      <c r="F105" s="2">
        <v>157.93139600000001</v>
      </c>
      <c r="G105">
        <v>10498600</v>
      </c>
      <c r="I105">
        <f t="shared" si="1"/>
        <v>24942.325842508817</v>
      </c>
    </row>
    <row r="106" spans="1:9" x14ac:dyDescent="0.25">
      <c r="A106" s="1">
        <v>44350</v>
      </c>
      <c r="B106">
        <v>165.41000399999999</v>
      </c>
      <c r="C106">
        <v>167.25</v>
      </c>
      <c r="D106">
        <v>164.66000399999999</v>
      </c>
      <c r="E106">
        <v>166.16999799999999</v>
      </c>
      <c r="F106" s="2">
        <v>158.03599500000001</v>
      </c>
      <c r="G106">
        <v>13354400</v>
      </c>
      <c r="I106">
        <f t="shared" si="1"/>
        <v>24975.375715640028</v>
      </c>
    </row>
    <row r="107" spans="1:9" x14ac:dyDescent="0.25">
      <c r="A107" s="1">
        <v>44351</v>
      </c>
      <c r="B107">
        <v>166.21000699999999</v>
      </c>
      <c r="C107">
        <v>166.66999799999999</v>
      </c>
      <c r="D107">
        <v>165.029999</v>
      </c>
      <c r="E107">
        <v>166.44000199999999</v>
      </c>
      <c r="F107" s="2">
        <v>158.29278600000001</v>
      </c>
      <c r="G107">
        <v>8510800</v>
      </c>
      <c r="I107">
        <f t="shared" si="1"/>
        <v>25056.606099641798</v>
      </c>
    </row>
    <row r="108" spans="1:9" x14ac:dyDescent="0.25">
      <c r="A108" s="1">
        <v>44354</v>
      </c>
      <c r="B108">
        <v>167</v>
      </c>
      <c r="C108">
        <v>167.10000600000001</v>
      </c>
      <c r="D108">
        <v>165.13999899999999</v>
      </c>
      <c r="E108">
        <v>165.66000399999999</v>
      </c>
      <c r="F108" s="2">
        <v>157.55096399999999</v>
      </c>
      <c r="G108">
        <v>7267200</v>
      </c>
      <c r="I108">
        <f t="shared" si="1"/>
        <v>24822.306257329295</v>
      </c>
    </row>
    <row r="109" spans="1:9" x14ac:dyDescent="0.25">
      <c r="A109" s="1">
        <v>44355</v>
      </c>
      <c r="B109">
        <v>164.490005</v>
      </c>
      <c r="C109">
        <v>165.759995</v>
      </c>
      <c r="D109">
        <v>163.16000399999999</v>
      </c>
      <c r="E109">
        <v>165</v>
      </c>
      <c r="F109" s="2">
        <v>156.92326399999999</v>
      </c>
      <c r="G109">
        <v>10370700</v>
      </c>
      <c r="I109">
        <f t="shared" si="1"/>
        <v>24624.910784413692</v>
      </c>
    </row>
    <row r="110" spans="1:9" x14ac:dyDescent="0.25">
      <c r="A110" s="1">
        <v>44356</v>
      </c>
      <c r="B110">
        <v>164.13999899999999</v>
      </c>
      <c r="C110">
        <v>164.220001</v>
      </c>
      <c r="D110">
        <v>162.279999</v>
      </c>
      <c r="E110">
        <v>162.94000199999999</v>
      </c>
      <c r="F110" s="2">
        <v>154.964111</v>
      </c>
      <c r="G110">
        <v>12377400</v>
      </c>
      <c r="I110">
        <f t="shared" si="1"/>
        <v>24013.875698020322</v>
      </c>
    </row>
    <row r="111" spans="1:9" x14ac:dyDescent="0.25">
      <c r="A111" s="1">
        <v>44357</v>
      </c>
      <c r="B111">
        <v>164.36000100000001</v>
      </c>
      <c r="C111">
        <v>165.240005</v>
      </c>
      <c r="D111">
        <v>160.30999800000001</v>
      </c>
      <c r="E111">
        <v>160.39999399999999</v>
      </c>
      <c r="F111" s="2">
        <v>152.548416</v>
      </c>
      <c r="G111">
        <v>12119400</v>
      </c>
      <c r="I111">
        <f t="shared" si="1"/>
        <v>23271.019224109055</v>
      </c>
    </row>
    <row r="112" spans="1:9" x14ac:dyDescent="0.25">
      <c r="A112" s="1">
        <v>44358</v>
      </c>
      <c r="B112">
        <v>160.429993</v>
      </c>
      <c r="C112">
        <v>161.199997</v>
      </c>
      <c r="D112">
        <v>159.05999800000001</v>
      </c>
      <c r="E112">
        <v>160.28999300000001</v>
      </c>
      <c r="F112" s="2">
        <v>152.44383199999999</v>
      </c>
      <c r="G112">
        <v>13683800</v>
      </c>
      <c r="I112">
        <f t="shared" si="1"/>
        <v>23239.121914844221</v>
      </c>
    </row>
    <row r="113" spans="1:9" x14ac:dyDescent="0.25">
      <c r="A113" s="1">
        <v>44361</v>
      </c>
      <c r="B113">
        <v>160.14999399999999</v>
      </c>
      <c r="C113">
        <v>160.33000200000001</v>
      </c>
      <c r="D113">
        <v>156.66000399999999</v>
      </c>
      <c r="E113">
        <v>157.570007</v>
      </c>
      <c r="F113" s="2">
        <v>149.856979</v>
      </c>
      <c r="G113">
        <v>19917900</v>
      </c>
      <c r="I113">
        <f t="shared" si="1"/>
        <v>22457.114155006439</v>
      </c>
    </row>
    <row r="114" spans="1:9" x14ac:dyDescent="0.25">
      <c r="A114" s="1">
        <v>44362</v>
      </c>
      <c r="B114">
        <v>156.699997</v>
      </c>
      <c r="C114">
        <v>156.91999799999999</v>
      </c>
      <c r="D114">
        <v>154.13000500000001</v>
      </c>
      <c r="E114">
        <v>155.179993</v>
      </c>
      <c r="F114" s="2">
        <v>147.58393899999999</v>
      </c>
      <c r="G114">
        <v>24485500</v>
      </c>
      <c r="I114">
        <f t="shared" si="1"/>
        <v>21781.019050755716</v>
      </c>
    </row>
    <row r="115" spans="1:9" x14ac:dyDescent="0.25">
      <c r="A115" s="1">
        <v>44363</v>
      </c>
      <c r="B115">
        <v>154.729996</v>
      </c>
      <c r="C115">
        <v>157.61999499999999</v>
      </c>
      <c r="D115">
        <v>153.11000100000001</v>
      </c>
      <c r="E115">
        <v>156.270004</v>
      </c>
      <c r="F115" s="2">
        <v>148.62060500000001</v>
      </c>
      <c r="G115">
        <v>25321200</v>
      </c>
      <c r="I115">
        <f t="shared" si="1"/>
        <v>22088.08423056603</v>
      </c>
    </row>
    <row r="116" spans="1:9" x14ac:dyDescent="0.25">
      <c r="A116" s="1">
        <v>44364</v>
      </c>
      <c r="B116">
        <v>157.10000600000001</v>
      </c>
      <c r="C116">
        <v>157.46000699999999</v>
      </c>
      <c r="D116">
        <v>151.25</v>
      </c>
      <c r="E116">
        <v>151.759995</v>
      </c>
      <c r="F116" s="2">
        <v>144.33132900000001</v>
      </c>
      <c r="G116">
        <v>29722400</v>
      </c>
      <c r="I116">
        <f t="shared" si="1"/>
        <v>20831.532530906243</v>
      </c>
    </row>
    <row r="117" spans="1:9" x14ac:dyDescent="0.25">
      <c r="A117" s="1">
        <v>44365</v>
      </c>
      <c r="B117">
        <v>149.300003</v>
      </c>
      <c r="C117">
        <v>149.699997</v>
      </c>
      <c r="D117">
        <v>147.55999800000001</v>
      </c>
      <c r="E117">
        <v>147.91999799999999</v>
      </c>
      <c r="F117" s="2">
        <v>140.67932099999999</v>
      </c>
      <c r="G117">
        <v>43595700</v>
      </c>
      <c r="I117">
        <f t="shared" si="1"/>
        <v>19790.671357021038</v>
      </c>
    </row>
    <row r="118" spans="1:9" x14ac:dyDescent="0.25">
      <c r="A118" s="1">
        <v>44368</v>
      </c>
      <c r="B118">
        <v>149.08000200000001</v>
      </c>
      <c r="C118">
        <v>151.199997</v>
      </c>
      <c r="D118">
        <v>149.020004</v>
      </c>
      <c r="E118">
        <v>150.429993</v>
      </c>
      <c r="F118" s="2">
        <v>143.06648300000001</v>
      </c>
      <c r="G118">
        <v>18664800</v>
      </c>
      <c r="I118">
        <f t="shared" si="1"/>
        <v>20468.01855798929</v>
      </c>
    </row>
    <row r="119" spans="1:9" x14ac:dyDescent="0.25">
      <c r="A119" s="1">
        <v>44369</v>
      </c>
      <c r="B119">
        <v>150.60000600000001</v>
      </c>
      <c r="C119">
        <v>150.970001</v>
      </c>
      <c r="D119">
        <v>148.66000399999999</v>
      </c>
      <c r="E119">
        <v>150.21000699999999</v>
      </c>
      <c r="F119" s="2">
        <v>142.85723899999999</v>
      </c>
      <c r="G119">
        <v>14251200</v>
      </c>
      <c r="I119">
        <f t="shared" si="1"/>
        <v>20408.190734703119</v>
      </c>
    </row>
    <row r="120" spans="1:9" x14ac:dyDescent="0.25">
      <c r="A120" s="1">
        <v>44370</v>
      </c>
      <c r="B120">
        <v>150.199997</v>
      </c>
      <c r="C120">
        <v>152.03999300000001</v>
      </c>
      <c r="D120">
        <v>150.08999600000001</v>
      </c>
      <c r="E120">
        <v>151.11999499999999</v>
      </c>
      <c r="F120" s="2">
        <v>143.72268700000001</v>
      </c>
      <c r="G120">
        <v>12733300</v>
      </c>
      <c r="I120">
        <f t="shared" si="1"/>
        <v>20656.210758499972</v>
      </c>
    </row>
    <row r="121" spans="1:9" x14ac:dyDescent="0.25">
      <c r="A121" s="1">
        <v>44371</v>
      </c>
      <c r="B121">
        <v>151.91999799999999</v>
      </c>
      <c r="C121">
        <v>153.11999499999999</v>
      </c>
      <c r="D121">
        <v>151.220001</v>
      </c>
      <c r="E121">
        <v>152.509995</v>
      </c>
      <c r="F121" s="2">
        <v>145.04466199999999</v>
      </c>
      <c r="G121">
        <v>13733200</v>
      </c>
      <c r="I121">
        <f t="shared" si="1"/>
        <v>21037.953974694239</v>
      </c>
    </row>
    <row r="122" spans="1:9" x14ac:dyDescent="0.25">
      <c r="A122" s="1">
        <v>44372</v>
      </c>
      <c r="B122">
        <v>152.58999600000001</v>
      </c>
      <c r="C122">
        <v>154.5</v>
      </c>
      <c r="D122">
        <v>151.66999799999999</v>
      </c>
      <c r="E122">
        <v>154.050003</v>
      </c>
      <c r="F122" s="2">
        <v>146.50926200000001</v>
      </c>
      <c r="G122">
        <v>15484900</v>
      </c>
      <c r="I122">
        <f t="shared" si="1"/>
        <v>21464.963851784647</v>
      </c>
    </row>
    <row r="123" spans="1:9" x14ac:dyDescent="0.25">
      <c r="A123" s="1">
        <v>44375</v>
      </c>
      <c r="B123">
        <v>153.699997</v>
      </c>
      <c r="C123">
        <v>154.479996</v>
      </c>
      <c r="D123">
        <v>152.11999499999999</v>
      </c>
      <c r="E123">
        <v>154.33000200000001</v>
      </c>
      <c r="F123" s="2">
        <v>146.77555799999999</v>
      </c>
      <c r="G123">
        <v>14125800</v>
      </c>
      <c r="I123">
        <f t="shared" si="1"/>
        <v>21543.06442621136</v>
      </c>
    </row>
    <row r="124" spans="1:9" x14ac:dyDescent="0.25">
      <c r="A124" s="1">
        <v>44376</v>
      </c>
      <c r="B124">
        <v>155</v>
      </c>
      <c r="C124">
        <v>156.30999800000001</v>
      </c>
      <c r="D124">
        <v>153.61000100000001</v>
      </c>
      <c r="E124">
        <v>154.13999899999999</v>
      </c>
      <c r="F124" s="2">
        <v>146.59487899999999</v>
      </c>
      <c r="G124">
        <v>14528700</v>
      </c>
      <c r="I124">
        <f t="shared" si="1"/>
        <v>21490.058549024638</v>
      </c>
    </row>
    <row r="125" spans="1:9" x14ac:dyDescent="0.25">
      <c r="A125" s="1">
        <v>44377</v>
      </c>
      <c r="B125">
        <v>153.75</v>
      </c>
      <c r="C125">
        <v>156.08000200000001</v>
      </c>
      <c r="D125">
        <v>153.71000699999999</v>
      </c>
      <c r="E125">
        <v>155.53999300000001</v>
      </c>
      <c r="F125" s="2">
        <v>147.926331</v>
      </c>
      <c r="G125">
        <v>12531000</v>
      </c>
      <c r="I125">
        <f t="shared" si="1"/>
        <v>21882.199403121562</v>
      </c>
    </row>
    <row r="126" spans="1:9" x14ac:dyDescent="0.25">
      <c r="A126" s="1">
        <v>44378</v>
      </c>
      <c r="B126">
        <v>156.259995</v>
      </c>
      <c r="C126">
        <v>157.13999899999999</v>
      </c>
      <c r="D126">
        <v>155.41999799999999</v>
      </c>
      <c r="E126">
        <v>157.08000200000001</v>
      </c>
      <c r="F126" s="2">
        <v>149.39094499999999</v>
      </c>
      <c r="G126">
        <v>10479400</v>
      </c>
      <c r="I126">
        <f t="shared" si="1"/>
        <v>22317.65444799302</v>
      </c>
    </row>
    <row r="127" spans="1:9" x14ac:dyDescent="0.25">
      <c r="A127" s="1">
        <v>44379</v>
      </c>
      <c r="B127">
        <v>155.949997</v>
      </c>
      <c r="C127">
        <v>156.320007</v>
      </c>
      <c r="D127">
        <v>155.11999499999999</v>
      </c>
      <c r="E127">
        <v>156.029999</v>
      </c>
      <c r="F127" s="2">
        <v>149.247467</v>
      </c>
      <c r="G127">
        <v>11424000</v>
      </c>
      <c r="I127">
        <f t="shared" si="1"/>
        <v>22274.80640591609</v>
      </c>
    </row>
    <row r="128" spans="1:9" x14ac:dyDescent="0.25">
      <c r="A128" s="1">
        <v>44383</v>
      </c>
      <c r="B128">
        <v>155.779999</v>
      </c>
      <c r="C128">
        <v>155.779999</v>
      </c>
      <c r="D128">
        <v>152.35000600000001</v>
      </c>
      <c r="E128">
        <v>153.41000399999999</v>
      </c>
      <c r="F128" s="2">
        <v>146.741364</v>
      </c>
      <c r="G128">
        <v>15083400</v>
      </c>
      <c r="I128">
        <f t="shared" si="1"/>
        <v>21533.027908580498</v>
      </c>
    </row>
    <row r="129" spans="1:9" x14ac:dyDescent="0.25">
      <c r="A129" s="1">
        <v>44384</v>
      </c>
      <c r="B129">
        <v>152.009995</v>
      </c>
      <c r="C129">
        <v>154.279999</v>
      </c>
      <c r="D129">
        <v>151.550003</v>
      </c>
      <c r="E129">
        <v>153.58999600000001</v>
      </c>
      <c r="F129" s="2">
        <v>146.91352800000001</v>
      </c>
      <c r="G129">
        <v>12271800</v>
      </c>
      <c r="I129">
        <f t="shared" si="1"/>
        <v>21583.584709406787</v>
      </c>
    </row>
    <row r="130" spans="1:9" x14ac:dyDescent="0.25">
      <c r="A130" s="1">
        <v>44385</v>
      </c>
      <c r="B130">
        <v>151.61000100000001</v>
      </c>
      <c r="C130">
        <v>152.529999</v>
      </c>
      <c r="D130">
        <v>150.03999300000001</v>
      </c>
      <c r="E130">
        <v>150.94000199999999</v>
      </c>
      <c r="F130" s="2">
        <v>144.37872300000001</v>
      </c>
      <c r="G130">
        <v>17834600</v>
      </c>
      <c r="I130">
        <f t="shared" si="1"/>
        <v>20845.215655110733</v>
      </c>
    </row>
    <row r="131" spans="1:9" x14ac:dyDescent="0.25">
      <c r="A131" s="1">
        <v>44386</v>
      </c>
      <c r="B131">
        <v>153.050003</v>
      </c>
      <c r="C131">
        <v>156.14999399999999</v>
      </c>
      <c r="D131">
        <v>152.58000200000001</v>
      </c>
      <c r="E131">
        <v>155.770004</v>
      </c>
      <c r="F131" s="2">
        <v>148.99876399999999</v>
      </c>
      <c r="G131">
        <v>13694500</v>
      </c>
      <c r="I131">
        <f t="shared" ref="I131:I194" si="2">F131^2</f>
        <v>22200.631673527696</v>
      </c>
    </row>
    <row r="132" spans="1:9" x14ac:dyDescent="0.25">
      <c r="A132" s="1">
        <v>44389</v>
      </c>
      <c r="B132">
        <v>154.35000600000001</v>
      </c>
      <c r="C132">
        <v>159.16000399999999</v>
      </c>
      <c r="D132">
        <v>153.94000199999999</v>
      </c>
      <c r="E132">
        <v>158</v>
      </c>
      <c r="F132" s="2">
        <v>151.13185100000001</v>
      </c>
      <c r="G132">
        <v>19940400</v>
      </c>
      <c r="I132">
        <f t="shared" si="2"/>
        <v>22840.836386686206</v>
      </c>
    </row>
    <row r="133" spans="1:9" x14ac:dyDescent="0.25">
      <c r="A133" s="1">
        <v>44390</v>
      </c>
      <c r="B133">
        <v>156.050003</v>
      </c>
      <c r="C133">
        <v>157.38999899999999</v>
      </c>
      <c r="D133">
        <v>153.5</v>
      </c>
      <c r="E133">
        <v>155.64999399999999</v>
      </c>
      <c r="F133" s="2">
        <v>148.88398699999999</v>
      </c>
      <c r="G133">
        <v>22671700</v>
      </c>
      <c r="I133">
        <f t="shared" si="2"/>
        <v>22166.441585016168</v>
      </c>
    </row>
    <row r="134" spans="1:9" x14ac:dyDescent="0.25">
      <c r="A134" s="1">
        <v>44391</v>
      </c>
      <c r="B134">
        <v>155.949997</v>
      </c>
      <c r="C134">
        <v>157.279999</v>
      </c>
      <c r="D134">
        <v>152.949997</v>
      </c>
      <c r="E134">
        <v>155.11999499999999</v>
      </c>
      <c r="F134" s="2">
        <v>148.37704500000001</v>
      </c>
      <c r="G134">
        <v>14622800</v>
      </c>
      <c r="I134">
        <f t="shared" si="2"/>
        <v>22015.747482932027</v>
      </c>
    </row>
    <row r="135" spans="1:9" x14ac:dyDescent="0.25">
      <c r="A135" s="1">
        <v>44392</v>
      </c>
      <c r="B135">
        <v>153.89999399999999</v>
      </c>
      <c r="C135">
        <v>156.529999</v>
      </c>
      <c r="D135">
        <v>153.699997</v>
      </c>
      <c r="E135">
        <v>155.46000699999999</v>
      </c>
      <c r="F135" s="2">
        <v>148.70223999999999</v>
      </c>
      <c r="G135">
        <v>11539300</v>
      </c>
      <c r="I135">
        <f t="shared" si="2"/>
        <v>22112.356181017596</v>
      </c>
    </row>
    <row r="136" spans="1:9" x14ac:dyDescent="0.25">
      <c r="A136" s="1">
        <v>44393</v>
      </c>
      <c r="B136">
        <v>155.96000699999999</v>
      </c>
      <c r="C136">
        <v>156.279999</v>
      </c>
      <c r="D136">
        <v>151.020004</v>
      </c>
      <c r="E136">
        <v>151.91000399999999</v>
      </c>
      <c r="F136" s="2">
        <v>145.30654899999999</v>
      </c>
      <c r="G136">
        <v>14002700</v>
      </c>
      <c r="I136">
        <f t="shared" si="2"/>
        <v>21113.9931822894</v>
      </c>
    </row>
    <row r="137" spans="1:9" x14ac:dyDescent="0.25">
      <c r="A137" s="1">
        <v>44396</v>
      </c>
      <c r="B137">
        <v>148.550003</v>
      </c>
      <c r="C137">
        <v>149.820007</v>
      </c>
      <c r="D137">
        <v>145.71000699999999</v>
      </c>
      <c r="E137">
        <v>146.970001</v>
      </c>
      <c r="F137" s="2">
        <v>140.581299</v>
      </c>
      <c r="G137">
        <v>22172900</v>
      </c>
      <c r="I137">
        <f t="shared" si="2"/>
        <v>19763.101628527402</v>
      </c>
    </row>
    <row r="138" spans="1:9" x14ac:dyDescent="0.25">
      <c r="A138" s="1">
        <v>44397</v>
      </c>
      <c r="B138">
        <v>146.520004</v>
      </c>
      <c r="C138">
        <v>151.11999499999999</v>
      </c>
      <c r="D138">
        <v>146.33000200000001</v>
      </c>
      <c r="E138">
        <v>149.71000699999999</v>
      </c>
      <c r="F138" s="2">
        <v>143.20220900000001</v>
      </c>
      <c r="G138">
        <v>15385200</v>
      </c>
      <c r="I138">
        <f t="shared" si="2"/>
        <v>20506.872662479684</v>
      </c>
    </row>
    <row r="139" spans="1:9" x14ac:dyDescent="0.25">
      <c r="A139" s="1">
        <v>44398</v>
      </c>
      <c r="B139">
        <v>152.050003</v>
      </c>
      <c r="C139">
        <v>153.64999399999999</v>
      </c>
      <c r="D139">
        <v>151.36000100000001</v>
      </c>
      <c r="E139">
        <v>152.86000100000001</v>
      </c>
      <c r="F139" s="2">
        <v>146.215271</v>
      </c>
      <c r="G139">
        <v>12356700</v>
      </c>
      <c r="I139">
        <f t="shared" si="2"/>
        <v>21378.905473603441</v>
      </c>
    </row>
    <row r="140" spans="1:9" x14ac:dyDescent="0.25">
      <c r="A140" s="1">
        <v>44399</v>
      </c>
      <c r="B140">
        <v>152.88000500000001</v>
      </c>
      <c r="C140">
        <v>153.44000199999999</v>
      </c>
      <c r="D140">
        <v>149.970001</v>
      </c>
      <c r="E140">
        <v>150.929993</v>
      </c>
      <c r="F140" s="2">
        <v>144.369156</v>
      </c>
      <c r="G140">
        <v>9913300</v>
      </c>
      <c r="I140">
        <f t="shared" si="2"/>
        <v>20842.453204152338</v>
      </c>
    </row>
    <row r="141" spans="1:9" x14ac:dyDescent="0.25">
      <c r="A141" s="1">
        <v>44400</v>
      </c>
      <c r="B141">
        <v>151.479996</v>
      </c>
      <c r="C141">
        <v>152.83999600000001</v>
      </c>
      <c r="D141">
        <v>150.25</v>
      </c>
      <c r="E141">
        <v>150.63999899999999</v>
      </c>
      <c r="F141" s="2">
        <v>144.09178199999999</v>
      </c>
      <c r="G141">
        <v>9666100</v>
      </c>
      <c r="I141">
        <f t="shared" si="2"/>
        <v>20762.441639935521</v>
      </c>
    </row>
    <row r="142" spans="1:9" x14ac:dyDescent="0.25">
      <c r="A142" s="1">
        <v>44403</v>
      </c>
      <c r="B142">
        <v>150.19000199999999</v>
      </c>
      <c r="C142">
        <v>151.96000699999999</v>
      </c>
      <c r="D142">
        <v>150.16999799999999</v>
      </c>
      <c r="E142">
        <v>151.64999399999999</v>
      </c>
      <c r="F142" s="2">
        <v>145.05784600000001</v>
      </c>
      <c r="G142">
        <v>8208000</v>
      </c>
      <c r="I142">
        <f t="shared" si="2"/>
        <v>21041.77868615972</v>
      </c>
    </row>
    <row r="143" spans="1:9" x14ac:dyDescent="0.25">
      <c r="A143" s="1">
        <v>44404</v>
      </c>
      <c r="B143">
        <v>150.39999399999999</v>
      </c>
      <c r="C143">
        <v>152.490005</v>
      </c>
      <c r="D143">
        <v>149.800003</v>
      </c>
      <c r="E143">
        <v>151.449997</v>
      </c>
      <c r="F143" s="2">
        <v>144.866547</v>
      </c>
      <c r="G143">
        <v>11218700</v>
      </c>
      <c r="I143">
        <f t="shared" si="2"/>
        <v>20986.316439703209</v>
      </c>
    </row>
    <row r="144" spans="1:9" x14ac:dyDescent="0.25">
      <c r="A144" s="1">
        <v>44405</v>
      </c>
      <c r="B144">
        <v>152.28999300000001</v>
      </c>
      <c r="C144">
        <v>152.770004</v>
      </c>
      <c r="D144">
        <v>150.88000500000001</v>
      </c>
      <c r="E144">
        <v>151.699997</v>
      </c>
      <c r="F144" s="2">
        <v>145.10569799999999</v>
      </c>
      <c r="G144">
        <v>9217300</v>
      </c>
      <c r="I144">
        <f t="shared" si="2"/>
        <v>21055.663592067202</v>
      </c>
    </row>
    <row r="145" spans="1:9" x14ac:dyDescent="0.25">
      <c r="A145" s="1">
        <v>44406</v>
      </c>
      <c r="B145">
        <v>153.13999899999999</v>
      </c>
      <c r="C145">
        <v>153.86999499999999</v>
      </c>
      <c r="D145">
        <v>151.91000399999999</v>
      </c>
      <c r="E145">
        <v>153</v>
      </c>
      <c r="F145" s="2">
        <v>146.349197</v>
      </c>
      <c r="G145">
        <v>9063500</v>
      </c>
      <c r="I145">
        <f t="shared" si="2"/>
        <v>21418.087462544809</v>
      </c>
    </row>
    <row r="146" spans="1:9" x14ac:dyDescent="0.25">
      <c r="A146" s="1">
        <v>44407</v>
      </c>
      <c r="B146">
        <v>152.58000200000001</v>
      </c>
      <c r="C146">
        <v>153.66999799999999</v>
      </c>
      <c r="D146">
        <v>151.199997</v>
      </c>
      <c r="E146">
        <v>151.779999</v>
      </c>
      <c r="F146" s="2">
        <v>145.18223599999999</v>
      </c>
      <c r="G146">
        <v>9805200</v>
      </c>
      <c r="I146">
        <f t="shared" si="2"/>
        <v>21077.881649959694</v>
      </c>
    </row>
    <row r="147" spans="1:9" x14ac:dyDescent="0.25">
      <c r="A147" s="1">
        <v>44410</v>
      </c>
      <c r="B147">
        <v>152.029999</v>
      </c>
      <c r="C147">
        <v>154.449997</v>
      </c>
      <c r="D147">
        <v>151.070007</v>
      </c>
      <c r="E147">
        <v>151.16999799999999</v>
      </c>
      <c r="F147" s="2">
        <v>144.59873999999999</v>
      </c>
      <c r="G147">
        <v>10203200</v>
      </c>
      <c r="I147">
        <f t="shared" si="2"/>
        <v>20908.795609587596</v>
      </c>
    </row>
    <row r="148" spans="1:9" x14ac:dyDescent="0.25">
      <c r="A148" s="1">
        <v>44411</v>
      </c>
      <c r="B148">
        <v>151.949997</v>
      </c>
      <c r="C148">
        <v>153.320007</v>
      </c>
      <c r="D148">
        <v>149.520004</v>
      </c>
      <c r="E148">
        <v>152.88999899999999</v>
      </c>
      <c r="F148" s="2">
        <v>146.24395799999999</v>
      </c>
      <c r="G148">
        <v>10394800</v>
      </c>
      <c r="I148">
        <f t="shared" si="2"/>
        <v>21387.295251505762</v>
      </c>
    </row>
    <row r="149" spans="1:9" x14ac:dyDescent="0.25">
      <c r="A149" s="1">
        <v>44412</v>
      </c>
      <c r="B149">
        <v>151.25</v>
      </c>
      <c r="C149">
        <v>153.36999499999999</v>
      </c>
      <c r="D149">
        <v>150.91000399999999</v>
      </c>
      <c r="E149">
        <v>151.240005</v>
      </c>
      <c r="F149" s="2">
        <v>144.665695</v>
      </c>
      <c r="G149">
        <v>10155000</v>
      </c>
      <c r="I149">
        <f t="shared" si="2"/>
        <v>20928.163309833024</v>
      </c>
    </row>
    <row r="150" spans="1:9" x14ac:dyDescent="0.25">
      <c r="A150" s="1">
        <v>44413</v>
      </c>
      <c r="B150">
        <v>152.279999</v>
      </c>
      <c r="C150">
        <v>153.69000199999999</v>
      </c>
      <c r="D150">
        <v>152.009995</v>
      </c>
      <c r="E150">
        <v>153.14999399999999</v>
      </c>
      <c r="F150" s="2">
        <v>146.49262999999999</v>
      </c>
      <c r="G150">
        <v>9151500</v>
      </c>
      <c r="I150">
        <f t="shared" si="2"/>
        <v>21460.090644316897</v>
      </c>
    </row>
    <row r="151" spans="1:9" x14ac:dyDescent="0.25">
      <c r="A151" s="1">
        <v>44414</v>
      </c>
      <c r="B151">
        <v>155.19000199999999</v>
      </c>
      <c r="C151">
        <v>157.820007</v>
      </c>
      <c r="D151">
        <v>155.11000100000001</v>
      </c>
      <c r="E151">
        <v>157.5</v>
      </c>
      <c r="F151" s="2">
        <v>150.65356399999999</v>
      </c>
      <c r="G151">
        <v>13328800</v>
      </c>
      <c r="I151">
        <f t="shared" si="2"/>
        <v>22696.496345902091</v>
      </c>
    </row>
    <row r="152" spans="1:9" x14ac:dyDescent="0.25">
      <c r="A152" s="1">
        <v>44417</v>
      </c>
      <c r="B152">
        <v>157.520004</v>
      </c>
      <c r="C152">
        <v>158.550003</v>
      </c>
      <c r="D152">
        <v>155.89999399999999</v>
      </c>
      <c r="E152">
        <v>157.33000200000001</v>
      </c>
      <c r="F152" s="2">
        <v>150.49096700000001</v>
      </c>
      <c r="G152">
        <v>9516900</v>
      </c>
      <c r="I152">
        <f t="shared" si="2"/>
        <v>22647.531148595092</v>
      </c>
    </row>
    <row r="153" spans="1:9" x14ac:dyDescent="0.25">
      <c r="A153" s="1">
        <v>44418</v>
      </c>
      <c r="B153">
        <v>156.740005</v>
      </c>
      <c r="C153">
        <v>159.979996</v>
      </c>
      <c r="D153">
        <v>156.30999800000001</v>
      </c>
      <c r="E153">
        <v>159.259995</v>
      </c>
      <c r="F153" s="2">
        <v>152.337051</v>
      </c>
      <c r="G153">
        <v>8667000</v>
      </c>
      <c r="I153">
        <f t="shared" si="2"/>
        <v>23206.577107376601</v>
      </c>
    </row>
    <row r="154" spans="1:9" x14ac:dyDescent="0.25">
      <c r="A154" s="1">
        <v>44419</v>
      </c>
      <c r="B154">
        <v>160</v>
      </c>
      <c r="C154">
        <v>161.5</v>
      </c>
      <c r="D154">
        <v>159.08000200000001</v>
      </c>
      <c r="E154">
        <v>161.16000399999999</v>
      </c>
      <c r="F154" s="2">
        <v>154.15446499999999</v>
      </c>
      <c r="G154">
        <v>9156500</v>
      </c>
      <c r="I154">
        <f t="shared" si="2"/>
        <v>23763.599079436222</v>
      </c>
    </row>
    <row r="155" spans="1:9" x14ac:dyDescent="0.25">
      <c r="A155" s="1">
        <v>44420</v>
      </c>
      <c r="B155">
        <v>161.88000500000001</v>
      </c>
      <c r="C155">
        <v>162.36999499999999</v>
      </c>
      <c r="D155">
        <v>160.550003</v>
      </c>
      <c r="E155">
        <v>161.78999300000001</v>
      </c>
      <c r="F155" s="2">
        <v>154.75709499999999</v>
      </c>
      <c r="G155">
        <v>8844200</v>
      </c>
      <c r="I155">
        <f t="shared" si="2"/>
        <v>23949.758452839022</v>
      </c>
    </row>
    <row r="156" spans="1:9" x14ac:dyDescent="0.25">
      <c r="A156" s="1">
        <v>44421</v>
      </c>
      <c r="B156">
        <v>161.78999300000001</v>
      </c>
      <c r="C156">
        <v>162.16000399999999</v>
      </c>
      <c r="D156">
        <v>159.570007</v>
      </c>
      <c r="E156">
        <v>159.979996</v>
      </c>
      <c r="F156" s="2">
        <v>153.02577199999999</v>
      </c>
      <c r="G156">
        <v>8980900</v>
      </c>
      <c r="I156">
        <f t="shared" si="2"/>
        <v>23416.886896195982</v>
      </c>
    </row>
    <row r="157" spans="1:9" x14ac:dyDescent="0.25">
      <c r="A157" s="1">
        <v>44424</v>
      </c>
      <c r="B157">
        <v>158.94000199999999</v>
      </c>
      <c r="C157">
        <v>159.029999</v>
      </c>
      <c r="D157">
        <v>156.779999</v>
      </c>
      <c r="E157">
        <v>158.929993</v>
      </c>
      <c r="F157" s="2">
        <v>152.02139299999999</v>
      </c>
      <c r="G157">
        <v>8755800</v>
      </c>
      <c r="I157">
        <f t="shared" si="2"/>
        <v>23110.503929660445</v>
      </c>
    </row>
    <row r="158" spans="1:9" x14ac:dyDescent="0.25">
      <c r="A158" s="1">
        <v>44425</v>
      </c>
      <c r="B158">
        <v>157.570007</v>
      </c>
      <c r="C158">
        <v>158.86000100000001</v>
      </c>
      <c r="D158">
        <v>155.270004</v>
      </c>
      <c r="E158">
        <v>157.009995</v>
      </c>
      <c r="F158" s="2">
        <v>150.18489099999999</v>
      </c>
      <c r="G158">
        <v>9347200</v>
      </c>
      <c r="I158">
        <f t="shared" si="2"/>
        <v>22555.501484681878</v>
      </c>
    </row>
    <row r="159" spans="1:9" x14ac:dyDescent="0.25">
      <c r="A159" s="1">
        <v>44426</v>
      </c>
      <c r="B159">
        <v>156.30999800000001</v>
      </c>
      <c r="C159">
        <v>158.009995</v>
      </c>
      <c r="D159">
        <v>155.33999600000001</v>
      </c>
      <c r="E159">
        <v>155.58000200000001</v>
      </c>
      <c r="F159" s="2">
        <v>148.817047</v>
      </c>
      <c r="G159">
        <v>8065500</v>
      </c>
      <c r="I159">
        <f t="shared" si="2"/>
        <v>22146.51347780021</v>
      </c>
    </row>
    <row r="160" spans="1:9" x14ac:dyDescent="0.25">
      <c r="A160" s="1">
        <v>44427</v>
      </c>
      <c r="B160">
        <v>153.16000399999999</v>
      </c>
      <c r="C160">
        <v>155.55999800000001</v>
      </c>
      <c r="D160">
        <v>153.009995</v>
      </c>
      <c r="E160">
        <v>154.279999</v>
      </c>
      <c r="F160" s="2">
        <v>147.573532</v>
      </c>
      <c r="G160">
        <v>9517700</v>
      </c>
      <c r="I160">
        <f t="shared" si="2"/>
        <v>21777.947346955025</v>
      </c>
    </row>
    <row r="161" spans="1:9" x14ac:dyDescent="0.25">
      <c r="A161" s="1">
        <v>44428</v>
      </c>
      <c r="B161">
        <v>154.35000600000001</v>
      </c>
      <c r="C161">
        <v>154.89999399999999</v>
      </c>
      <c r="D161">
        <v>153.16000399999999</v>
      </c>
      <c r="E161">
        <v>154.720001</v>
      </c>
      <c r="F161" s="2">
        <v>147.99443099999999</v>
      </c>
      <c r="G161">
        <v>6974100</v>
      </c>
      <c r="I161">
        <f t="shared" si="2"/>
        <v>21902.351607013759</v>
      </c>
    </row>
    <row r="162" spans="1:9" x14ac:dyDescent="0.25">
      <c r="A162" s="1">
        <v>44431</v>
      </c>
      <c r="B162">
        <v>155.33000200000001</v>
      </c>
      <c r="C162">
        <v>157.08999600000001</v>
      </c>
      <c r="D162">
        <v>155.240005</v>
      </c>
      <c r="E162">
        <v>156.699997</v>
      </c>
      <c r="F162" s="2">
        <v>149.888351</v>
      </c>
      <c r="G162">
        <v>7934600</v>
      </c>
      <c r="I162">
        <f t="shared" si="2"/>
        <v>22466.5177654992</v>
      </c>
    </row>
    <row r="163" spans="1:9" x14ac:dyDescent="0.25">
      <c r="A163" s="1">
        <v>44432</v>
      </c>
      <c r="B163">
        <v>157</v>
      </c>
      <c r="C163">
        <v>158.550003</v>
      </c>
      <c r="D163">
        <v>156.86999499999999</v>
      </c>
      <c r="E163">
        <v>157.66999799999999</v>
      </c>
      <c r="F163" s="2">
        <v>150.81617700000001</v>
      </c>
      <c r="G163">
        <v>7670900</v>
      </c>
      <c r="I163">
        <f t="shared" si="2"/>
        <v>22745.519244895331</v>
      </c>
    </row>
    <row r="164" spans="1:9" x14ac:dyDescent="0.25">
      <c r="A164" s="1">
        <v>44433</v>
      </c>
      <c r="B164">
        <v>158.509995</v>
      </c>
      <c r="C164">
        <v>161.779999</v>
      </c>
      <c r="D164">
        <v>157.800003</v>
      </c>
      <c r="E164">
        <v>160.91999799999999</v>
      </c>
      <c r="F164" s="2">
        <v>153.92491100000001</v>
      </c>
      <c r="G164">
        <v>11335000</v>
      </c>
      <c r="I164">
        <f t="shared" si="2"/>
        <v>23692.878226357923</v>
      </c>
    </row>
    <row r="165" spans="1:9" x14ac:dyDescent="0.25">
      <c r="A165" s="1">
        <v>44434</v>
      </c>
      <c r="B165">
        <v>162.259995</v>
      </c>
      <c r="C165">
        <v>163.83000200000001</v>
      </c>
      <c r="D165">
        <v>161.14999399999999</v>
      </c>
      <c r="E165">
        <v>161.75</v>
      </c>
      <c r="F165" s="2">
        <v>154.718842</v>
      </c>
      <c r="G165">
        <v>11027500</v>
      </c>
      <c r="I165">
        <f t="shared" si="2"/>
        <v>23937.920069820964</v>
      </c>
    </row>
    <row r="166" spans="1:9" x14ac:dyDescent="0.25">
      <c r="A166" s="1">
        <v>44435</v>
      </c>
      <c r="B166">
        <v>161.75</v>
      </c>
      <c r="C166">
        <v>163.16000399999999</v>
      </c>
      <c r="D166">
        <v>161.259995</v>
      </c>
      <c r="E166">
        <v>163.050003</v>
      </c>
      <c r="F166" s="2">
        <v>155.962311</v>
      </c>
      <c r="G166">
        <v>8780200</v>
      </c>
      <c r="I166">
        <f t="shared" si="2"/>
        <v>24324.24245246072</v>
      </c>
    </row>
    <row r="167" spans="1:9" x14ac:dyDescent="0.25">
      <c r="A167" s="1">
        <v>44438</v>
      </c>
      <c r="B167">
        <v>163.21000699999999</v>
      </c>
      <c r="C167">
        <v>163.490005</v>
      </c>
      <c r="D167">
        <v>159.88000500000001</v>
      </c>
      <c r="E167">
        <v>160.44000199999999</v>
      </c>
      <c r="F167" s="2">
        <v>153.46577500000001</v>
      </c>
      <c r="G167">
        <v>7937600</v>
      </c>
      <c r="I167">
        <f t="shared" si="2"/>
        <v>23551.744096350627</v>
      </c>
    </row>
    <row r="168" spans="1:9" x14ac:dyDescent="0.25">
      <c r="A168" s="1">
        <v>44439</v>
      </c>
      <c r="B168">
        <v>160.44000199999999</v>
      </c>
      <c r="C168">
        <v>161.36999499999999</v>
      </c>
      <c r="D168">
        <v>159.35000600000001</v>
      </c>
      <c r="E168">
        <v>159.949997</v>
      </c>
      <c r="F168" s="2">
        <v>152.99707000000001</v>
      </c>
      <c r="G168">
        <v>12340800</v>
      </c>
      <c r="I168">
        <f t="shared" si="2"/>
        <v>23408.103428584902</v>
      </c>
    </row>
    <row r="169" spans="1:9" x14ac:dyDescent="0.25">
      <c r="A169" s="1">
        <v>44440</v>
      </c>
      <c r="B169">
        <v>160.220001</v>
      </c>
      <c r="C169">
        <v>160.759995</v>
      </c>
      <c r="D169">
        <v>158.970001</v>
      </c>
      <c r="E169">
        <v>159.720001</v>
      </c>
      <c r="F169" s="2">
        <v>152.77705399999999</v>
      </c>
      <c r="G169">
        <v>8729900</v>
      </c>
      <c r="I169">
        <f t="shared" si="2"/>
        <v>23340.828228918912</v>
      </c>
    </row>
    <row r="170" spans="1:9" x14ac:dyDescent="0.25">
      <c r="A170" s="1">
        <v>44441</v>
      </c>
      <c r="B170">
        <v>160.020004</v>
      </c>
      <c r="C170">
        <v>161.61000100000001</v>
      </c>
      <c r="D170">
        <v>159.429993</v>
      </c>
      <c r="E170">
        <v>160.46000699999999</v>
      </c>
      <c r="F170" s="2">
        <v>153.48490899999999</v>
      </c>
      <c r="G170">
        <v>8813300</v>
      </c>
      <c r="I170">
        <f t="shared" si="2"/>
        <v>23557.617290738279</v>
      </c>
    </row>
    <row r="171" spans="1:9" x14ac:dyDescent="0.25">
      <c r="A171" s="1">
        <v>44442</v>
      </c>
      <c r="B171">
        <v>160.38999899999999</v>
      </c>
      <c r="C171">
        <v>160.88999899999999</v>
      </c>
      <c r="D171">
        <v>159.14999399999999</v>
      </c>
      <c r="E171">
        <v>159.490005</v>
      </c>
      <c r="F171" s="2">
        <v>152.55708300000001</v>
      </c>
      <c r="G171">
        <v>7959700</v>
      </c>
      <c r="I171">
        <f t="shared" si="2"/>
        <v>23273.66357346889</v>
      </c>
    </row>
    <row r="172" spans="1:9" x14ac:dyDescent="0.25">
      <c r="A172" s="1">
        <v>44446</v>
      </c>
      <c r="B172">
        <v>159.990005</v>
      </c>
      <c r="C172">
        <v>161.38000500000001</v>
      </c>
      <c r="D172">
        <v>158.96000699999999</v>
      </c>
      <c r="E172">
        <v>159.21000699999999</v>
      </c>
      <c r="F172" s="2">
        <v>152.28923</v>
      </c>
      <c r="G172">
        <v>9285600</v>
      </c>
      <c r="I172">
        <f t="shared" si="2"/>
        <v>23192.009573992902</v>
      </c>
    </row>
    <row r="173" spans="1:9" x14ac:dyDescent="0.25">
      <c r="A173" s="1">
        <v>44447</v>
      </c>
      <c r="B173">
        <v>158.88999899999999</v>
      </c>
      <c r="C173">
        <v>159.58000200000001</v>
      </c>
      <c r="D173">
        <v>158.03999300000001</v>
      </c>
      <c r="E173">
        <v>158.5</v>
      </c>
      <c r="F173" s="2">
        <v>151.610107</v>
      </c>
      <c r="G173">
        <v>7852700</v>
      </c>
      <c r="I173">
        <f t="shared" si="2"/>
        <v>22985.624544551451</v>
      </c>
    </row>
    <row r="174" spans="1:9" x14ac:dyDescent="0.25">
      <c r="A174" s="1">
        <v>44448</v>
      </c>
      <c r="B174">
        <v>158.270004</v>
      </c>
      <c r="C174">
        <v>160.83000200000001</v>
      </c>
      <c r="D174">
        <v>158.08000200000001</v>
      </c>
      <c r="E174">
        <v>159.19000199999999</v>
      </c>
      <c r="F174" s="2">
        <v>152.270126</v>
      </c>
      <c r="G174">
        <v>7904300</v>
      </c>
      <c r="I174">
        <f t="shared" si="2"/>
        <v>23186.191272055876</v>
      </c>
    </row>
    <row r="175" spans="1:9" x14ac:dyDescent="0.25">
      <c r="A175" s="1">
        <v>44449</v>
      </c>
      <c r="B175">
        <v>160.55999800000001</v>
      </c>
      <c r="C175">
        <v>160.720001</v>
      </c>
      <c r="D175">
        <v>157.220001</v>
      </c>
      <c r="E175">
        <v>157.36000100000001</v>
      </c>
      <c r="F175" s="2">
        <v>150.51965300000001</v>
      </c>
      <c r="G175">
        <v>8311600</v>
      </c>
      <c r="I175">
        <f t="shared" si="2"/>
        <v>22656.165939240411</v>
      </c>
    </row>
    <row r="176" spans="1:9" x14ac:dyDescent="0.25">
      <c r="A176" s="1">
        <v>44452</v>
      </c>
      <c r="B176">
        <v>158.529999</v>
      </c>
      <c r="C176">
        <v>160.050003</v>
      </c>
      <c r="D176">
        <v>158.070007</v>
      </c>
      <c r="E176">
        <v>159.86000100000001</v>
      </c>
      <c r="F176" s="2">
        <v>152.91098</v>
      </c>
      <c r="G176">
        <v>10052800</v>
      </c>
      <c r="I176">
        <f t="shared" si="2"/>
        <v>23381.767804560397</v>
      </c>
    </row>
    <row r="177" spans="1:9" x14ac:dyDescent="0.25">
      <c r="A177" s="1">
        <v>44453</v>
      </c>
      <c r="B177">
        <v>160.449997</v>
      </c>
      <c r="C177">
        <v>161.33999600000001</v>
      </c>
      <c r="D177">
        <v>156.259995</v>
      </c>
      <c r="E177">
        <v>157.070007</v>
      </c>
      <c r="F177" s="2">
        <v>150.242279</v>
      </c>
      <c r="G177">
        <v>11685600</v>
      </c>
      <c r="I177">
        <f t="shared" si="2"/>
        <v>22572.742399113838</v>
      </c>
    </row>
    <row r="178" spans="1:9" x14ac:dyDescent="0.25">
      <c r="A178" s="1">
        <v>44454</v>
      </c>
      <c r="B178">
        <v>156.720001</v>
      </c>
      <c r="C178">
        <v>158.69000199999999</v>
      </c>
      <c r="D178">
        <v>156.470001</v>
      </c>
      <c r="E178">
        <v>158.16000399999999</v>
      </c>
      <c r="F178" s="2">
        <v>151.284897</v>
      </c>
      <c r="G178">
        <v>11691500</v>
      </c>
      <c r="I178">
        <f t="shared" si="2"/>
        <v>22887.120060300611</v>
      </c>
    </row>
    <row r="179" spans="1:9" x14ac:dyDescent="0.25">
      <c r="A179" s="1">
        <v>44455</v>
      </c>
      <c r="B179">
        <v>159.41000399999999</v>
      </c>
      <c r="C179">
        <v>160.85000600000001</v>
      </c>
      <c r="D179">
        <v>157.220001</v>
      </c>
      <c r="E179">
        <v>158.08999600000001</v>
      </c>
      <c r="F179" s="2">
        <v>151.21795700000001</v>
      </c>
      <c r="G179">
        <v>10880900</v>
      </c>
      <c r="I179">
        <f t="shared" si="2"/>
        <v>22866.870519253855</v>
      </c>
    </row>
    <row r="180" spans="1:9" x14ac:dyDescent="0.25">
      <c r="A180" s="1">
        <v>44456</v>
      </c>
      <c r="B180">
        <v>157.38000500000001</v>
      </c>
      <c r="C180">
        <v>159.009995</v>
      </c>
      <c r="D180">
        <v>157</v>
      </c>
      <c r="E180">
        <v>157.679993</v>
      </c>
      <c r="F180" s="2">
        <v>150.82576</v>
      </c>
      <c r="G180">
        <v>25581600</v>
      </c>
      <c r="I180">
        <f t="shared" si="2"/>
        <v>22748.409879577601</v>
      </c>
    </row>
    <row r="181" spans="1:9" x14ac:dyDescent="0.25">
      <c r="A181" s="1">
        <v>44459</v>
      </c>
      <c r="B181">
        <v>153.88999899999999</v>
      </c>
      <c r="C181">
        <v>154.55999800000001</v>
      </c>
      <c r="D181">
        <v>150.490005</v>
      </c>
      <c r="E181">
        <v>152.96000699999999</v>
      </c>
      <c r="F181" s="2">
        <v>146.31092799999999</v>
      </c>
      <c r="G181">
        <v>15819900</v>
      </c>
      <c r="I181">
        <f t="shared" si="2"/>
        <v>21406.887652221179</v>
      </c>
    </row>
    <row r="182" spans="1:9" x14ac:dyDescent="0.25">
      <c r="A182" s="1">
        <v>44460</v>
      </c>
      <c r="B182">
        <v>153.529999</v>
      </c>
      <c r="C182">
        <v>154.550003</v>
      </c>
      <c r="D182">
        <v>152.58000200000001</v>
      </c>
      <c r="E182">
        <v>152.979996</v>
      </c>
      <c r="F182" s="2">
        <v>146.33004800000001</v>
      </c>
      <c r="G182">
        <v>8999900</v>
      </c>
      <c r="I182">
        <f t="shared" si="2"/>
        <v>21412.482947682307</v>
      </c>
    </row>
    <row r="183" spans="1:9" x14ac:dyDescent="0.25">
      <c r="A183" s="1">
        <v>44461</v>
      </c>
      <c r="B183">
        <v>155.199997</v>
      </c>
      <c r="C183">
        <v>157.25</v>
      </c>
      <c r="D183">
        <v>155.10000600000001</v>
      </c>
      <c r="E183">
        <v>155.91000399999999</v>
      </c>
      <c r="F183" s="2">
        <v>149.13269</v>
      </c>
      <c r="G183">
        <v>11236200</v>
      </c>
      <c r="I183">
        <f t="shared" si="2"/>
        <v>22240.559226636098</v>
      </c>
    </row>
    <row r="184" spans="1:9" x14ac:dyDescent="0.25">
      <c r="A184" s="1">
        <v>44462</v>
      </c>
      <c r="B184">
        <v>158</v>
      </c>
      <c r="C184">
        <v>161.71000699999999</v>
      </c>
      <c r="D184">
        <v>157.66999799999999</v>
      </c>
      <c r="E184">
        <v>161.179993</v>
      </c>
      <c r="F184" s="2">
        <v>154.17361500000001</v>
      </c>
      <c r="G184">
        <v>12336100</v>
      </c>
      <c r="I184">
        <f t="shared" si="2"/>
        <v>23769.503562168229</v>
      </c>
    </row>
    <row r="185" spans="1:9" x14ac:dyDescent="0.25">
      <c r="A185" s="1">
        <v>44463</v>
      </c>
      <c r="B185">
        <v>161.44000199999999</v>
      </c>
      <c r="C185">
        <v>163.58999600000001</v>
      </c>
      <c r="D185">
        <v>160.820007</v>
      </c>
      <c r="E185">
        <v>163.03999300000001</v>
      </c>
      <c r="F185" s="2">
        <v>155.95275899999999</v>
      </c>
      <c r="G185">
        <v>10102400</v>
      </c>
      <c r="I185">
        <f t="shared" si="2"/>
        <v>24321.263039712077</v>
      </c>
    </row>
    <row r="186" spans="1:9" x14ac:dyDescent="0.25">
      <c r="A186" s="1">
        <v>44466</v>
      </c>
      <c r="B186">
        <v>165</v>
      </c>
      <c r="C186">
        <v>167.39999399999999</v>
      </c>
      <c r="D186">
        <v>164.61000100000001</v>
      </c>
      <c r="E186">
        <v>166.979996</v>
      </c>
      <c r="F186" s="2">
        <v>159.72148100000001</v>
      </c>
      <c r="G186">
        <v>13220900</v>
      </c>
      <c r="I186">
        <f t="shared" si="2"/>
        <v>25510.951492833363</v>
      </c>
    </row>
    <row r="187" spans="1:9" x14ac:dyDescent="0.25">
      <c r="A187" s="1">
        <v>44467</v>
      </c>
      <c r="B187">
        <v>167.699997</v>
      </c>
      <c r="C187">
        <v>169.300003</v>
      </c>
      <c r="D187">
        <v>165.66000399999999</v>
      </c>
      <c r="E187">
        <v>166.08000200000001</v>
      </c>
      <c r="F187" s="2">
        <v>158.86061100000001</v>
      </c>
      <c r="G187">
        <v>13387900</v>
      </c>
      <c r="I187">
        <f t="shared" si="2"/>
        <v>25236.693727293325</v>
      </c>
    </row>
    <row r="188" spans="1:9" x14ac:dyDescent="0.25">
      <c r="A188" s="1">
        <v>44468</v>
      </c>
      <c r="B188">
        <v>166.21000699999999</v>
      </c>
      <c r="C188">
        <v>166.89999399999999</v>
      </c>
      <c r="D188">
        <v>165.03999300000001</v>
      </c>
      <c r="E188">
        <v>165.949997</v>
      </c>
      <c r="F188" s="2">
        <v>158.73625200000001</v>
      </c>
      <c r="G188">
        <v>7777100</v>
      </c>
      <c r="I188">
        <f t="shared" si="2"/>
        <v>25197.197699007505</v>
      </c>
    </row>
    <row r="189" spans="1:9" x14ac:dyDescent="0.25">
      <c r="A189" s="1">
        <v>44469</v>
      </c>
      <c r="B189">
        <v>166.91999799999999</v>
      </c>
      <c r="C189">
        <v>166.990005</v>
      </c>
      <c r="D189">
        <v>162.78999300000001</v>
      </c>
      <c r="E189">
        <v>163.69000199999999</v>
      </c>
      <c r="F189" s="2">
        <v>156.57449299999999</v>
      </c>
      <c r="G189">
        <v>13161200</v>
      </c>
      <c r="I189">
        <f t="shared" si="2"/>
        <v>24515.571858207044</v>
      </c>
    </row>
    <row r="190" spans="1:9" x14ac:dyDescent="0.25">
      <c r="A190" s="1">
        <v>44470</v>
      </c>
      <c r="B190">
        <v>164</v>
      </c>
      <c r="C190">
        <v>168.300003</v>
      </c>
      <c r="D190">
        <v>163.60000600000001</v>
      </c>
      <c r="E190">
        <v>167.13000500000001</v>
      </c>
      <c r="F190" s="2">
        <v>159.86496</v>
      </c>
      <c r="G190">
        <v>11285000</v>
      </c>
      <c r="I190">
        <f t="shared" si="2"/>
        <v>25556.805435801598</v>
      </c>
    </row>
    <row r="191" spans="1:9" x14ac:dyDescent="0.25">
      <c r="A191" s="1">
        <v>44473</v>
      </c>
      <c r="B191">
        <v>166.970001</v>
      </c>
      <c r="C191">
        <v>170.44000199999999</v>
      </c>
      <c r="D191">
        <v>165.729996</v>
      </c>
      <c r="E191">
        <v>166.949997</v>
      </c>
      <c r="F191" s="2">
        <v>159.69279499999999</v>
      </c>
      <c r="G191">
        <v>14120000</v>
      </c>
      <c r="I191">
        <f t="shared" si="2"/>
        <v>25501.78877491202</v>
      </c>
    </row>
    <row r="192" spans="1:9" x14ac:dyDescent="0.25">
      <c r="A192" s="1">
        <v>44474</v>
      </c>
      <c r="B192">
        <v>167.21000699999999</v>
      </c>
      <c r="C192">
        <v>170.13999899999999</v>
      </c>
      <c r="D192">
        <v>166.66999799999999</v>
      </c>
      <c r="E192">
        <v>168.66000399999999</v>
      </c>
      <c r="F192" s="2">
        <v>162.30058299999999</v>
      </c>
      <c r="G192">
        <v>12292900</v>
      </c>
      <c r="I192">
        <f t="shared" si="2"/>
        <v>26341.479242139885</v>
      </c>
    </row>
    <row r="193" spans="1:9" x14ac:dyDescent="0.25">
      <c r="A193" s="1">
        <v>44475</v>
      </c>
      <c r="B193">
        <v>167.990005</v>
      </c>
      <c r="C193">
        <v>169.10000600000001</v>
      </c>
      <c r="D193">
        <v>166</v>
      </c>
      <c r="E193">
        <v>169.020004</v>
      </c>
      <c r="F193" s="2">
        <v>162.647018</v>
      </c>
      <c r="G193">
        <v>8692600</v>
      </c>
      <c r="I193">
        <f t="shared" si="2"/>
        <v>26454.052464292326</v>
      </c>
    </row>
    <row r="194" spans="1:9" x14ac:dyDescent="0.25">
      <c r="A194" s="1">
        <v>44476</v>
      </c>
      <c r="B194">
        <v>171.199997</v>
      </c>
      <c r="C194">
        <v>171.509995</v>
      </c>
      <c r="D194">
        <v>169.53999300000001</v>
      </c>
      <c r="E194">
        <v>170.08999600000001</v>
      </c>
      <c r="F194" s="2">
        <v>163.67669699999999</v>
      </c>
      <c r="G194">
        <v>10195400</v>
      </c>
      <c r="I194">
        <f t="shared" si="2"/>
        <v>26790.061140829806</v>
      </c>
    </row>
    <row r="195" spans="1:9" x14ac:dyDescent="0.25">
      <c r="A195" s="1">
        <v>44477</v>
      </c>
      <c r="B195">
        <v>170.020004</v>
      </c>
      <c r="C195">
        <v>171.33999600000001</v>
      </c>
      <c r="D195">
        <v>169.300003</v>
      </c>
      <c r="E195">
        <v>170.220001</v>
      </c>
      <c r="F195" s="2">
        <v>163.80178799999999</v>
      </c>
      <c r="G195">
        <v>8190100</v>
      </c>
      <c r="I195">
        <f t="shared" ref="I195:I252" si="3">F195^2</f>
        <v>26831.025751996938</v>
      </c>
    </row>
    <row r="196" spans="1:9" x14ac:dyDescent="0.25">
      <c r="A196" s="1">
        <v>44480</v>
      </c>
      <c r="B196">
        <v>170.800003</v>
      </c>
      <c r="C196">
        <v>171.28999300000001</v>
      </c>
      <c r="D196">
        <v>166.46000699999999</v>
      </c>
      <c r="E196">
        <v>166.63999899999999</v>
      </c>
      <c r="F196" s="2">
        <v>160.35676599999999</v>
      </c>
      <c r="G196">
        <v>12154700</v>
      </c>
      <c r="I196">
        <f t="shared" si="3"/>
        <v>25714.292401978753</v>
      </c>
    </row>
    <row r="197" spans="1:9" x14ac:dyDescent="0.25">
      <c r="A197" s="1">
        <v>44481</v>
      </c>
      <c r="B197">
        <v>165.75</v>
      </c>
      <c r="C197">
        <v>166.69000199999999</v>
      </c>
      <c r="D197">
        <v>164.770004</v>
      </c>
      <c r="E197">
        <v>165.36000100000001</v>
      </c>
      <c r="F197" s="2">
        <v>159.12503100000001</v>
      </c>
      <c r="G197">
        <v>13032600</v>
      </c>
      <c r="I197">
        <f t="shared" si="3"/>
        <v>25320.775490750962</v>
      </c>
    </row>
    <row r="198" spans="1:9" x14ac:dyDescent="0.25">
      <c r="A198" s="1">
        <v>44482</v>
      </c>
      <c r="B198">
        <v>164.070007</v>
      </c>
      <c r="C198">
        <v>165.41000399999999</v>
      </c>
      <c r="D198">
        <v>160.60000600000001</v>
      </c>
      <c r="E198">
        <v>161</v>
      </c>
      <c r="F198" s="2">
        <v>154.92944299999999</v>
      </c>
      <c r="G198">
        <v>22753500</v>
      </c>
      <c r="I198">
        <f t="shared" si="3"/>
        <v>24003.132308290245</v>
      </c>
    </row>
    <row r="199" spans="1:9" x14ac:dyDescent="0.25">
      <c r="A199" s="1">
        <v>44483</v>
      </c>
      <c r="B199">
        <v>161.75</v>
      </c>
      <c r="C199">
        <v>164.009995</v>
      </c>
      <c r="D199">
        <v>160.05999800000001</v>
      </c>
      <c r="E199">
        <v>163.470001</v>
      </c>
      <c r="F199" s="2">
        <v>157.30628999999999</v>
      </c>
      <c r="G199">
        <v>15176800</v>
      </c>
      <c r="I199">
        <f t="shared" si="3"/>
        <v>24745.268873564099</v>
      </c>
    </row>
    <row r="200" spans="1:9" x14ac:dyDescent="0.25">
      <c r="A200" s="1">
        <v>44484</v>
      </c>
      <c r="B200">
        <v>165.35000600000001</v>
      </c>
      <c r="C200">
        <v>167.16999799999999</v>
      </c>
      <c r="D200">
        <v>164.13999899999999</v>
      </c>
      <c r="E200">
        <v>166.61000100000001</v>
      </c>
      <c r="F200" s="2">
        <v>160.32789600000001</v>
      </c>
      <c r="G200">
        <v>14267400</v>
      </c>
      <c r="I200">
        <f t="shared" si="3"/>
        <v>25705.034235786818</v>
      </c>
    </row>
    <row r="201" spans="1:9" x14ac:dyDescent="0.25">
      <c r="A201" s="1">
        <v>44487</v>
      </c>
      <c r="B201">
        <v>166.479996</v>
      </c>
      <c r="C201">
        <v>168.61000100000001</v>
      </c>
      <c r="D201">
        <v>165.91000399999999</v>
      </c>
      <c r="E201">
        <v>166.550003</v>
      </c>
      <c r="F201" s="2">
        <v>160.27015700000001</v>
      </c>
      <c r="G201">
        <v>12672900</v>
      </c>
      <c r="I201">
        <f t="shared" si="3"/>
        <v>25686.523224804652</v>
      </c>
    </row>
    <row r="202" spans="1:9" x14ac:dyDescent="0.25">
      <c r="A202" s="1">
        <v>44488</v>
      </c>
      <c r="B202">
        <v>167.39999399999999</v>
      </c>
      <c r="C202">
        <v>168.64999399999999</v>
      </c>
      <c r="D202">
        <v>166.58000200000001</v>
      </c>
      <c r="E202">
        <v>168.570007</v>
      </c>
      <c r="F202" s="2">
        <v>162.21402</v>
      </c>
      <c r="G202">
        <v>8053900</v>
      </c>
      <c r="I202">
        <f t="shared" si="3"/>
        <v>26313.388284560402</v>
      </c>
    </row>
    <row r="203" spans="1:9" x14ac:dyDescent="0.25">
      <c r="A203" s="1">
        <v>44489</v>
      </c>
      <c r="B203">
        <v>168.300003</v>
      </c>
      <c r="C203">
        <v>170.86999499999999</v>
      </c>
      <c r="D203">
        <v>167.46000699999999</v>
      </c>
      <c r="E203">
        <v>170.83999600000001</v>
      </c>
      <c r="F203" s="2">
        <v>164.39840699999999</v>
      </c>
      <c r="G203">
        <v>8185600</v>
      </c>
      <c r="I203">
        <f t="shared" si="3"/>
        <v>27026.836224137645</v>
      </c>
    </row>
    <row r="204" spans="1:9" x14ac:dyDescent="0.25">
      <c r="A204" s="1">
        <v>44490</v>
      </c>
      <c r="B204">
        <v>170.759995</v>
      </c>
      <c r="C204">
        <v>171.33000200000001</v>
      </c>
      <c r="D204">
        <v>168.679993</v>
      </c>
      <c r="E204">
        <v>169.5</v>
      </c>
      <c r="F204" s="2">
        <v>163.10893200000001</v>
      </c>
      <c r="G204">
        <v>8415200</v>
      </c>
      <c r="I204">
        <f t="shared" si="3"/>
        <v>26604.523698180627</v>
      </c>
    </row>
    <row r="205" spans="1:9" x14ac:dyDescent="0.25">
      <c r="A205" s="1">
        <v>44491</v>
      </c>
      <c r="B205">
        <v>170.029999</v>
      </c>
      <c r="C205">
        <v>172.08999600000001</v>
      </c>
      <c r="D205">
        <v>169.699997</v>
      </c>
      <c r="E205">
        <v>171.779999</v>
      </c>
      <c r="F205" s="2">
        <v>165.30296300000001</v>
      </c>
      <c r="G205">
        <v>8817900</v>
      </c>
      <c r="I205">
        <f t="shared" si="3"/>
        <v>27325.069576579372</v>
      </c>
    </row>
    <row r="206" spans="1:9" x14ac:dyDescent="0.25">
      <c r="A206" s="1">
        <v>44494</v>
      </c>
      <c r="B206">
        <v>172.71000699999999</v>
      </c>
      <c r="C206">
        <v>172.96000699999999</v>
      </c>
      <c r="D206">
        <v>170.479996</v>
      </c>
      <c r="E206">
        <v>170.94000199999999</v>
      </c>
      <c r="F206" s="2">
        <v>164.49464399999999</v>
      </c>
      <c r="G206">
        <v>10159200</v>
      </c>
      <c r="I206">
        <f t="shared" si="3"/>
        <v>27058.487904686735</v>
      </c>
    </row>
    <row r="207" spans="1:9" x14ac:dyDescent="0.25">
      <c r="A207" s="1">
        <v>44495</v>
      </c>
      <c r="B207">
        <v>171</v>
      </c>
      <c r="C207">
        <v>172.490005</v>
      </c>
      <c r="D207">
        <v>170.53999300000001</v>
      </c>
      <c r="E207">
        <v>171.39999399999999</v>
      </c>
      <c r="F207" s="2">
        <v>164.937286</v>
      </c>
      <c r="G207">
        <v>8015100</v>
      </c>
      <c r="I207">
        <f t="shared" si="3"/>
        <v>27204.308313045796</v>
      </c>
    </row>
    <row r="208" spans="1:9" x14ac:dyDescent="0.25">
      <c r="A208" s="1">
        <v>44496</v>
      </c>
      <c r="B208">
        <v>170.320007</v>
      </c>
      <c r="C208">
        <v>170.699997</v>
      </c>
      <c r="D208">
        <v>167.33999600000001</v>
      </c>
      <c r="E208">
        <v>167.83000200000001</v>
      </c>
      <c r="F208" s="2">
        <v>161.501892</v>
      </c>
      <c r="G208">
        <v>9847000</v>
      </c>
      <c r="I208">
        <f t="shared" si="3"/>
        <v>26082.861119579662</v>
      </c>
    </row>
    <row r="209" spans="1:9" x14ac:dyDescent="0.25">
      <c r="A209" s="1">
        <v>44497</v>
      </c>
      <c r="B209">
        <v>168.300003</v>
      </c>
      <c r="C209">
        <v>170.509995</v>
      </c>
      <c r="D209">
        <v>167.96000699999999</v>
      </c>
      <c r="E209">
        <v>170.36000100000001</v>
      </c>
      <c r="F209" s="2">
        <v>163.93649300000001</v>
      </c>
      <c r="G209">
        <v>7212900</v>
      </c>
      <c r="I209">
        <f t="shared" si="3"/>
        <v>26875.173737139052</v>
      </c>
    </row>
    <row r="210" spans="1:9" x14ac:dyDescent="0.25">
      <c r="A210" s="1">
        <v>44498</v>
      </c>
      <c r="B210">
        <v>171.179993</v>
      </c>
      <c r="C210">
        <v>172.240005</v>
      </c>
      <c r="D210">
        <v>169.38999899999999</v>
      </c>
      <c r="E210">
        <v>169.88999899999999</v>
      </c>
      <c r="F210" s="2">
        <v>163.48422199999999</v>
      </c>
      <c r="G210">
        <v>8140100</v>
      </c>
      <c r="I210">
        <f t="shared" si="3"/>
        <v>26727.090842945279</v>
      </c>
    </row>
    <row r="211" spans="1:9" x14ac:dyDescent="0.25">
      <c r="A211" s="1">
        <v>44501</v>
      </c>
      <c r="B211">
        <v>172.03999300000001</v>
      </c>
      <c r="C211">
        <v>172.33000200000001</v>
      </c>
      <c r="D211">
        <v>169.009995</v>
      </c>
      <c r="E211">
        <v>169.800003</v>
      </c>
      <c r="F211" s="2">
        <v>163.39759799999999</v>
      </c>
      <c r="G211">
        <v>7435500</v>
      </c>
      <c r="I211">
        <f t="shared" si="3"/>
        <v>26698.7750321696</v>
      </c>
    </row>
    <row r="212" spans="1:9" x14ac:dyDescent="0.25">
      <c r="A212" s="1">
        <v>44502</v>
      </c>
      <c r="B212">
        <v>169.800003</v>
      </c>
      <c r="C212">
        <v>171.69000199999999</v>
      </c>
      <c r="D212">
        <v>168.91999799999999</v>
      </c>
      <c r="E212">
        <v>170.470001</v>
      </c>
      <c r="F212" s="2">
        <v>164.04235800000001</v>
      </c>
      <c r="G212">
        <v>7173800</v>
      </c>
      <c r="I212">
        <f t="shared" si="3"/>
        <v>26909.895218200167</v>
      </c>
    </row>
    <row r="213" spans="1:9" x14ac:dyDescent="0.25">
      <c r="A213" s="1">
        <v>44503</v>
      </c>
      <c r="B213">
        <v>170.13000500000001</v>
      </c>
      <c r="C213">
        <v>171.13000500000001</v>
      </c>
      <c r="D213">
        <v>169.14999399999999</v>
      </c>
      <c r="E213">
        <v>170.529999</v>
      </c>
      <c r="F213" s="2">
        <v>164.100098</v>
      </c>
      <c r="G213">
        <v>8402700</v>
      </c>
      <c r="I213">
        <f t="shared" si="3"/>
        <v>26928.842163609606</v>
      </c>
    </row>
    <row r="214" spans="1:9" x14ac:dyDescent="0.25">
      <c r="A214" s="1">
        <v>44504</v>
      </c>
      <c r="B214">
        <v>170</v>
      </c>
      <c r="C214">
        <v>170.199997</v>
      </c>
      <c r="D214">
        <v>166.490005</v>
      </c>
      <c r="E214">
        <v>168.28999300000001</v>
      </c>
      <c r="F214" s="2">
        <v>161.944534</v>
      </c>
      <c r="G214">
        <v>9574200</v>
      </c>
      <c r="I214">
        <f t="shared" si="3"/>
        <v>26226.032092477159</v>
      </c>
    </row>
    <row r="215" spans="1:9" x14ac:dyDescent="0.25">
      <c r="A215" s="1">
        <v>44505</v>
      </c>
      <c r="B215">
        <v>168.89999399999999</v>
      </c>
      <c r="C215">
        <v>170.08999600000001</v>
      </c>
      <c r="D215">
        <v>167.41000399999999</v>
      </c>
      <c r="E215">
        <v>168.050003</v>
      </c>
      <c r="F215" s="2">
        <v>161.713593</v>
      </c>
      <c r="G215">
        <v>7975600</v>
      </c>
      <c r="I215">
        <f t="shared" si="3"/>
        <v>26151.286160969648</v>
      </c>
    </row>
    <row r="216" spans="1:9" x14ac:dyDescent="0.25">
      <c r="A216" s="1">
        <v>44508</v>
      </c>
      <c r="B216">
        <v>169.050003</v>
      </c>
      <c r="C216">
        <v>170.91999799999999</v>
      </c>
      <c r="D216">
        <v>168.740005</v>
      </c>
      <c r="E216">
        <v>169.05999800000001</v>
      </c>
      <c r="F216" s="2">
        <v>162.68551600000001</v>
      </c>
      <c r="G216">
        <v>6413700</v>
      </c>
      <c r="I216">
        <f t="shared" si="3"/>
        <v>26466.577116186258</v>
      </c>
    </row>
    <row r="217" spans="1:9" x14ac:dyDescent="0.25">
      <c r="A217" s="1">
        <v>44509</v>
      </c>
      <c r="B217">
        <v>167.35000600000001</v>
      </c>
      <c r="C217">
        <v>168.470001</v>
      </c>
      <c r="D217">
        <v>166.60000600000001</v>
      </c>
      <c r="E217">
        <v>167.779999</v>
      </c>
      <c r="F217" s="2">
        <v>161.45378099999999</v>
      </c>
      <c r="G217">
        <v>7990300</v>
      </c>
      <c r="I217">
        <f t="shared" si="3"/>
        <v>26067.323399195957</v>
      </c>
    </row>
    <row r="218" spans="1:9" x14ac:dyDescent="0.25">
      <c r="A218" s="1">
        <v>44510</v>
      </c>
      <c r="B218">
        <v>167.449997</v>
      </c>
      <c r="C218">
        <v>168.949997</v>
      </c>
      <c r="D218">
        <v>167.08999600000001</v>
      </c>
      <c r="E218">
        <v>167.61999499999999</v>
      </c>
      <c r="F218" s="2">
        <v>161.29980499999999</v>
      </c>
      <c r="G218">
        <v>6999200</v>
      </c>
      <c r="I218">
        <f t="shared" si="3"/>
        <v>26017.627093038023</v>
      </c>
    </row>
    <row r="219" spans="1:9" x14ac:dyDescent="0.25">
      <c r="A219" s="1">
        <v>44511</v>
      </c>
      <c r="B219">
        <v>167.520004</v>
      </c>
      <c r="C219">
        <v>168.679993</v>
      </c>
      <c r="D219">
        <v>166.89999399999999</v>
      </c>
      <c r="E219">
        <v>167.61000100000001</v>
      </c>
      <c r="F219" s="2">
        <v>161.29019199999999</v>
      </c>
      <c r="G219">
        <v>5815300</v>
      </c>
      <c r="I219">
        <f t="shared" si="3"/>
        <v>26014.526035396862</v>
      </c>
    </row>
    <row r="220" spans="1:9" x14ac:dyDescent="0.25">
      <c r="A220" s="1">
        <v>44512</v>
      </c>
      <c r="B220">
        <v>167.64999399999999</v>
      </c>
      <c r="C220">
        <v>167.740005</v>
      </c>
      <c r="D220">
        <v>165.720001</v>
      </c>
      <c r="E220">
        <v>166.86000100000001</v>
      </c>
      <c r="F220" s="2">
        <v>160.568466</v>
      </c>
      <c r="G220">
        <v>8113400</v>
      </c>
      <c r="I220">
        <f t="shared" si="3"/>
        <v>25782.232273593156</v>
      </c>
    </row>
    <row r="221" spans="1:9" x14ac:dyDescent="0.25">
      <c r="A221" s="1">
        <v>44515</v>
      </c>
      <c r="B221">
        <v>167.21000699999999</v>
      </c>
      <c r="C221">
        <v>167.78999300000001</v>
      </c>
      <c r="D221">
        <v>166</v>
      </c>
      <c r="E221">
        <v>166.55999800000001</v>
      </c>
      <c r="F221" s="2">
        <v>160.27977000000001</v>
      </c>
      <c r="G221">
        <v>6492500</v>
      </c>
      <c r="I221">
        <f t="shared" si="3"/>
        <v>25689.604671252906</v>
      </c>
    </row>
    <row r="222" spans="1:9" x14ac:dyDescent="0.25">
      <c r="A222" s="1">
        <v>44516</v>
      </c>
      <c r="B222">
        <v>167.05999800000001</v>
      </c>
      <c r="C222">
        <v>167.070007</v>
      </c>
      <c r="D222">
        <v>165.11999499999999</v>
      </c>
      <c r="E222">
        <v>165.36000100000001</v>
      </c>
      <c r="F222" s="2">
        <v>159.12503100000001</v>
      </c>
      <c r="G222">
        <v>9706100</v>
      </c>
      <c r="I222">
        <f t="shared" si="3"/>
        <v>25320.775490750962</v>
      </c>
    </row>
    <row r="223" spans="1:9" x14ac:dyDescent="0.25">
      <c r="A223" s="1">
        <v>44517</v>
      </c>
      <c r="B223">
        <v>165.21000699999999</v>
      </c>
      <c r="C223">
        <v>165.55999800000001</v>
      </c>
      <c r="D223">
        <v>163.38999899999999</v>
      </c>
      <c r="E223">
        <v>164.470001</v>
      </c>
      <c r="F223" s="2">
        <v>158.268585</v>
      </c>
      <c r="G223">
        <v>9909600</v>
      </c>
      <c r="I223">
        <f t="shared" si="3"/>
        <v>25048.944997902225</v>
      </c>
    </row>
    <row r="224" spans="1:9" x14ac:dyDescent="0.25">
      <c r="A224" s="1">
        <v>44518</v>
      </c>
      <c r="B224">
        <v>164.38999899999999</v>
      </c>
      <c r="C224">
        <v>164.85000600000001</v>
      </c>
      <c r="D224">
        <v>162.55999800000001</v>
      </c>
      <c r="E224">
        <v>163.050003</v>
      </c>
      <c r="F224" s="2">
        <v>156.90211500000001</v>
      </c>
      <c r="G224">
        <v>8122500</v>
      </c>
      <c r="I224">
        <f t="shared" si="3"/>
        <v>24618.273691473227</v>
      </c>
    </row>
    <row r="225" spans="1:9" x14ac:dyDescent="0.25">
      <c r="A225" s="1">
        <v>44519</v>
      </c>
      <c r="B225">
        <v>161.300003</v>
      </c>
      <c r="C225">
        <v>162.11000100000001</v>
      </c>
      <c r="D225">
        <v>159.449997</v>
      </c>
      <c r="E225">
        <v>160.91999799999999</v>
      </c>
      <c r="F225" s="2">
        <v>154.85243199999999</v>
      </c>
      <c r="G225">
        <v>12193600</v>
      </c>
      <c r="I225">
        <f t="shared" si="3"/>
        <v>23979.27569631462</v>
      </c>
    </row>
    <row r="226" spans="1:9" x14ac:dyDescent="0.25">
      <c r="A226" s="1">
        <v>44522</v>
      </c>
      <c r="B226">
        <v>164.16000399999999</v>
      </c>
      <c r="C226">
        <v>165.979996</v>
      </c>
      <c r="D226">
        <v>162.990005</v>
      </c>
      <c r="E226">
        <v>164.35000600000001</v>
      </c>
      <c r="F226" s="2">
        <v>158.153122</v>
      </c>
      <c r="G226">
        <v>14549900</v>
      </c>
      <c r="I226">
        <f t="shared" si="3"/>
        <v>25012.409998346884</v>
      </c>
    </row>
    <row r="227" spans="1:9" x14ac:dyDescent="0.25">
      <c r="A227" s="1">
        <v>44523</v>
      </c>
      <c r="B227">
        <v>165.5</v>
      </c>
      <c r="C227">
        <v>168.55999800000001</v>
      </c>
      <c r="D227">
        <v>165.36999499999999</v>
      </c>
      <c r="E227">
        <v>168.279999</v>
      </c>
      <c r="F227" s="2">
        <v>161.93493699999999</v>
      </c>
      <c r="G227">
        <v>12354400</v>
      </c>
      <c r="I227">
        <f t="shared" si="3"/>
        <v>26222.923821193966</v>
      </c>
    </row>
    <row r="228" spans="1:9" x14ac:dyDescent="0.25">
      <c r="A228" s="1">
        <v>44524</v>
      </c>
      <c r="B228">
        <v>168.46000699999999</v>
      </c>
      <c r="C228">
        <v>169.44000199999999</v>
      </c>
      <c r="D228">
        <v>166.44000199999999</v>
      </c>
      <c r="E228">
        <v>166.96000699999999</v>
      </c>
      <c r="F228" s="2">
        <v>160.664703</v>
      </c>
      <c r="G228">
        <v>9629800</v>
      </c>
      <c r="I228">
        <f t="shared" si="3"/>
        <v>25813.146790078208</v>
      </c>
    </row>
    <row r="229" spans="1:9" x14ac:dyDescent="0.25">
      <c r="A229" s="1">
        <v>44526</v>
      </c>
      <c r="B229">
        <v>162.13999899999999</v>
      </c>
      <c r="C229">
        <v>162.64999399999999</v>
      </c>
      <c r="D229">
        <v>158.820007</v>
      </c>
      <c r="E229">
        <v>161.929993</v>
      </c>
      <c r="F229" s="2">
        <v>155.824341</v>
      </c>
      <c r="G229">
        <v>13619300</v>
      </c>
      <c r="I229">
        <f t="shared" si="3"/>
        <v>24281.225248084284</v>
      </c>
    </row>
    <row r="230" spans="1:9" x14ac:dyDescent="0.25">
      <c r="A230" s="1">
        <v>44529</v>
      </c>
      <c r="B230">
        <v>163.30999800000001</v>
      </c>
      <c r="C230">
        <v>164.779999</v>
      </c>
      <c r="D230">
        <v>159.820007</v>
      </c>
      <c r="E230">
        <v>161.229996</v>
      </c>
      <c r="F230" s="2">
        <v>155.150757</v>
      </c>
      <c r="G230">
        <v>12104400</v>
      </c>
      <c r="I230">
        <f t="shared" si="3"/>
        <v>24071.757397673049</v>
      </c>
    </row>
    <row r="231" spans="1:9" x14ac:dyDescent="0.25">
      <c r="A231" s="1">
        <v>44530</v>
      </c>
      <c r="B231">
        <v>159.16000399999999</v>
      </c>
      <c r="C231">
        <v>160.63000500000001</v>
      </c>
      <c r="D231">
        <v>158.28999300000001</v>
      </c>
      <c r="E231">
        <v>158.83000200000001</v>
      </c>
      <c r="F231" s="2">
        <v>152.84124800000001</v>
      </c>
      <c r="G231">
        <v>18922600</v>
      </c>
      <c r="I231">
        <f t="shared" si="3"/>
        <v>23360.447090197507</v>
      </c>
    </row>
    <row r="232" spans="1:9" x14ac:dyDescent="0.25">
      <c r="A232" s="1">
        <v>44531</v>
      </c>
      <c r="B232">
        <v>161</v>
      </c>
      <c r="C232">
        <v>163.270004</v>
      </c>
      <c r="D232">
        <v>157.800003</v>
      </c>
      <c r="E232">
        <v>157.88999899999999</v>
      </c>
      <c r="F232" s="2">
        <v>151.93670700000001</v>
      </c>
      <c r="G232">
        <v>12253400</v>
      </c>
      <c r="I232">
        <f t="shared" si="3"/>
        <v>23084.762934003851</v>
      </c>
    </row>
    <row r="233" spans="1:9" x14ac:dyDescent="0.25">
      <c r="A233" s="1">
        <v>44532</v>
      </c>
      <c r="B233">
        <v>159.83000200000001</v>
      </c>
      <c r="C233">
        <v>163.25</v>
      </c>
      <c r="D233">
        <v>158.800003</v>
      </c>
      <c r="E233">
        <v>161.21000699999999</v>
      </c>
      <c r="F233" s="2">
        <v>155.131516</v>
      </c>
      <c r="G233">
        <v>12969900</v>
      </c>
      <c r="I233">
        <f t="shared" si="3"/>
        <v>24065.787256458258</v>
      </c>
    </row>
    <row r="234" spans="1:9" x14ac:dyDescent="0.25">
      <c r="A234" s="1">
        <v>44533</v>
      </c>
      <c r="B234">
        <v>161.5</v>
      </c>
      <c r="C234">
        <v>161.83000200000001</v>
      </c>
      <c r="D234">
        <v>157.19000199999999</v>
      </c>
      <c r="E234">
        <v>158.28999300000001</v>
      </c>
      <c r="F234" s="2">
        <v>152.321609</v>
      </c>
      <c r="G234">
        <v>12681800</v>
      </c>
      <c r="I234">
        <f t="shared" si="3"/>
        <v>23201.872568348881</v>
      </c>
    </row>
    <row r="235" spans="1:9" x14ac:dyDescent="0.25">
      <c r="A235" s="1">
        <v>44536</v>
      </c>
      <c r="B235">
        <v>161.009995</v>
      </c>
      <c r="C235">
        <v>162.61000100000001</v>
      </c>
      <c r="D235">
        <v>159.46000699999999</v>
      </c>
      <c r="E235">
        <v>160.16000399999999</v>
      </c>
      <c r="F235" s="2">
        <v>154.121094</v>
      </c>
      <c r="G235">
        <v>11186500</v>
      </c>
      <c r="I235">
        <f t="shared" si="3"/>
        <v>23753.311615756837</v>
      </c>
    </row>
    <row r="236" spans="1:9" x14ac:dyDescent="0.25">
      <c r="A236" s="1">
        <v>44537</v>
      </c>
      <c r="B236">
        <v>161.88000500000001</v>
      </c>
      <c r="C236">
        <v>163.38999899999999</v>
      </c>
      <c r="D236">
        <v>161.16000399999999</v>
      </c>
      <c r="E236">
        <v>162.570007</v>
      </c>
      <c r="F236" s="2">
        <v>156.440247</v>
      </c>
      <c r="G236">
        <v>9851600</v>
      </c>
      <c r="I236">
        <f t="shared" si="3"/>
        <v>24473.550881421008</v>
      </c>
    </row>
    <row r="237" spans="1:9" x14ac:dyDescent="0.25">
      <c r="A237" s="1">
        <v>44538</v>
      </c>
      <c r="B237">
        <v>162.66000399999999</v>
      </c>
      <c r="C237">
        <v>163.270004</v>
      </c>
      <c r="D237">
        <v>160.16999799999999</v>
      </c>
      <c r="E237">
        <v>160.71000699999999</v>
      </c>
      <c r="F237" s="2">
        <v>154.65036000000001</v>
      </c>
      <c r="G237">
        <v>11705700</v>
      </c>
      <c r="I237">
        <f t="shared" si="3"/>
        <v>23916.733848129603</v>
      </c>
    </row>
    <row r="238" spans="1:9" x14ac:dyDescent="0.25">
      <c r="A238" s="1">
        <v>44539</v>
      </c>
      <c r="B238">
        <v>159.64999399999999</v>
      </c>
      <c r="C238">
        <v>160.929993</v>
      </c>
      <c r="D238">
        <v>158.64999399999999</v>
      </c>
      <c r="E238">
        <v>160.46000699999999</v>
      </c>
      <c r="F238" s="2">
        <v>154.40978999999999</v>
      </c>
      <c r="G238">
        <v>11189600</v>
      </c>
      <c r="I238">
        <f t="shared" si="3"/>
        <v>23842.383247844096</v>
      </c>
    </row>
    <row r="239" spans="1:9" x14ac:dyDescent="0.25">
      <c r="A239" s="1">
        <v>44540</v>
      </c>
      <c r="B239">
        <v>161.320007</v>
      </c>
      <c r="C239">
        <v>161.699997</v>
      </c>
      <c r="D239">
        <v>159.13000500000001</v>
      </c>
      <c r="E239">
        <v>159.820007</v>
      </c>
      <c r="F239" s="2">
        <v>153.793915</v>
      </c>
      <c r="G239">
        <v>10405400</v>
      </c>
      <c r="I239">
        <f t="shared" si="3"/>
        <v>23652.568291027226</v>
      </c>
    </row>
    <row r="240" spans="1:9" x14ac:dyDescent="0.25">
      <c r="A240" s="1">
        <v>44543</v>
      </c>
      <c r="B240">
        <v>159.5</v>
      </c>
      <c r="C240">
        <v>159.78999300000001</v>
      </c>
      <c r="D240">
        <v>157.279999</v>
      </c>
      <c r="E240">
        <v>157.91999799999999</v>
      </c>
      <c r="F240" s="2">
        <v>151.96556100000001</v>
      </c>
      <c r="G240">
        <v>12069000</v>
      </c>
      <c r="I240">
        <f t="shared" si="3"/>
        <v>23093.531730044724</v>
      </c>
    </row>
    <row r="241" spans="1:9" x14ac:dyDescent="0.25">
      <c r="A241" s="1">
        <v>44544</v>
      </c>
      <c r="B241">
        <v>157.449997</v>
      </c>
      <c r="C241">
        <v>160.88999899999999</v>
      </c>
      <c r="D241">
        <v>157.300003</v>
      </c>
      <c r="E241">
        <v>159.13000500000001</v>
      </c>
      <c r="F241" s="2">
        <v>153.12994399999999</v>
      </c>
      <c r="G241">
        <v>12563600</v>
      </c>
      <c r="I241">
        <f t="shared" si="3"/>
        <v>23448.779749443136</v>
      </c>
    </row>
    <row r="242" spans="1:9" x14ac:dyDescent="0.25">
      <c r="A242" s="1">
        <v>44545</v>
      </c>
      <c r="B242">
        <v>159.85000600000001</v>
      </c>
      <c r="C242">
        <v>159.85000600000001</v>
      </c>
      <c r="D242">
        <v>157.35000600000001</v>
      </c>
      <c r="E242">
        <v>157.94000199999999</v>
      </c>
      <c r="F242" s="2">
        <v>151.984802</v>
      </c>
      <c r="G242">
        <v>14014200</v>
      </c>
      <c r="I242">
        <f t="shared" si="3"/>
        <v>23099.380038979205</v>
      </c>
    </row>
    <row r="243" spans="1:9" x14ac:dyDescent="0.25">
      <c r="A243" s="1">
        <v>44546</v>
      </c>
      <c r="B243">
        <v>160.38999899999999</v>
      </c>
      <c r="C243">
        <v>161.820007</v>
      </c>
      <c r="D243">
        <v>158.699997</v>
      </c>
      <c r="E243">
        <v>160.41000399999999</v>
      </c>
      <c r="F243" s="2">
        <v>154.36167900000001</v>
      </c>
      <c r="G243">
        <v>19542800</v>
      </c>
      <c r="I243">
        <f t="shared" si="3"/>
        <v>23827.527943699042</v>
      </c>
    </row>
    <row r="244" spans="1:9" x14ac:dyDescent="0.25">
      <c r="A244" s="1">
        <v>44547</v>
      </c>
      <c r="B244">
        <v>159.320007</v>
      </c>
      <c r="C244">
        <v>159.38000500000001</v>
      </c>
      <c r="D244">
        <v>155.179993</v>
      </c>
      <c r="E244">
        <v>156.759995</v>
      </c>
      <c r="F244" s="2">
        <v>150.849289</v>
      </c>
      <c r="G244">
        <v>28082000</v>
      </c>
      <c r="I244">
        <f t="shared" si="3"/>
        <v>22755.50799180552</v>
      </c>
    </row>
    <row r="245" spans="1:9" x14ac:dyDescent="0.25">
      <c r="A245" s="1">
        <v>44550</v>
      </c>
      <c r="B245">
        <v>154.509995</v>
      </c>
      <c r="C245">
        <v>154.699997</v>
      </c>
      <c r="D245">
        <v>151.83999600000001</v>
      </c>
      <c r="E245">
        <v>153.94000199999999</v>
      </c>
      <c r="F245" s="2">
        <v>148.13563500000001</v>
      </c>
      <c r="G245">
        <v>15148000</v>
      </c>
      <c r="I245">
        <f t="shared" si="3"/>
        <v>21944.166356853228</v>
      </c>
    </row>
    <row r="246" spans="1:9" x14ac:dyDescent="0.25">
      <c r="A246" s="1">
        <v>44551</v>
      </c>
      <c r="B246">
        <v>155.41000399999999</v>
      </c>
      <c r="C246">
        <v>157.179993</v>
      </c>
      <c r="D246">
        <v>155.08999600000001</v>
      </c>
      <c r="E246">
        <v>156.08999600000001</v>
      </c>
      <c r="F246" s="2">
        <v>150.204544</v>
      </c>
      <c r="G246">
        <v>11291300</v>
      </c>
      <c r="I246">
        <f t="shared" si="3"/>
        <v>22561.405038247936</v>
      </c>
    </row>
    <row r="247" spans="1:9" x14ac:dyDescent="0.25">
      <c r="A247" s="1">
        <v>44552</v>
      </c>
      <c r="B247">
        <v>155.75</v>
      </c>
      <c r="C247">
        <v>157.05999800000001</v>
      </c>
      <c r="D247">
        <v>155.240005</v>
      </c>
      <c r="E247">
        <v>156.699997</v>
      </c>
      <c r="F247" s="2">
        <v>150.79156499999999</v>
      </c>
      <c r="G247">
        <v>7273000</v>
      </c>
      <c r="I247">
        <f t="shared" si="3"/>
        <v>22738.096075149224</v>
      </c>
    </row>
    <row r="248" spans="1:9" x14ac:dyDescent="0.25">
      <c r="A248" s="1">
        <v>44553</v>
      </c>
      <c r="B248">
        <v>157.61000100000001</v>
      </c>
      <c r="C248">
        <v>159.11999499999999</v>
      </c>
      <c r="D248">
        <v>157.21000699999999</v>
      </c>
      <c r="E248">
        <v>157.259995</v>
      </c>
      <c r="F248" s="2">
        <v>151.33042900000001</v>
      </c>
      <c r="G248">
        <v>8055200</v>
      </c>
      <c r="I248">
        <f t="shared" si="3"/>
        <v>22900.898741324043</v>
      </c>
    </row>
    <row r="249" spans="1:9" x14ac:dyDescent="0.25">
      <c r="A249" s="1">
        <v>44557</v>
      </c>
      <c r="B249">
        <v>157.60000600000001</v>
      </c>
      <c r="C249">
        <v>158.199997</v>
      </c>
      <c r="D249">
        <v>156.33999600000001</v>
      </c>
      <c r="E249">
        <v>158.16000399999999</v>
      </c>
      <c r="F249" s="2">
        <v>152.196518</v>
      </c>
      <c r="G249">
        <v>6188100</v>
      </c>
      <c r="I249">
        <f t="shared" si="3"/>
        <v>23163.780091324323</v>
      </c>
    </row>
    <row r="250" spans="1:9" x14ac:dyDescent="0.25">
      <c r="A250" s="1">
        <v>44558</v>
      </c>
      <c r="B250">
        <v>158.199997</v>
      </c>
      <c r="C250">
        <v>160.14999399999999</v>
      </c>
      <c r="D250">
        <v>158.08000200000001</v>
      </c>
      <c r="E250">
        <v>158.63999899999999</v>
      </c>
      <c r="F250" s="2">
        <v>152.658401</v>
      </c>
      <c r="G250">
        <v>6342300</v>
      </c>
      <c r="I250">
        <f t="shared" si="3"/>
        <v>23304.587395876799</v>
      </c>
    </row>
    <row r="251" spans="1:9" x14ac:dyDescent="0.25">
      <c r="A251" s="1">
        <v>44559</v>
      </c>
      <c r="B251">
        <v>158.85000600000001</v>
      </c>
      <c r="C251">
        <v>159.63000500000001</v>
      </c>
      <c r="D251">
        <v>158.14999399999999</v>
      </c>
      <c r="E251">
        <v>158.55999800000001</v>
      </c>
      <c r="F251" s="2">
        <v>152.581436</v>
      </c>
      <c r="G251">
        <v>6398900</v>
      </c>
      <c r="I251">
        <f t="shared" si="3"/>
        <v>23281.094611822096</v>
      </c>
    </row>
    <row r="252" spans="1:9" x14ac:dyDescent="0.25">
      <c r="A252" s="1">
        <v>44560</v>
      </c>
      <c r="B252">
        <v>159.11000100000001</v>
      </c>
      <c r="C252">
        <v>160.240005</v>
      </c>
      <c r="D252">
        <v>158.36999499999999</v>
      </c>
      <c r="E252">
        <v>158.479996</v>
      </c>
      <c r="F252" s="2">
        <v>152.50443999999999</v>
      </c>
      <c r="G252">
        <v>6948200</v>
      </c>
      <c r="I252">
        <f t="shared" si="3"/>
        <v>23257.604219713598</v>
      </c>
    </row>
    <row r="254" spans="1:9" x14ac:dyDescent="0.25">
      <c r="A254" s="1">
        <v>44925</v>
      </c>
      <c r="B254">
        <v>132.80999800000001</v>
      </c>
      <c r="C254">
        <v>134.33000200000001</v>
      </c>
      <c r="D254">
        <v>132.44000199999999</v>
      </c>
      <c r="E254">
        <v>134.10000600000001</v>
      </c>
      <c r="F254" s="2">
        <v>133.11672999999999</v>
      </c>
      <c r="G254">
        <v>9292500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4"/>
  <sheetViews>
    <sheetView topLeftCell="A227" workbookViewId="0">
      <selection activeCell="F254" sqref="F254"/>
    </sheetView>
  </sheetViews>
  <sheetFormatPr defaultRowHeight="15" x14ac:dyDescent="0.25"/>
  <cols>
    <col min="1" max="1" width="10.7109375" style="1" bestFit="1" customWidth="1"/>
    <col min="6" max="6" width="9.140625" style="2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3" t="s">
        <v>8</v>
      </c>
    </row>
    <row r="2" spans="1:8" x14ac:dyDescent="0.25">
      <c r="A2" s="1">
        <v>44200</v>
      </c>
      <c r="B2">
        <v>52.220001000000003</v>
      </c>
      <c r="C2">
        <v>52.32</v>
      </c>
      <c r="D2">
        <v>49.634998000000003</v>
      </c>
      <c r="E2">
        <v>51.139999000000003</v>
      </c>
      <c r="F2" s="2">
        <v>51.139999000000003</v>
      </c>
      <c r="G2">
        <v>17291800</v>
      </c>
      <c r="H2" s="3">
        <f>AVERAGE(F2:F252)</f>
        <v>48.636653314741011</v>
      </c>
    </row>
    <row r="3" spans="1:8" x14ac:dyDescent="0.25">
      <c r="A3" s="1">
        <v>44201</v>
      </c>
      <c r="B3">
        <v>51</v>
      </c>
      <c r="C3">
        <v>54.189999</v>
      </c>
      <c r="D3">
        <v>50.759998000000003</v>
      </c>
      <c r="E3">
        <v>54.009998000000003</v>
      </c>
      <c r="F3" s="2">
        <v>54.009998000000003</v>
      </c>
      <c r="G3">
        <v>21403200</v>
      </c>
    </row>
    <row r="4" spans="1:8" x14ac:dyDescent="0.25">
      <c r="A4" s="1">
        <v>44202</v>
      </c>
      <c r="B4">
        <v>53.310001</v>
      </c>
      <c r="C4">
        <v>54.07</v>
      </c>
      <c r="D4">
        <v>52</v>
      </c>
      <c r="E4">
        <v>52.48</v>
      </c>
      <c r="F4" s="2">
        <v>52.48</v>
      </c>
      <c r="G4">
        <v>17738100</v>
      </c>
    </row>
    <row r="5" spans="1:8" x14ac:dyDescent="0.25">
      <c r="A5" s="1">
        <v>44203</v>
      </c>
      <c r="B5">
        <v>53.369999</v>
      </c>
      <c r="C5">
        <v>56.25</v>
      </c>
      <c r="D5">
        <v>53.200001</v>
      </c>
      <c r="E5">
        <v>56.130001</v>
      </c>
      <c r="F5" s="2">
        <v>56.130001</v>
      </c>
      <c r="G5">
        <v>23737500</v>
      </c>
    </row>
    <row r="6" spans="1:8" x14ac:dyDescent="0.25">
      <c r="A6" s="1">
        <v>44204</v>
      </c>
      <c r="B6">
        <v>54.395000000000003</v>
      </c>
      <c r="C6">
        <v>54.790000999999997</v>
      </c>
      <c r="D6">
        <v>52.580002</v>
      </c>
      <c r="E6">
        <v>53.279998999999997</v>
      </c>
      <c r="F6" s="2">
        <v>53.279998999999997</v>
      </c>
      <c r="G6">
        <v>37999400</v>
      </c>
    </row>
    <row r="7" spans="1:8" x14ac:dyDescent="0.25">
      <c r="A7" s="1">
        <v>44207</v>
      </c>
      <c r="B7">
        <v>53.110000999999997</v>
      </c>
      <c r="C7">
        <v>55</v>
      </c>
      <c r="D7">
        <v>52.990001999999997</v>
      </c>
      <c r="E7">
        <v>54.59</v>
      </c>
      <c r="F7" s="2">
        <v>54.59</v>
      </c>
      <c r="G7">
        <v>23213800</v>
      </c>
    </row>
    <row r="8" spans="1:8" x14ac:dyDescent="0.25">
      <c r="A8" s="1">
        <v>44208</v>
      </c>
      <c r="B8">
        <v>55.5</v>
      </c>
      <c r="C8">
        <v>59.389999000000003</v>
      </c>
      <c r="D8">
        <v>55</v>
      </c>
      <c r="E8">
        <v>58.540000999999997</v>
      </c>
      <c r="F8" s="2">
        <v>58.540000999999997</v>
      </c>
      <c r="G8">
        <v>52128200</v>
      </c>
    </row>
    <row r="9" spans="1:8" x14ac:dyDescent="0.25">
      <c r="A9" s="1">
        <v>44209</v>
      </c>
      <c r="B9">
        <v>58.540000999999997</v>
      </c>
      <c r="C9">
        <v>59.880001</v>
      </c>
      <c r="D9">
        <v>57.529998999999997</v>
      </c>
      <c r="E9">
        <v>59.400002000000001</v>
      </c>
      <c r="F9" s="2">
        <v>59.400002000000001</v>
      </c>
      <c r="G9">
        <v>24178500</v>
      </c>
    </row>
    <row r="10" spans="1:8" x14ac:dyDescent="0.25">
      <c r="A10" s="1">
        <v>44210</v>
      </c>
      <c r="B10">
        <v>60</v>
      </c>
      <c r="C10">
        <v>60.029998999999997</v>
      </c>
      <c r="D10">
        <v>56.700001</v>
      </c>
      <c r="E10">
        <v>56.91</v>
      </c>
      <c r="F10" s="2">
        <v>56.91</v>
      </c>
      <c r="G10">
        <v>26561000</v>
      </c>
    </row>
    <row r="11" spans="1:8" x14ac:dyDescent="0.25">
      <c r="A11" s="1">
        <v>44211</v>
      </c>
      <c r="B11">
        <v>57.490001999999997</v>
      </c>
      <c r="C11">
        <v>57.900002000000001</v>
      </c>
      <c r="D11">
        <v>55</v>
      </c>
      <c r="E11">
        <v>55.52</v>
      </c>
      <c r="F11" s="2">
        <v>55.52</v>
      </c>
      <c r="G11">
        <v>23708800</v>
      </c>
    </row>
    <row r="12" spans="1:8" x14ac:dyDescent="0.25">
      <c r="A12" s="1">
        <v>44215</v>
      </c>
      <c r="B12">
        <v>56.389999000000003</v>
      </c>
      <c r="C12">
        <v>56.841999000000001</v>
      </c>
      <c r="D12">
        <v>55</v>
      </c>
      <c r="E12">
        <v>56.299999</v>
      </c>
      <c r="F12" s="2">
        <v>56.299999</v>
      </c>
      <c r="G12">
        <v>16953700</v>
      </c>
    </row>
    <row r="13" spans="1:8" x14ac:dyDescent="0.25">
      <c r="A13" s="1">
        <v>44216</v>
      </c>
      <c r="B13">
        <v>57</v>
      </c>
      <c r="C13">
        <v>57.98</v>
      </c>
      <c r="D13">
        <v>55.470001000000003</v>
      </c>
      <c r="E13">
        <v>56.380001</v>
      </c>
      <c r="F13" s="2">
        <v>56.380001</v>
      </c>
      <c r="G13">
        <v>16904300</v>
      </c>
    </row>
    <row r="14" spans="1:8" x14ac:dyDescent="0.25">
      <c r="A14" s="1">
        <v>44217</v>
      </c>
      <c r="B14">
        <v>56.57</v>
      </c>
      <c r="C14">
        <v>57</v>
      </c>
      <c r="D14">
        <v>55.313999000000003</v>
      </c>
      <c r="E14">
        <v>55.790000999999997</v>
      </c>
      <c r="F14" s="2">
        <v>55.790000999999997</v>
      </c>
      <c r="G14">
        <v>13432000</v>
      </c>
    </row>
    <row r="15" spans="1:8" x14ac:dyDescent="0.25">
      <c r="A15" s="1">
        <v>44218</v>
      </c>
      <c r="B15">
        <v>55.25</v>
      </c>
      <c r="C15">
        <v>55.470001000000003</v>
      </c>
      <c r="D15">
        <v>54.009998000000003</v>
      </c>
      <c r="E15">
        <v>54.310001</v>
      </c>
      <c r="F15" s="2">
        <v>54.310001</v>
      </c>
      <c r="G15">
        <v>19570500</v>
      </c>
    </row>
    <row r="16" spans="1:8" x14ac:dyDescent="0.25">
      <c r="A16" s="1">
        <v>44221</v>
      </c>
      <c r="B16">
        <v>54.5</v>
      </c>
      <c r="C16">
        <v>54.52</v>
      </c>
      <c r="D16">
        <v>49.650002000000001</v>
      </c>
      <c r="E16">
        <v>54.290000999999997</v>
      </c>
      <c r="F16" s="2">
        <v>54.290000999999997</v>
      </c>
      <c r="G16">
        <v>40890100</v>
      </c>
    </row>
    <row r="17" spans="1:7" x14ac:dyDescent="0.25">
      <c r="A17" s="1">
        <v>44222</v>
      </c>
      <c r="B17">
        <v>54.619999</v>
      </c>
      <c r="C17">
        <v>55.52</v>
      </c>
      <c r="D17">
        <v>51.529998999999997</v>
      </c>
      <c r="E17">
        <v>51.919998</v>
      </c>
      <c r="F17" s="2">
        <v>51.919998</v>
      </c>
      <c r="G17">
        <v>25677000</v>
      </c>
    </row>
    <row r="18" spans="1:7" x14ac:dyDescent="0.25">
      <c r="A18" s="1">
        <v>44223</v>
      </c>
      <c r="B18">
        <v>49.970001000000003</v>
      </c>
      <c r="C18">
        <v>50.860000999999997</v>
      </c>
      <c r="D18">
        <v>47.150002000000001</v>
      </c>
      <c r="E18">
        <v>48.110000999999997</v>
      </c>
      <c r="F18" s="2">
        <v>48.110000999999997</v>
      </c>
      <c r="G18">
        <v>33283400</v>
      </c>
    </row>
    <row r="19" spans="1:7" x14ac:dyDescent="0.25">
      <c r="A19" s="1">
        <v>44224</v>
      </c>
      <c r="B19">
        <v>50.119999</v>
      </c>
      <c r="C19">
        <v>52.52</v>
      </c>
      <c r="D19">
        <v>49.880001</v>
      </c>
      <c r="E19">
        <v>51.580002</v>
      </c>
      <c r="F19" s="2">
        <v>51.580002</v>
      </c>
      <c r="G19">
        <v>28114700</v>
      </c>
    </row>
    <row r="20" spans="1:7" x14ac:dyDescent="0.25">
      <c r="A20" s="1">
        <v>44225</v>
      </c>
      <c r="B20">
        <v>50.630001</v>
      </c>
      <c r="C20">
        <v>51.490001999999997</v>
      </c>
      <c r="D20">
        <v>49.634998000000003</v>
      </c>
      <c r="E20">
        <v>50.93</v>
      </c>
      <c r="F20" s="2">
        <v>50.93</v>
      </c>
      <c r="G20">
        <v>18743200</v>
      </c>
    </row>
    <row r="21" spans="1:7" x14ac:dyDescent="0.25">
      <c r="A21" s="1">
        <v>44228</v>
      </c>
      <c r="B21">
        <v>52.119999</v>
      </c>
      <c r="C21">
        <v>52.900002000000001</v>
      </c>
      <c r="D21">
        <v>51.349997999999999</v>
      </c>
      <c r="E21">
        <v>52.759998000000003</v>
      </c>
      <c r="F21" s="2">
        <v>52.759998000000003</v>
      </c>
      <c r="G21">
        <v>15570900</v>
      </c>
    </row>
    <row r="22" spans="1:7" x14ac:dyDescent="0.25">
      <c r="A22" s="1">
        <v>44229</v>
      </c>
      <c r="B22">
        <v>55.110000999999997</v>
      </c>
      <c r="C22">
        <v>58.029998999999997</v>
      </c>
      <c r="D22">
        <v>54.889999000000003</v>
      </c>
      <c r="E22">
        <v>56.459999000000003</v>
      </c>
      <c r="F22" s="2">
        <v>56.459999000000003</v>
      </c>
      <c r="G22">
        <v>30286800</v>
      </c>
    </row>
    <row r="23" spans="1:7" x14ac:dyDescent="0.25">
      <c r="A23" s="1">
        <v>44230</v>
      </c>
      <c r="B23">
        <v>57.869999</v>
      </c>
      <c r="C23">
        <v>58.130001</v>
      </c>
      <c r="D23">
        <v>56.740001999999997</v>
      </c>
      <c r="E23">
        <v>57.119999</v>
      </c>
      <c r="F23" s="2">
        <v>57.119999</v>
      </c>
      <c r="G23">
        <v>13519000</v>
      </c>
    </row>
    <row r="24" spans="1:7" x14ac:dyDescent="0.25">
      <c r="A24" s="1">
        <v>44231</v>
      </c>
      <c r="B24">
        <v>56.450001</v>
      </c>
      <c r="C24">
        <v>57.849997999999999</v>
      </c>
      <c r="D24">
        <v>56.110000999999997</v>
      </c>
      <c r="E24">
        <v>57.849997999999999</v>
      </c>
      <c r="F24" s="2">
        <v>57.849997999999999</v>
      </c>
      <c r="G24">
        <v>13841600</v>
      </c>
    </row>
    <row r="25" spans="1:7" x14ac:dyDescent="0.25">
      <c r="A25" s="1">
        <v>44232</v>
      </c>
      <c r="B25">
        <v>58.16</v>
      </c>
      <c r="C25">
        <v>58.707999999999998</v>
      </c>
      <c r="D25">
        <v>57.369999</v>
      </c>
      <c r="E25">
        <v>58.580002</v>
      </c>
      <c r="F25" s="2">
        <v>58.580002</v>
      </c>
      <c r="G25">
        <v>15729200</v>
      </c>
    </row>
    <row r="26" spans="1:7" x14ac:dyDescent="0.25">
      <c r="A26" s="1">
        <v>44235</v>
      </c>
      <c r="B26">
        <v>59.700001</v>
      </c>
      <c r="C26">
        <v>60.110000999999997</v>
      </c>
      <c r="D26">
        <v>58.689999</v>
      </c>
      <c r="E26">
        <v>59.290000999999997</v>
      </c>
      <c r="F26" s="2">
        <v>59.290000999999997</v>
      </c>
      <c r="G26">
        <v>18403700</v>
      </c>
    </row>
    <row r="27" spans="1:7" x14ac:dyDescent="0.25">
      <c r="A27" s="1">
        <v>44236</v>
      </c>
      <c r="B27">
        <v>58.91</v>
      </c>
      <c r="C27">
        <v>61.060001</v>
      </c>
      <c r="D27">
        <v>58.619999</v>
      </c>
      <c r="E27">
        <v>59.610000999999997</v>
      </c>
      <c r="F27" s="2">
        <v>59.610000999999997</v>
      </c>
      <c r="G27">
        <v>23510700</v>
      </c>
    </row>
    <row r="28" spans="1:7" x14ac:dyDescent="0.25">
      <c r="A28" s="1">
        <v>44237</v>
      </c>
      <c r="B28">
        <v>62</v>
      </c>
      <c r="C28">
        <v>63.5</v>
      </c>
      <c r="D28">
        <v>60.799999</v>
      </c>
      <c r="E28">
        <v>63.18</v>
      </c>
      <c r="F28" s="2">
        <v>63.18</v>
      </c>
      <c r="G28">
        <v>36972900</v>
      </c>
    </row>
    <row r="29" spans="1:7" x14ac:dyDescent="0.25">
      <c r="A29" s="1">
        <v>44238</v>
      </c>
      <c r="B29">
        <v>63.25</v>
      </c>
      <c r="C29">
        <v>64.050003000000004</v>
      </c>
      <c r="D29">
        <v>60.395000000000003</v>
      </c>
      <c r="E29">
        <v>60.709999000000003</v>
      </c>
      <c r="F29" s="2">
        <v>60.709999000000003</v>
      </c>
      <c r="G29">
        <v>41363400</v>
      </c>
    </row>
    <row r="30" spans="1:7" x14ac:dyDescent="0.25">
      <c r="A30" s="1">
        <v>44239</v>
      </c>
      <c r="B30">
        <v>60.119999</v>
      </c>
      <c r="C30">
        <v>60.93</v>
      </c>
      <c r="D30">
        <v>59.314999</v>
      </c>
      <c r="E30">
        <v>60.630001</v>
      </c>
      <c r="F30" s="2">
        <v>60.630001</v>
      </c>
      <c r="G30">
        <v>14607800</v>
      </c>
    </row>
    <row r="31" spans="1:7" x14ac:dyDescent="0.25">
      <c r="A31" s="1">
        <v>44243</v>
      </c>
      <c r="B31">
        <v>61.02</v>
      </c>
      <c r="C31">
        <v>61.310001</v>
      </c>
      <c r="D31">
        <v>59.84</v>
      </c>
      <c r="E31">
        <v>60.52</v>
      </c>
      <c r="F31" s="2">
        <v>60.52</v>
      </c>
      <c r="G31">
        <v>15413100</v>
      </c>
    </row>
    <row r="32" spans="1:7" x14ac:dyDescent="0.25">
      <c r="A32" s="1">
        <v>44244</v>
      </c>
      <c r="B32">
        <v>60.330002</v>
      </c>
      <c r="C32">
        <v>60.950001</v>
      </c>
      <c r="D32">
        <v>58.950001</v>
      </c>
      <c r="E32">
        <v>60.810001</v>
      </c>
      <c r="F32" s="2">
        <v>60.810001</v>
      </c>
      <c r="G32">
        <v>12670000</v>
      </c>
    </row>
    <row r="33" spans="1:7" x14ac:dyDescent="0.25">
      <c r="A33" s="1">
        <v>44245</v>
      </c>
      <c r="B33">
        <v>60</v>
      </c>
      <c r="C33">
        <v>60.290000999999997</v>
      </c>
      <c r="D33">
        <v>58.23</v>
      </c>
      <c r="E33">
        <v>59</v>
      </c>
      <c r="F33" s="2">
        <v>59</v>
      </c>
      <c r="G33">
        <v>15135600</v>
      </c>
    </row>
    <row r="34" spans="1:7" x14ac:dyDescent="0.25">
      <c r="A34" s="1">
        <v>44246</v>
      </c>
      <c r="B34">
        <v>58.360000999999997</v>
      </c>
      <c r="C34">
        <v>60.457000999999998</v>
      </c>
      <c r="D34">
        <v>58.112999000000002</v>
      </c>
      <c r="E34">
        <v>58.389999000000003</v>
      </c>
      <c r="F34" s="2">
        <v>58.389999000000003</v>
      </c>
      <c r="G34">
        <v>28097000</v>
      </c>
    </row>
    <row r="35" spans="1:7" x14ac:dyDescent="0.25">
      <c r="A35" s="1">
        <v>44249</v>
      </c>
      <c r="B35">
        <v>57.759998000000003</v>
      </c>
      <c r="C35">
        <v>58.099997999999999</v>
      </c>
      <c r="D35">
        <v>54.816001999999997</v>
      </c>
      <c r="E35">
        <v>55.310001</v>
      </c>
      <c r="F35" s="2">
        <v>55.310001</v>
      </c>
      <c r="G35">
        <v>25565400</v>
      </c>
    </row>
    <row r="36" spans="1:7" x14ac:dyDescent="0.25">
      <c r="A36" s="1">
        <v>44250</v>
      </c>
      <c r="B36">
        <v>53.5</v>
      </c>
      <c r="C36">
        <v>56.369999</v>
      </c>
      <c r="D36">
        <v>51.889999000000003</v>
      </c>
      <c r="E36">
        <v>56</v>
      </c>
      <c r="F36" s="2">
        <v>56</v>
      </c>
      <c r="G36">
        <v>23947500</v>
      </c>
    </row>
    <row r="37" spans="1:7" x14ac:dyDescent="0.25">
      <c r="A37" s="1">
        <v>44251</v>
      </c>
      <c r="B37">
        <v>54.950001</v>
      </c>
      <c r="C37">
        <v>55.150002000000001</v>
      </c>
      <c r="D37">
        <v>53.66</v>
      </c>
      <c r="E37">
        <v>53.91</v>
      </c>
      <c r="F37" s="2">
        <v>53.91</v>
      </c>
      <c r="G37">
        <v>24627000</v>
      </c>
    </row>
    <row r="38" spans="1:7" x14ac:dyDescent="0.25">
      <c r="A38" s="1">
        <v>44252</v>
      </c>
      <c r="B38">
        <v>54.580002</v>
      </c>
      <c r="C38">
        <v>54.599997999999999</v>
      </c>
      <c r="D38">
        <v>50.860000999999997</v>
      </c>
      <c r="E38">
        <v>51.450001</v>
      </c>
      <c r="F38" s="2">
        <v>51.450001</v>
      </c>
      <c r="G38">
        <v>27049100</v>
      </c>
    </row>
    <row r="39" spans="1:7" x14ac:dyDescent="0.25">
      <c r="A39" s="1">
        <v>44253</v>
      </c>
      <c r="B39">
        <v>52.07</v>
      </c>
      <c r="C39">
        <v>52.75</v>
      </c>
      <c r="D39">
        <v>50.610000999999997</v>
      </c>
      <c r="E39">
        <v>51.75</v>
      </c>
      <c r="F39" s="2">
        <v>51.75</v>
      </c>
      <c r="G39">
        <v>16349800</v>
      </c>
    </row>
    <row r="40" spans="1:7" x14ac:dyDescent="0.25">
      <c r="A40" s="1">
        <v>44256</v>
      </c>
      <c r="B40">
        <v>53.669998</v>
      </c>
      <c r="C40">
        <v>54.759998000000003</v>
      </c>
      <c r="D40">
        <v>53.299999</v>
      </c>
      <c r="E40">
        <v>54.400002000000001</v>
      </c>
      <c r="F40" s="2">
        <v>54.400002000000001</v>
      </c>
      <c r="G40">
        <v>18481100</v>
      </c>
    </row>
    <row r="41" spans="1:7" x14ac:dyDescent="0.25">
      <c r="A41" s="1">
        <v>44257</v>
      </c>
      <c r="B41">
        <v>55.540000999999997</v>
      </c>
      <c r="C41">
        <v>55.619999</v>
      </c>
      <c r="D41">
        <v>54.188999000000003</v>
      </c>
      <c r="E41">
        <v>54.650002000000001</v>
      </c>
      <c r="F41" s="2">
        <v>54.650002000000001</v>
      </c>
      <c r="G41">
        <v>15199500</v>
      </c>
    </row>
    <row r="42" spans="1:7" x14ac:dyDescent="0.25">
      <c r="A42" s="1">
        <v>44258</v>
      </c>
      <c r="B42">
        <v>55.93</v>
      </c>
      <c r="C42">
        <v>57.799999</v>
      </c>
      <c r="D42">
        <v>54.650002000000001</v>
      </c>
      <c r="E42">
        <v>56.110000999999997</v>
      </c>
      <c r="F42" s="2">
        <v>56.110000999999997</v>
      </c>
      <c r="G42">
        <v>28485400</v>
      </c>
    </row>
    <row r="43" spans="1:7" x14ac:dyDescent="0.25">
      <c r="A43" s="1">
        <v>44259</v>
      </c>
      <c r="B43">
        <v>55.75</v>
      </c>
      <c r="C43">
        <v>57.16</v>
      </c>
      <c r="D43">
        <v>51.610000999999997</v>
      </c>
      <c r="E43">
        <v>53.07</v>
      </c>
      <c r="F43" s="2">
        <v>53.07</v>
      </c>
      <c r="G43">
        <v>27409600</v>
      </c>
    </row>
    <row r="44" spans="1:7" x14ac:dyDescent="0.25">
      <c r="A44" s="1">
        <v>44260</v>
      </c>
      <c r="B44">
        <v>54.279998999999997</v>
      </c>
      <c r="C44">
        <v>55.830002</v>
      </c>
      <c r="D44">
        <v>50.810001</v>
      </c>
      <c r="E44">
        <v>55.540000999999997</v>
      </c>
      <c r="F44" s="2">
        <v>55.540000999999997</v>
      </c>
      <c r="G44">
        <v>31576200</v>
      </c>
    </row>
    <row r="45" spans="1:7" x14ac:dyDescent="0.25">
      <c r="A45" s="1">
        <v>44263</v>
      </c>
      <c r="B45">
        <v>55.5</v>
      </c>
      <c r="C45">
        <v>56.450001</v>
      </c>
      <c r="D45">
        <v>52.889999000000003</v>
      </c>
      <c r="E45">
        <v>53.200001</v>
      </c>
      <c r="F45" s="2">
        <v>53.200001</v>
      </c>
      <c r="G45">
        <v>19912100</v>
      </c>
    </row>
    <row r="46" spans="1:7" x14ac:dyDescent="0.25">
      <c r="A46" s="1">
        <v>44264</v>
      </c>
      <c r="B46">
        <v>56</v>
      </c>
      <c r="C46">
        <v>56.150002000000001</v>
      </c>
      <c r="D46">
        <v>54.720001000000003</v>
      </c>
      <c r="E46">
        <v>55.25</v>
      </c>
      <c r="F46" s="2">
        <v>55.25</v>
      </c>
      <c r="G46">
        <v>17192900</v>
      </c>
    </row>
    <row r="47" spans="1:7" x14ac:dyDescent="0.25">
      <c r="A47" s="1">
        <v>44265</v>
      </c>
      <c r="B47">
        <v>57.209999000000003</v>
      </c>
      <c r="C47">
        <v>58.900002000000001</v>
      </c>
      <c r="D47">
        <v>56.27</v>
      </c>
      <c r="E47">
        <v>57.68</v>
      </c>
      <c r="F47" s="2">
        <v>57.68</v>
      </c>
      <c r="G47">
        <v>27997000</v>
      </c>
    </row>
    <row r="48" spans="1:7" x14ac:dyDescent="0.25">
      <c r="A48" s="1">
        <v>44266</v>
      </c>
      <c r="B48">
        <v>58.799999</v>
      </c>
      <c r="C48">
        <v>59.48</v>
      </c>
      <c r="D48">
        <v>58.220001000000003</v>
      </c>
      <c r="E48">
        <v>58.950001</v>
      </c>
      <c r="F48" s="2">
        <v>58.950001</v>
      </c>
      <c r="G48">
        <v>17293800</v>
      </c>
    </row>
    <row r="49" spans="1:7" x14ac:dyDescent="0.25">
      <c r="A49" s="1">
        <v>44267</v>
      </c>
      <c r="B49">
        <v>58.970001000000003</v>
      </c>
      <c r="C49">
        <v>60.59</v>
      </c>
      <c r="D49">
        <v>57.619999</v>
      </c>
      <c r="E49">
        <v>60.349997999999999</v>
      </c>
      <c r="F49" s="2">
        <v>60.349997999999999</v>
      </c>
      <c r="G49">
        <v>14839300</v>
      </c>
    </row>
    <row r="50" spans="1:7" x14ac:dyDescent="0.25">
      <c r="A50" s="1">
        <v>44270</v>
      </c>
      <c r="B50">
        <v>60.349997999999999</v>
      </c>
      <c r="C50">
        <v>60.529998999999997</v>
      </c>
      <c r="D50">
        <v>59.119999</v>
      </c>
      <c r="E50">
        <v>60.189999</v>
      </c>
      <c r="F50" s="2">
        <v>60.189999</v>
      </c>
      <c r="G50">
        <v>14985000</v>
      </c>
    </row>
    <row r="51" spans="1:7" x14ac:dyDescent="0.25">
      <c r="A51" s="1">
        <v>44271</v>
      </c>
      <c r="B51">
        <v>59.990001999999997</v>
      </c>
      <c r="C51">
        <v>61.02</v>
      </c>
      <c r="D51">
        <v>58.380001</v>
      </c>
      <c r="E51">
        <v>58.849997999999999</v>
      </c>
      <c r="F51" s="2">
        <v>58.849997999999999</v>
      </c>
      <c r="G51">
        <v>12885700</v>
      </c>
    </row>
    <row r="52" spans="1:7" x14ac:dyDescent="0.25">
      <c r="A52" s="1">
        <v>44272</v>
      </c>
      <c r="B52">
        <v>57.07</v>
      </c>
      <c r="C52">
        <v>57.57</v>
      </c>
      <c r="D52">
        <v>55.540000999999997</v>
      </c>
      <c r="E52">
        <v>56.360000999999997</v>
      </c>
      <c r="F52" s="2">
        <v>56.360000999999997</v>
      </c>
      <c r="G52">
        <v>25509900</v>
      </c>
    </row>
    <row r="53" spans="1:7" x14ac:dyDescent="0.25">
      <c r="A53" s="1">
        <v>44273</v>
      </c>
      <c r="B53">
        <v>56.630001</v>
      </c>
      <c r="C53">
        <v>57.48</v>
      </c>
      <c r="D53">
        <v>55.209999000000003</v>
      </c>
      <c r="E53">
        <v>55.689999</v>
      </c>
      <c r="F53" s="2">
        <v>55.689999</v>
      </c>
      <c r="G53">
        <v>15737000</v>
      </c>
    </row>
    <row r="54" spans="1:7" x14ac:dyDescent="0.25">
      <c r="A54" s="1">
        <v>44274</v>
      </c>
      <c r="B54">
        <v>55.48</v>
      </c>
      <c r="C54">
        <v>57.18</v>
      </c>
      <c r="D54">
        <v>54.34</v>
      </c>
      <c r="E54">
        <v>57.080002</v>
      </c>
      <c r="F54" s="2">
        <v>57.080002</v>
      </c>
      <c r="G54">
        <v>17396300</v>
      </c>
    </row>
    <row r="55" spans="1:7" x14ac:dyDescent="0.25">
      <c r="A55" s="1">
        <v>44277</v>
      </c>
      <c r="B55">
        <v>57.25</v>
      </c>
      <c r="C55">
        <v>57.610000999999997</v>
      </c>
      <c r="D55">
        <v>55.470001000000003</v>
      </c>
      <c r="E55">
        <v>55.689999</v>
      </c>
      <c r="F55" s="2">
        <v>55.689999</v>
      </c>
      <c r="G55">
        <v>14149400</v>
      </c>
    </row>
    <row r="56" spans="1:7" x14ac:dyDescent="0.25">
      <c r="A56" s="1">
        <v>44278</v>
      </c>
      <c r="B56">
        <v>55.630001</v>
      </c>
      <c r="C56">
        <v>55.630001</v>
      </c>
      <c r="D56">
        <v>53.110000999999997</v>
      </c>
      <c r="E56">
        <v>53.490001999999997</v>
      </c>
      <c r="F56" s="2">
        <v>53.490001999999997</v>
      </c>
      <c r="G56">
        <v>14513500</v>
      </c>
    </row>
    <row r="57" spans="1:7" x14ac:dyDescent="0.25">
      <c r="A57" s="1">
        <v>44279</v>
      </c>
      <c r="B57">
        <v>54.459999000000003</v>
      </c>
      <c r="C57">
        <v>54.959999000000003</v>
      </c>
      <c r="D57">
        <v>52.540000999999997</v>
      </c>
      <c r="E57">
        <v>52.57</v>
      </c>
      <c r="F57" s="2">
        <v>52.57</v>
      </c>
      <c r="G57">
        <v>13700800</v>
      </c>
    </row>
    <row r="58" spans="1:7" x14ac:dyDescent="0.25">
      <c r="A58" s="1">
        <v>44280</v>
      </c>
      <c r="B58">
        <v>52</v>
      </c>
      <c r="C58">
        <v>54.279998999999997</v>
      </c>
      <c r="D58">
        <v>51.799999</v>
      </c>
      <c r="E58">
        <v>53.889999000000003</v>
      </c>
      <c r="F58" s="2">
        <v>53.889999000000003</v>
      </c>
      <c r="G58">
        <v>13210700</v>
      </c>
    </row>
    <row r="59" spans="1:7" x14ac:dyDescent="0.25">
      <c r="A59" s="1">
        <v>44281</v>
      </c>
      <c r="B59">
        <v>54.41</v>
      </c>
      <c r="C59">
        <v>55.25</v>
      </c>
      <c r="D59">
        <v>53.52</v>
      </c>
      <c r="E59">
        <v>54.709999000000003</v>
      </c>
      <c r="F59" s="2">
        <v>54.709999000000003</v>
      </c>
      <c r="G59">
        <v>13528200</v>
      </c>
    </row>
    <row r="60" spans="1:7" x14ac:dyDescent="0.25">
      <c r="A60" s="1">
        <v>44284</v>
      </c>
      <c r="B60">
        <v>54.799999</v>
      </c>
      <c r="C60">
        <v>54.799999</v>
      </c>
      <c r="D60">
        <v>52.849997999999999</v>
      </c>
      <c r="E60">
        <v>53.349997999999999</v>
      </c>
      <c r="F60" s="2">
        <v>53.349997999999999</v>
      </c>
      <c r="G60">
        <v>9724800</v>
      </c>
    </row>
    <row r="61" spans="1:7" x14ac:dyDescent="0.25">
      <c r="A61" s="1">
        <v>44285</v>
      </c>
      <c r="B61">
        <v>52.990001999999997</v>
      </c>
      <c r="C61">
        <v>54.119999</v>
      </c>
      <c r="D61">
        <v>52.639999000000003</v>
      </c>
      <c r="E61">
        <v>53.459999000000003</v>
      </c>
      <c r="F61" s="2">
        <v>53.459999000000003</v>
      </c>
      <c r="G61">
        <v>9497200</v>
      </c>
    </row>
    <row r="62" spans="1:7" x14ac:dyDescent="0.25">
      <c r="A62" s="1">
        <v>44286</v>
      </c>
      <c r="B62">
        <v>53.959999000000003</v>
      </c>
      <c r="C62">
        <v>55.18</v>
      </c>
      <c r="D62">
        <v>53.580002</v>
      </c>
      <c r="E62">
        <v>54.509998000000003</v>
      </c>
      <c r="F62" s="2">
        <v>54.509998000000003</v>
      </c>
      <c r="G62">
        <v>14760500</v>
      </c>
    </row>
    <row r="63" spans="1:7" x14ac:dyDescent="0.25">
      <c r="A63" s="1">
        <v>44287</v>
      </c>
      <c r="B63">
        <v>55.610000999999997</v>
      </c>
      <c r="C63">
        <v>57.630001</v>
      </c>
      <c r="D63">
        <v>54.810001</v>
      </c>
      <c r="E63">
        <v>57.599997999999999</v>
      </c>
      <c r="F63" s="2">
        <v>57.599997999999999</v>
      </c>
      <c r="G63">
        <v>18703400</v>
      </c>
    </row>
    <row r="64" spans="1:7" x14ac:dyDescent="0.25">
      <c r="A64" s="1">
        <v>44291</v>
      </c>
      <c r="B64">
        <v>58.099997999999999</v>
      </c>
      <c r="C64">
        <v>58.419998</v>
      </c>
      <c r="D64">
        <v>56.639999000000003</v>
      </c>
      <c r="E64">
        <v>57.400002000000001</v>
      </c>
      <c r="F64" s="2">
        <v>57.400002000000001</v>
      </c>
      <c r="G64">
        <v>13490200</v>
      </c>
    </row>
    <row r="65" spans="1:7" x14ac:dyDescent="0.25">
      <c r="A65" s="1">
        <v>44292</v>
      </c>
      <c r="B65">
        <v>57.34</v>
      </c>
      <c r="C65">
        <v>58.990001999999997</v>
      </c>
      <c r="D65">
        <v>57.16</v>
      </c>
      <c r="E65">
        <v>58.049999</v>
      </c>
      <c r="F65" s="2">
        <v>58.049999</v>
      </c>
      <c r="G65">
        <v>13579200</v>
      </c>
    </row>
    <row r="66" spans="1:7" x14ac:dyDescent="0.25">
      <c r="A66" s="1">
        <v>44293</v>
      </c>
      <c r="B66">
        <v>58.02</v>
      </c>
      <c r="C66">
        <v>58.130001</v>
      </c>
      <c r="D66">
        <v>55.950001</v>
      </c>
      <c r="E66">
        <v>56.889999000000003</v>
      </c>
      <c r="F66" s="2">
        <v>56.889999000000003</v>
      </c>
      <c r="G66">
        <v>12921900</v>
      </c>
    </row>
    <row r="67" spans="1:7" x14ac:dyDescent="0.25">
      <c r="A67" s="1">
        <v>44294</v>
      </c>
      <c r="B67">
        <v>56.650002000000001</v>
      </c>
      <c r="C67">
        <v>57.939999</v>
      </c>
      <c r="D67">
        <v>56.540000999999997</v>
      </c>
      <c r="E67">
        <v>57.830002</v>
      </c>
      <c r="F67" s="2">
        <v>57.830002</v>
      </c>
      <c r="G67">
        <v>9498500</v>
      </c>
    </row>
    <row r="68" spans="1:7" x14ac:dyDescent="0.25">
      <c r="A68" s="1">
        <v>44295</v>
      </c>
      <c r="B68">
        <v>57.32</v>
      </c>
      <c r="C68">
        <v>57.880001</v>
      </c>
      <c r="D68">
        <v>56.400002000000001</v>
      </c>
      <c r="E68">
        <v>57.68</v>
      </c>
      <c r="F68" s="2">
        <v>57.68</v>
      </c>
      <c r="G68">
        <v>10228500</v>
      </c>
    </row>
    <row r="69" spans="1:7" x14ac:dyDescent="0.25">
      <c r="A69" s="1">
        <v>44298</v>
      </c>
      <c r="B69">
        <v>59.049999</v>
      </c>
      <c r="C69">
        <v>60.77</v>
      </c>
      <c r="D69">
        <v>58.75</v>
      </c>
      <c r="E69">
        <v>59.439999</v>
      </c>
      <c r="F69" s="2">
        <v>59.439999</v>
      </c>
      <c r="G69">
        <v>36041300</v>
      </c>
    </row>
    <row r="70" spans="1:7" x14ac:dyDescent="0.25">
      <c r="A70" s="1">
        <v>44299</v>
      </c>
      <c r="B70">
        <v>59.650002000000001</v>
      </c>
      <c r="C70">
        <v>61.009998000000003</v>
      </c>
      <c r="D70">
        <v>58.529998999999997</v>
      </c>
      <c r="E70">
        <v>60.639999000000003</v>
      </c>
      <c r="F70" s="2">
        <v>60.639999000000003</v>
      </c>
      <c r="G70">
        <v>21006100</v>
      </c>
    </row>
    <row r="71" spans="1:7" x14ac:dyDescent="0.25">
      <c r="A71" s="1">
        <v>44300</v>
      </c>
      <c r="B71">
        <v>60.110000999999997</v>
      </c>
      <c r="C71">
        <v>61.5</v>
      </c>
      <c r="D71">
        <v>59.18</v>
      </c>
      <c r="E71">
        <v>59.23</v>
      </c>
      <c r="F71" s="2">
        <v>59.23</v>
      </c>
      <c r="G71">
        <v>18959800</v>
      </c>
    </row>
    <row r="72" spans="1:7" x14ac:dyDescent="0.25">
      <c r="A72" s="1">
        <v>44301</v>
      </c>
      <c r="B72">
        <v>59.880001</v>
      </c>
      <c r="C72">
        <v>61.09</v>
      </c>
      <c r="D72">
        <v>59.549999</v>
      </c>
      <c r="E72">
        <v>60.740001999999997</v>
      </c>
      <c r="F72" s="2">
        <v>60.740001999999997</v>
      </c>
      <c r="G72">
        <v>17500200</v>
      </c>
    </row>
    <row r="73" spans="1:7" x14ac:dyDescent="0.25">
      <c r="A73" s="1">
        <v>44302</v>
      </c>
      <c r="B73">
        <v>60.740001999999997</v>
      </c>
      <c r="C73">
        <v>60.849997999999999</v>
      </c>
      <c r="D73">
        <v>59.540000999999997</v>
      </c>
      <c r="E73">
        <v>60.349997999999999</v>
      </c>
      <c r="F73" s="2">
        <v>60.349997999999999</v>
      </c>
      <c r="G73">
        <v>11856100</v>
      </c>
    </row>
    <row r="74" spans="1:7" x14ac:dyDescent="0.25">
      <c r="A74" s="1">
        <v>44305</v>
      </c>
      <c r="B74">
        <v>60</v>
      </c>
      <c r="C74">
        <v>60.220001000000003</v>
      </c>
      <c r="D74">
        <v>57.52</v>
      </c>
      <c r="E74">
        <v>57.849997999999999</v>
      </c>
      <c r="F74" s="2">
        <v>57.849997999999999</v>
      </c>
      <c r="G74">
        <v>16956900</v>
      </c>
    </row>
    <row r="75" spans="1:7" x14ac:dyDescent="0.25">
      <c r="A75" s="1">
        <v>44306</v>
      </c>
      <c r="B75">
        <v>58</v>
      </c>
      <c r="C75">
        <v>58.119999</v>
      </c>
      <c r="D75">
        <v>55.243999000000002</v>
      </c>
      <c r="E75">
        <v>55.48</v>
      </c>
      <c r="F75" s="2">
        <v>55.48</v>
      </c>
      <c r="G75">
        <v>19081100</v>
      </c>
    </row>
    <row r="76" spans="1:7" x14ac:dyDescent="0.25">
      <c r="A76" s="1">
        <v>44307</v>
      </c>
      <c r="B76">
        <v>55</v>
      </c>
      <c r="C76">
        <v>56.200001</v>
      </c>
      <c r="D76">
        <v>54.610000999999997</v>
      </c>
      <c r="E76">
        <v>55.77</v>
      </c>
      <c r="F76" s="2">
        <v>55.77</v>
      </c>
      <c r="G76">
        <v>11523900</v>
      </c>
    </row>
    <row r="77" spans="1:7" x14ac:dyDescent="0.25">
      <c r="A77" s="1">
        <v>44308</v>
      </c>
      <c r="B77">
        <v>55.849997999999999</v>
      </c>
      <c r="C77">
        <v>57.219002000000003</v>
      </c>
      <c r="D77">
        <v>55.189999</v>
      </c>
      <c r="E77">
        <v>56.279998999999997</v>
      </c>
      <c r="F77" s="2">
        <v>56.279998999999997</v>
      </c>
      <c r="G77">
        <v>16936200</v>
      </c>
    </row>
    <row r="78" spans="1:7" x14ac:dyDescent="0.25">
      <c r="A78" s="1">
        <v>44309</v>
      </c>
      <c r="B78">
        <v>56.560001</v>
      </c>
      <c r="C78">
        <v>57.950001</v>
      </c>
      <c r="D78">
        <v>56.389999000000003</v>
      </c>
      <c r="E78">
        <v>57.93</v>
      </c>
      <c r="F78" s="2">
        <v>57.93</v>
      </c>
      <c r="G78">
        <v>8758800</v>
      </c>
    </row>
    <row r="79" spans="1:7" x14ac:dyDescent="0.25">
      <c r="A79" s="1">
        <v>44312</v>
      </c>
      <c r="B79">
        <v>58.049999</v>
      </c>
      <c r="C79">
        <v>58.360000999999997</v>
      </c>
      <c r="D79">
        <v>57.330002</v>
      </c>
      <c r="E79">
        <v>57.610000999999997</v>
      </c>
      <c r="F79" s="2">
        <v>57.610000999999997</v>
      </c>
      <c r="G79">
        <v>8361600</v>
      </c>
    </row>
    <row r="80" spans="1:7" x14ac:dyDescent="0.25">
      <c r="A80" s="1">
        <v>44313</v>
      </c>
      <c r="B80">
        <v>58.32</v>
      </c>
      <c r="C80">
        <v>58.400002000000001</v>
      </c>
      <c r="D80">
        <v>57.049999</v>
      </c>
      <c r="E80">
        <v>57.16</v>
      </c>
      <c r="F80" s="2">
        <v>57.16</v>
      </c>
      <c r="G80">
        <v>12926800</v>
      </c>
    </row>
    <row r="81" spans="1:7" x14ac:dyDescent="0.25">
      <c r="A81" s="1">
        <v>44314</v>
      </c>
      <c r="B81">
        <v>56.880001</v>
      </c>
      <c r="C81">
        <v>58.48</v>
      </c>
      <c r="D81">
        <v>56.66</v>
      </c>
      <c r="E81">
        <v>58.439999</v>
      </c>
      <c r="F81" s="2">
        <v>58.439999</v>
      </c>
      <c r="G81">
        <v>9269700</v>
      </c>
    </row>
    <row r="82" spans="1:7" x14ac:dyDescent="0.25">
      <c r="A82" s="1">
        <v>44315</v>
      </c>
      <c r="B82">
        <v>59</v>
      </c>
      <c r="C82">
        <v>59.220001000000003</v>
      </c>
      <c r="D82">
        <v>53.110000999999997</v>
      </c>
      <c r="E82">
        <v>54.93</v>
      </c>
      <c r="F82" s="2">
        <v>54.93</v>
      </c>
      <c r="G82">
        <v>43408000</v>
      </c>
    </row>
    <row r="83" spans="1:7" x14ac:dyDescent="0.25">
      <c r="A83" s="1">
        <v>44316</v>
      </c>
      <c r="B83">
        <v>54.299999</v>
      </c>
      <c r="C83">
        <v>55.650002000000001</v>
      </c>
      <c r="D83">
        <v>54.110000999999997</v>
      </c>
      <c r="E83">
        <v>54.77</v>
      </c>
      <c r="F83" s="2">
        <v>54.77</v>
      </c>
      <c r="G83">
        <v>16736600</v>
      </c>
    </row>
    <row r="84" spans="1:7" x14ac:dyDescent="0.25">
      <c r="A84" s="1">
        <v>44319</v>
      </c>
      <c r="B84">
        <v>55.119999</v>
      </c>
      <c r="C84">
        <v>56.130001</v>
      </c>
      <c r="D84">
        <v>54.84</v>
      </c>
      <c r="E84">
        <v>54.849997999999999</v>
      </c>
      <c r="F84" s="2">
        <v>54.849997999999999</v>
      </c>
      <c r="G84">
        <v>13903300</v>
      </c>
    </row>
    <row r="85" spans="1:7" x14ac:dyDescent="0.25">
      <c r="A85" s="1">
        <v>44320</v>
      </c>
      <c r="B85">
        <v>54.52</v>
      </c>
      <c r="C85">
        <v>54.720001000000003</v>
      </c>
      <c r="D85">
        <v>52.009998000000003</v>
      </c>
      <c r="E85">
        <v>52.990001999999997</v>
      </c>
      <c r="F85" s="2">
        <v>52.990001999999997</v>
      </c>
      <c r="G85">
        <v>19336600</v>
      </c>
    </row>
    <row r="86" spans="1:7" x14ac:dyDescent="0.25">
      <c r="A86" s="1">
        <v>44321</v>
      </c>
      <c r="B86">
        <v>53.869999</v>
      </c>
      <c r="C86">
        <v>54.07</v>
      </c>
      <c r="D86">
        <v>50.630001</v>
      </c>
      <c r="E86">
        <v>51.18</v>
      </c>
      <c r="F86" s="2">
        <v>51.18</v>
      </c>
      <c r="G86">
        <v>43970500</v>
      </c>
    </row>
    <row r="87" spans="1:7" x14ac:dyDescent="0.25">
      <c r="A87" s="1">
        <v>44322</v>
      </c>
      <c r="B87">
        <v>48.389999000000003</v>
      </c>
      <c r="C87">
        <v>49.810001</v>
      </c>
      <c r="D87">
        <v>45.720001000000003</v>
      </c>
      <c r="E87">
        <v>46.650002000000001</v>
      </c>
      <c r="F87" s="2">
        <v>46.650002000000001</v>
      </c>
      <c r="G87">
        <v>79242400</v>
      </c>
    </row>
    <row r="88" spans="1:7" x14ac:dyDescent="0.25">
      <c r="A88" s="1">
        <v>44323</v>
      </c>
      <c r="B88">
        <v>47.220001000000003</v>
      </c>
      <c r="C88">
        <v>48.599997999999999</v>
      </c>
      <c r="D88">
        <v>46.534999999999997</v>
      </c>
      <c r="E88">
        <v>47.029998999999997</v>
      </c>
      <c r="F88" s="2">
        <v>47.029998999999997</v>
      </c>
      <c r="G88">
        <v>27933900</v>
      </c>
    </row>
    <row r="89" spans="1:7" x14ac:dyDescent="0.25">
      <c r="A89" s="1">
        <v>44326</v>
      </c>
      <c r="B89">
        <v>47.709999000000003</v>
      </c>
      <c r="C89">
        <v>47.849997999999999</v>
      </c>
      <c r="D89">
        <v>45.599997999999999</v>
      </c>
      <c r="E89">
        <v>45.790000999999997</v>
      </c>
      <c r="F89" s="2">
        <v>45.790000999999997</v>
      </c>
      <c r="G89">
        <v>28309800</v>
      </c>
    </row>
    <row r="90" spans="1:7" x14ac:dyDescent="0.25">
      <c r="A90" s="1">
        <v>44327</v>
      </c>
      <c r="B90">
        <v>44.5</v>
      </c>
      <c r="C90">
        <v>46.790000999999997</v>
      </c>
      <c r="D90">
        <v>44.181998999999998</v>
      </c>
      <c r="E90">
        <v>46.209999000000003</v>
      </c>
      <c r="F90" s="2">
        <v>46.209999000000003</v>
      </c>
      <c r="G90">
        <v>29106900</v>
      </c>
    </row>
    <row r="91" spans="1:7" x14ac:dyDescent="0.25">
      <c r="A91" s="1">
        <v>44328</v>
      </c>
      <c r="B91">
        <v>45.900002000000001</v>
      </c>
      <c r="C91">
        <v>46.104999999999997</v>
      </c>
      <c r="D91">
        <v>43.169998</v>
      </c>
      <c r="E91">
        <v>43.810001</v>
      </c>
      <c r="F91" s="2">
        <v>43.810001</v>
      </c>
      <c r="G91">
        <v>32117400</v>
      </c>
    </row>
    <row r="92" spans="1:7" x14ac:dyDescent="0.25">
      <c r="A92" s="1">
        <v>44329</v>
      </c>
      <c r="B92">
        <v>44.990001999999997</v>
      </c>
      <c r="C92">
        <v>46.099997999999999</v>
      </c>
      <c r="D92">
        <v>43.560001</v>
      </c>
      <c r="E92">
        <v>44.48</v>
      </c>
      <c r="F92" s="2">
        <v>44.48</v>
      </c>
      <c r="G92">
        <v>36205100</v>
      </c>
    </row>
    <row r="93" spans="1:7" x14ac:dyDescent="0.25">
      <c r="A93" s="1">
        <v>44330</v>
      </c>
      <c r="B93">
        <v>45.029998999999997</v>
      </c>
      <c r="C93">
        <v>47.709999000000003</v>
      </c>
      <c r="D93">
        <v>44.849997999999999</v>
      </c>
      <c r="E93">
        <v>47.419998</v>
      </c>
      <c r="F93" s="2">
        <v>47.419998</v>
      </c>
      <c r="G93">
        <v>25323300</v>
      </c>
    </row>
    <row r="94" spans="1:7" x14ac:dyDescent="0.25">
      <c r="A94" s="1">
        <v>44333</v>
      </c>
      <c r="B94">
        <v>47.240001999999997</v>
      </c>
      <c r="C94">
        <v>47.939999</v>
      </c>
      <c r="D94">
        <v>46.509998000000003</v>
      </c>
      <c r="E94">
        <v>47.509998000000003</v>
      </c>
      <c r="F94" s="2">
        <v>47.509998000000003</v>
      </c>
      <c r="G94">
        <v>17475300</v>
      </c>
    </row>
    <row r="95" spans="1:7" x14ac:dyDescent="0.25">
      <c r="A95" s="1">
        <v>44334</v>
      </c>
      <c r="B95">
        <v>49.669998</v>
      </c>
      <c r="C95">
        <v>50.290000999999997</v>
      </c>
      <c r="D95">
        <v>48.525002000000001</v>
      </c>
      <c r="E95">
        <v>49.169998</v>
      </c>
      <c r="F95" s="2">
        <v>49.169998</v>
      </c>
      <c r="G95">
        <v>28244400</v>
      </c>
    </row>
    <row r="96" spans="1:7" x14ac:dyDescent="0.25">
      <c r="A96" s="1">
        <v>44335</v>
      </c>
      <c r="B96">
        <v>47.529998999999997</v>
      </c>
      <c r="C96">
        <v>49.830002</v>
      </c>
      <c r="D96">
        <v>47.369999</v>
      </c>
      <c r="E96">
        <v>49.470001000000003</v>
      </c>
      <c r="F96" s="2">
        <v>49.470001000000003</v>
      </c>
      <c r="G96">
        <v>16517500</v>
      </c>
    </row>
    <row r="97" spans="1:7" x14ac:dyDescent="0.25">
      <c r="A97" s="1">
        <v>44336</v>
      </c>
      <c r="B97">
        <v>49.57</v>
      </c>
      <c r="C97">
        <v>49.950001</v>
      </c>
      <c r="D97">
        <v>48.759998000000003</v>
      </c>
      <c r="E97">
        <v>49.330002</v>
      </c>
      <c r="F97" s="2">
        <v>49.330002</v>
      </c>
      <c r="G97">
        <v>18822300</v>
      </c>
    </row>
    <row r="98" spans="1:7" x14ac:dyDescent="0.25">
      <c r="A98" s="1">
        <v>44337</v>
      </c>
      <c r="B98">
        <v>49.57</v>
      </c>
      <c r="C98">
        <v>49.950001</v>
      </c>
      <c r="D98">
        <v>48.759998000000003</v>
      </c>
      <c r="E98">
        <v>48.82</v>
      </c>
      <c r="F98" s="2">
        <v>48.82</v>
      </c>
      <c r="G98">
        <v>20013200</v>
      </c>
    </row>
    <row r="99" spans="1:7" x14ac:dyDescent="0.25">
      <c r="A99" s="1">
        <v>44340</v>
      </c>
      <c r="B99">
        <v>49.330002</v>
      </c>
      <c r="C99">
        <v>50.400002000000001</v>
      </c>
      <c r="D99">
        <v>48.849997999999999</v>
      </c>
      <c r="E99">
        <v>50.029998999999997</v>
      </c>
      <c r="F99" s="2">
        <v>50.029998999999997</v>
      </c>
      <c r="G99">
        <v>16768400</v>
      </c>
    </row>
    <row r="100" spans="1:7" x14ac:dyDescent="0.25">
      <c r="A100" s="1">
        <v>44341</v>
      </c>
      <c r="B100">
        <v>50.740001999999997</v>
      </c>
      <c r="C100">
        <v>51.59</v>
      </c>
      <c r="D100">
        <v>50.439999</v>
      </c>
      <c r="E100">
        <v>50.459999000000003</v>
      </c>
      <c r="F100" s="2">
        <v>50.459999000000003</v>
      </c>
      <c r="G100">
        <v>16930900</v>
      </c>
    </row>
    <row r="101" spans="1:7" x14ac:dyDescent="0.25">
      <c r="A101" s="1">
        <v>44342</v>
      </c>
      <c r="B101">
        <v>50.32</v>
      </c>
      <c r="C101">
        <v>51.360000999999997</v>
      </c>
      <c r="D101">
        <v>49.759998000000003</v>
      </c>
      <c r="E101">
        <v>51.119999</v>
      </c>
      <c r="F101" s="2">
        <v>51.119999</v>
      </c>
      <c r="G101">
        <v>16393700</v>
      </c>
    </row>
    <row r="102" spans="1:7" x14ac:dyDescent="0.25">
      <c r="A102" s="1">
        <v>44343</v>
      </c>
      <c r="B102">
        <v>51.439999</v>
      </c>
      <c r="C102">
        <v>51.689999</v>
      </c>
      <c r="D102">
        <v>48.720001000000003</v>
      </c>
      <c r="E102">
        <v>50.709999000000003</v>
      </c>
      <c r="F102" s="2">
        <v>50.709999000000003</v>
      </c>
      <c r="G102">
        <v>51346000</v>
      </c>
    </row>
    <row r="103" spans="1:7" x14ac:dyDescent="0.25">
      <c r="A103" s="1">
        <v>44344</v>
      </c>
      <c r="B103">
        <v>50.674999</v>
      </c>
      <c r="C103">
        <v>51.740001999999997</v>
      </c>
      <c r="D103">
        <v>50.470001000000003</v>
      </c>
      <c r="E103">
        <v>50.830002</v>
      </c>
      <c r="F103" s="2">
        <v>50.830002</v>
      </c>
      <c r="G103">
        <v>14226800</v>
      </c>
    </row>
    <row r="104" spans="1:7" x14ac:dyDescent="0.25">
      <c r="A104" s="1">
        <v>44348</v>
      </c>
      <c r="B104">
        <v>51.619999</v>
      </c>
      <c r="C104">
        <v>51.66</v>
      </c>
      <c r="D104">
        <v>49.84</v>
      </c>
      <c r="E104">
        <v>50.98</v>
      </c>
      <c r="F104" s="2">
        <v>50.98</v>
      </c>
      <c r="G104">
        <v>16583800</v>
      </c>
    </row>
    <row r="105" spans="1:7" x14ac:dyDescent="0.25">
      <c r="A105" s="1">
        <v>44349</v>
      </c>
      <c r="B105">
        <v>51.189999</v>
      </c>
      <c r="C105">
        <v>51.41</v>
      </c>
      <c r="D105">
        <v>50.549999</v>
      </c>
      <c r="E105">
        <v>50.790000999999997</v>
      </c>
      <c r="F105" s="2">
        <v>50.790000999999997</v>
      </c>
      <c r="G105">
        <v>13484200</v>
      </c>
    </row>
    <row r="106" spans="1:7" x14ac:dyDescent="0.25">
      <c r="A106" s="1">
        <v>44350</v>
      </c>
      <c r="B106">
        <v>50.43</v>
      </c>
      <c r="C106">
        <v>50.5</v>
      </c>
      <c r="D106">
        <v>48.529998999999997</v>
      </c>
      <c r="E106">
        <v>48.700001</v>
      </c>
      <c r="F106" s="2">
        <v>48.700001</v>
      </c>
      <c r="G106">
        <v>14712900</v>
      </c>
    </row>
    <row r="107" spans="1:7" x14ac:dyDescent="0.25">
      <c r="A107" s="1">
        <v>44351</v>
      </c>
      <c r="B107">
        <v>49.560001</v>
      </c>
      <c r="C107">
        <v>50.220001000000003</v>
      </c>
      <c r="D107">
        <v>49.07</v>
      </c>
      <c r="E107">
        <v>50.18</v>
      </c>
      <c r="F107" s="2">
        <v>50.18</v>
      </c>
      <c r="G107">
        <v>10409800</v>
      </c>
    </row>
    <row r="108" spans="1:7" x14ac:dyDescent="0.25">
      <c r="A108" s="1">
        <v>44354</v>
      </c>
      <c r="B108">
        <v>50.490001999999997</v>
      </c>
      <c r="C108">
        <v>51.220001000000003</v>
      </c>
      <c r="D108">
        <v>49.75</v>
      </c>
      <c r="E108">
        <v>50.759998000000003</v>
      </c>
      <c r="F108" s="2">
        <v>50.759998000000003</v>
      </c>
      <c r="G108">
        <v>16466200</v>
      </c>
    </row>
    <row r="109" spans="1:7" x14ac:dyDescent="0.25">
      <c r="A109" s="1">
        <v>44355</v>
      </c>
      <c r="B109">
        <v>50.700001</v>
      </c>
      <c r="C109">
        <v>51.400002000000001</v>
      </c>
      <c r="D109">
        <v>48.66</v>
      </c>
      <c r="E109">
        <v>49.880001</v>
      </c>
      <c r="F109" s="2">
        <v>49.880001</v>
      </c>
      <c r="G109">
        <v>19672700</v>
      </c>
    </row>
    <row r="110" spans="1:7" x14ac:dyDescent="0.25">
      <c r="A110" s="1">
        <v>44356</v>
      </c>
      <c r="B110">
        <v>50</v>
      </c>
      <c r="C110">
        <v>50.169998</v>
      </c>
      <c r="D110">
        <v>49.110000999999997</v>
      </c>
      <c r="E110">
        <v>49.139999000000003</v>
      </c>
      <c r="F110" s="2">
        <v>49.139999000000003</v>
      </c>
      <c r="G110">
        <v>12615200</v>
      </c>
    </row>
    <row r="111" spans="1:7" x14ac:dyDescent="0.25">
      <c r="A111" s="1">
        <v>44357</v>
      </c>
      <c r="B111">
        <v>49.689999</v>
      </c>
      <c r="C111">
        <v>49.895000000000003</v>
      </c>
      <c r="D111">
        <v>48.424999</v>
      </c>
      <c r="E111">
        <v>49.549999</v>
      </c>
      <c r="F111" s="2">
        <v>49.549999</v>
      </c>
      <c r="G111">
        <v>14926500</v>
      </c>
    </row>
    <row r="112" spans="1:7" x14ac:dyDescent="0.25">
      <c r="A112" s="1">
        <v>44358</v>
      </c>
      <c r="B112">
        <v>50.029998999999997</v>
      </c>
      <c r="C112">
        <v>50.360000999999997</v>
      </c>
      <c r="D112">
        <v>49.534999999999997</v>
      </c>
      <c r="E112">
        <v>50.009998000000003</v>
      </c>
      <c r="F112" s="2">
        <v>50.009998000000003</v>
      </c>
      <c r="G112">
        <v>12127100</v>
      </c>
    </row>
    <row r="113" spans="1:7" x14ac:dyDescent="0.25">
      <c r="A113" s="1">
        <v>44361</v>
      </c>
      <c r="B113">
        <v>50.060001</v>
      </c>
      <c r="C113">
        <v>51.490001999999997</v>
      </c>
      <c r="D113">
        <v>49.560001</v>
      </c>
      <c r="E113">
        <v>50.77</v>
      </c>
      <c r="F113" s="2">
        <v>50.77</v>
      </c>
      <c r="G113">
        <v>15437300</v>
      </c>
    </row>
    <row r="114" spans="1:7" x14ac:dyDescent="0.25">
      <c r="A114" s="1">
        <v>44362</v>
      </c>
      <c r="B114">
        <v>49.549999</v>
      </c>
      <c r="C114">
        <v>49.955002</v>
      </c>
      <c r="D114">
        <v>49.09</v>
      </c>
      <c r="E114">
        <v>49.299999</v>
      </c>
      <c r="F114" s="2">
        <v>49.299999</v>
      </c>
      <c r="G114">
        <v>20358600</v>
      </c>
    </row>
    <row r="115" spans="1:7" x14ac:dyDescent="0.25">
      <c r="A115" s="1">
        <v>44363</v>
      </c>
      <c r="B115">
        <v>49.349997999999999</v>
      </c>
      <c r="C115">
        <v>49.66</v>
      </c>
      <c r="D115">
        <v>48.290000999999997</v>
      </c>
      <c r="E115">
        <v>48.889999000000003</v>
      </c>
      <c r="F115" s="2">
        <v>48.889999000000003</v>
      </c>
      <c r="G115">
        <v>18975800</v>
      </c>
    </row>
    <row r="116" spans="1:7" x14ac:dyDescent="0.25">
      <c r="A116" s="1">
        <v>44364</v>
      </c>
      <c r="B116">
        <v>48.959999000000003</v>
      </c>
      <c r="C116">
        <v>49.834999000000003</v>
      </c>
      <c r="D116">
        <v>48.310001</v>
      </c>
      <c r="E116">
        <v>49.700001</v>
      </c>
      <c r="F116" s="2">
        <v>49.700001</v>
      </c>
      <c r="G116">
        <v>18911400</v>
      </c>
    </row>
    <row r="117" spans="1:7" x14ac:dyDescent="0.25">
      <c r="A117" s="1">
        <v>44365</v>
      </c>
      <c r="B117">
        <v>49.310001</v>
      </c>
      <c r="C117">
        <v>50.389999000000003</v>
      </c>
      <c r="D117">
        <v>48.775002000000001</v>
      </c>
      <c r="E117">
        <v>49.700001</v>
      </c>
      <c r="F117" s="2">
        <v>49.700001</v>
      </c>
      <c r="G117">
        <v>20633500</v>
      </c>
    </row>
    <row r="118" spans="1:7" x14ac:dyDescent="0.25">
      <c r="A118" s="1">
        <v>44368</v>
      </c>
      <c r="B118">
        <v>49.720001000000003</v>
      </c>
      <c r="C118">
        <v>49.860000999999997</v>
      </c>
      <c r="D118">
        <v>47.900002000000001</v>
      </c>
      <c r="E118">
        <v>48.119999</v>
      </c>
      <c r="F118" s="2">
        <v>48.119999</v>
      </c>
      <c r="G118">
        <v>30752200</v>
      </c>
    </row>
    <row r="119" spans="1:7" x14ac:dyDescent="0.25">
      <c r="A119" s="1">
        <v>44369</v>
      </c>
      <c r="B119">
        <v>48.299999</v>
      </c>
      <c r="C119">
        <v>49.34</v>
      </c>
      <c r="D119">
        <v>47.75</v>
      </c>
      <c r="E119">
        <v>49.049999</v>
      </c>
      <c r="F119" s="2">
        <v>49.049999</v>
      </c>
      <c r="G119">
        <v>19472500</v>
      </c>
    </row>
    <row r="120" spans="1:7" x14ac:dyDescent="0.25">
      <c r="A120" s="1">
        <v>44370</v>
      </c>
      <c r="B120">
        <v>49.060001</v>
      </c>
      <c r="C120">
        <v>50.77</v>
      </c>
      <c r="D120">
        <v>49.009998000000003</v>
      </c>
      <c r="E120">
        <v>50.509998000000003</v>
      </c>
      <c r="F120" s="2">
        <v>50.509998000000003</v>
      </c>
      <c r="G120">
        <v>19843300</v>
      </c>
    </row>
    <row r="121" spans="1:7" x14ac:dyDescent="0.25">
      <c r="A121" s="1">
        <v>44371</v>
      </c>
      <c r="B121">
        <v>51.299999</v>
      </c>
      <c r="C121">
        <v>51.549999</v>
      </c>
      <c r="D121">
        <v>50.220001000000003</v>
      </c>
      <c r="E121">
        <v>50.82</v>
      </c>
      <c r="F121" s="2">
        <v>50.82</v>
      </c>
      <c r="G121">
        <v>12403300</v>
      </c>
    </row>
    <row r="122" spans="1:7" x14ac:dyDescent="0.25">
      <c r="A122" s="1">
        <v>44372</v>
      </c>
      <c r="B122">
        <v>51.18</v>
      </c>
      <c r="C122">
        <v>51.830002</v>
      </c>
      <c r="D122">
        <v>50.529998999999997</v>
      </c>
      <c r="E122">
        <v>51.73</v>
      </c>
      <c r="F122" s="2">
        <v>51.73</v>
      </c>
      <c r="G122">
        <v>25727800</v>
      </c>
    </row>
    <row r="123" spans="1:7" x14ac:dyDescent="0.25">
      <c r="A123" s="1">
        <v>44375</v>
      </c>
      <c r="B123">
        <v>51.75</v>
      </c>
      <c r="C123">
        <v>52.360000999999997</v>
      </c>
      <c r="D123">
        <v>50.365001999999997</v>
      </c>
      <c r="E123">
        <v>51.110000999999997</v>
      </c>
      <c r="F123" s="2">
        <v>51.110000999999997</v>
      </c>
      <c r="G123">
        <v>22518000</v>
      </c>
    </row>
    <row r="124" spans="1:7" x14ac:dyDescent="0.25">
      <c r="A124" s="1">
        <v>44376</v>
      </c>
      <c r="B124">
        <v>51</v>
      </c>
      <c r="C124">
        <v>51.299999</v>
      </c>
      <c r="D124">
        <v>50.240001999999997</v>
      </c>
      <c r="E124">
        <v>50.759998000000003</v>
      </c>
      <c r="F124" s="2">
        <v>50.759998000000003</v>
      </c>
      <c r="G124">
        <v>14104200</v>
      </c>
    </row>
    <row r="125" spans="1:7" x14ac:dyDescent="0.25">
      <c r="A125" s="1">
        <v>44377</v>
      </c>
      <c r="B125">
        <v>51.02</v>
      </c>
      <c r="C125">
        <v>51.130001</v>
      </c>
      <c r="D125">
        <v>49.709999000000003</v>
      </c>
      <c r="E125">
        <v>50.119999</v>
      </c>
      <c r="F125" s="2">
        <v>50.119999</v>
      </c>
      <c r="G125">
        <v>18069400</v>
      </c>
    </row>
    <row r="126" spans="1:7" x14ac:dyDescent="0.25">
      <c r="A126" s="1">
        <v>44378</v>
      </c>
      <c r="B126">
        <v>50.880001</v>
      </c>
      <c r="C126">
        <v>51.599997999999999</v>
      </c>
      <c r="D126">
        <v>50.02</v>
      </c>
      <c r="E126">
        <v>50.59</v>
      </c>
      <c r="F126" s="2">
        <v>50.59</v>
      </c>
      <c r="G126">
        <v>17727600</v>
      </c>
    </row>
    <row r="127" spans="1:7" x14ac:dyDescent="0.25">
      <c r="A127" s="1">
        <v>44379</v>
      </c>
      <c r="B127">
        <v>50.57</v>
      </c>
      <c r="C127">
        <v>51.825001</v>
      </c>
      <c r="D127">
        <v>50.389999000000003</v>
      </c>
      <c r="E127">
        <v>51.709999000000003</v>
      </c>
      <c r="F127" s="2">
        <v>51.709999000000003</v>
      </c>
      <c r="G127">
        <v>13690400</v>
      </c>
    </row>
    <row r="128" spans="1:7" x14ac:dyDescent="0.25">
      <c r="A128" s="1">
        <v>44383</v>
      </c>
      <c r="B128">
        <v>50.599997999999999</v>
      </c>
      <c r="C128">
        <v>52.029998999999997</v>
      </c>
      <c r="D128">
        <v>50.400002000000001</v>
      </c>
      <c r="E128">
        <v>50.799999</v>
      </c>
      <c r="F128" s="2">
        <v>50.799999</v>
      </c>
      <c r="G128">
        <v>21357800</v>
      </c>
    </row>
    <row r="129" spans="1:7" x14ac:dyDescent="0.25">
      <c r="A129" s="1">
        <v>44384</v>
      </c>
      <c r="B129">
        <v>50.799999</v>
      </c>
      <c r="C129">
        <v>51.029998999999997</v>
      </c>
      <c r="D129">
        <v>48.540000999999997</v>
      </c>
      <c r="E129">
        <v>48.68</v>
      </c>
      <c r="F129" s="2">
        <v>48.68</v>
      </c>
      <c r="G129">
        <v>24559500</v>
      </c>
    </row>
    <row r="130" spans="1:7" x14ac:dyDescent="0.25">
      <c r="A130" s="1">
        <v>44385</v>
      </c>
      <c r="B130">
        <v>47.16</v>
      </c>
      <c r="C130">
        <v>48.209999000000003</v>
      </c>
      <c r="D130">
        <v>46.57</v>
      </c>
      <c r="E130">
        <v>47.549999</v>
      </c>
      <c r="F130" s="2">
        <v>47.549999</v>
      </c>
      <c r="G130">
        <v>24930200</v>
      </c>
    </row>
    <row r="131" spans="1:7" x14ac:dyDescent="0.25">
      <c r="A131" s="1">
        <v>44386</v>
      </c>
      <c r="B131">
        <v>47.84</v>
      </c>
      <c r="C131">
        <v>49.25</v>
      </c>
      <c r="D131">
        <v>47.709999000000003</v>
      </c>
      <c r="E131">
        <v>49.07</v>
      </c>
      <c r="F131" s="2">
        <v>49.07</v>
      </c>
      <c r="G131">
        <v>15401000</v>
      </c>
    </row>
    <row r="132" spans="1:7" x14ac:dyDescent="0.25">
      <c r="A132" s="1">
        <v>44389</v>
      </c>
      <c r="B132">
        <v>48.869999</v>
      </c>
      <c r="C132">
        <v>49.290000999999997</v>
      </c>
      <c r="D132">
        <v>48.09</v>
      </c>
      <c r="E132">
        <v>48.41</v>
      </c>
      <c r="F132" s="2">
        <v>48.41</v>
      </c>
      <c r="G132">
        <v>14142300</v>
      </c>
    </row>
    <row r="133" spans="1:7" x14ac:dyDescent="0.25">
      <c r="A133" s="1">
        <v>44390</v>
      </c>
      <c r="B133">
        <v>48.490001999999997</v>
      </c>
      <c r="C133">
        <v>48.59</v>
      </c>
      <c r="D133">
        <v>47.75</v>
      </c>
      <c r="E133">
        <v>48.080002</v>
      </c>
      <c r="F133" s="2">
        <v>48.080002</v>
      </c>
      <c r="G133">
        <v>11283600</v>
      </c>
    </row>
    <row r="134" spans="1:7" x14ac:dyDescent="0.25">
      <c r="A134" s="1">
        <v>44391</v>
      </c>
      <c r="B134">
        <v>48.279998999999997</v>
      </c>
      <c r="C134">
        <v>48.59</v>
      </c>
      <c r="D134">
        <v>47.110000999999997</v>
      </c>
      <c r="E134">
        <v>47.150002000000001</v>
      </c>
      <c r="F134" s="2">
        <v>47.150002000000001</v>
      </c>
      <c r="G134">
        <v>15837000</v>
      </c>
    </row>
    <row r="135" spans="1:7" x14ac:dyDescent="0.25">
      <c r="A135" s="1">
        <v>44392</v>
      </c>
      <c r="B135">
        <v>46.860000999999997</v>
      </c>
      <c r="C135">
        <v>47.459999000000003</v>
      </c>
      <c r="D135">
        <v>46.150002000000001</v>
      </c>
      <c r="E135">
        <v>46.419998</v>
      </c>
      <c r="F135" s="2">
        <v>46.419998</v>
      </c>
      <c r="G135">
        <v>17225300</v>
      </c>
    </row>
    <row r="136" spans="1:7" x14ac:dyDescent="0.25">
      <c r="A136" s="1">
        <v>44393</v>
      </c>
      <c r="B136">
        <v>46.400002000000001</v>
      </c>
      <c r="C136">
        <v>47.09</v>
      </c>
      <c r="D136">
        <v>46.009998000000003</v>
      </c>
      <c r="E136">
        <v>46.189999</v>
      </c>
      <c r="F136" s="2">
        <v>46.189999</v>
      </c>
      <c r="G136">
        <v>18224500</v>
      </c>
    </row>
    <row r="137" spans="1:7" x14ac:dyDescent="0.25">
      <c r="A137" s="1">
        <v>44396</v>
      </c>
      <c r="B137">
        <v>45</v>
      </c>
      <c r="C137">
        <v>45.747002000000002</v>
      </c>
      <c r="D137">
        <v>44.435001</v>
      </c>
      <c r="E137">
        <v>45.560001</v>
      </c>
      <c r="F137" s="2">
        <v>45.560001</v>
      </c>
      <c r="G137">
        <v>20890600</v>
      </c>
    </row>
    <row r="138" spans="1:7" x14ac:dyDescent="0.25">
      <c r="A138" s="1">
        <v>44397</v>
      </c>
      <c r="B138">
        <v>45.459999000000003</v>
      </c>
      <c r="C138">
        <v>46.66</v>
      </c>
      <c r="D138">
        <v>45.07</v>
      </c>
      <c r="E138">
        <v>46.32</v>
      </c>
      <c r="F138" s="2">
        <v>46.32</v>
      </c>
      <c r="G138">
        <v>13851400</v>
      </c>
    </row>
    <row r="139" spans="1:7" x14ac:dyDescent="0.25">
      <c r="A139" s="1">
        <v>44398</v>
      </c>
      <c r="B139">
        <v>46.529998999999997</v>
      </c>
      <c r="C139">
        <v>47.939999</v>
      </c>
      <c r="D139">
        <v>46.349997999999999</v>
      </c>
      <c r="E139">
        <v>47.52</v>
      </c>
      <c r="F139" s="2">
        <v>47.52</v>
      </c>
      <c r="G139">
        <v>14953700</v>
      </c>
    </row>
    <row r="140" spans="1:7" x14ac:dyDescent="0.25">
      <c r="A140" s="1">
        <v>44399</v>
      </c>
      <c r="B140">
        <v>47.700001</v>
      </c>
      <c r="C140">
        <v>48.169998</v>
      </c>
      <c r="D140">
        <v>47.240001999999997</v>
      </c>
      <c r="E140">
        <v>47.57</v>
      </c>
      <c r="F140" s="2">
        <v>47.57</v>
      </c>
      <c r="G140">
        <v>11560800</v>
      </c>
    </row>
    <row r="141" spans="1:7" x14ac:dyDescent="0.25">
      <c r="A141" s="1">
        <v>44400</v>
      </c>
      <c r="B141">
        <v>47.610000999999997</v>
      </c>
      <c r="C141">
        <v>47.689999</v>
      </c>
      <c r="D141">
        <v>46.779998999999997</v>
      </c>
      <c r="E141">
        <v>47.459999000000003</v>
      </c>
      <c r="F141" s="2">
        <v>47.459999000000003</v>
      </c>
      <c r="G141">
        <v>9540700</v>
      </c>
    </row>
    <row r="142" spans="1:7" x14ac:dyDescent="0.25">
      <c r="A142" s="1">
        <v>44403</v>
      </c>
      <c r="B142">
        <v>47.040000999999997</v>
      </c>
      <c r="C142">
        <v>47.599997999999999</v>
      </c>
      <c r="D142">
        <v>46.369999</v>
      </c>
      <c r="E142">
        <v>46.810001</v>
      </c>
      <c r="F142" s="2">
        <v>46.810001</v>
      </c>
      <c r="G142">
        <v>12498000</v>
      </c>
    </row>
    <row r="143" spans="1:7" x14ac:dyDescent="0.25">
      <c r="A143" s="1">
        <v>44404</v>
      </c>
      <c r="B143">
        <v>46.540000999999997</v>
      </c>
      <c r="C143">
        <v>46.66</v>
      </c>
      <c r="D143">
        <v>44.764999000000003</v>
      </c>
      <c r="E143">
        <v>45.82</v>
      </c>
      <c r="F143" s="2">
        <v>45.82</v>
      </c>
      <c r="G143">
        <v>16874200</v>
      </c>
    </row>
    <row r="144" spans="1:7" x14ac:dyDescent="0.25">
      <c r="A144" s="1">
        <v>44405</v>
      </c>
      <c r="B144">
        <v>45.880001</v>
      </c>
      <c r="C144">
        <v>46.963000999999998</v>
      </c>
      <c r="D144">
        <v>45.810001</v>
      </c>
      <c r="E144">
        <v>46.139999000000003</v>
      </c>
      <c r="F144" s="2">
        <v>46.139999000000003</v>
      </c>
      <c r="G144">
        <v>19510300</v>
      </c>
    </row>
    <row r="145" spans="1:7" x14ac:dyDescent="0.25">
      <c r="A145" s="1">
        <v>44406</v>
      </c>
      <c r="B145">
        <v>44.119999</v>
      </c>
      <c r="C145">
        <v>45.209999000000003</v>
      </c>
      <c r="D145">
        <v>44</v>
      </c>
      <c r="E145">
        <v>44.689999</v>
      </c>
      <c r="F145" s="2">
        <v>44.689999</v>
      </c>
      <c r="G145">
        <v>51033700</v>
      </c>
    </row>
    <row r="146" spans="1:7" x14ac:dyDescent="0.25">
      <c r="A146" s="1">
        <v>44407</v>
      </c>
      <c r="B146">
        <v>44.380001</v>
      </c>
      <c r="C146">
        <v>44.73</v>
      </c>
      <c r="D146">
        <v>43.34</v>
      </c>
      <c r="E146">
        <v>43.459999000000003</v>
      </c>
      <c r="F146" s="2">
        <v>43.459999000000003</v>
      </c>
      <c r="G146">
        <v>22194900</v>
      </c>
    </row>
    <row r="147" spans="1:7" x14ac:dyDescent="0.25">
      <c r="A147" s="1">
        <v>44410</v>
      </c>
      <c r="B147">
        <v>44.099997999999999</v>
      </c>
      <c r="C147">
        <v>44.290000999999997</v>
      </c>
      <c r="D147">
        <v>43.445</v>
      </c>
      <c r="E147">
        <v>43.490001999999997</v>
      </c>
      <c r="F147" s="2">
        <v>43.490001999999997</v>
      </c>
      <c r="G147">
        <v>26579900</v>
      </c>
    </row>
    <row r="148" spans="1:7" x14ac:dyDescent="0.25">
      <c r="A148" s="1">
        <v>44411</v>
      </c>
      <c r="B148">
        <v>43.560001</v>
      </c>
      <c r="C148">
        <v>43.68</v>
      </c>
      <c r="D148">
        <v>41.619999</v>
      </c>
      <c r="E148">
        <v>42.790000999999997</v>
      </c>
      <c r="F148" s="2">
        <v>42.790000999999997</v>
      </c>
      <c r="G148">
        <v>37622200</v>
      </c>
    </row>
    <row r="149" spans="1:7" x14ac:dyDescent="0.25">
      <c r="A149" s="1">
        <v>44412</v>
      </c>
      <c r="B149">
        <v>42.700001</v>
      </c>
      <c r="C149">
        <v>42.82</v>
      </c>
      <c r="D149">
        <v>41.369999</v>
      </c>
      <c r="E149">
        <v>41.810001</v>
      </c>
      <c r="F149" s="2">
        <v>41.810001</v>
      </c>
      <c r="G149">
        <v>42969100</v>
      </c>
    </row>
    <row r="150" spans="1:7" x14ac:dyDescent="0.25">
      <c r="A150" s="1">
        <v>44413</v>
      </c>
      <c r="B150">
        <v>40.5</v>
      </c>
      <c r="C150">
        <v>44.650002000000001</v>
      </c>
      <c r="D150">
        <v>40.150002000000001</v>
      </c>
      <c r="E150">
        <v>43.07</v>
      </c>
      <c r="F150" s="2">
        <v>43.07</v>
      </c>
      <c r="G150">
        <v>60871500</v>
      </c>
    </row>
    <row r="151" spans="1:7" x14ac:dyDescent="0.25">
      <c r="A151" s="1">
        <v>44414</v>
      </c>
      <c r="B151">
        <v>43.740001999999997</v>
      </c>
      <c r="C151">
        <v>44.935001</v>
      </c>
      <c r="D151">
        <v>43.650002000000001</v>
      </c>
      <c r="E151">
        <v>44.279998999999997</v>
      </c>
      <c r="F151" s="2">
        <v>44.279998999999997</v>
      </c>
      <c r="G151">
        <v>25514900</v>
      </c>
    </row>
    <row r="152" spans="1:7" x14ac:dyDescent="0.25">
      <c r="A152" s="1">
        <v>44417</v>
      </c>
      <c r="B152">
        <v>44.189999</v>
      </c>
      <c r="C152">
        <v>44.27</v>
      </c>
      <c r="D152">
        <v>43.209999000000003</v>
      </c>
      <c r="E152">
        <v>43.25</v>
      </c>
      <c r="F152" s="2">
        <v>43.25</v>
      </c>
      <c r="G152">
        <v>19238400</v>
      </c>
    </row>
    <row r="153" spans="1:7" x14ac:dyDescent="0.25">
      <c r="A153" s="1">
        <v>44418</v>
      </c>
      <c r="B153">
        <v>43.700001</v>
      </c>
      <c r="C153">
        <v>44.240001999999997</v>
      </c>
      <c r="D153">
        <v>43.25</v>
      </c>
      <c r="E153">
        <v>43.5</v>
      </c>
      <c r="F153" s="2">
        <v>43.5</v>
      </c>
      <c r="G153">
        <v>26675200</v>
      </c>
    </row>
    <row r="154" spans="1:7" x14ac:dyDescent="0.25">
      <c r="A154" s="1">
        <v>44419</v>
      </c>
      <c r="B154">
        <v>43.41</v>
      </c>
      <c r="C154">
        <v>43.5</v>
      </c>
      <c r="D154">
        <v>42</v>
      </c>
      <c r="E154">
        <v>43.080002</v>
      </c>
      <c r="F154" s="2">
        <v>43.080002</v>
      </c>
      <c r="G154">
        <v>21766100</v>
      </c>
    </row>
    <row r="155" spans="1:7" x14ac:dyDescent="0.25">
      <c r="A155" s="1">
        <v>44420</v>
      </c>
      <c r="B155">
        <v>42.860000999999997</v>
      </c>
      <c r="C155">
        <v>42.965000000000003</v>
      </c>
      <c r="D155">
        <v>42.18</v>
      </c>
      <c r="E155">
        <v>42.73</v>
      </c>
      <c r="F155" s="2">
        <v>42.73</v>
      </c>
      <c r="G155">
        <v>16549100</v>
      </c>
    </row>
    <row r="156" spans="1:7" x14ac:dyDescent="0.25">
      <c r="A156" s="1">
        <v>44421</v>
      </c>
      <c r="B156">
        <v>42.799999</v>
      </c>
      <c r="C156">
        <v>43.029998999999997</v>
      </c>
      <c r="D156">
        <v>42.200001</v>
      </c>
      <c r="E156">
        <v>42.220001000000003</v>
      </c>
      <c r="F156" s="2">
        <v>42.220001000000003</v>
      </c>
      <c r="G156">
        <v>8598800</v>
      </c>
    </row>
    <row r="157" spans="1:7" x14ac:dyDescent="0.25">
      <c r="A157" s="1">
        <v>44424</v>
      </c>
      <c r="B157">
        <v>41.759998000000003</v>
      </c>
      <c r="C157">
        <v>41.790000999999997</v>
      </c>
      <c r="D157">
        <v>40.860000999999997</v>
      </c>
      <c r="E157">
        <v>41.5</v>
      </c>
      <c r="F157" s="2">
        <v>41.5</v>
      </c>
      <c r="G157">
        <v>19223500</v>
      </c>
    </row>
    <row r="158" spans="1:7" x14ac:dyDescent="0.25">
      <c r="A158" s="1">
        <v>44425</v>
      </c>
      <c r="B158">
        <v>41</v>
      </c>
      <c r="C158">
        <v>41.48</v>
      </c>
      <c r="D158">
        <v>40.580002</v>
      </c>
      <c r="E158">
        <v>41</v>
      </c>
      <c r="F158" s="2">
        <v>41</v>
      </c>
      <c r="G158">
        <v>20364400</v>
      </c>
    </row>
    <row r="159" spans="1:7" x14ac:dyDescent="0.25">
      <c r="A159" s="1">
        <v>44426</v>
      </c>
      <c r="B159">
        <v>40.970001000000003</v>
      </c>
      <c r="C159">
        <v>41.529998999999997</v>
      </c>
      <c r="D159">
        <v>40.799999</v>
      </c>
      <c r="E159">
        <v>40.880001</v>
      </c>
      <c r="F159" s="2">
        <v>40.880001</v>
      </c>
      <c r="G159">
        <v>13682300</v>
      </c>
    </row>
    <row r="160" spans="1:7" x14ac:dyDescent="0.25">
      <c r="A160" s="1">
        <v>44427</v>
      </c>
      <c r="B160">
        <v>40.279998999999997</v>
      </c>
      <c r="C160">
        <v>40.599997999999999</v>
      </c>
      <c r="D160">
        <v>39.509998000000003</v>
      </c>
      <c r="E160">
        <v>39.860000999999997</v>
      </c>
      <c r="F160" s="2">
        <v>39.860000999999997</v>
      </c>
      <c r="G160">
        <v>22471400</v>
      </c>
    </row>
    <row r="161" spans="1:7" x14ac:dyDescent="0.25">
      <c r="A161" s="1">
        <v>44428</v>
      </c>
      <c r="B161">
        <v>39.689999</v>
      </c>
      <c r="C161">
        <v>40.080002</v>
      </c>
      <c r="D161">
        <v>39.240001999999997</v>
      </c>
      <c r="E161">
        <v>39.950001</v>
      </c>
      <c r="F161" s="2">
        <v>39.950001</v>
      </c>
      <c r="G161">
        <v>18080700</v>
      </c>
    </row>
    <row r="162" spans="1:7" x14ac:dyDescent="0.25">
      <c r="A162" s="1">
        <v>44431</v>
      </c>
      <c r="B162">
        <v>39</v>
      </c>
      <c r="C162">
        <v>41.080002</v>
      </c>
      <c r="D162">
        <v>38.840000000000003</v>
      </c>
      <c r="E162">
        <v>41</v>
      </c>
      <c r="F162" s="2">
        <v>41</v>
      </c>
      <c r="G162">
        <v>33901300</v>
      </c>
    </row>
    <row r="163" spans="1:7" x14ac:dyDescent="0.25">
      <c r="A163" s="1">
        <v>44432</v>
      </c>
      <c r="B163">
        <v>41.099997999999999</v>
      </c>
      <c r="C163">
        <v>41.209999000000003</v>
      </c>
      <c r="D163">
        <v>39.970001000000003</v>
      </c>
      <c r="E163">
        <v>40.169998</v>
      </c>
      <c r="F163" s="2">
        <v>40.169998</v>
      </c>
      <c r="G163">
        <v>44872800</v>
      </c>
    </row>
    <row r="164" spans="1:7" x14ac:dyDescent="0.25">
      <c r="A164" s="1">
        <v>44433</v>
      </c>
      <c r="B164">
        <v>40.439999</v>
      </c>
      <c r="C164">
        <v>42.110000999999997</v>
      </c>
      <c r="D164">
        <v>40.040000999999997</v>
      </c>
      <c r="E164">
        <v>41.549999</v>
      </c>
      <c r="F164" s="2">
        <v>41.549999</v>
      </c>
      <c r="G164">
        <v>26498400</v>
      </c>
    </row>
    <row r="165" spans="1:7" x14ac:dyDescent="0.25">
      <c r="A165" s="1">
        <v>44434</v>
      </c>
      <c r="B165">
        <v>41.490001999999997</v>
      </c>
      <c r="C165">
        <v>41.939999</v>
      </c>
      <c r="D165">
        <v>40.540000999999997</v>
      </c>
      <c r="E165">
        <v>40.619999</v>
      </c>
      <c r="F165" s="2">
        <v>40.619999</v>
      </c>
      <c r="G165">
        <v>17473400</v>
      </c>
    </row>
    <row r="166" spans="1:7" x14ac:dyDescent="0.25">
      <c r="A166" s="1">
        <v>44435</v>
      </c>
      <c r="B166">
        <v>40.529998999999997</v>
      </c>
      <c r="C166">
        <v>41.310001</v>
      </c>
      <c r="D166">
        <v>40.5</v>
      </c>
      <c r="E166">
        <v>40.689999</v>
      </c>
      <c r="F166" s="2">
        <v>40.689999</v>
      </c>
      <c r="G166">
        <v>13612500</v>
      </c>
    </row>
    <row r="167" spans="1:7" x14ac:dyDescent="0.25">
      <c r="A167" s="1">
        <v>44438</v>
      </c>
      <c r="B167">
        <v>40.580002</v>
      </c>
      <c r="C167">
        <v>40.740001999999997</v>
      </c>
      <c r="D167">
        <v>39.110000999999997</v>
      </c>
      <c r="E167">
        <v>39.590000000000003</v>
      </c>
      <c r="F167" s="2">
        <v>39.590000000000003</v>
      </c>
      <c r="G167">
        <v>29516300</v>
      </c>
    </row>
    <row r="168" spans="1:7" x14ac:dyDescent="0.25">
      <c r="A168" s="1">
        <v>44439</v>
      </c>
      <c r="B168">
        <v>39.810001</v>
      </c>
      <c r="C168">
        <v>40.275002000000001</v>
      </c>
      <c r="D168">
        <v>39.125</v>
      </c>
      <c r="E168">
        <v>39.139999000000003</v>
      </c>
      <c r="F168" s="2">
        <v>39.139999000000003</v>
      </c>
      <c r="G168">
        <v>26396000</v>
      </c>
    </row>
    <row r="169" spans="1:7" x14ac:dyDescent="0.25">
      <c r="A169" s="1">
        <v>44440</v>
      </c>
      <c r="B169">
        <v>39.979999999999997</v>
      </c>
      <c r="C169">
        <v>41.665000999999997</v>
      </c>
      <c r="D169">
        <v>39.869999</v>
      </c>
      <c r="E169">
        <v>40.619999</v>
      </c>
      <c r="F169" s="2">
        <v>40.619999</v>
      </c>
      <c r="G169">
        <v>27788600</v>
      </c>
    </row>
    <row r="170" spans="1:7" x14ac:dyDescent="0.25">
      <c r="A170" s="1">
        <v>44441</v>
      </c>
      <c r="B170">
        <v>40.75</v>
      </c>
      <c r="C170">
        <v>41.860000999999997</v>
      </c>
      <c r="D170">
        <v>40.536999000000002</v>
      </c>
      <c r="E170">
        <v>41.400002000000001</v>
      </c>
      <c r="F170" s="2">
        <v>41.400002000000001</v>
      </c>
      <c r="G170">
        <v>20645400</v>
      </c>
    </row>
    <row r="171" spans="1:7" x14ac:dyDescent="0.25">
      <c r="A171" s="1">
        <v>44442</v>
      </c>
      <c r="B171">
        <v>41.220001000000003</v>
      </c>
      <c r="C171">
        <v>41.575001</v>
      </c>
      <c r="D171">
        <v>40.229999999999997</v>
      </c>
      <c r="E171">
        <v>40.32</v>
      </c>
      <c r="F171" s="2">
        <v>40.32</v>
      </c>
      <c r="G171">
        <v>15444900</v>
      </c>
    </row>
    <row r="172" spans="1:7" x14ac:dyDescent="0.25">
      <c r="A172" s="1">
        <v>44446</v>
      </c>
      <c r="B172">
        <v>40.490001999999997</v>
      </c>
      <c r="C172">
        <v>41.080002</v>
      </c>
      <c r="D172">
        <v>40.310001</v>
      </c>
      <c r="E172">
        <v>40.950001</v>
      </c>
      <c r="F172" s="2">
        <v>40.950001</v>
      </c>
      <c r="G172">
        <v>15708600</v>
      </c>
    </row>
    <row r="173" spans="1:7" x14ac:dyDescent="0.25">
      <c r="A173" s="1">
        <v>44447</v>
      </c>
      <c r="B173">
        <v>40.849997999999999</v>
      </c>
      <c r="C173">
        <v>41.34</v>
      </c>
      <c r="D173">
        <v>39.830002</v>
      </c>
      <c r="E173">
        <v>40.07</v>
      </c>
      <c r="F173" s="2">
        <v>40.07</v>
      </c>
      <c r="G173">
        <v>16219900</v>
      </c>
    </row>
    <row r="174" spans="1:7" x14ac:dyDescent="0.25">
      <c r="A174" s="1">
        <v>44448</v>
      </c>
      <c r="B174">
        <v>40.099997999999999</v>
      </c>
      <c r="C174">
        <v>40.950001</v>
      </c>
      <c r="D174">
        <v>39.840000000000003</v>
      </c>
      <c r="E174">
        <v>40.349997999999999</v>
      </c>
      <c r="F174" s="2">
        <v>40.349997999999999</v>
      </c>
      <c r="G174">
        <v>14260300</v>
      </c>
    </row>
    <row r="175" spans="1:7" x14ac:dyDescent="0.25">
      <c r="A175" s="1">
        <v>44449</v>
      </c>
      <c r="B175">
        <v>40.619999</v>
      </c>
      <c r="C175">
        <v>40.830002</v>
      </c>
      <c r="D175">
        <v>39.865001999999997</v>
      </c>
      <c r="E175">
        <v>39.889999000000003</v>
      </c>
      <c r="F175" s="2">
        <v>39.889999000000003</v>
      </c>
      <c r="G175">
        <v>14230600</v>
      </c>
    </row>
    <row r="176" spans="1:7" x14ac:dyDescent="0.25">
      <c r="A176" s="1">
        <v>44452</v>
      </c>
      <c r="B176">
        <v>40.259998000000003</v>
      </c>
      <c r="C176">
        <v>41.189999</v>
      </c>
      <c r="D176">
        <v>39.259998000000003</v>
      </c>
      <c r="E176">
        <v>40.07</v>
      </c>
      <c r="F176" s="2">
        <v>40.07</v>
      </c>
      <c r="G176">
        <v>28868800</v>
      </c>
    </row>
    <row r="177" spans="1:7" x14ac:dyDescent="0.25">
      <c r="A177" s="1">
        <v>44453</v>
      </c>
      <c r="B177">
        <v>39.900002000000001</v>
      </c>
      <c r="C177">
        <v>40.099997999999999</v>
      </c>
      <c r="D177">
        <v>38.549999</v>
      </c>
      <c r="E177">
        <v>39.009998000000003</v>
      </c>
      <c r="F177" s="2">
        <v>39.009998000000003</v>
      </c>
      <c r="G177">
        <v>36717300</v>
      </c>
    </row>
    <row r="178" spans="1:7" x14ac:dyDescent="0.25">
      <c r="A178" s="1">
        <v>44454</v>
      </c>
      <c r="B178">
        <v>39</v>
      </c>
      <c r="C178">
        <v>39</v>
      </c>
      <c r="D178">
        <v>38.080002</v>
      </c>
      <c r="E178">
        <v>38.479999999999997</v>
      </c>
      <c r="F178" s="2">
        <v>38.479999999999997</v>
      </c>
      <c r="G178">
        <v>30368800</v>
      </c>
    </row>
    <row r="179" spans="1:7" x14ac:dyDescent="0.25">
      <c r="A179" s="1">
        <v>44455</v>
      </c>
      <c r="B179">
        <v>38.299999</v>
      </c>
      <c r="C179">
        <v>39.669998</v>
      </c>
      <c r="D179">
        <v>38.090000000000003</v>
      </c>
      <c r="E179">
        <v>39.520000000000003</v>
      </c>
      <c r="F179" s="2">
        <v>39.520000000000003</v>
      </c>
      <c r="G179">
        <v>25374000</v>
      </c>
    </row>
    <row r="180" spans="1:7" x14ac:dyDescent="0.25">
      <c r="A180" s="1">
        <v>44456</v>
      </c>
      <c r="B180">
        <v>39.900002000000001</v>
      </c>
      <c r="C180">
        <v>40.224997999999999</v>
      </c>
      <c r="D180">
        <v>39.290000999999997</v>
      </c>
      <c r="E180">
        <v>39.75</v>
      </c>
      <c r="F180" s="2">
        <v>39.75</v>
      </c>
      <c r="G180">
        <v>32165000</v>
      </c>
    </row>
    <row r="181" spans="1:7" x14ac:dyDescent="0.25">
      <c r="A181" s="1">
        <v>44459</v>
      </c>
      <c r="B181">
        <v>38.880001</v>
      </c>
      <c r="C181">
        <v>40.220001000000003</v>
      </c>
      <c r="D181">
        <v>38.729999999999997</v>
      </c>
      <c r="E181">
        <v>39.790000999999997</v>
      </c>
      <c r="F181" s="2">
        <v>39.790000999999997</v>
      </c>
      <c r="G181">
        <v>35417600</v>
      </c>
    </row>
    <row r="182" spans="1:7" x14ac:dyDescent="0.25">
      <c r="A182" s="1">
        <v>44460</v>
      </c>
      <c r="B182">
        <v>42.34</v>
      </c>
      <c r="C182">
        <v>45</v>
      </c>
      <c r="D182">
        <v>42.18</v>
      </c>
      <c r="E182">
        <v>44.360000999999997</v>
      </c>
      <c r="F182" s="2">
        <v>44.360000999999997</v>
      </c>
      <c r="G182">
        <v>106631700</v>
      </c>
    </row>
    <row r="183" spans="1:7" x14ac:dyDescent="0.25">
      <c r="A183" s="1">
        <v>44461</v>
      </c>
      <c r="B183">
        <v>44.900002000000001</v>
      </c>
      <c r="C183">
        <v>46.619999</v>
      </c>
      <c r="D183">
        <v>44.610000999999997</v>
      </c>
      <c r="E183">
        <v>44.869999</v>
      </c>
      <c r="F183" s="2">
        <v>44.869999</v>
      </c>
      <c r="G183">
        <v>56455100</v>
      </c>
    </row>
    <row r="184" spans="1:7" x14ac:dyDescent="0.25">
      <c r="A184" s="1">
        <v>44462</v>
      </c>
      <c r="B184">
        <v>45.349997999999999</v>
      </c>
      <c r="C184">
        <v>45.84</v>
      </c>
      <c r="D184">
        <v>44.709999000000003</v>
      </c>
      <c r="E184">
        <v>45.48</v>
      </c>
      <c r="F184" s="2">
        <v>45.48</v>
      </c>
      <c r="G184">
        <v>26232800</v>
      </c>
    </row>
    <row r="185" spans="1:7" x14ac:dyDescent="0.25">
      <c r="A185" s="1">
        <v>44463</v>
      </c>
      <c r="B185">
        <v>45.459999000000003</v>
      </c>
      <c r="C185">
        <v>47.044998</v>
      </c>
      <c r="D185">
        <v>45.290999999999997</v>
      </c>
      <c r="E185">
        <v>46.630001</v>
      </c>
      <c r="F185" s="2">
        <v>46.630001</v>
      </c>
      <c r="G185">
        <v>29458300</v>
      </c>
    </row>
    <row r="186" spans="1:7" x14ac:dyDescent="0.25">
      <c r="A186" s="1">
        <v>44466</v>
      </c>
      <c r="B186">
        <v>46.77</v>
      </c>
      <c r="C186">
        <v>47.43</v>
      </c>
      <c r="D186">
        <v>46.189999</v>
      </c>
      <c r="E186">
        <v>47.25</v>
      </c>
      <c r="F186" s="2">
        <v>47.25</v>
      </c>
      <c r="G186">
        <v>23034800</v>
      </c>
    </row>
    <row r="187" spans="1:7" x14ac:dyDescent="0.25">
      <c r="A187" s="1">
        <v>44467</v>
      </c>
      <c r="B187">
        <v>46.700001</v>
      </c>
      <c r="C187">
        <v>47</v>
      </c>
      <c r="D187">
        <v>45.759998000000003</v>
      </c>
      <c r="E187">
        <v>45.98</v>
      </c>
      <c r="F187" s="2">
        <v>45.98</v>
      </c>
      <c r="G187">
        <v>23707900</v>
      </c>
    </row>
    <row r="188" spans="1:7" x14ac:dyDescent="0.25">
      <c r="A188" s="1">
        <v>44468</v>
      </c>
      <c r="B188">
        <v>46</v>
      </c>
      <c r="C188">
        <v>46.529998999999997</v>
      </c>
      <c r="D188">
        <v>44.299999</v>
      </c>
      <c r="E188">
        <v>44.52</v>
      </c>
      <c r="F188" s="2">
        <v>44.52</v>
      </c>
      <c r="G188">
        <v>24599500</v>
      </c>
    </row>
    <row r="189" spans="1:7" x14ac:dyDescent="0.25">
      <c r="A189" s="1">
        <v>44469</v>
      </c>
      <c r="B189">
        <v>44.709999000000003</v>
      </c>
      <c r="C189">
        <v>45.365001999999997</v>
      </c>
      <c r="D189">
        <v>43.860000999999997</v>
      </c>
      <c r="E189">
        <v>44.799999</v>
      </c>
      <c r="F189" s="2">
        <v>44.799999</v>
      </c>
      <c r="G189">
        <v>16650600</v>
      </c>
    </row>
    <row r="190" spans="1:7" x14ac:dyDescent="0.25">
      <c r="A190" s="1">
        <v>44470</v>
      </c>
      <c r="B190">
        <v>45.915000999999997</v>
      </c>
      <c r="C190">
        <v>47.25</v>
      </c>
      <c r="D190">
        <v>45.790000999999997</v>
      </c>
      <c r="E190">
        <v>47.049999</v>
      </c>
      <c r="F190" s="2">
        <v>47.049999</v>
      </c>
      <c r="G190">
        <v>25428300</v>
      </c>
    </row>
    <row r="191" spans="1:7" x14ac:dyDescent="0.25">
      <c r="A191" s="1">
        <v>44473</v>
      </c>
      <c r="B191">
        <v>46.470001000000003</v>
      </c>
      <c r="C191">
        <v>46.830002</v>
      </c>
      <c r="D191">
        <v>45.200001</v>
      </c>
      <c r="E191">
        <v>45.720001000000003</v>
      </c>
      <c r="F191" s="2">
        <v>45.720001000000003</v>
      </c>
      <c r="G191">
        <v>21588200</v>
      </c>
    </row>
    <row r="192" spans="1:7" x14ac:dyDescent="0.25">
      <c r="A192" s="1">
        <v>44474</v>
      </c>
      <c r="B192">
        <v>45.91</v>
      </c>
      <c r="C192">
        <v>46.080002</v>
      </c>
      <c r="D192">
        <v>45.345001000000003</v>
      </c>
      <c r="E192">
        <v>45.610000999999997</v>
      </c>
      <c r="F192" s="2">
        <v>45.610000999999997</v>
      </c>
      <c r="G192">
        <v>12433900</v>
      </c>
    </row>
    <row r="193" spans="1:7" x14ac:dyDescent="0.25">
      <c r="A193" s="1">
        <v>44475</v>
      </c>
      <c r="B193">
        <v>45.330002</v>
      </c>
      <c r="C193">
        <v>47.18</v>
      </c>
      <c r="D193">
        <v>45</v>
      </c>
      <c r="E193">
        <v>47.009998000000003</v>
      </c>
      <c r="F193" s="2">
        <v>47.009998000000003</v>
      </c>
      <c r="G193">
        <v>24868700</v>
      </c>
    </row>
    <row r="194" spans="1:7" x14ac:dyDescent="0.25">
      <c r="A194" s="1">
        <v>44476</v>
      </c>
      <c r="B194">
        <v>47.639999000000003</v>
      </c>
      <c r="C194">
        <v>48.237999000000002</v>
      </c>
      <c r="D194">
        <v>46.889999000000003</v>
      </c>
      <c r="E194">
        <v>47.91</v>
      </c>
      <c r="F194" s="2">
        <v>47.91</v>
      </c>
      <c r="G194">
        <v>25961600</v>
      </c>
    </row>
    <row r="195" spans="1:7" x14ac:dyDescent="0.25">
      <c r="A195" s="1">
        <v>44477</v>
      </c>
      <c r="B195">
        <v>48.080002</v>
      </c>
      <c r="C195">
        <v>48.880001</v>
      </c>
      <c r="D195">
        <v>47.604999999999997</v>
      </c>
      <c r="E195">
        <v>47.77</v>
      </c>
      <c r="F195" s="2">
        <v>47.77</v>
      </c>
      <c r="G195">
        <v>17980400</v>
      </c>
    </row>
    <row r="196" spans="1:7" x14ac:dyDescent="0.25">
      <c r="A196" s="1">
        <v>44480</v>
      </c>
      <c r="B196">
        <v>47.700001</v>
      </c>
      <c r="C196">
        <v>47.869999</v>
      </c>
      <c r="D196">
        <v>46.279998999999997</v>
      </c>
      <c r="E196">
        <v>46.290000999999997</v>
      </c>
      <c r="F196" s="2">
        <v>46.290000999999997</v>
      </c>
      <c r="G196">
        <v>16336800</v>
      </c>
    </row>
    <row r="197" spans="1:7" x14ac:dyDescent="0.25">
      <c r="A197" s="1">
        <v>44481</v>
      </c>
      <c r="B197">
        <v>46.330002</v>
      </c>
      <c r="C197">
        <v>47.049999</v>
      </c>
      <c r="D197">
        <v>46.154998999999997</v>
      </c>
      <c r="E197">
        <v>46.720001000000003</v>
      </c>
      <c r="F197" s="2">
        <v>46.720001000000003</v>
      </c>
      <c r="G197">
        <v>12404200</v>
      </c>
    </row>
    <row r="198" spans="1:7" x14ac:dyDescent="0.25">
      <c r="A198" s="1">
        <v>44482</v>
      </c>
      <c r="B198">
        <v>46.259998000000003</v>
      </c>
      <c r="C198">
        <v>47</v>
      </c>
      <c r="D198">
        <v>45.939999</v>
      </c>
      <c r="E198">
        <v>46.41</v>
      </c>
      <c r="F198" s="2">
        <v>46.41</v>
      </c>
      <c r="G198">
        <v>13754400</v>
      </c>
    </row>
    <row r="199" spans="1:7" x14ac:dyDescent="0.25">
      <c r="A199" s="1">
        <v>44483</v>
      </c>
      <c r="B199">
        <v>46.98</v>
      </c>
      <c r="C199">
        <v>47.939999</v>
      </c>
      <c r="D199">
        <v>46.84</v>
      </c>
      <c r="E199">
        <v>47.279998999999997</v>
      </c>
      <c r="F199" s="2">
        <v>47.279998999999997</v>
      </c>
      <c r="G199">
        <v>18514000</v>
      </c>
    </row>
    <row r="200" spans="1:7" x14ac:dyDescent="0.25">
      <c r="A200" s="1">
        <v>44484</v>
      </c>
      <c r="B200">
        <v>47.91</v>
      </c>
      <c r="C200">
        <v>48.84</v>
      </c>
      <c r="D200">
        <v>47.34</v>
      </c>
      <c r="E200">
        <v>48.360000999999997</v>
      </c>
      <c r="F200" s="2">
        <v>48.360000999999997</v>
      </c>
      <c r="G200">
        <v>20581700</v>
      </c>
    </row>
    <row r="201" spans="1:7" x14ac:dyDescent="0.25">
      <c r="A201" s="1">
        <v>44487</v>
      </c>
      <c r="B201">
        <v>47.68</v>
      </c>
      <c r="C201">
        <v>47.950001</v>
      </c>
      <c r="D201">
        <v>46.75</v>
      </c>
      <c r="E201">
        <v>47.07</v>
      </c>
      <c r="F201" s="2">
        <v>47.07</v>
      </c>
      <c r="G201">
        <v>19806700</v>
      </c>
    </row>
    <row r="202" spans="1:7" x14ac:dyDescent="0.25">
      <c r="A202" s="1">
        <v>44488</v>
      </c>
      <c r="B202">
        <v>47.200001</v>
      </c>
      <c r="C202">
        <v>47.689999</v>
      </c>
      <c r="D202">
        <v>46.740001999999997</v>
      </c>
      <c r="E202">
        <v>47.049999</v>
      </c>
      <c r="F202" s="2">
        <v>47.049999</v>
      </c>
      <c r="G202">
        <v>16500200</v>
      </c>
    </row>
    <row r="203" spans="1:7" x14ac:dyDescent="0.25">
      <c r="A203" s="1">
        <v>44489</v>
      </c>
      <c r="B203">
        <v>47.150002000000001</v>
      </c>
      <c r="C203">
        <v>47.540000999999997</v>
      </c>
      <c r="D203">
        <v>45.93</v>
      </c>
      <c r="E203">
        <v>46</v>
      </c>
      <c r="F203" s="2">
        <v>46</v>
      </c>
      <c r="G203">
        <v>15570900</v>
      </c>
    </row>
    <row r="204" spans="1:7" x14ac:dyDescent="0.25">
      <c r="A204" s="1">
        <v>44490</v>
      </c>
      <c r="B204">
        <v>45.970001000000003</v>
      </c>
      <c r="C204">
        <v>47.540000999999997</v>
      </c>
      <c r="D204">
        <v>45.52</v>
      </c>
      <c r="E204">
        <v>46.470001000000003</v>
      </c>
      <c r="F204" s="2">
        <v>46.470001000000003</v>
      </c>
      <c r="G204">
        <v>15741000</v>
      </c>
    </row>
    <row r="205" spans="1:7" x14ac:dyDescent="0.25">
      <c r="A205" s="1">
        <v>44491</v>
      </c>
      <c r="B205">
        <v>46</v>
      </c>
      <c r="C205">
        <v>46.5</v>
      </c>
      <c r="D205">
        <v>45.23</v>
      </c>
      <c r="E205">
        <v>45.509998000000003</v>
      </c>
      <c r="F205" s="2">
        <v>45.509998000000003</v>
      </c>
      <c r="G205">
        <v>19259200</v>
      </c>
    </row>
    <row r="206" spans="1:7" x14ac:dyDescent="0.25">
      <c r="A206" s="1">
        <v>44494</v>
      </c>
      <c r="B206">
        <v>45.669998</v>
      </c>
      <c r="C206">
        <v>46.07</v>
      </c>
      <c r="D206">
        <v>45.016998000000001</v>
      </c>
      <c r="E206">
        <v>45.720001000000003</v>
      </c>
      <c r="F206" s="2">
        <v>45.720001000000003</v>
      </c>
      <c r="G206">
        <v>12955500</v>
      </c>
    </row>
    <row r="207" spans="1:7" x14ac:dyDescent="0.25">
      <c r="A207" s="1">
        <v>44495</v>
      </c>
      <c r="B207">
        <v>46.279998999999997</v>
      </c>
      <c r="C207">
        <v>47.689999</v>
      </c>
      <c r="D207">
        <v>45.860000999999997</v>
      </c>
      <c r="E207">
        <v>46.02</v>
      </c>
      <c r="F207" s="2">
        <v>46.02</v>
      </c>
      <c r="G207">
        <v>19491800</v>
      </c>
    </row>
    <row r="208" spans="1:7" x14ac:dyDescent="0.25">
      <c r="A208" s="1">
        <v>44496</v>
      </c>
      <c r="B208">
        <v>46.470001000000003</v>
      </c>
      <c r="C208">
        <v>46.549999</v>
      </c>
      <c r="D208">
        <v>44.165000999999997</v>
      </c>
      <c r="E208">
        <v>44.73</v>
      </c>
      <c r="F208" s="2">
        <v>44.73</v>
      </c>
      <c r="G208">
        <v>26999800</v>
      </c>
    </row>
    <row r="209" spans="1:7" x14ac:dyDescent="0.25">
      <c r="A209" s="1">
        <v>44497</v>
      </c>
      <c r="B209">
        <v>45</v>
      </c>
      <c r="C209">
        <v>45.411999000000002</v>
      </c>
      <c r="D209">
        <v>44.382998999999998</v>
      </c>
      <c r="E209">
        <v>44.619999</v>
      </c>
      <c r="F209" s="2">
        <v>44.619999</v>
      </c>
      <c r="G209">
        <v>14768800</v>
      </c>
    </row>
    <row r="210" spans="1:7" x14ac:dyDescent="0.25">
      <c r="A210" s="1">
        <v>44498</v>
      </c>
      <c r="B210">
        <v>44.490001999999997</v>
      </c>
      <c r="C210">
        <v>44.799999</v>
      </c>
      <c r="D210">
        <v>43.57</v>
      </c>
      <c r="E210">
        <v>43.82</v>
      </c>
      <c r="F210" s="2">
        <v>43.82</v>
      </c>
      <c r="G210">
        <v>18283200</v>
      </c>
    </row>
    <row r="211" spans="1:7" x14ac:dyDescent="0.25">
      <c r="A211" s="1">
        <v>44501</v>
      </c>
      <c r="B211">
        <v>44.07</v>
      </c>
      <c r="C211">
        <v>45.025002000000001</v>
      </c>
      <c r="D211">
        <v>43.650002000000001</v>
      </c>
      <c r="E211">
        <v>44.360000999999997</v>
      </c>
      <c r="F211" s="2">
        <v>44.360000999999997</v>
      </c>
      <c r="G211">
        <v>20983900</v>
      </c>
    </row>
    <row r="212" spans="1:7" x14ac:dyDescent="0.25">
      <c r="A212" s="1">
        <v>44502</v>
      </c>
      <c r="B212">
        <v>44.34</v>
      </c>
      <c r="C212">
        <v>44.349997999999999</v>
      </c>
      <c r="D212">
        <v>42.331001000000001</v>
      </c>
      <c r="E212">
        <v>42.889999000000003</v>
      </c>
      <c r="F212" s="2">
        <v>42.889999000000003</v>
      </c>
      <c r="G212">
        <v>28002600</v>
      </c>
    </row>
    <row r="213" spans="1:7" x14ac:dyDescent="0.25">
      <c r="A213" s="1">
        <v>44503</v>
      </c>
      <c r="B213">
        <v>45.330002</v>
      </c>
      <c r="C213">
        <v>46.259998000000003</v>
      </c>
      <c r="D213">
        <v>44.709999000000003</v>
      </c>
      <c r="E213">
        <v>45.720001000000003</v>
      </c>
      <c r="F213" s="2">
        <v>45.720001000000003</v>
      </c>
      <c r="G213">
        <v>38499600</v>
      </c>
    </row>
    <row r="214" spans="1:7" x14ac:dyDescent="0.25">
      <c r="A214" s="1">
        <v>44504</v>
      </c>
      <c r="B214">
        <v>45.540000999999997</v>
      </c>
      <c r="C214">
        <v>46.529998999999997</v>
      </c>
      <c r="D214">
        <v>44.990001999999997</v>
      </c>
      <c r="E214">
        <v>45.27</v>
      </c>
      <c r="F214" s="2">
        <v>45.27</v>
      </c>
      <c r="G214">
        <v>31903000</v>
      </c>
    </row>
    <row r="215" spans="1:7" x14ac:dyDescent="0.25">
      <c r="A215" s="1">
        <v>44505</v>
      </c>
      <c r="B215">
        <v>47.5</v>
      </c>
      <c r="C215">
        <v>48.740001999999997</v>
      </c>
      <c r="D215">
        <v>46.610000999999997</v>
      </c>
      <c r="E215">
        <v>47.189999</v>
      </c>
      <c r="F215" s="2">
        <v>47.189999</v>
      </c>
      <c r="G215">
        <v>45641500</v>
      </c>
    </row>
    <row r="216" spans="1:7" x14ac:dyDescent="0.25">
      <c r="A216" s="1">
        <v>44508</v>
      </c>
      <c r="B216">
        <v>47.080002</v>
      </c>
      <c r="C216">
        <v>47.645000000000003</v>
      </c>
      <c r="D216">
        <v>45.82</v>
      </c>
      <c r="E216">
        <v>45.889999000000003</v>
      </c>
      <c r="F216" s="2">
        <v>45.889999000000003</v>
      </c>
      <c r="G216">
        <v>25257900</v>
      </c>
    </row>
    <row r="217" spans="1:7" x14ac:dyDescent="0.25">
      <c r="A217" s="1">
        <v>44509</v>
      </c>
      <c r="B217">
        <v>45.91</v>
      </c>
      <c r="C217">
        <v>45.98</v>
      </c>
      <c r="D217">
        <v>43.68</v>
      </c>
      <c r="E217">
        <v>45.509998000000003</v>
      </c>
      <c r="F217" s="2">
        <v>45.509998000000003</v>
      </c>
      <c r="G217">
        <v>33588900</v>
      </c>
    </row>
    <row r="218" spans="1:7" x14ac:dyDescent="0.25">
      <c r="A218" s="1">
        <v>44510</v>
      </c>
      <c r="B218">
        <v>44.900002000000001</v>
      </c>
      <c r="C218">
        <v>45.25</v>
      </c>
      <c r="D218">
        <v>42.599997999999999</v>
      </c>
      <c r="E218">
        <v>43.380001</v>
      </c>
      <c r="F218" s="2">
        <v>43.380001</v>
      </c>
      <c r="G218">
        <v>33712200</v>
      </c>
    </row>
    <row r="219" spans="1:7" x14ac:dyDescent="0.25">
      <c r="A219" s="1">
        <v>44511</v>
      </c>
      <c r="B219">
        <v>43.32</v>
      </c>
      <c r="C219">
        <v>43.720001000000003</v>
      </c>
      <c r="D219">
        <v>42.439999</v>
      </c>
      <c r="E219">
        <v>43.279998999999997</v>
      </c>
      <c r="F219" s="2">
        <v>43.279998999999997</v>
      </c>
      <c r="G219">
        <v>27307800</v>
      </c>
    </row>
    <row r="220" spans="1:7" x14ac:dyDescent="0.25">
      <c r="A220" s="1">
        <v>44512</v>
      </c>
      <c r="B220">
        <v>43.57</v>
      </c>
      <c r="C220">
        <v>45.130001</v>
      </c>
      <c r="D220">
        <v>43.57</v>
      </c>
      <c r="E220">
        <v>45.119999</v>
      </c>
      <c r="F220" s="2">
        <v>45.119999</v>
      </c>
      <c r="G220">
        <v>29804600</v>
      </c>
    </row>
    <row r="221" spans="1:7" x14ac:dyDescent="0.25">
      <c r="A221" s="1">
        <v>44515</v>
      </c>
      <c r="B221">
        <v>45.110000999999997</v>
      </c>
      <c r="C221">
        <v>45.259998000000003</v>
      </c>
      <c r="D221">
        <v>43.560001</v>
      </c>
      <c r="E221">
        <v>43.610000999999997</v>
      </c>
      <c r="F221" s="2">
        <v>43.610000999999997</v>
      </c>
      <c r="G221">
        <v>19690000</v>
      </c>
    </row>
    <row r="222" spans="1:7" x14ac:dyDescent="0.25">
      <c r="A222" s="1">
        <v>44516</v>
      </c>
      <c r="B222">
        <v>45.540000999999997</v>
      </c>
      <c r="C222">
        <v>46.66</v>
      </c>
      <c r="D222">
        <v>44.860999999999997</v>
      </c>
      <c r="E222">
        <v>45.759998000000003</v>
      </c>
      <c r="F222" s="2">
        <v>45.759998000000003</v>
      </c>
      <c r="G222">
        <v>46219700</v>
      </c>
    </row>
    <row r="223" spans="1:7" x14ac:dyDescent="0.25">
      <c r="A223" s="1">
        <v>44517</v>
      </c>
      <c r="B223">
        <v>45.360000999999997</v>
      </c>
      <c r="C223">
        <v>45.639999000000003</v>
      </c>
      <c r="D223">
        <v>43.900002000000001</v>
      </c>
      <c r="E223">
        <v>44.110000999999997</v>
      </c>
      <c r="F223" s="2">
        <v>44.110000999999997</v>
      </c>
      <c r="G223">
        <v>25036400</v>
      </c>
    </row>
    <row r="224" spans="1:7" x14ac:dyDescent="0.25">
      <c r="A224" s="1">
        <v>44518</v>
      </c>
      <c r="B224">
        <v>44.529998999999997</v>
      </c>
      <c r="C224">
        <v>45.325001</v>
      </c>
      <c r="D224">
        <v>43.575001</v>
      </c>
      <c r="E224">
        <v>45</v>
      </c>
      <c r="F224" s="2">
        <v>45</v>
      </c>
      <c r="G224">
        <v>27839900</v>
      </c>
    </row>
    <row r="225" spans="1:7" x14ac:dyDescent="0.25">
      <c r="A225" s="1">
        <v>44519</v>
      </c>
      <c r="B225">
        <v>43.93</v>
      </c>
      <c r="C225">
        <v>44.720001000000003</v>
      </c>
      <c r="D225">
        <v>43.5</v>
      </c>
      <c r="E225">
        <v>44.23</v>
      </c>
      <c r="F225" s="2">
        <v>44.23</v>
      </c>
      <c r="G225">
        <v>21465500</v>
      </c>
    </row>
    <row r="226" spans="1:7" x14ac:dyDescent="0.25">
      <c r="A226" s="1">
        <v>44522</v>
      </c>
      <c r="B226">
        <v>43.959999000000003</v>
      </c>
      <c r="C226">
        <v>44.400002000000001</v>
      </c>
      <c r="D226">
        <v>41.805</v>
      </c>
      <c r="E226">
        <v>42.599997999999999</v>
      </c>
      <c r="F226" s="2">
        <v>42.599997999999999</v>
      </c>
      <c r="G226">
        <v>31355200</v>
      </c>
    </row>
    <row r="227" spans="1:7" x14ac:dyDescent="0.25">
      <c r="A227" s="1">
        <v>44523</v>
      </c>
      <c r="B227">
        <v>42.380001</v>
      </c>
      <c r="C227">
        <v>43.139999000000003</v>
      </c>
      <c r="D227">
        <v>41.599997999999999</v>
      </c>
      <c r="E227">
        <v>42.68</v>
      </c>
      <c r="F227" s="2">
        <v>42.68</v>
      </c>
      <c r="G227">
        <v>18099400</v>
      </c>
    </row>
    <row r="228" spans="1:7" x14ac:dyDescent="0.25">
      <c r="A228" s="1">
        <v>44524</v>
      </c>
      <c r="B228">
        <v>42</v>
      </c>
      <c r="C228">
        <v>42.369999</v>
      </c>
      <c r="D228">
        <v>41.240001999999997</v>
      </c>
      <c r="E228">
        <v>42.080002</v>
      </c>
      <c r="F228" s="2">
        <v>42.080002</v>
      </c>
      <c r="G228">
        <v>17118200</v>
      </c>
    </row>
    <row r="229" spans="1:7" x14ac:dyDescent="0.25">
      <c r="A229" s="1">
        <v>44526</v>
      </c>
      <c r="B229">
        <v>39.610000999999997</v>
      </c>
      <c r="C229">
        <v>40.619999</v>
      </c>
      <c r="D229">
        <v>38.770000000000003</v>
      </c>
      <c r="E229">
        <v>40.520000000000003</v>
      </c>
      <c r="F229" s="2">
        <v>40.520000000000003</v>
      </c>
      <c r="G229">
        <v>35453600</v>
      </c>
    </row>
    <row r="230" spans="1:7" x14ac:dyDescent="0.25">
      <c r="A230" s="1">
        <v>44529</v>
      </c>
      <c r="B230">
        <v>41.060001</v>
      </c>
      <c r="C230">
        <v>41.25</v>
      </c>
      <c r="D230">
        <v>38.779998999999997</v>
      </c>
      <c r="E230">
        <v>39.700001</v>
      </c>
      <c r="F230" s="2">
        <v>39.700001</v>
      </c>
      <c r="G230">
        <v>27724400</v>
      </c>
    </row>
    <row r="231" spans="1:7" x14ac:dyDescent="0.25">
      <c r="A231" s="1">
        <v>44530</v>
      </c>
      <c r="B231">
        <v>39.25</v>
      </c>
      <c r="C231">
        <v>39.950001</v>
      </c>
      <c r="D231">
        <v>37.034999999999997</v>
      </c>
      <c r="E231">
        <v>38</v>
      </c>
      <c r="F231" s="2">
        <v>38</v>
      </c>
      <c r="G231">
        <v>55268500</v>
      </c>
    </row>
    <row r="232" spans="1:7" x14ac:dyDescent="0.25">
      <c r="A232" s="1">
        <v>44531</v>
      </c>
      <c r="B232">
        <v>39.450001</v>
      </c>
      <c r="C232">
        <v>39.5</v>
      </c>
      <c r="D232">
        <v>35.799999</v>
      </c>
      <c r="E232">
        <v>36.020000000000003</v>
      </c>
      <c r="F232" s="2">
        <v>36.020000000000003</v>
      </c>
      <c r="G232">
        <v>47316400</v>
      </c>
    </row>
    <row r="233" spans="1:7" x14ac:dyDescent="0.25">
      <c r="A233" s="1">
        <v>44532</v>
      </c>
      <c r="B233">
        <v>36.549999</v>
      </c>
      <c r="C233">
        <v>38.395000000000003</v>
      </c>
      <c r="D233">
        <v>36.450001</v>
      </c>
      <c r="E233">
        <v>38.119999</v>
      </c>
      <c r="F233" s="2">
        <v>38.119999</v>
      </c>
      <c r="G233">
        <v>32267000</v>
      </c>
    </row>
    <row r="234" spans="1:7" x14ac:dyDescent="0.25">
      <c r="A234" s="1">
        <v>44533</v>
      </c>
      <c r="B234">
        <v>37.419998</v>
      </c>
      <c r="C234">
        <v>37.840000000000003</v>
      </c>
      <c r="D234">
        <v>35.259998000000003</v>
      </c>
      <c r="E234">
        <v>35.849997999999999</v>
      </c>
      <c r="F234" s="2">
        <v>35.849997999999999</v>
      </c>
      <c r="G234">
        <v>47392700</v>
      </c>
    </row>
    <row r="235" spans="1:7" x14ac:dyDescent="0.25">
      <c r="A235" s="1">
        <v>44536</v>
      </c>
      <c r="B235">
        <v>35.950001</v>
      </c>
      <c r="C235">
        <v>38.689999</v>
      </c>
      <c r="D235">
        <v>35.439999</v>
      </c>
      <c r="E235">
        <v>38.490001999999997</v>
      </c>
      <c r="F235" s="2">
        <v>38.490001999999997</v>
      </c>
      <c r="G235">
        <v>36689200</v>
      </c>
    </row>
    <row r="236" spans="1:7" x14ac:dyDescent="0.25">
      <c r="A236" s="1">
        <v>44537</v>
      </c>
      <c r="B236">
        <v>39.400002000000001</v>
      </c>
      <c r="C236">
        <v>40.220001000000003</v>
      </c>
      <c r="D236">
        <v>37.759998000000003</v>
      </c>
      <c r="E236">
        <v>38.080002</v>
      </c>
      <c r="F236" s="2">
        <v>38.080002</v>
      </c>
      <c r="G236">
        <v>40443300</v>
      </c>
    </row>
    <row r="237" spans="1:7" x14ac:dyDescent="0.25">
      <c r="A237" s="1">
        <v>44538</v>
      </c>
      <c r="B237">
        <v>38.299999</v>
      </c>
      <c r="C237">
        <v>39.409999999999997</v>
      </c>
      <c r="D237">
        <v>38.009998000000003</v>
      </c>
      <c r="E237">
        <v>38.810001</v>
      </c>
      <c r="F237" s="2">
        <v>38.810001</v>
      </c>
      <c r="G237">
        <v>29688600</v>
      </c>
    </row>
    <row r="238" spans="1:7" x14ac:dyDescent="0.25">
      <c r="A238" s="1">
        <v>44539</v>
      </c>
      <c r="B238">
        <v>38.439999</v>
      </c>
      <c r="C238">
        <v>38.700001</v>
      </c>
      <c r="D238">
        <v>37.474997999999999</v>
      </c>
      <c r="E238">
        <v>37.540000999999997</v>
      </c>
      <c r="F238" s="2">
        <v>37.540000999999997</v>
      </c>
      <c r="G238">
        <v>22994800</v>
      </c>
    </row>
    <row r="239" spans="1:7" x14ac:dyDescent="0.25">
      <c r="A239" s="1">
        <v>44540</v>
      </c>
      <c r="B239">
        <v>37.409999999999997</v>
      </c>
      <c r="C239">
        <v>37.869999</v>
      </c>
      <c r="D239">
        <v>36.610000999999997</v>
      </c>
      <c r="E239">
        <v>36.669998</v>
      </c>
      <c r="F239" s="2">
        <v>36.669998</v>
      </c>
      <c r="G239">
        <v>25760600</v>
      </c>
    </row>
    <row r="240" spans="1:7" x14ac:dyDescent="0.25">
      <c r="A240" s="1">
        <v>44543</v>
      </c>
      <c r="B240">
        <v>36.18</v>
      </c>
      <c r="C240">
        <v>36.307999000000002</v>
      </c>
      <c r="D240">
        <v>34.880001</v>
      </c>
      <c r="E240">
        <v>35.729999999999997</v>
      </c>
      <c r="F240" s="2">
        <v>35.729999999999997</v>
      </c>
      <c r="G240">
        <v>38394700</v>
      </c>
    </row>
    <row r="241" spans="1:7" x14ac:dyDescent="0.25">
      <c r="A241" s="1">
        <v>44544</v>
      </c>
      <c r="B241">
        <v>35.25</v>
      </c>
      <c r="C241">
        <v>38.450001</v>
      </c>
      <c r="D241">
        <v>35.209999000000003</v>
      </c>
      <c r="E241">
        <v>37.259998000000003</v>
      </c>
      <c r="F241" s="2">
        <v>37.259998000000003</v>
      </c>
      <c r="G241">
        <v>45491700</v>
      </c>
    </row>
    <row r="242" spans="1:7" x14ac:dyDescent="0.25">
      <c r="A242" s="1">
        <v>44545</v>
      </c>
      <c r="B242">
        <v>36.909999999999997</v>
      </c>
      <c r="C242">
        <v>38.375</v>
      </c>
      <c r="D242">
        <v>36.240001999999997</v>
      </c>
      <c r="E242">
        <v>37.830002</v>
      </c>
      <c r="F242" s="2">
        <v>37.830002</v>
      </c>
      <c r="G242">
        <v>37612600</v>
      </c>
    </row>
    <row r="243" spans="1:7" x14ac:dyDescent="0.25">
      <c r="A243" s="1">
        <v>44546</v>
      </c>
      <c r="B243">
        <v>38.25</v>
      </c>
      <c r="C243">
        <v>38.576999999999998</v>
      </c>
      <c r="D243">
        <v>37.125</v>
      </c>
      <c r="E243">
        <v>37.700001</v>
      </c>
      <c r="F243" s="2">
        <v>37.700001</v>
      </c>
      <c r="G243">
        <v>31478400</v>
      </c>
    </row>
    <row r="244" spans="1:7" x14ac:dyDescent="0.25">
      <c r="A244" s="1">
        <v>44547</v>
      </c>
      <c r="B244">
        <v>37.200001</v>
      </c>
      <c r="C244">
        <v>40</v>
      </c>
      <c r="D244">
        <v>36.740001999999997</v>
      </c>
      <c r="E244">
        <v>39.68</v>
      </c>
      <c r="F244" s="2">
        <v>39.68</v>
      </c>
      <c r="G244">
        <v>51048100</v>
      </c>
    </row>
    <row r="245" spans="1:7" x14ac:dyDescent="0.25">
      <c r="A245" s="1">
        <v>44550</v>
      </c>
      <c r="B245">
        <v>38.450001</v>
      </c>
      <c r="C245">
        <v>40.148997999999999</v>
      </c>
      <c r="D245">
        <v>38.080002</v>
      </c>
      <c r="E245">
        <v>39.700001</v>
      </c>
      <c r="F245" s="2">
        <v>39.700001</v>
      </c>
      <c r="G245">
        <v>28153700</v>
      </c>
    </row>
    <row r="246" spans="1:7" x14ac:dyDescent="0.25">
      <c r="A246" s="1">
        <v>44551</v>
      </c>
      <c r="B246">
        <v>39.82</v>
      </c>
      <c r="C246">
        <v>42.080002</v>
      </c>
      <c r="D246">
        <v>39.82</v>
      </c>
      <c r="E246">
        <v>41.970001000000003</v>
      </c>
      <c r="F246" s="2">
        <v>41.970001000000003</v>
      </c>
      <c r="G246">
        <v>28385200</v>
      </c>
    </row>
    <row r="247" spans="1:7" x14ac:dyDescent="0.25">
      <c r="A247" s="1">
        <v>44552</v>
      </c>
      <c r="B247">
        <v>41.950001</v>
      </c>
      <c r="C247">
        <v>43.23</v>
      </c>
      <c r="D247">
        <v>41.450001</v>
      </c>
      <c r="E247">
        <v>43.02</v>
      </c>
      <c r="F247" s="2">
        <v>43.02</v>
      </c>
      <c r="G247">
        <v>27675700</v>
      </c>
    </row>
    <row r="248" spans="1:7" x14ac:dyDescent="0.25">
      <c r="A248" s="1">
        <v>44553</v>
      </c>
      <c r="B248">
        <v>43.029998999999997</v>
      </c>
      <c r="C248">
        <v>44.349997999999999</v>
      </c>
      <c r="D248">
        <v>42.759998000000003</v>
      </c>
      <c r="E248">
        <v>43.91</v>
      </c>
      <c r="F248" s="2">
        <v>43.91</v>
      </c>
      <c r="G248">
        <v>21763400</v>
      </c>
    </row>
    <row r="249" spans="1:7" x14ac:dyDescent="0.25">
      <c r="A249" s="1">
        <v>44557</v>
      </c>
      <c r="B249">
        <v>43.439999</v>
      </c>
      <c r="C249">
        <v>44.240001999999997</v>
      </c>
      <c r="D249">
        <v>42.82</v>
      </c>
      <c r="E249">
        <v>42.959999000000003</v>
      </c>
      <c r="F249" s="2">
        <v>42.959999000000003</v>
      </c>
      <c r="G249">
        <v>28285000</v>
      </c>
    </row>
    <row r="250" spans="1:7" x14ac:dyDescent="0.25">
      <c r="A250" s="1">
        <v>44558</v>
      </c>
      <c r="B250">
        <v>42.599997999999999</v>
      </c>
      <c r="C250">
        <v>43.740001999999997</v>
      </c>
      <c r="D250">
        <v>42.299999</v>
      </c>
      <c r="E250">
        <v>42.540000999999997</v>
      </c>
      <c r="F250" s="2">
        <v>42.540000999999997</v>
      </c>
      <c r="G250">
        <v>21481000</v>
      </c>
    </row>
    <row r="251" spans="1:7" x14ac:dyDescent="0.25">
      <c r="A251" s="1">
        <v>44559</v>
      </c>
      <c r="B251">
        <v>42.720001000000003</v>
      </c>
      <c r="C251">
        <v>42.93</v>
      </c>
      <c r="D251">
        <v>41.814999</v>
      </c>
      <c r="E251">
        <v>42.459999000000003</v>
      </c>
      <c r="F251" s="2">
        <v>42.459999000000003</v>
      </c>
      <c r="G251">
        <v>15908600</v>
      </c>
    </row>
    <row r="252" spans="1:7" x14ac:dyDescent="0.25">
      <c r="A252" s="1">
        <v>44560</v>
      </c>
      <c r="B252">
        <v>42.290000999999997</v>
      </c>
      <c r="C252">
        <v>43.34</v>
      </c>
      <c r="D252">
        <v>42.200001</v>
      </c>
      <c r="E252">
        <v>42.66</v>
      </c>
      <c r="F252" s="2">
        <v>42.66</v>
      </c>
      <c r="G252">
        <v>13516300</v>
      </c>
    </row>
    <row r="254" spans="1:7" x14ac:dyDescent="0.25">
      <c r="A254" s="1">
        <v>44925</v>
      </c>
      <c r="B254">
        <v>24.42</v>
      </c>
      <c r="C254">
        <v>24.85</v>
      </c>
      <c r="D254">
        <v>24.24</v>
      </c>
      <c r="E254">
        <v>24.73</v>
      </c>
      <c r="F254" s="2">
        <v>24.73</v>
      </c>
      <c r="G254">
        <v>20422500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4"/>
  <sheetViews>
    <sheetView topLeftCell="A220" workbookViewId="0">
      <selection activeCell="F254" sqref="F254"/>
    </sheetView>
  </sheetViews>
  <sheetFormatPr defaultRowHeight="15" x14ac:dyDescent="0.25"/>
  <cols>
    <col min="1" max="1" width="10.7109375" style="1" bestFit="1" customWidth="1"/>
    <col min="6" max="6" width="9.140625" style="2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3" t="s">
        <v>8</v>
      </c>
    </row>
    <row r="2" spans="1:8" x14ac:dyDescent="0.25">
      <c r="A2" s="1">
        <v>44200</v>
      </c>
      <c r="B2">
        <v>50.439999</v>
      </c>
      <c r="C2">
        <v>50.700001</v>
      </c>
      <c r="D2">
        <v>48.098998999999999</v>
      </c>
      <c r="E2">
        <v>49.59</v>
      </c>
      <c r="F2" s="2">
        <v>49.59</v>
      </c>
      <c r="G2">
        <v>18844900</v>
      </c>
      <c r="H2" s="3">
        <f>AVERAGE(F2:F252)</f>
        <v>61.61557770517927</v>
      </c>
    </row>
    <row r="3" spans="1:8" x14ac:dyDescent="0.25">
      <c r="A3" s="1">
        <v>44201</v>
      </c>
      <c r="B3">
        <v>49.349997999999999</v>
      </c>
      <c r="C3">
        <v>50.639999000000003</v>
      </c>
      <c r="D3">
        <v>49.259998000000003</v>
      </c>
      <c r="E3">
        <v>50.310001</v>
      </c>
      <c r="F3" s="2">
        <v>50.310001</v>
      </c>
      <c r="G3">
        <v>8863400</v>
      </c>
    </row>
    <row r="4" spans="1:8" x14ac:dyDescent="0.25">
      <c r="A4" s="1">
        <v>44202</v>
      </c>
      <c r="B4">
        <v>49.110000999999997</v>
      </c>
      <c r="C4">
        <v>51.080002</v>
      </c>
      <c r="D4">
        <v>48.470001000000003</v>
      </c>
      <c r="E4">
        <v>49.82</v>
      </c>
      <c r="F4" s="2">
        <v>49.82</v>
      </c>
      <c r="G4">
        <v>15054100</v>
      </c>
    </row>
    <row r="5" spans="1:8" x14ac:dyDescent="0.25">
      <c r="A5" s="1">
        <v>44203</v>
      </c>
      <c r="B5">
        <v>50.349997999999999</v>
      </c>
      <c r="C5">
        <v>53.82</v>
      </c>
      <c r="D5">
        <v>50.349997999999999</v>
      </c>
      <c r="E5">
        <v>52.439999</v>
      </c>
      <c r="F5" s="2">
        <v>52.439999</v>
      </c>
      <c r="G5">
        <v>20559800</v>
      </c>
    </row>
    <row r="6" spans="1:8" x14ac:dyDescent="0.25">
      <c r="A6" s="1">
        <v>44204</v>
      </c>
      <c r="B6">
        <v>53.43</v>
      </c>
      <c r="C6">
        <v>53.68</v>
      </c>
      <c r="D6">
        <v>52.18</v>
      </c>
      <c r="E6">
        <v>52.73</v>
      </c>
      <c r="F6" s="2">
        <v>52.73</v>
      </c>
      <c r="G6">
        <v>11944200</v>
      </c>
    </row>
    <row r="7" spans="1:8" x14ac:dyDescent="0.25">
      <c r="A7" s="1">
        <v>44207</v>
      </c>
      <c r="B7">
        <v>51.860000999999997</v>
      </c>
      <c r="C7">
        <v>55.790000999999997</v>
      </c>
      <c r="D7">
        <v>51.09</v>
      </c>
      <c r="E7">
        <v>54.380001</v>
      </c>
      <c r="F7" s="2">
        <v>54.380001</v>
      </c>
      <c r="G7">
        <v>17816000</v>
      </c>
    </row>
    <row r="8" spans="1:8" x14ac:dyDescent="0.25">
      <c r="A8" s="1">
        <v>44208</v>
      </c>
      <c r="B8">
        <v>55.220001000000003</v>
      </c>
      <c r="C8">
        <v>56.650002000000001</v>
      </c>
      <c r="D8">
        <v>54.25</v>
      </c>
      <c r="E8">
        <v>56.450001</v>
      </c>
      <c r="F8" s="2">
        <v>56.450001</v>
      </c>
      <c r="G8">
        <v>19224000</v>
      </c>
    </row>
    <row r="9" spans="1:8" x14ac:dyDescent="0.25">
      <c r="A9" s="1">
        <v>44209</v>
      </c>
      <c r="B9">
        <v>56.75</v>
      </c>
      <c r="C9">
        <v>57.389999000000003</v>
      </c>
      <c r="D9">
        <v>53.43</v>
      </c>
      <c r="E9">
        <v>53.43</v>
      </c>
      <c r="F9" s="2">
        <v>53.43</v>
      </c>
      <c r="G9">
        <v>14848200</v>
      </c>
    </row>
    <row r="10" spans="1:8" x14ac:dyDescent="0.25">
      <c r="A10" s="1">
        <v>44210</v>
      </c>
      <c r="B10">
        <v>53.299999</v>
      </c>
      <c r="C10">
        <v>54.435001</v>
      </c>
      <c r="D10">
        <v>48.709999000000003</v>
      </c>
      <c r="E10">
        <v>49.029998999999997</v>
      </c>
      <c r="F10" s="2">
        <v>49.029998999999997</v>
      </c>
      <c r="G10">
        <v>31962700</v>
      </c>
    </row>
    <row r="11" spans="1:8" x14ac:dyDescent="0.25">
      <c r="A11" s="1">
        <v>44211</v>
      </c>
      <c r="B11">
        <v>50.700001</v>
      </c>
      <c r="C11">
        <v>51.07</v>
      </c>
      <c r="D11">
        <v>49.049999</v>
      </c>
      <c r="E11">
        <v>50.310001</v>
      </c>
      <c r="F11" s="2">
        <v>50.310001</v>
      </c>
      <c r="G11">
        <v>22625700</v>
      </c>
    </row>
    <row r="12" spans="1:8" x14ac:dyDescent="0.25">
      <c r="A12" s="1">
        <v>44215</v>
      </c>
      <c r="B12">
        <v>51.34</v>
      </c>
      <c r="C12">
        <v>51.490001999999997</v>
      </c>
      <c r="D12">
        <v>49.119999</v>
      </c>
      <c r="E12">
        <v>50.389999000000003</v>
      </c>
      <c r="F12" s="2">
        <v>50.389999000000003</v>
      </c>
      <c r="G12">
        <v>21063900</v>
      </c>
    </row>
    <row r="13" spans="1:8" x14ac:dyDescent="0.25">
      <c r="A13" s="1">
        <v>44216</v>
      </c>
      <c r="B13">
        <v>50.610000999999997</v>
      </c>
      <c r="C13">
        <v>52.23</v>
      </c>
      <c r="D13">
        <v>49.950001</v>
      </c>
      <c r="E13">
        <v>52.200001</v>
      </c>
      <c r="F13" s="2">
        <v>52.200001</v>
      </c>
      <c r="G13">
        <v>15595100</v>
      </c>
    </row>
    <row r="14" spans="1:8" x14ac:dyDescent="0.25">
      <c r="A14" s="1">
        <v>44217</v>
      </c>
      <c r="B14">
        <v>53.959999000000003</v>
      </c>
      <c r="C14">
        <v>54.847999999999999</v>
      </c>
      <c r="D14">
        <v>53.009998000000003</v>
      </c>
      <c r="E14">
        <v>54.400002000000001</v>
      </c>
      <c r="F14" s="2">
        <v>54.400002000000001</v>
      </c>
      <c r="G14">
        <v>19747400</v>
      </c>
    </row>
    <row r="15" spans="1:8" x14ac:dyDescent="0.25">
      <c r="A15" s="1">
        <v>44218</v>
      </c>
      <c r="B15">
        <v>53.900002000000001</v>
      </c>
      <c r="C15">
        <v>54.43</v>
      </c>
      <c r="D15">
        <v>53.150002000000001</v>
      </c>
      <c r="E15">
        <v>53.57</v>
      </c>
      <c r="F15" s="2">
        <v>53.57</v>
      </c>
      <c r="G15">
        <v>16258700</v>
      </c>
    </row>
    <row r="16" spans="1:8" x14ac:dyDescent="0.25">
      <c r="A16" s="1">
        <v>44221</v>
      </c>
      <c r="B16">
        <v>54.897998999999999</v>
      </c>
      <c r="C16">
        <v>55.34</v>
      </c>
      <c r="D16">
        <v>50.91</v>
      </c>
      <c r="E16">
        <v>53.650002000000001</v>
      </c>
      <c r="F16" s="2">
        <v>53.650002000000001</v>
      </c>
      <c r="G16">
        <v>14822800</v>
      </c>
    </row>
    <row r="17" spans="1:7" x14ac:dyDescent="0.25">
      <c r="A17" s="1">
        <v>44222</v>
      </c>
      <c r="B17">
        <v>54.119999</v>
      </c>
      <c r="C17">
        <v>54.439999</v>
      </c>
      <c r="D17">
        <v>52.400002000000001</v>
      </c>
      <c r="E17">
        <v>53.290000999999997</v>
      </c>
      <c r="F17" s="2">
        <v>53.290000999999997</v>
      </c>
      <c r="G17">
        <v>13340000</v>
      </c>
    </row>
    <row r="18" spans="1:7" x14ac:dyDescent="0.25">
      <c r="A18" s="1">
        <v>44223</v>
      </c>
      <c r="B18">
        <v>51.759998000000003</v>
      </c>
      <c r="C18">
        <v>52.150002000000001</v>
      </c>
      <c r="D18">
        <v>48.139999000000003</v>
      </c>
      <c r="E18">
        <v>48.950001</v>
      </c>
      <c r="F18" s="2">
        <v>48.950001</v>
      </c>
      <c r="G18">
        <v>24099100</v>
      </c>
    </row>
    <row r="19" spans="1:7" x14ac:dyDescent="0.25">
      <c r="A19" s="1">
        <v>44224</v>
      </c>
      <c r="B19">
        <v>50.810001</v>
      </c>
      <c r="C19">
        <v>54.779998999999997</v>
      </c>
      <c r="D19">
        <v>50.279998999999997</v>
      </c>
      <c r="E19">
        <v>53.130001</v>
      </c>
      <c r="F19" s="2">
        <v>53.130001</v>
      </c>
      <c r="G19">
        <v>25526700</v>
      </c>
    </row>
    <row r="20" spans="1:7" x14ac:dyDescent="0.25">
      <c r="A20" s="1">
        <v>44225</v>
      </c>
      <c r="B20">
        <v>52.599997999999999</v>
      </c>
      <c r="C20">
        <v>53.310001</v>
      </c>
      <c r="D20">
        <v>50.759998000000003</v>
      </c>
      <c r="E20">
        <v>52.939999</v>
      </c>
      <c r="F20" s="2">
        <v>52.939999</v>
      </c>
      <c r="G20">
        <v>15104800</v>
      </c>
    </row>
    <row r="21" spans="1:7" x14ac:dyDescent="0.25">
      <c r="A21" s="1">
        <v>44228</v>
      </c>
      <c r="B21">
        <v>54</v>
      </c>
      <c r="C21">
        <v>56.91</v>
      </c>
      <c r="D21">
        <v>52.900002000000001</v>
      </c>
      <c r="E21">
        <v>56.849997999999999</v>
      </c>
      <c r="F21" s="2">
        <v>56.849997999999999</v>
      </c>
      <c r="G21">
        <v>21208800</v>
      </c>
    </row>
    <row r="22" spans="1:7" x14ac:dyDescent="0.25">
      <c r="A22" s="1">
        <v>44229</v>
      </c>
      <c r="B22">
        <v>57.349997999999999</v>
      </c>
      <c r="C22">
        <v>59.41</v>
      </c>
      <c r="D22">
        <v>56.950001</v>
      </c>
      <c r="E22">
        <v>58.869999</v>
      </c>
      <c r="F22" s="2">
        <v>58.869999</v>
      </c>
      <c r="G22">
        <v>18725900</v>
      </c>
    </row>
    <row r="23" spans="1:7" x14ac:dyDescent="0.25">
      <c r="A23" s="1">
        <v>44230</v>
      </c>
      <c r="B23">
        <v>60.349997999999999</v>
      </c>
      <c r="C23">
        <v>60.52</v>
      </c>
      <c r="D23">
        <v>57.900002000000001</v>
      </c>
      <c r="E23">
        <v>59.259998000000003</v>
      </c>
      <c r="F23" s="2">
        <v>59.259998000000003</v>
      </c>
      <c r="G23">
        <v>22390900</v>
      </c>
    </row>
    <row r="24" spans="1:7" x14ac:dyDescent="0.25">
      <c r="A24" s="1">
        <v>44231</v>
      </c>
      <c r="B24">
        <v>60.130001</v>
      </c>
      <c r="C24">
        <v>60.330002</v>
      </c>
      <c r="D24">
        <v>58.310001</v>
      </c>
      <c r="E24">
        <v>58.310001</v>
      </c>
      <c r="F24" s="2">
        <v>58.310001</v>
      </c>
      <c r="G24">
        <v>32019200</v>
      </c>
    </row>
    <row r="25" spans="1:7" x14ac:dyDescent="0.25">
      <c r="A25" s="1">
        <v>44232</v>
      </c>
      <c r="B25">
        <v>56.389999000000003</v>
      </c>
      <c r="C25">
        <v>64.440002000000007</v>
      </c>
      <c r="D25">
        <v>55.509998000000003</v>
      </c>
      <c r="E25">
        <v>63.639999000000003</v>
      </c>
      <c r="F25" s="2">
        <v>63.639999000000003</v>
      </c>
      <c r="G25">
        <v>85646000</v>
      </c>
    </row>
    <row r="26" spans="1:7" x14ac:dyDescent="0.25">
      <c r="A26" s="1">
        <v>44235</v>
      </c>
      <c r="B26">
        <v>63.34</v>
      </c>
      <c r="C26">
        <v>63.779998999999997</v>
      </c>
      <c r="D26">
        <v>61.400002000000001</v>
      </c>
      <c r="E26">
        <v>63.779998999999997</v>
      </c>
      <c r="F26" s="2">
        <v>63.779998999999997</v>
      </c>
      <c r="G26">
        <v>28437300</v>
      </c>
    </row>
    <row r="27" spans="1:7" x14ac:dyDescent="0.25">
      <c r="A27" s="1">
        <v>44236</v>
      </c>
      <c r="B27">
        <v>63.16</v>
      </c>
      <c r="C27">
        <v>65.319999999999993</v>
      </c>
      <c r="D27">
        <v>62.330002</v>
      </c>
      <c r="E27">
        <v>62.799999</v>
      </c>
      <c r="F27" s="2">
        <v>62.799999</v>
      </c>
      <c r="G27">
        <v>17318200</v>
      </c>
    </row>
    <row r="28" spans="1:7" x14ac:dyDescent="0.25">
      <c r="A28" s="1">
        <v>44237</v>
      </c>
      <c r="B28">
        <v>63.43</v>
      </c>
      <c r="C28">
        <v>63.779998999999997</v>
      </c>
      <c r="D28">
        <v>61.049999</v>
      </c>
      <c r="E28">
        <v>62.599997999999999</v>
      </c>
      <c r="F28" s="2">
        <v>62.599997999999999</v>
      </c>
      <c r="G28">
        <v>10264600</v>
      </c>
    </row>
    <row r="29" spans="1:7" x14ac:dyDescent="0.25">
      <c r="A29" s="1">
        <v>44238</v>
      </c>
      <c r="B29">
        <v>63.939999</v>
      </c>
      <c r="C29">
        <v>65.419998000000007</v>
      </c>
      <c r="D29">
        <v>61.720001000000003</v>
      </c>
      <c r="E29">
        <v>62.23</v>
      </c>
      <c r="F29" s="2">
        <v>62.23</v>
      </c>
      <c r="G29">
        <v>16315100</v>
      </c>
    </row>
    <row r="30" spans="1:7" x14ac:dyDescent="0.25">
      <c r="A30" s="1">
        <v>44239</v>
      </c>
      <c r="B30">
        <v>62.060001</v>
      </c>
      <c r="C30">
        <v>63.290000999999997</v>
      </c>
      <c r="D30">
        <v>60.880001</v>
      </c>
      <c r="E30">
        <v>61.970001000000003</v>
      </c>
      <c r="F30" s="2">
        <v>61.970001000000003</v>
      </c>
      <c r="G30">
        <v>11618100</v>
      </c>
    </row>
    <row r="31" spans="1:7" x14ac:dyDescent="0.25">
      <c r="A31" s="1">
        <v>44243</v>
      </c>
      <c r="B31">
        <v>62.279998999999997</v>
      </c>
      <c r="C31">
        <v>64.290001000000004</v>
      </c>
      <c r="D31">
        <v>61.18</v>
      </c>
      <c r="E31">
        <v>62.810001</v>
      </c>
      <c r="F31" s="2">
        <v>62.810001</v>
      </c>
      <c r="G31">
        <v>18671000</v>
      </c>
    </row>
    <row r="32" spans="1:7" x14ac:dyDescent="0.25">
      <c r="A32" s="1">
        <v>44244</v>
      </c>
      <c r="B32">
        <v>62.029998999999997</v>
      </c>
      <c r="C32">
        <v>63.220001000000003</v>
      </c>
      <c r="D32">
        <v>61.07</v>
      </c>
      <c r="E32">
        <v>62.720001000000003</v>
      </c>
      <c r="F32" s="2">
        <v>62.720001000000003</v>
      </c>
      <c r="G32">
        <v>14343000</v>
      </c>
    </row>
    <row r="33" spans="1:7" x14ac:dyDescent="0.25">
      <c r="A33" s="1">
        <v>44245</v>
      </c>
      <c r="B33">
        <v>61.98</v>
      </c>
      <c r="C33">
        <v>64</v>
      </c>
      <c r="D33">
        <v>61.400002000000001</v>
      </c>
      <c r="E33">
        <v>62.869999</v>
      </c>
      <c r="F33" s="2">
        <v>62.869999</v>
      </c>
      <c r="G33">
        <v>12937400</v>
      </c>
    </row>
    <row r="34" spans="1:7" x14ac:dyDescent="0.25">
      <c r="A34" s="1">
        <v>44246</v>
      </c>
      <c r="B34">
        <v>63.919998</v>
      </c>
      <c r="C34">
        <v>65.790001000000004</v>
      </c>
      <c r="D34">
        <v>63.73</v>
      </c>
      <c r="E34">
        <v>65.519997000000004</v>
      </c>
      <c r="F34" s="2">
        <v>65.519997000000004</v>
      </c>
      <c r="G34">
        <v>24490600</v>
      </c>
    </row>
    <row r="35" spans="1:7" x14ac:dyDescent="0.25">
      <c r="A35" s="1">
        <v>44249</v>
      </c>
      <c r="B35">
        <v>66.349997999999999</v>
      </c>
      <c r="C35">
        <v>67.5</v>
      </c>
      <c r="D35">
        <v>63.080002</v>
      </c>
      <c r="E35">
        <v>63.41</v>
      </c>
      <c r="F35" s="2">
        <v>63.41</v>
      </c>
      <c r="G35">
        <v>22511600</v>
      </c>
    </row>
    <row r="36" spans="1:7" x14ac:dyDescent="0.25">
      <c r="A36" s="1">
        <v>44250</v>
      </c>
      <c r="B36">
        <v>61.049999</v>
      </c>
      <c r="C36">
        <v>72.949996999999996</v>
      </c>
      <c r="D36">
        <v>56.830002</v>
      </c>
      <c r="E36">
        <v>70.449996999999996</v>
      </c>
      <c r="F36" s="2">
        <v>70.449996999999996</v>
      </c>
      <c r="G36">
        <v>76106300</v>
      </c>
    </row>
    <row r="37" spans="1:7" x14ac:dyDescent="0.25">
      <c r="A37" s="1">
        <v>44251</v>
      </c>
      <c r="B37">
        <v>70.910004000000001</v>
      </c>
      <c r="C37">
        <v>73.589995999999999</v>
      </c>
      <c r="D37">
        <v>68.504997000000003</v>
      </c>
      <c r="E37">
        <v>69.470000999999996</v>
      </c>
      <c r="F37" s="2">
        <v>69.470000999999996</v>
      </c>
      <c r="G37">
        <v>40732300</v>
      </c>
    </row>
    <row r="38" spans="1:7" x14ac:dyDescent="0.25">
      <c r="A38" s="1">
        <v>44252</v>
      </c>
      <c r="B38">
        <v>69.400002000000001</v>
      </c>
      <c r="C38">
        <v>70.900002000000001</v>
      </c>
      <c r="D38">
        <v>62.709999000000003</v>
      </c>
      <c r="E38">
        <v>63.259998000000003</v>
      </c>
      <c r="F38" s="2">
        <v>63.259998000000003</v>
      </c>
      <c r="G38">
        <v>25413600</v>
      </c>
    </row>
    <row r="39" spans="1:7" x14ac:dyDescent="0.25">
      <c r="A39" s="1">
        <v>44253</v>
      </c>
      <c r="B39">
        <v>64.860000999999997</v>
      </c>
      <c r="C39">
        <v>66.319999999999993</v>
      </c>
      <c r="D39">
        <v>62</v>
      </c>
      <c r="E39">
        <v>65.660004000000001</v>
      </c>
      <c r="F39" s="2">
        <v>65.660004000000001</v>
      </c>
      <c r="G39">
        <v>29438400</v>
      </c>
    </row>
    <row r="40" spans="1:7" x14ac:dyDescent="0.25">
      <c r="A40" s="1">
        <v>44256</v>
      </c>
      <c r="B40">
        <v>66.930000000000007</v>
      </c>
      <c r="C40">
        <v>67.699996999999996</v>
      </c>
      <c r="D40">
        <v>63.32</v>
      </c>
      <c r="E40">
        <v>66.669998000000007</v>
      </c>
      <c r="F40" s="2">
        <v>66.669998000000007</v>
      </c>
      <c r="G40">
        <v>22141100</v>
      </c>
    </row>
    <row r="41" spans="1:7" x14ac:dyDescent="0.25">
      <c r="A41" s="1">
        <v>44257</v>
      </c>
      <c r="B41">
        <v>67</v>
      </c>
      <c r="C41">
        <v>68.879997000000003</v>
      </c>
      <c r="D41">
        <v>64.199996999999996</v>
      </c>
      <c r="E41">
        <v>64.510002</v>
      </c>
      <c r="F41" s="2">
        <v>64.510002</v>
      </c>
      <c r="G41">
        <v>18762200</v>
      </c>
    </row>
    <row r="42" spans="1:7" x14ac:dyDescent="0.25">
      <c r="A42" s="1">
        <v>44258</v>
      </c>
      <c r="B42">
        <v>64.519997000000004</v>
      </c>
      <c r="C42">
        <v>64.699996999999996</v>
      </c>
      <c r="D42">
        <v>58.93</v>
      </c>
      <c r="E42">
        <v>60.02</v>
      </c>
      <c r="F42" s="2">
        <v>60.02</v>
      </c>
      <c r="G42">
        <v>22914600</v>
      </c>
    </row>
    <row r="43" spans="1:7" x14ac:dyDescent="0.25">
      <c r="A43" s="1">
        <v>44259</v>
      </c>
      <c r="B43">
        <v>60.009998000000003</v>
      </c>
      <c r="C43">
        <v>61.080002</v>
      </c>
      <c r="D43">
        <v>55.93</v>
      </c>
      <c r="E43">
        <v>57.709999000000003</v>
      </c>
      <c r="F43" s="2">
        <v>57.709999000000003</v>
      </c>
      <c r="G43">
        <v>25453800</v>
      </c>
    </row>
    <row r="44" spans="1:7" x14ac:dyDescent="0.25">
      <c r="A44" s="1">
        <v>44260</v>
      </c>
      <c r="B44">
        <v>57.900002000000001</v>
      </c>
      <c r="C44">
        <v>57.950001</v>
      </c>
      <c r="D44">
        <v>51.32</v>
      </c>
      <c r="E44">
        <v>57.43</v>
      </c>
      <c r="F44" s="2">
        <v>57.43</v>
      </c>
      <c r="G44">
        <v>28930700</v>
      </c>
    </row>
    <row r="45" spans="1:7" x14ac:dyDescent="0.25">
      <c r="A45" s="1">
        <v>44263</v>
      </c>
      <c r="B45">
        <v>57.799999</v>
      </c>
      <c r="C45">
        <v>58.57</v>
      </c>
      <c r="D45">
        <v>52</v>
      </c>
      <c r="E45">
        <v>52.889999000000003</v>
      </c>
      <c r="F45" s="2">
        <v>52.889999000000003</v>
      </c>
      <c r="G45">
        <v>26807600</v>
      </c>
    </row>
    <row r="46" spans="1:7" x14ac:dyDescent="0.25">
      <c r="A46" s="1">
        <v>44264</v>
      </c>
      <c r="B46">
        <v>55.41</v>
      </c>
      <c r="C46">
        <v>57.290000999999997</v>
      </c>
      <c r="D46">
        <v>54.509998000000003</v>
      </c>
      <c r="E46">
        <v>56.299999</v>
      </c>
      <c r="F46" s="2">
        <v>56.299999</v>
      </c>
      <c r="G46">
        <v>20761000</v>
      </c>
    </row>
    <row r="47" spans="1:7" x14ac:dyDescent="0.25">
      <c r="A47" s="1">
        <v>44265</v>
      </c>
      <c r="B47">
        <v>57.41</v>
      </c>
      <c r="C47">
        <v>58.43</v>
      </c>
      <c r="D47">
        <v>55.009998000000003</v>
      </c>
      <c r="E47">
        <v>55.07</v>
      </c>
      <c r="F47" s="2">
        <v>55.07</v>
      </c>
      <c r="G47">
        <v>19773700</v>
      </c>
    </row>
    <row r="48" spans="1:7" x14ac:dyDescent="0.25">
      <c r="A48" s="1">
        <v>44266</v>
      </c>
      <c r="B48">
        <v>56.75</v>
      </c>
      <c r="C48">
        <v>59.970001000000003</v>
      </c>
      <c r="D48">
        <v>56.25</v>
      </c>
      <c r="E48">
        <v>59.619999</v>
      </c>
      <c r="F48" s="2">
        <v>59.619999</v>
      </c>
      <c r="G48">
        <v>22780000</v>
      </c>
    </row>
    <row r="49" spans="1:7" x14ac:dyDescent="0.25">
      <c r="A49" s="1">
        <v>44267</v>
      </c>
      <c r="B49">
        <v>58.330002</v>
      </c>
      <c r="C49">
        <v>64.360000999999997</v>
      </c>
      <c r="D49">
        <v>57.085999000000001</v>
      </c>
      <c r="E49">
        <v>62.689999</v>
      </c>
      <c r="F49" s="2">
        <v>62.689999</v>
      </c>
      <c r="G49">
        <v>23441300</v>
      </c>
    </row>
    <row r="50" spans="1:7" x14ac:dyDescent="0.25">
      <c r="A50" s="1">
        <v>44270</v>
      </c>
      <c r="B50">
        <v>62.494999</v>
      </c>
      <c r="C50">
        <v>63.970001000000003</v>
      </c>
      <c r="D50">
        <v>61.389999000000003</v>
      </c>
      <c r="E50">
        <v>63.740001999999997</v>
      </c>
      <c r="F50" s="2">
        <v>63.740001999999997</v>
      </c>
      <c r="G50">
        <v>16832100</v>
      </c>
    </row>
    <row r="51" spans="1:7" x14ac:dyDescent="0.25">
      <c r="A51" s="1">
        <v>44271</v>
      </c>
      <c r="B51">
        <v>64.400002000000001</v>
      </c>
      <c r="C51">
        <v>65.129997000000003</v>
      </c>
      <c r="D51">
        <v>60.919998</v>
      </c>
      <c r="E51">
        <v>62.23</v>
      </c>
      <c r="F51" s="2">
        <v>62.23</v>
      </c>
      <c r="G51">
        <v>18260200</v>
      </c>
    </row>
    <row r="52" spans="1:7" x14ac:dyDescent="0.25">
      <c r="A52" s="1">
        <v>44272</v>
      </c>
      <c r="B52">
        <v>60.82</v>
      </c>
      <c r="C52">
        <v>64.300003000000004</v>
      </c>
      <c r="D52">
        <v>59.580002</v>
      </c>
      <c r="E52">
        <v>63.950001</v>
      </c>
      <c r="F52" s="2">
        <v>63.950001</v>
      </c>
      <c r="G52">
        <v>17473600</v>
      </c>
    </row>
    <row r="53" spans="1:7" x14ac:dyDescent="0.25">
      <c r="A53" s="1">
        <v>44273</v>
      </c>
      <c r="B53">
        <v>63.169998</v>
      </c>
      <c r="C53">
        <v>63.23</v>
      </c>
      <c r="D53">
        <v>58.220001000000003</v>
      </c>
      <c r="E53">
        <v>58.490001999999997</v>
      </c>
      <c r="F53" s="2">
        <v>58.490001999999997</v>
      </c>
      <c r="G53">
        <v>22555900</v>
      </c>
    </row>
    <row r="54" spans="1:7" x14ac:dyDescent="0.25">
      <c r="A54" s="1">
        <v>44274</v>
      </c>
      <c r="B54">
        <v>58.650002000000001</v>
      </c>
      <c r="C54">
        <v>59.400002000000001</v>
      </c>
      <c r="D54">
        <v>57.419998</v>
      </c>
      <c r="E54">
        <v>58.360000999999997</v>
      </c>
      <c r="F54" s="2">
        <v>58.360000999999997</v>
      </c>
      <c r="G54">
        <v>20748600</v>
      </c>
    </row>
    <row r="55" spans="1:7" x14ac:dyDescent="0.25">
      <c r="A55" s="1">
        <v>44277</v>
      </c>
      <c r="B55">
        <v>57.189999</v>
      </c>
      <c r="C55">
        <v>58.689999</v>
      </c>
      <c r="D55">
        <v>54.599997999999999</v>
      </c>
      <c r="E55">
        <v>58.16</v>
      </c>
      <c r="F55" s="2">
        <v>58.16</v>
      </c>
      <c r="G55">
        <v>27575400</v>
      </c>
    </row>
    <row r="56" spans="1:7" x14ac:dyDescent="0.25">
      <c r="A56" s="1">
        <v>44278</v>
      </c>
      <c r="B56">
        <v>58.099997999999999</v>
      </c>
      <c r="C56">
        <v>58.189999</v>
      </c>
      <c r="D56">
        <v>55.205002</v>
      </c>
      <c r="E56">
        <v>55.259998000000003</v>
      </c>
      <c r="F56" s="2">
        <v>55.259998000000003</v>
      </c>
      <c r="G56">
        <v>17510700</v>
      </c>
    </row>
    <row r="57" spans="1:7" x14ac:dyDescent="0.25">
      <c r="A57" s="1">
        <v>44279</v>
      </c>
      <c r="B57">
        <v>55.700001</v>
      </c>
      <c r="C57">
        <v>56.360000999999997</v>
      </c>
      <c r="D57">
        <v>49.509998000000003</v>
      </c>
      <c r="E57">
        <v>50.509998000000003</v>
      </c>
      <c r="F57" s="2">
        <v>50.509998000000003</v>
      </c>
      <c r="G57">
        <v>25471900</v>
      </c>
    </row>
    <row r="58" spans="1:7" x14ac:dyDescent="0.25">
      <c r="A58" s="1">
        <v>44280</v>
      </c>
      <c r="B58">
        <v>49.27</v>
      </c>
      <c r="C58">
        <v>51.75</v>
      </c>
      <c r="D58">
        <v>48.32</v>
      </c>
      <c r="E58">
        <v>51.41</v>
      </c>
      <c r="F58" s="2">
        <v>51.41</v>
      </c>
      <c r="G58">
        <v>21692100</v>
      </c>
    </row>
    <row r="59" spans="1:7" x14ac:dyDescent="0.25">
      <c r="A59" s="1">
        <v>44281</v>
      </c>
      <c r="B59">
        <v>51.5</v>
      </c>
      <c r="C59">
        <v>51.849997999999999</v>
      </c>
      <c r="D59">
        <v>49.860000999999997</v>
      </c>
      <c r="E59">
        <v>51.599997999999999</v>
      </c>
      <c r="F59" s="2">
        <v>51.599997999999999</v>
      </c>
      <c r="G59">
        <v>15199600</v>
      </c>
    </row>
    <row r="60" spans="1:7" x14ac:dyDescent="0.25">
      <c r="A60" s="1">
        <v>44284</v>
      </c>
      <c r="B60">
        <v>51.009998000000003</v>
      </c>
      <c r="C60">
        <v>51.75</v>
      </c>
      <c r="D60">
        <v>48.900002000000001</v>
      </c>
      <c r="E60">
        <v>49.57</v>
      </c>
      <c r="F60" s="2">
        <v>49.57</v>
      </c>
      <c r="G60">
        <v>17896500</v>
      </c>
    </row>
    <row r="61" spans="1:7" x14ac:dyDescent="0.25">
      <c r="A61" s="1">
        <v>44285</v>
      </c>
      <c r="B61">
        <v>49.07</v>
      </c>
      <c r="C61">
        <v>50.57</v>
      </c>
      <c r="D61">
        <v>47.919998</v>
      </c>
      <c r="E61">
        <v>49.610000999999997</v>
      </c>
      <c r="F61" s="2">
        <v>49.610000999999997</v>
      </c>
      <c r="G61">
        <v>17599900</v>
      </c>
    </row>
    <row r="62" spans="1:7" x14ac:dyDescent="0.25">
      <c r="A62" s="1">
        <v>44286</v>
      </c>
      <c r="B62">
        <v>50.57</v>
      </c>
      <c r="C62">
        <v>53.294998</v>
      </c>
      <c r="D62">
        <v>49.970001000000003</v>
      </c>
      <c r="E62">
        <v>52.290000999999997</v>
      </c>
      <c r="F62" s="2">
        <v>52.290000999999997</v>
      </c>
      <c r="G62">
        <v>26444600</v>
      </c>
    </row>
    <row r="63" spans="1:7" x14ac:dyDescent="0.25">
      <c r="A63" s="1">
        <v>44287</v>
      </c>
      <c r="B63">
        <v>53.689999</v>
      </c>
      <c r="C63">
        <v>54.720001000000003</v>
      </c>
      <c r="D63">
        <v>53.349997999999999</v>
      </c>
      <c r="E63">
        <v>54.490001999999997</v>
      </c>
      <c r="F63" s="2">
        <v>54.490001999999997</v>
      </c>
      <c r="G63">
        <v>16155800</v>
      </c>
    </row>
    <row r="64" spans="1:7" x14ac:dyDescent="0.25">
      <c r="A64" s="1">
        <v>44291</v>
      </c>
      <c r="B64">
        <v>55.18</v>
      </c>
      <c r="C64">
        <v>55.279998999999997</v>
      </c>
      <c r="D64">
        <v>52.689999</v>
      </c>
      <c r="E64">
        <v>54.110000999999997</v>
      </c>
      <c r="F64" s="2">
        <v>54.110000999999997</v>
      </c>
      <c r="G64">
        <v>12737400</v>
      </c>
    </row>
    <row r="65" spans="1:7" x14ac:dyDescent="0.25">
      <c r="A65" s="1">
        <v>44292</v>
      </c>
      <c r="B65">
        <v>56.779998999999997</v>
      </c>
      <c r="C65">
        <v>58.130001</v>
      </c>
      <c r="D65">
        <v>55.970001000000003</v>
      </c>
      <c r="E65">
        <v>56.880001</v>
      </c>
      <c r="F65" s="2">
        <v>56.880001</v>
      </c>
      <c r="G65">
        <v>27868900</v>
      </c>
    </row>
    <row r="66" spans="1:7" x14ac:dyDescent="0.25">
      <c r="A66" s="1">
        <v>44293</v>
      </c>
      <c r="B66">
        <v>57.119999</v>
      </c>
      <c r="C66">
        <v>61.130001</v>
      </c>
      <c r="D66">
        <v>56.900002000000001</v>
      </c>
      <c r="E66">
        <v>60.23</v>
      </c>
      <c r="F66" s="2">
        <v>60.23</v>
      </c>
      <c r="G66">
        <v>38682300</v>
      </c>
    </row>
    <row r="67" spans="1:7" x14ac:dyDescent="0.25">
      <c r="A67" s="1">
        <v>44294</v>
      </c>
      <c r="B67">
        <v>61.040000999999997</v>
      </c>
      <c r="C67">
        <v>63.209999000000003</v>
      </c>
      <c r="D67">
        <v>60.529998999999997</v>
      </c>
      <c r="E67">
        <v>63.200001</v>
      </c>
      <c r="F67" s="2">
        <v>63.200001</v>
      </c>
      <c r="G67">
        <v>28898700</v>
      </c>
    </row>
    <row r="68" spans="1:7" x14ac:dyDescent="0.25">
      <c r="A68" s="1">
        <v>44295</v>
      </c>
      <c r="B68">
        <v>62.68</v>
      </c>
      <c r="C68">
        <v>64.069999999999993</v>
      </c>
      <c r="D68">
        <v>62.150002000000001</v>
      </c>
      <c r="E68">
        <v>63.27</v>
      </c>
      <c r="F68" s="2">
        <v>63.27</v>
      </c>
      <c r="G68">
        <v>17271000</v>
      </c>
    </row>
    <row r="69" spans="1:7" x14ac:dyDescent="0.25">
      <c r="A69" s="1">
        <v>44298</v>
      </c>
      <c r="B69">
        <v>62.810001</v>
      </c>
      <c r="C69">
        <v>63.32</v>
      </c>
      <c r="D69">
        <v>60.919998</v>
      </c>
      <c r="E69">
        <v>62.439999</v>
      </c>
      <c r="F69" s="2">
        <v>62.439999</v>
      </c>
      <c r="G69">
        <v>11311900</v>
      </c>
    </row>
    <row r="70" spans="1:7" x14ac:dyDescent="0.25">
      <c r="A70" s="1">
        <v>44299</v>
      </c>
      <c r="B70">
        <v>63.48</v>
      </c>
      <c r="C70">
        <v>63.639999000000003</v>
      </c>
      <c r="D70">
        <v>61.459999000000003</v>
      </c>
      <c r="E70">
        <v>62.439999</v>
      </c>
      <c r="F70" s="2">
        <v>62.439999</v>
      </c>
      <c r="G70">
        <v>8829200</v>
      </c>
    </row>
    <row r="71" spans="1:7" x14ac:dyDescent="0.25">
      <c r="A71" s="1">
        <v>44300</v>
      </c>
      <c r="B71">
        <v>64.010002</v>
      </c>
      <c r="C71">
        <v>65.860000999999997</v>
      </c>
      <c r="D71">
        <v>61.73</v>
      </c>
      <c r="E71">
        <v>62.009998000000003</v>
      </c>
      <c r="F71" s="2">
        <v>62.009998000000003</v>
      </c>
      <c r="G71">
        <v>20883200</v>
      </c>
    </row>
    <row r="72" spans="1:7" x14ac:dyDescent="0.25">
      <c r="A72" s="1">
        <v>44301</v>
      </c>
      <c r="B72">
        <v>62.509998000000003</v>
      </c>
      <c r="C72">
        <v>64.769997000000004</v>
      </c>
      <c r="D72">
        <v>61.610000999999997</v>
      </c>
      <c r="E72">
        <v>63.889999000000003</v>
      </c>
      <c r="F72" s="2">
        <v>63.889999000000003</v>
      </c>
      <c r="G72">
        <v>15303300</v>
      </c>
    </row>
    <row r="73" spans="1:7" x14ac:dyDescent="0.25">
      <c r="A73" s="1">
        <v>44302</v>
      </c>
      <c r="B73">
        <v>63.720001000000003</v>
      </c>
      <c r="C73">
        <v>63.784999999999997</v>
      </c>
      <c r="D73">
        <v>60.110000999999997</v>
      </c>
      <c r="E73">
        <v>61.25</v>
      </c>
      <c r="F73" s="2">
        <v>61.25</v>
      </c>
      <c r="G73">
        <v>19777900</v>
      </c>
    </row>
    <row r="74" spans="1:7" x14ac:dyDescent="0.25">
      <c r="A74" s="1">
        <v>44305</v>
      </c>
      <c r="B74">
        <v>60.470001000000003</v>
      </c>
      <c r="C74">
        <v>60.630001</v>
      </c>
      <c r="D74">
        <v>58.119999</v>
      </c>
      <c r="E74">
        <v>60.439999</v>
      </c>
      <c r="F74" s="2">
        <v>60.439999</v>
      </c>
      <c r="G74">
        <v>17192900</v>
      </c>
    </row>
    <row r="75" spans="1:7" x14ac:dyDescent="0.25">
      <c r="A75" s="1">
        <v>44306</v>
      </c>
      <c r="B75">
        <v>59.689999</v>
      </c>
      <c r="C75">
        <v>59.91</v>
      </c>
      <c r="D75">
        <v>57.119999</v>
      </c>
      <c r="E75">
        <v>58.490001999999997</v>
      </c>
      <c r="F75" s="2">
        <v>58.490001999999997</v>
      </c>
      <c r="G75">
        <v>18048100</v>
      </c>
    </row>
    <row r="76" spans="1:7" x14ac:dyDescent="0.25">
      <c r="A76" s="1">
        <v>44307</v>
      </c>
      <c r="B76">
        <v>57.650002000000001</v>
      </c>
      <c r="C76">
        <v>59.09</v>
      </c>
      <c r="D76">
        <v>56.700001</v>
      </c>
      <c r="E76">
        <v>58.299999</v>
      </c>
      <c r="F76" s="2">
        <v>58.299999</v>
      </c>
      <c r="G76">
        <v>13116000</v>
      </c>
    </row>
    <row r="77" spans="1:7" x14ac:dyDescent="0.25">
      <c r="A77" s="1">
        <v>44308</v>
      </c>
      <c r="B77">
        <v>59.110000999999997</v>
      </c>
      <c r="C77">
        <v>59.25</v>
      </c>
      <c r="D77">
        <v>56.393002000000003</v>
      </c>
      <c r="E77">
        <v>57.049999</v>
      </c>
      <c r="F77" s="2">
        <v>57.049999</v>
      </c>
      <c r="G77">
        <v>30856600</v>
      </c>
    </row>
    <row r="78" spans="1:7" x14ac:dyDescent="0.25">
      <c r="A78" s="1">
        <v>44309</v>
      </c>
      <c r="B78">
        <v>62.009998000000003</v>
      </c>
      <c r="C78">
        <v>63.200001</v>
      </c>
      <c r="D78">
        <v>57.32</v>
      </c>
      <c r="E78">
        <v>61.299999</v>
      </c>
      <c r="F78" s="2">
        <v>61.299999</v>
      </c>
      <c r="G78">
        <v>104499900</v>
      </c>
    </row>
    <row r="79" spans="1:7" x14ac:dyDescent="0.25">
      <c r="A79" s="1">
        <v>44312</v>
      </c>
      <c r="B79">
        <v>60.970001000000003</v>
      </c>
      <c r="C79">
        <v>61.439999</v>
      </c>
      <c r="D79">
        <v>58.580002</v>
      </c>
      <c r="E79">
        <v>60.02</v>
      </c>
      <c r="F79" s="2">
        <v>60.02</v>
      </c>
      <c r="G79">
        <v>38422200</v>
      </c>
    </row>
    <row r="80" spans="1:7" x14ac:dyDescent="0.25">
      <c r="A80" s="1">
        <v>44313</v>
      </c>
      <c r="B80">
        <v>58.73</v>
      </c>
      <c r="C80">
        <v>62.75</v>
      </c>
      <c r="D80">
        <v>58.360000999999997</v>
      </c>
      <c r="E80">
        <v>60.509998000000003</v>
      </c>
      <c r="F80" s="2">
        <v>60.509998000000003</v>
      </c>
      <c r="G80">
        <v>65967700</v>
      </c>
    </row>
    <row r="81" spans="1:7" x14ac:dyDescent="0.25">
      <c r="A81" s="1">
        <v>44314</v>
      </c>
      <c r="B81">
        <v>59.849997999999999</v>
      </c>
      <c r="C81">
        <v>62.139999000000003</v>
      </c>
      <c r="D81">
        <v>57.860000999999997</v>
      </c>
      <c r="E81">
        <v>62.040000999999997</v>
      </c>
      <c r="F81" s="2">
        <v>62.040000999999997</v>
      </c>
      <c r="G81">
        <v>42222800</v>
      </c>
    </row>
    <row r="82" spans="1:7" x14ac:dyDescent="0.25">
      <c r="A82" s="1">
        <v>44315</v>
      </c>
      <c r="B82">
        <v>62.52</v>
      </c>
      <c r="C82">
        <v>64.25</v>
      </c>
      <c r="D82">
        <v>60.580002</v>
      </c>
      <c r="E82">
        <v>62.279998999999997</v>
      </c>
      <c r="F82" s="2">
        <v>62.279998999999997</v>
      </c>
      <c r="G82">
        <v>37436600</v>
      </c>
    </row>
    <row r="83" spans="1:7" x14ac:dyDescent="0.25">
      <c r="A83" s="1">
        <v>44316</v>
      </c>
      <c r="B83">
        <v>60.860000999999997</v>
      </c>
      <c r="C83">
        <v>63.389999000000003</v>
      </c>
      <c r="D83">
        <v>60.830002</v>
      </c>
      <c r="E83">
        <v>61.82</v>
      </c>
      <c r="F83" s="2">
        <v>61.82</v>
      </c>
      <c r="G83">
        <v>25053900</v>
      </c>
    </row>
    <row r="84" spans="1:7" x14ac:dyDescent="0.25">
      <c r="A84" s="1">
        <v>44319</v>
      </c>
      <c r="B84">
        <v>62.040000999999997</v>
      </c>
      <c r="C84">
        <v>62.84</v>
      </c>
      <c r="D84">
        <v>58.639999000000003</v>
      </c>
      <c r="E84">
        <v>59.169998</v>
      </c>
      <c r="F84" s="2">
        <v>59.169998</v>
      </c>
      <c r="G84">
        <v>22347100</v>
      </c>
    </row>
    <row r="85" spans="1:7" x14ac:dyDescent="0.25">
      <c r="A85" s="1">
        <v>44320</v>
      </c>
      <c r="B85">
        <v>57.950001</v>
      </c>
      <c r="C85">
        <v>58.110000999999997</v>
      </c>
      <c r="D85">
        <v>53.09</v>
      </c>
      <c r="E85">
        <v>55.779998999999997</v>
      </c>
      <c r="F85" s="2">
        <v>55.779998999999997</v>
      </c>
      <c r="G85">
        <v>40725700</v>
      </c>
    </row>
    <row r="86" spans="1:7" x14ac:dyDescent="0.25">
      <c r="A86" s="1">
        <v>44321</v>
      </c>
      <c r="B86">
        <v>56.75</v>
      </c>
      <c r="C86">
        <v>57</v>
      </c>
      <c r="D86">
        <v>53.830002</v>
      </c>
      <c r="E86">
        <v>54.07</v>
      </c>
      <c r="F86" s="2">
        <v>54.07</v>
      </c>
      <c r="G86">
        <v>18164700</v>
      </c>
    </row>
    <row r="87" spans="1:7" x14ac:dyDescent="0.25">
      <c r="A87" s="1">
        <v>44322</v>
      </c>
      <c r="B87">
        <v>53.330002</v>
      </c>
      <c r="C87">
        <v>54.060001</v>
      </c>
      <c r="D87">
        <v>51.470001000000003</v>
      </c>
      <c r="E87">
        <v>52.59</v>
      </c>
      <c r="F87" s="2">
        <v>52.59</v>
      </c>
      <c r="G87">
        <v>25201500</v>
      </c>
    </row>
    <row r="88" spans="1:7" x14ac:dyDescent="0.25">
      <c r="A88" s="1">
        <v>44323</v>
      </c>
      <c r="B88">
        <v>53.84</v>
      </c>
      <c r="C88">
        <v>55.459999000000003</v>
      </c>
      <c r="D88">
        <v>53.540000999999997</v>
      </c>
      <c r="E88">
        <v>54.700001</v>
      </c>
      <c r="F88" s="2">
        <v>54.700001</v>
      </c>
      <c r="G88">
        <v>20012300</v>
      </c>
    </row>
    <row r="89" spans="1:7" x14ac:dyDescent="0.25">
      <c r="A89" s="1">
        <v>44326</v>
      </c>
      <c r="B89">
        <v>53.18</v>
      </c>
      <c r="C89">
        <v>53.200001</v>
      </c>
      <c r="D89">
        <v>50.400002000000001</v>
      </c>
      <c r="E89">
        <v>52.139999000000003</v>
      </c>
      <c r="F89" s="2">
        <v>52.139999000000003</v>
      </c>
      <c r="G89">
        <v>23674500</v>
      </c>
    </row>
    <row r="90" spans="1:7" x14ac:dyDescent="0.25">
      <c r="A90" s="1">
        <v>44327</v>
      </c>
      <c r="B90">
        <v>50.610000999999997</v>
      </c>
      <c r="C90">
        <v>53.650002000000001</v>
      </c>
      <c r="D90">
        <v>50.139999000000003</v>
      </c>
      <c r="E90">
        <v>53.290000999999997</v>
      </c>
      <c r="F90" s="2">
        <v>53.290000999999997</v>
      </c>
      <c r="G90">
        <v>21201500</v>
      </c>
    </row>
    <row r="91" spans="1:7" x14ac:dyDescent="0.25">
      <c r="A91" s="1">
        <v>44328</v>
      </c>
      <c r="B91">
        <v>52.200001</v>
      </c>
      <c r="C91">
        <v>53.150002000000001</v>
      </c>
      <c r="D91">
        <v>50.700001</v>
      </c>
      <c r="E91">
        <v>51.560001</v>
      </c>
      <c r="F91" s="2">
        <v>51.560001</v>
      </c>
      <c r="G91">
        <v>18791600</v>
      </c>
    </row>
    <row r="92" spans="1:7" x14ac:dyDescent="0.25">
      <c r="A92" s="1">
        <v>44329</v>
      </c>
      <c r="B92">
        <v>52.009998000000003</v>
      </c>
      <c r="C92">
        <v>52.700001</v>
      </c>
      <c r="D92">
        <v>49.895000000000003</v>
      </c>
      <c r="E92">
        <v>50.959999000000003</v>
      </c>
      <c r="F92" s="2">
        <v>50.959999000000003</v>
      </c>
      <c r="G92">
        <v>13141000</v>
      </c>
    </row>
    <row r="93" spans="1:7" x14ac:dyDescent="0.25">
      <c r="A93" s="1">
        <v>44330</v>
      </c>
      <c r="B93">
        <v>51.360000999999997</v>
      </c>
      <c r="C93">
        <v>53.43</v>
      </c>
      <c r="D93">
        <v>51.25</v>
      </c>
      <c r="E93">
        <v>52.990001999999997</v>
      </c>
      <c r="F93" s="2">
        <v>52.990001999999997</v>
      </c>
      <c r="G93">
        <v>11479100</v>
      </c>
    </row>
    <row r="94" spans="1:7" x14ac:dyDescent="0.25">
      <c r="A94" s="1">
        <v>44333</v>
      </c>
      <c r="B94">
        <v>52.66</v>
      </c>
      <c r="C94">
        <v>54.060001</v>
      </c>
      <c r="D94">
        <v>51.639999000000003</v>
      </c>
      <c r="E94">
        <v>53.91</v>
      </c>
      <c r="F94" s="2">
        <v>53.91</v>
      </c>
      <c r="G94">
        <v>14408500</v>
      </c>
    </row>
    <row r="95" spans="1:7" x14ac:dyDescent="0.25">
      <c r="A95" s="1">
        <v>44334</v>
      </c>
      <c r="B95">
        <v>54.169998</v>
      </c>
      <c r="C95">
        <v>55.59</v>
      </c>
      <c r="D95">
        <v>53.349997999999999</v>
      </c>
      <c r="E95">
        <v>53.360000999999997</v>
      </c>
      <c r="F95" s="2">
        <v>53.360000999999997</v>
      </c>
      <c r="G95">
        <v>14819600</v>
      </c>
    </row>
    <row r="96" spans="1:7" x14ac:dyDescent="0.25">
      <c r="A96" s="1">
        <v>44335</v>
      </c>
      <c r="B96">
        <v>51.610000999999997</v>
      </c>
      <c r="C96">
        <v>54.25</v>
      </c>
      <c r="D96">
        <v>51.158000999999999</v>
      </c>
      <c r="E96">
        <v>53.91</v>
      </c>
      <c r="F96" s="2">
        <v>53.91</v>
      </c>
      <c r="G96">
        <v>12949200</v>
      </c>
    </row>
    <row r="97" spans="1:7" x14ac:dyDescent="0.25">
      <c r="A97" s="1">
        <v>44336</v>
      </c>
      <c r="B97">
        <v>54.25</v>
      </c>
      <c r="C97">
        <v>57.369999</v>
      </c>
      <c r="D97">
        <v>54.09</v>
      </c>
      <c r="E97">
        <v>57.07</v>
      </c>
      <c r="F97" s="2">
        <v>57.07</v>
      </c>
      <c r="G97">
        <v>24206500</v>
      </c>
    </row>
    <row r="98" spans="1:7" x14ac:dyDescent="0.25">
      <c r="A98" s="1">
        <v>44337</v>
      </c>
      <c r="B98">
        <v>57.209999000000003</v>
      </c>
      <c r="C98">
        <v>58.196998999999998</v>
      </c>
      <c r="D98">
        <v>56.169998</v>
      </c>
      <c r="E98">
        <v>56.610000999999997</v>
      </c>
      <c r="F98" s="2">
        <v>56.610000999999997</v>
      </c>
      <c r="G98">
        <v>19871200</v>
      </c>
    </row>
    <row r="99" spans="1:7" x14ac:dyDescent="0.25">
      <c r="A99" s="1">
        <v>44340</v>
      </c>
      <c r="B99">
        <v>57.349997999999999</v>
      </c>
      <c r="C99">
        <v>60.82</v>
      </c>
      <c r="D99">
        <v>57.150002000000001</v>
      </c>
      <c r="E99">
        <v>60.119999</v>
      </c>
      <c r="F99" s="2">
        <v>60.119999</v>
      </c>
      <c r="G99">
        <v>18676600</v>
      </c>
    </row>
    <row r="100" spans="1:7" x14ac:dyDescent="0.25">
      <c r="A100" s="1">
        <v>44341</v>
      </c>
      <c r="B100">
        <v>60.419998</v>
      </c>
      <c r="C100">
        <v>60.784999999999997</v>
      </c>
      <c r="D100">
        <v>59.009998000000003</v>
      </c>
      <c r="E100">
        <v>59.150002000000001</v>
      </c>
      <c r="F100" s="2">
        <v>59.150002000000001</v>
      </c>
      <c r="G100">
        <v>11633500</v>
      </c>
    </row>
    <row r="101" spans="1:7" x14ac:dyDescent="0.25">
      <c r="A101" s="1">
        <v>44342</v>
      </c>
      <c r="B101">
        <v>59.970001000000003</v>
      </c>
      <c r="C101">
        <v>61.369999</v>
      </c>
      <c r="D101">
        <v>59.700001</v>
      </c>
      <c r="E101">
        <v>60.59</v>
      </c>
      <c r="F101" s="2">
        <v>60.59</v>
      </c>
      <c r="G101">
        <v>13852000</v>
      </c>
    </row>
    <row r="102" spans="1:7" x14ac:dyDescent="0.25">
      <c r="A102" s="1">
        <v>44343</v>
      </c>
      <c r="B102">
        <v>60.299999</v>
      </c>
      <c r="C102">
        <v>61.279998999999997</v>
      </c>
      <c r="D102">
        <v>59.529998999999997</v>
      </c>
      <c r="E102">
        <v>61.07</v>
      </c>
      <c r="F102" s="2">
        <v>61.07</v>
      </c>
      <c r="G102">
        <v>11570800</v>
      </c>
    </row>
    <row r="103" spans="1:7" x14ac:dyDescent="0.25">
      <c r="A103" s="1">
        <v>44344</v>
      </c>
      <c r="B103">
        <v>61.075001</v>
      </c>
      <c r="C103">
        <v>62.650002000000001</v>
      </c>
      <c r="D103">
        <v>61.075001</v>
      </c>
      <c r="E103">
        <v>62.119999</v>
      </c>
      <c r="F103" s="2">
        <v>62.119999</v>
      </c>
      <c r="G103">
        <v>11239200</v>
      </c>
    </row>
    <row r="104" spans="1:7" x14ac:dyDescent="0.25">
      <c r="A104" s="1">
        <v>44348</v>
      </c>
      <c r="B104">
        <v>62.900002000000001</v>
      </c>
      <c r="C104">
        <v>63.84</v>
      </c>
      <c r="D104">
        <v>61.860000999999997</v>
      </c>
      <c r="E104">
        <v>63.689999</v>
      </c>
      <c r="F104" s="2">
        <v>63.689999</v>
      </c>
      <c r="G104">
        <v>18210100</v>
      </c>
    </row>
    <row r="105" spans="1:7" x14ac:dyDescent="0.25">
      <c r="A105" s="1">
        <v>44349</v>
      </c>
      <c r="B105">
        <v>62.759998000000003</v>
      </c>
      <c r="C105">
        <v>63.689999</v>
      </c>
      <c r="D105">
        <v>61.130001</v>
      </c>
      <c r="E105">
        <v>62.790000999999997</v>
      </c>
      <c r="F105" s="2">
        <v>62.790000999999997</v>
      </c>
      <c r="G105">
        <v>16490800</v>
      </c>
    </row>
    <row r="106" spans="1:7" x14ac:dyDescent="0.25">
      <c r="A106" s="1">
        <v>44350</v>
      </c>
      <c r="B106">
        <v>61.779998999999997</v>
      </c>
      <c r="C106">
        <v>62.055</v>
      </c>
      <c r="D106">
        <v>59.880001</v>
      </c>
      <c r="E106">
        <v>60.599997999999999</v>
      </c>
      <c r="F106" s="2">
        <v>60.599997999999999</v>
      </c>
      <c r="G106">
        <v>15009100</v>
      </c>
    </row>
    <row r="107" spans="1:7" x14ac:dyDescent="0.25">
      <c r="A107" s="1">
        <v>44351</v>
      </c>
      <c r="B107">
        <v>61</v>
      </c>
      <c r="C107">
        <v>61.555</v>
      </c>
      <c r="D107">
        <v>60.43</v>
      </c>
      <c r="E107">
        <v>61</v>
      </c>
      <c r="F107" s="2">
        <v>61</v>
      </c>
      <c r="G107">
        <v>11817700</v>
      </c>
    </row>
    <row r="108" spans="1:7" x14ac:dyDescent="0.25">
      <c r="A108" s="1">
        <v>44354</v>
      </c>
      <c r="B108">
        <v>60.990001999999997</v>
      </c>
      <c r="C108">
        <v>61.57</v>
      </c>
      <c r="D108">
        <v>59.709999000000003</v>
      </c>
      <c r="E108">
        <v>61.369999</v>
      </c>
      <c r="F108" s="2">
        <v>61.369999</v>
      </c>
      <c r="G108">
        <v>9017100</v>
      </c>
    </row>
    <row r="109" spans="1:7" x14ac:dyDescent="0.25">
      <c r="A109" s="1">
        <v>44355</v>
      </c>
      <c r="B109">
        <v>61.700001</v>
      </c>
      <c r="C109">
        <v>62.119999</v>
      </c>
      <c r="D109">
        <v>59.259998000000003</v>
      </c>
      <c r="E109">
        <v>60.150002000000001</v>
      </c>
      <c r="F109" s="2">
        <v>60.150002000000001</v>
      </c>
      <c r="G109">
        <v>13150100</v>
      </c>
    </row>
    <row r="110" spans="1:7" x14ac:dyDescent="0.25">
      <c r="A110" s="1">
        <v>44356</v>
      </c>
      <c r="B110">
        <v>60.529998999999997</v>
      </c>
      <c r="C110">
        <v>62.860000999999997</v>
      </c>
      <c r="D110">
        <v>59.98</v>
      </c>
      <c r="E110">
        <v>61.77</v>
      </c>
      <c r="F110" s="2">
        <v>61.77</v>
      </c>
      <c r="G110">
        <v>16440600</v>
      </c>
    </row>
    <row r="111" spans="1:7" x14ac:dyDescent="0.25">
      <c r="A111" s="1">
        <v>44357</v>
      </c>
      <c r="B111">
        <v>61.200001</v>
      </c>
      <c r="C111">
        <v>62.75</v>
      </c>
      <c r="D111">
        <v>60.799999</v>
      </c>
      <c r="E111">
        <v>62.630001</v>
      </c>
      <c r="F111" s="2">
        <v>62.630001</v>
      </c>
      <c r="G111">
        <v>10696900</v>
      </c>
    </row>
    <row r="112" spans="1:7" x14ac:dyDescent="0.25">
      <c r="A112" s="1">
        <v>44358</v>
      </c>
      <c r="B112">
        <v>62.950001</v>
      </c>
      <c r="C112">
        <v>65.069999999999993</v>
      </c>
      <c r="D112">
        <v>62.330002</v>
      </c>
      <c r="E112">
        <v>64.089995999999999</v>
      </c>
      <c r="F112" s="2">
        <v>64.089995999999999</v>
      </c>
      <c r="G112">
        <v>22211200</v>
      </c>
    </row>
    <row r="113" spans="1:7" x14ac:dyDescent="0.25">
      <c r="A113" s="1">
        <v>44361</v>
      </c>
      <c r="B113">
        <v>64.559997999999993</v>
      </c>
      <c r="C113">
        <v>65.660004000000001</v>
      </c>
      <c r="D113">
        <v>63.23</v>
      </c>
      <c r="E113">
        <v>63.57</v>
      </c>
      <c r="F113" s="2">
        <v>63.57</v>
      </c>
      <c r="G113">
        <v>14734600</v>
      </c>
    </row>
    <row r="114" spans="1:7" x14ac:dyDescent="0.25">
      <c r="A114" s="1">
        <v>44362</v>
      </c>
      <c r="B114">
        <v>63.060001</v>
      </c>
      <c r="C114">
        <v>63.389999000000003</v>
      </c>
      <c r="D114">
        <v>62.060001</v>
      </c>
      <c r="E114">
        <v>62.279998999999997</v>
      </c>
      <c r="F114" s="2">
        <v>62.279998999999997</v>
      </c>
      <c r="G114">
        <v>11037500</v>
      </c>
    </row>
    <row r="115" spans="1:7" x14ac:dyDescent="0.25">
      <c r="A115" s="1">
        <v>44363</v>
      </c>
      <c r="B115">
        <v>62.41</v>
      </c>
      <c r="C115">
        <v>63.290000999999997</v>
      </c>
      <c r="D115">
        <v>59.439999</v>
      </c>
      <c r="E115">
        <v>60.200001</v>
      </c>
      <c r="F115" s="2">
        <v>60.200001</v>
      </c>
      <c r="G115">
        <v>18611800</v>
      </c>
    </row>
    <row r="116" spans="1:7" x14ac:dyDescent="0.25">
      <c r="A116" s="1">
        <v>44364</v>
      </c>
      <c r="B116">
        <v>59.630001</v>
      </c>
      <c r="C116">
        <v>63.060001</v>
      </c>
      <c r="D116">
        <v>59.619999</v>
      </c>
      <c r="E116">
        <v>62.290000999999997</v>
      </c>
      <c r="F116" s="2">
        <v>62.290000999999997</v>
      </c>
      <c r="G116">
        <v>12760400</v>
      </c>
    </row>
    <row r="117" spans="1:7" x14ac:dyDescent="0.25">
      <c r="A117" s="1">
        <v>44365</v>
      </c>
      <c r="B117">
        <v>61.799999</v>
      </c>
      <c r="C117">
        <v>64.629997000000003</v>
      </c>
      <c r="D117">
        <v>61.650002000000001</v>
      </c>
      <c r="E117">
        <v>63.169998</v>
      </c>
      <c r="F117" s="2">
        <v>63.169998</v>
      </c>
      <c r="G117">
        <v>19813100</v>
      </c>
    </row>
    <row r="118" spans="1:7" x14ac:dyDescent="0.25">
      <c r="A118" s="1">
        <v>44368</v>
      </c>
      <c r="B118">
        <v>63.060001</v>
      </c>
      <c r="C118">
        <v>64.120002999999997</v>
      </c>
      <c r="D118">
        <v>61.110000999999997</v>
      </c>
      <c r="E118">
        <v>63.599997999999999</v>
      </c>
      <c r="F118" s="2">
        <v>63.599997999999999</v>
      </c>
      <c r="G118">
        <v>11216800</v>
      </c>
    </row>
    <row r="119" spans="1:7" x14ac:dyDescent="0.25">
      <c r="A119" s="1">
        <v>44369</v>
      </c>
      <c r="B119">
        <v>63.619999</v>
      </c>
      <c r="C119">
        <v>64.589995999999999</v>
      </c>
      <c r="D119">
        <v>62.279998999999997</v>
      </c>
      <c r="E119">
        <v>62.93</v>
      </c>
      <c r="F119" s="2">
        <v>62.93</v>
      </c>
      <c r="G119">
        <v>13034300</v>
      </c>
    </row>
    <row r="120" spans="1:7" x14ac:dyDescent="0.25">
      <c r="A120" s="1">
        <v>44370</v>
      </c>
      <c r="B120">
        <v>63.200001</v>
      </c>
      <c r="C120">
        <v>67.069999999999993</v>
      </c>
      <c r="D120">
        <v>63.099997999999999</v>
      </c>
      <c r="E120">
        <v>66.349997999999999</v>
      </c>
      <c r="F120" s="2">
        <v>66.349997999999999</v>
      </c>
      <c r="G120">
        <v>25658700</v>
      </c>
    </row>
    <row r="121" spans="1:7" x14ac:dyDescent="0.25">
      <c r="A121" s="1">
        <v>44371</v>
      </c>
      <c r="B121">
        <v>67.940002000000007</v>
      </c>
      <c r="C121">
        <v>69.349997999999999</v>
      </c>
      <c r="D121">
        <v>66.660004000000001</v>
      </c>
      <c r="E121">
        <v>67.650002000000001</v>
      </c>
      <c r="F121" s="2">
        <v>67.650002000000001</v>
      </c>
      <c r="G121">
        <v>27664100</v>
      </c>
    </row>
    <row r="122" spans="1:7" x14ac:dyDescent="0.25">
      <c r="A122" s="1">
        <v>44372</v>
      </c>
      <c r="B122">
        <v>68.110000999999997</v>
      </c>
      <c r="C122">
        <v>68.519997000000004</v>
      </c>
      <c r="D122">
        <v>66.680000000000007</v>
      </c>
      <c r="E122">
        <v>67.669998000000007</v>
      </c>
      <c r="F122" s="2">
        <v>67.669998000000007</v>
      </c>
      <c r="G122">
        <v>11112500</v>
      </c>
    </row>
    <row r="123" spans="1:7" x14ac:dyDescent="0.25">
      <c r="A123" s="1">
        <v>44375</v>
      </c>
      <c r="B123">
        <v>67.760002</v>
      </c>
      <c r="C123">
        <v>67.900002000000001</v>
      </c>
      <c r="D123">
        <v>65.760002</v>
      </c>
      <c r="E123">
        <v>66.220000999999996</v>
      </c>
      <c r="F123" s="2">
        <v>66.220000999999996</v>
      </c>
      <c r="G123">
        <v>13671600</v>
      </c>
    </row>
    <row r="124" spans="1:7" x14ac:dyDescent="0.25">
      <c r="A124" s="1">
        <v>44376</v>
      </c>
      <c r="B124">
        <v>66.519997000000004</v>
      </c>
      <c r="C124">
        <v>68.167000000000002</v>
      </c>
      <c r="D124">
        <v>66.139999000000003</v>
      </c>
      <c r="E124">
        <v>67.569999999999993</v>
      </c>
      <c r="F124" s="2">
        <v>67.569999999999993</v>
      </c>
      <c r="G124">
        <v>10093700</v>
      </c>
    </row>
    <row r="125" spans="1:7" x14ac:dyDescent="0.25">
      <c r="A125" s="1">
        <v>44377</v>
      </c>
      <c r="B125">
        <v>66.849997999999999</v>
      </c>
      <c r="C125">
        <v>68.830001999999993</v>
      </c>
      <c r="D125">
        <v>66.599997999999999</v>
      </c>
      <c r="E125">
        <v>68.139999000000003</v>
      </c>
      <c r="F125" s="2">
        <v>68.139999000000003</v>
      </c>
      <c r="G125">
        <v>11060100</v>
      </c>
    </row>
    <row r="126" spans="1:7" x14ac:dyDescent="0.25">
      <c r="A126" s="1">
        <v>44378</v>
      </c>
      <c r="B126">
        <v>68.580001999999993</v>
      </c>
      <c r="C126">
        <v>69.290001000000004</v>
      </c>
      <c r="D126">
        <v>66.680000000000007</v>
      </c>
      <c r="E126">
        <v>67.660004000000001</v>
      </c>
      <c r="F126" s="2">
        <v>67.660004000000001</v>
      </c>
      <c r="G126">
        <v>14698200</v>
      </c>
    </row>
    <row r="127" spans="1:7" x14ac:dyDescent="0.25">
      <c r="A127" s="1">
        <v>44379</v>
      </c>
      <c r="B127">
        <v>68.120002999999997</v>
      </c>
      <c r="C127">
        <v>69.035004000000001</v>
      </c>
      <c r="D127">
        <v>67.683998000000003</v>
      </c>
      <c r="E127">
        <v>68.489998</v>
      </c>
      <c r="F127" s="2">
        <v>68.489998</v>
      </c>
      <c r="G127">
        <v>10744800</v>
      </c>
    </row>
    <row r="128" spans="1:7" x14ac:dyDescent="0.25">
      <c r="A128" s="1">
        <v>44383</v>
      </c>
      <c r="B128">
        <v>69.684997999999993</v>
      </c>
      <c r="C128">
        <v>70.239998</v>
      </c>
      <c r="D128">
        <v>68.129997000000003</v>
      </c>
      <c r="E128">
        <v>69.059997999999993</v>
      </c>
      <c r="F128" s="2">
        <v>69.059997999999993</v>
      </c>
      <c r="G128">
        <v>16369300</v>
      </c>
    </row>
    <row r="129" spans="1:7" x14ac:dyDescent="0.25">
      <c r="A129" s="1">
        <v>44384</v>
      </c>
      <c r="B129">
        <v>69.610000999999997</v>
      </c>
      <c r="C129">
        <v>69.940002000000007</v>
      </c>
      <c r="D129">
        <v>65.099997999999999</v>
      </c>
      <c r="E129">
        <v>65.129997000000003</v>
      </c>
      <c r="F129" s="2">
        <v>65.129997000000003</v>
      </c>
      <c r="G129">
        <v>17460300</v>
      </c>
    </row>
    <row r="130" spans="1:7" x14ac:dyDescent="0.25">
      <c r="A130" s="1">
        <v>44385</v>
      </c>
      <c r="B130">
        <v>62.919998</v>
      </c>
      <c r="C130">
        <v>64.388000000000005</v>
      </c>
      <c r="D130">
        <v>61.599997999999999</v>
      </c>
      <c r="E130">
        <v>61.959999000000003</v>
      </c>
      <c r="F130" s="2">
        <v>61.959999000000003</v>
      </c>
      <c r="G130">
        <v>17680900</v>
      </c>
    </row>
    <row r="131" spans="1:7" x14ac:dyDescent="0.25">
      <c r="A131" s="1">
        <v>44386</v>
      </c>
      <c r="B131">
        <v>62.5</v>
      </c>
      <c r="C131">
        <v>65.889999000000003</v>
      </c>
      <c r="D131">
        <v>62.43</v>
      </c>
      <c r="E131">
        <v>65.809997999999993</v>
      </c>
      <c r="F131" s="2">
        <v>65.809997999999993</v>
      </c>
      <c r="G131">
        <v>17119700</v>
      </c>
    </row>
    <row r="132" spans="1:7" x14ac:dyDescent="0.25">
      <c r="A132" s="1">
        <v>44389</v>
      </c>
      <c r="B132">
        <v>65.900002000000001</v>
      </c>
      <c r="C132">
        <v>66.25</v>
      </c>
      <c r="D132">
        <v>64.239998</v>
      </c>
      <c r="E132">
        <v>64.790001000000004</v>
      </c>
      <c r="F132" s="2">
        <v>64.790001000000004</v>
      </c>
      <c r="G132">
        <v>8624000</v>
      </c>
    </row>
    <row r="133" spans="1:7" x14ac:dyDescent="0.25">
      <c r="A133" s="1">
        <v>44390</v>
      </c>
      <c r="B133">
        <v>64.75</v>
      </c>
      <c r="C133">
        <v>65.470000999999996</v>
      </c>
      <c r="D133">
        <v>63.419998</v>
      </c>
      <c r="E133">
        <v>63.950001</v>
      </c>
      <c r="F133" s="2">
        <v>63.950001</v>
      </c>
      <c r="G133">
        <v>9182000</v>
      </c>
    </row>
    <row r="134" spans="1:7" x14ac:dyDescent="0.25">
      <c r="A134" s="1">
        <v>44391</v>
      </c>
      <c r="B134">
        <v>64.510002</v>
      </c>
      <c r="C134">
        <v>64.809997999999993</v>
      </c>
      <c r="D134">
        <v>62.080002</v>
      </c>
      <c r="E134">
        <v>62.470001000000003</v>
      </c>
      <c r="F134" s="2">
        <v>62.470001000000003</v>
      </c>
      <c r="G134">
        <v>11786300</v>
      </c>
    </row>
    <row r="135" spans="1:7" x14ac:dyDescent="0.25">
      <c r="A135" s="1">
        <v>44392</v>
      </c>
      <c r="B135">
        <v>61.639999000000003</v>
      </c>
      <c r="C135">
        <v>62.630001</v>
      </c>
      <c r="D135">
        <v>59.75</v>
      </c>
      <c r="E135">
        <v>60.5</v>
      </c>
      <c r="F135" s="2">
        <v>60.5</v>
      </c>
      <c r="G135">
        <v>14524500</v>
      </c>
    </row>
    <row r="136" spans="1:7" x14ac:dyDescent="0.25">
      <c r="A136" s="1">
        <v>44393</v>
      </c>
      <c r="B136">
        <v>61.215000000000003</v>
      </c>
      <c r="C136">
        <v>62.259998000000003</v>
      </c>
      <c r="D136">
        <v>58.259998000000003</v>
      </c>
      <c r="E136">
        <v>59.310001</v>
      </c>
      <c r="F136" s="2">
        <v>59.310001</v>
      </c>
      <c r="G136">
        <v>22747500</v>
      </c>
    </row>
    <row r="137" spans="1:7" x14ac:dyDescent="0.25">
      <c r="A137" s="1">
        <v>44396</v>
      </c>
      <c r="B137">
        <v>57.880001</v>
      </c>
      <c r="C137">
        <v>60.32</v>
      </c>
      <c r="D137">
        <v>57.48</v>
      </c>
      <c r="E137">
        <v>59.580002</v>
      </c>
      <c r="F137" s="2">
        <v>59.580002</v>
      </c>
      <c r="G137">
        <v>13686700</v>
      </c>
    </row>
    <row r="138" spans="1:7" x14ac:dyDescent="0.25">
      <c r="A138" s="1">
        <v>44397</v>
      </c>
      <c r="B138">
        <v>60.59</v>
      </c>
      <c r="C138">
        <v>63.060001</v>
      </c>
      <c r="D138">
        <v>59.23</v>
      </c>
      <c r="E138">
        <v>62.330002</v>
      </c>
      <c r="F138" s="2">
        <v>62.330002</v>
      </c>
      <c r="G138">
        <v>16588700</v>
      </c>
    </row>
    <row r="139" spans="1:7" x14ac:dyDescent="0.25">
      <c r="A139" s="1">
        <v>44398</v>
      </c>
      <c r="B139">
        <v>62.09</v>
      </c>
      <c r="C139">
        <v>63.639999000000003</v>
      </c>
      <c r="D139">
        <v>61.82</v>
      </c>
      <c r="E139">
        <v>63.389999000000003</v>
      </c>
      <c r="F139" s="2">
        <v>63.389999000000003</v>
      </c>
      <c r="G139">
        <v>11132600</v>
      </c>
    </row>
    <row r="140" spans="1:7" x14ac:dyDescent="0.25">
      <c r="A140" s="1">
        <v>44399</v>
      </c>
      <c r="B140">
        <v>62.82</v>
      </c>
      <c r="C140">
        <v>63.740001999999997</v>
      </c>
      <c r="D140">
        <v>61.810001</v>
      </c>
      <c r="E140">
        <v>62.970001000000003</v>
      </c>
      <c r="F140" s="2">
        <v>62.970001000000003</v>
      </c>
      <c r="G140">
        <v>28021800</v>
      </c>
    </row>
    <row r="141" spans="1:7" x14ac:dyDescent="0.25">
      <c r="A141" s="1">
        <v>44400</v>
      </c>
      <c r="B141">
        <v>74.139999000000003</v>
      </c>
      <c r="C141">
        <v>79.180000000000007</v>
      </c>
      <c r="D141">
        <v>74</v>
      </c>
      <c r="E141">
        <v>77.970000999999996</v>
      </c>
      <c r="F141" s="2">
        <v>77.970000999999996</v>
      </c>
      <c r="G141">
        <v>116232800</v>
      </c>
    </row>
    <row r="142" spans="1:7" x14ac:dyDescent="0.25">
      <c r="A142" s="1">
        <v>44403</v>
      </c>
      <c r="B142">
        <v>77.239998</v>
      </c>
      <c r="C142">
        <v>78.739998</v>
      </c>
      <c r="D142">
        <v>74.269997000000004</v>
      </c>
      <c r="E142">
        <v>76.319999999999993</v>
      </c>
      <c r="F142" s="2">
        <v>76.319999999999993</v>
      </c>
      <c r="G142">
        <v>50598500</v>
      </c>
    </row>
    <row r="143" spans="1:7" x14ac:dyDescent="0.25">
      <c r="A143" s="1">
        <v>44404</v>
      </c>
      <c r="B143">
        <v>75.559997999999993</v>
      </c>
      <c r="C143">
        <v>76.949996999999996</v>
      </c>
      <c r="D143">
        <v>71.830001999999993</v>
      </c>
      <c r="E143">
        <v>73.970000999999996</v>
      </c>
      <c r="F143" s="2">
        <v>73.970000999999996</v>
      </c>
      <c r="G143">
        <v>33077200</v>
      </c>
    </row>
    <row r="144" spans="1:7" x14ac:dyDescent="0.25">
      <c r="A144" s="1">
        <v>44405</v>
      </c>
      <c r="B144">
        <v>74.5</v>
      </c>
      <c r="C144">
        <v>76.610000999999997</v>
      </c>
      <c r="D144">
        <v>72.629997000000003</v>
      </c>
      <c r="E144">
        <v>76.160004000000001</v>
      </c>
      <c r="F144" s="2">
        <v>76.160004000000001</v>
      </c>
      <c r="G144">
        <v>20878500</v>
      </c>
    </row>
    <row r="145" spans="1:7" x14ac:dyDescent="0.25">
      <c r="A145" s="1">
        <v>44406</v>
      </c>
      <c r="B145">
        <v>75.879997000000003</v>
      </c>
      <c r="C145">
        <v>77.379997000000003</v>
      </c>
      <c r="D145">
        <v>74.709998999999996</v>
      </c>
      <c r="E145">
        <v>74.919998000000007</v>
      </c>
      <c r="F145" s="2">
        <v>74.919998000000007</v>
      </c>
      <c r="G145">
        <v>15786200</v>
      </c>
    </row>
    <row r="146" spans="1:7" x14ac:dyDescent="0.25">
      <c r="A146" s="1">
        <v>44407</v>
      </c>
      <c r="B146">
        <v>74.010002</v>
      </c>
      <c r="C146">
        <v>75.870002999999997</v>
      </c>
      <c r="D146">
        <v>73.620002999999997</v>
      </c>
      <c r="E146">
        <v>74.419998000000007</v>
      </c>
      <c r="F146" s="2">
        <v>74.419998000000007</v>
      </c>
      <c r="G146">
        <v>16173700</v>
      </c>
    </row>
    <row r="147" spans="1:7" x14ac:dyDescent="0.25">
      <c r="A147" s="1">
        <v>44410</v>
      </c>
      <c r="B147">
        <v>74.300003000000004</v>
      </c>
      <c r="C147">
        <v>75.349997999999999</v>
      </c>
      <c r="D147">
        <v>73.290001000000004</v>
      </c>
      <c r="E147">
        <v>73.5</v>
      </c>
      <c r="F147" s="2">
        <v>73.5</v>
      </c>
      <c r="G147">
        <v>10369500</v>
      </c>
    </row>
    <row r="148" spans="1:7" x14ac:dyDescent="0.25">
      <c r="A148" s="1">
        <v>44411</v>
      </c>
      <c r="B148">
        <v>73.860000999999997</v>
      </c>
      <c r="C148">
        <v>75.689003</v>
      </c>
      <c r="D148">
        <v>71.870002999999997</v>
      </c>
      <c r="E148">
        <v>73.379997000000003</v>
      </c>
      <c r="F148" s="2">
        <v>73.379997000000003</v>
      </c>
      <c r="G148">
        <v>17770500</v>
      </c>
    </row>
    <row r="149" spans="1:7" x14ac:dyDescent="0.25">
      <c r="A149" s="1">
        <v>44412</v>
      </c>
      <c r="B149">
        <v>73</v>
      </c>
      <c r="C149">
        <v>77.349997999999999</v>
      </c>
      <c r="D149">
        <v>72.379997000000003</v>
      </c>
      <c r="E149">
        <v>76.900002000000001</v>
      </c>
      <c r="F149" s="2">
        <v>76.900002000000001</v>
      </c>
      <c r="G149">
        <v>19408600</v>
      </c>
    </row>
    <row r="150" spans="1:7" x14ac:dyDescent="0.25">
      <c r="A150" s="1">
        <v>44413</v>
      </c>
      <c r="B150">
        <v>75.819999999999993</v>
      </c>
      <c r="C150">
        <v>78.110000999999997</v>
      </c>
      <c r="D150">
        <v>74.550003000000004</v>
      </c>
      <c r="E150">
        <v>77.319999999999993</v>
      </c>
      <c r="F150" s="2">
        <v>77.319999999999993</v>
      </c>
      <c r="G150">
        <v>17294000</v>
      </c>
    </row>
    <row r="151" spans="1:7" x14ac:dyDescent="0.25">
      <c r="A151" s="1">
        <v>44414</v>
      </c>
      <c r="B151">
        <v>76.389999000000003</v>
      </c>
      <c r="C151">
        <v>78.550003000000004</v>
      </c>
      <c r="D151">
        <v>75.599997999999999</v>
      </c>
      <c r="E151">
        <v>75.980002999999996</v>
      </c>
      <c r="F151" s="2">
        <v>75.980002999999996</v>
      </c>
      <c r="G151">
        <v>10733600</v>
      </c>
    </row>
    <row r="152" spans="1:7" x14ac:dyDescent="0.25">
      <c r="A152" s="1">
        <v>44417</v>
      </c>
      <c r="B152">
        <v>75.699996999999996</v>
      </c>
      <c r="C152">
        <v>78.279999000000004</v>
      </c>
      <c r="D152">
        <v>74.790001000000004</v>
      </c>
      <c r="E152">
        <v>78.150002000000001</v>
      </c>
      <c r="F152" s="2">
        <v>78.150002000000001</v>
      </c>
      <c r="G152">
        <v>12419000</v>
      </c>
    </row>
    <row r="153" spans="1:7" x14ac:dyDescent="0.25">
      <c r="A153" s="1">
        <v>44418</v>
      </c>
      <c r="B153">
        <v>78.349997999999999</v>
      </c>
      <c r="C153">
        <v>80.849997999999999</v>
      </c>
      <c r="D153">
        <v>75.5</v>
      </c>
      <c r="E153">
        <v>75.800003000000004</v>
      </c>
      <c r="F153" s="2">
        <v>75.800003000000004</v>
      </c>
      <c r="G153">
        <v>19735500</v>
      </c>
    </row>
    <row r="154" spans="1:7" x14ac:dyDescent="0.25">
      <c r="A154" s="1">
        <v>44419</v>
      </c>
      <c r="B154">
        <v>76.410004000000001</v>
      </c>
      <c r="C154">
        <v>77.779999000000004</v>
      </c>
      <c r="D154">
        <v>75.669998000000007</v>
      </c>
      <c r="E154">
        <v>76.529999000000004</v>
      </c>
      <c r="F154" s="2">
        <v>76.529999000000004</v>
      </c>
      <c r="G154">
        <v>10099100</v>
      </c>
    </row>
    <row r="155" spans="1:7" x14ac:dyDescent="0.25">
      <c r="A155" s="1">
        <v>44420</v>
      </c>
      <c r="B155">
        <v>76.379997000000003</v>
      </c>
      <c r="C155">
        <v>76.879997000000003</v>
      </c>
      <c r="D155">
        <v>75.010002</v>
      </c>
      <c r="E155">
        <v>75.260002</v>
      </c>
      <c r="F155" s="2">
        <v>75.260002</v>
      </c>
      <c r="G155">
        <v>8031200</v>
      </c>
    </row>
    <row r="156" spans="1:7" x14ac:dyDescent="0.25">
      <c r="A156" s="1">
        <v>44421</v>
      </c>
      <c r="B156">
        <v>75.290001000000004</v>
      </c>
      <c r="C156">
        <v>75.849997999999999</v>
      </c>
      <c r="D156">
        <v>74.059997999999993</v>
      </c>
      <c r="E156">
        <v>74.620002999999997</v>
      </c>
      <c r="F156" s="2">
        <v>74.620002999999997</v>
      </c>
      <c r="G156">
        <v>7148900</v>
      </c>
    </row>
    <row r="157" spans="1:7" x14ac:dyDescent="0.25">
      <c r="A157" s="1">
        <v>44424</v>
      </c>
      <c r="B157">
        <v>74.029999000000004</v>
      </c>
      <c r="C157">
        <v>74.790001000000004</v>
      </c>
      <c r="D157">
        <v>69.900002000000001</v>
      </c>
      <c r="E157">
        <v>72.440002000000007</v>
      </c>
      <c r="F157" s="2">
        <v>72.440002000000007</v>
      </c>
      <c r="G157">
        <v>19347300</v>
      </c>
    </row>
    <row r="158" spans="1:7" x14ac:dyDescent="0.25">
      <c r="A158" s="1">
        <v>44425</v>
      </c>
      <c r="B158">
        <v>71.089995999999999</v>
      </c>
      <c r="C158">
        <v>72.610000999999997</v>
      </c>
      <c r="D158">
        <v>70.050003000000004</v>
      </c>
      <c r="E158">
        <v>71.809997999999993</v>
      </c>
      <c r="F158" s="2">
        <v>71.809997999999993</v>
      </c>
      <c r="G158">
        <v>12077400</v>
      </c>
    </row>
    <row r="159" spans="1:7" x14ac:dyDescent="0.25">
      <c r="A159" s="1">
        <v>44426</v>
      </c>
      <c r="B159">
        <v>71.290001000000004</v>
      </c>
      <c r="C159">
        <v>73.379997000000003</v>
      </c>
      <c r="D159">
        <v>71</v>
      </c>
      <c r="E159">
        <v>71.959998999999996</v>
      </c>
      <c r="F159" s="2">
        <v>71.959998999999996</v>
      </c>
      <c r="G159">
        <v>8067600</v>
      </c>
    </row>
    <row r="160" spans="1:7" x14ac:dyDescent="0.25">
      <c r="A160" s="1">
        <v>44427</v>
      </c>
      <c r="B160">
        <v>70.5</v>
      </c>
      <c r="C160">
        <v>72.544998000000007</v>
      </c>
      <c r="D160">
        <v>70.400002000000001</v>
      </c>
      <c r="E160">
        <v>70.860000999999997</v>
      </c>
      <c r="F160" s="2">
        <v>70.860000999999997</v>
      </c>
      <c r="G160">
        <v>8874500</v>
      </c>
    </row>
    <row r="161" spans="1:7" x14ac:dyDescent="0.25">
      <c r="A161" s="1">
        <v>44428</v>
      </c>
      <c r="B161">
        <v>71.199996999999996</v>
      </c>
      <c r="C161">
        <v>72.970000999999996</v>
      </c>
      <c r="D161">
        <v>70.800003000000004</v>
      </c>
      <c r="E161">
        <v>72.720000999999996</v>
      </c>
      <c r="F161" s="2">
        <v>72.720000999999996</v>
      </c>
      <c r="G161">
        <v>8615000</v>
      </c>
    </row>
    <row r="162" spans="1:7" x14ac:dyDescent="0.25">
      <c r="A162" s="1">
        <v>44431</v>
      </c>
      <c r="B162">
        <v>74.010002</v>
      </c>
      <c r="C162">
        <v>75.930000000000007</v>
      </c>
      <c r="D162">
        <v>73.669998000000007</v>
      </c>
      <c r="E162">
        <v>75.5</v>
      </c>
      <c r="F162" s="2">
        <v>75.5</v>
      </c>
      <c r="G162">
        <v>11055900</v>
      </c>
    </row>
    <row r="163" spans="1:7" x14ac:dyDescent="0.25">
      <c r="A163" s="1">
        <v>44432</v>
      </c>
      <c r="B163">
        <v>75.819999999999993</v>
      </c>
      <c r="C163">
        <v>76.370002999999997</v>
      </c>
      <c r="D163">
        <v>73.720000999999996</v>
      </c>
      <c r="E163">
        <v>74.629997000000003</v>
      </c>
      <c r="F163" s="2">
        <v>74.629997000000003</v>
      </c>
      <c r="G163">
        <v>9663800</v>
      </c>
    </row>
    <row r="164" spans="1:7" x14ac:dyDescent="0.25">
      <c r="A164" s="1">
        <v>44433</v>
      </c>
      <c r="B164">
        <v>74.309997999999993</v>
      </c>
      <c r="C164">
        <v>74.975998000000004</v>
      </c>
      <c r="D164">
        <v>73.489998</v>
      </c>
      <c r="E164">
        <v>74.690002000000007</v>
      </c>
      <c r="F164" s="2">
        <v>74.690002000000007</v>
      </c>
      <c r="G164">
        <v>7901400</v>
      </c>
    </row>
    <row r="165" spans="1:7" x14ac:dyDescent="0.25">
      <c r="A165" s="1">
        <v>44434</v>
      </c>
      <c r="B165">
        <v>74.720000999999996</v>
      </c>
      <c r="C165">
        <v>74.949996999999996</v>
      </c>
      <c r="D165">
        <v>71.512000999999998</v>
      </c>
      <c r="E165">
        <v>71.610000999999997</v>
      </c>
      <c r="F165" s="2">
        <v>71.610000999999997</v>
      </c>
      <c r="G165">
        <v>19872400</v>
      </c>
    </row>
    <row r="166" spans="1:7" x14ac:dyDescent="0.25">
      <c r="A166" s="1">
        <v>44435</v>
      </c>
      <c r="B166">
        <v>72.180000000000007</v>
      </c>
      <c r="C166">
        <v>73.879997000000003</v>
      </c>
      <c r="D166">
        <v>71.660004000000001</v>
      </c>
      <c r="E166">
        <v>73.120002999999997</v>
      </c>
      <c r="F166" s="2">
        <v>73.120002999999997</v>
      </c>
      <c r="G166">
        <v>10123800</v>
      </c>
    </row>
    <row r="167" spans="1:7" x14ac:dyDescent="0.25">
      <c r="A167" s="1">
        <v>44438</v>
      </c>
      <c r="B167">
        <v>73.300003000000004</v>
      </c>
      <c r="C167">
        <v>75</v>
      </c>
      <c r="D167">
        <v>71.779999000000004</v>
      </c>
      <c r="E167">
        <v>74.510002</v>
      </c>
      <c r="F167" s="2">
        <v>74.510002</v>
      </c>
      <c r="G167">
        <v>8825300</v>
      </c>
    </row>
    <row r="168" spans="1:7" x14ac:dyDescent="0.25">
      <c r="A168" s="1">
        <v>44439</v>
      </c>
      <c r="B168">
        <v>74.860000999999997</v>
      </c>
      <c r="C168">
        <v>77.879997000000003</v>
      </c>
      <c r="D168">
        <v>74.099997999999999</v>
      </c>
      <c r="E168">
        <v>76.110000999999997</v>
      </c>
      <c r="F168" s="2">
        <v>76.110000999999997</v>
      </c>
      <c r="G168">
        <v>18475200</v>
      </c>
    </row>
    <row r="169" spans="1:7" x14ac:dyDescent="0.25">
      <c r="A169" s="1">
        <v>44440</v>
      </c>
      <c r="B169">
        <v>75.980002999999996</v>
      </c>
      <c r="C169">
        <v>77.25</v>
      </c>
      <c r="D169">
        <v>73.690002000000007</v>
      </c>
      <c r="E169">
        <v>74.169998000000007</v>
      </c>
      <c r="F169" s="2">
        <v>74.169998000000007</v>
      </c>
      <c r="G169">
        <v>15642300</v>
      </c>
    </row>
    <row r="170" spans="1:7" x14ac:dyDescent="0.25">
      <c r="A170" s="1">
        <v>44441</v>
      </c>
      <c r="B170">
        <v>74.599997999999999</v>
      </c>
      <c r="C170">
        <v>76.199996999999996</v>
      </c>
      <c r="D170">
        <v>73.599997999999999</v>
      </c>
      <c r="E170">
        <v>73.919998000000007</v>
      </c>
      <c r="F170" s="2">
        <v>73.919998000000007</v>
      </c>
      <c r="G170">
        <v>12178500</v>
      </c>
    </row>
    <row r="171" spans="1:7" x14ac:dyDescent="0.25">
      <c r="A171" s="1">
        <v>44442</v>
      </c>
      <c r="B171">
        <v>73.919998000000007</v>
      </c>
      <c r="C171">
        <v>75.470000999999996</v>
      </c>
      <c r="D171">
        <v>72.930000000000007</v>
      </c>
      <c r="E171">
        <v>75.080001999999993</v>
      </c>
      <c r="F171" s="2">
        <v>75.080001999999993</v>
      </c>
      <c r="G171">
        <v>9237100</v>
      </c>
    </row>
    <row r="172" spans="1:7" x14ac:dyDescent="0.25">
      <c r="A172" s="1">
        <v>44446</v>
      </c>
      <c r="B172">
        <v>75.830001999999993</v>
      </c>
      <c r="C172">
        <v>76.839995999999999</v>
      </c>
      <c r="D172">
        <v>74.052002000000002</v>
      </c>
      <c r="E172">
        <v>76.489998</v>
      </c>
      <c r="F172" s="2">
        <v>76.489998</v>
      </c>
      <c r="G172">
        <v>11735200</v>
      </c>
    </row>
    <row r="173" spans="1:7" x14ac:dyDescent="0.25">
      <c r="A173" s="1">
        <v>44447</v>
      </c>
      <c r="B173">
        <v>76.220000999999996</v>
      </c>
      <c r="C173">
        <v>76.699996999999996</v>
      </c>
      <c r="D173">
        <v>73.230002999999996</v>
      </c>
      <c r="E173">
        <v>74.129997000000003</v>
      </c>
      <c r="F173" s="2">
        <v>74.129997000000003</v>
      </c>
      <c r="G173">
        <v>11538900</v>
      </c>
    </row>
    <row r="174" spans="1:7" x14ac:dyDescent="0.25">
      <c r="A174" s="1">
        <v>44448</v>
      </c>
      <c r="B174">
        <v>74.110000999999997</v>
      </c>
      <c r="C174">
        <v>75.665999999999997</v>
      </c>
      <c r="D174">
        <v>73.540001000000004</v>
      </c>
      <c r="E174">
        <v>74.620002999999997</v>
      </c>
      <c r="F174" s="2">
        <v>74.620002999999997</v>
      </c>
      <c r="G174">
        <v>10564300</v>
      </c>
    </row>
    <row r="175" spans="1:7" x14ac:dyDescent="0.25">
      <c r="A175" s="1">
        <v>44449</v>
      </c>
      <c r="B175">
        <v>75.25</v>
      </c>
      <c r="C175">
        <v>75.989998</v>
      </c>
      <c r="D175">
        <v>74.275002000000001</v>
      </c>
      <c r="E175">
        <v>74.5</v>
      </c>
      <c r="F175" s="2">
        <v>74.5</v>
      </c>
      <c r="G175">
        <v>9219200</v>
      </c>
    </row>
    <row r="176" spans="1:7" x14ac:dyDescent="0.25">
      <c r="A176" s="1">
        <v>44452</v>
      </c>
      <c r="B176">
        <v>75.610000999999997</v>
      </c>
      <c r="C176">
        <v>75.610000999999997</v>
      </c>
      <c r="D176">
        <v>69.819999999999993</v>
      </c>
      <c r="E176">
        <v>71.260002</v>
      </c>
      <c r="F176" s="2">
        <v>71.260002</v>
      </c>
      <c r="G176">
        <v>19913400</v>
      </c>
    </row>
    <row r="177" spans="1:7" x14ac:dyDescent="0.25">
      <c r="A177" s="1">
        <v>44453</v>
      </c>
      <c r="B177">
        <v>71.690002000000007</v>
      </c>
      <c r="C177">
        <v>72.790001000000004</v>
      </c>
      <c r="D177">
        <v>70.809997999999993</v>
      </c>
      <c r="E177">
        <v>71.309997999999993</v>
      </c>
      <c r="F177" s="2">
        <v>71.309997999999993</v>
      </c>
      <c r="G177">
        <v>11083000</v>
      </c>
    </row>
    <row r="178" spans="1:7" x14ac:dyDescent="0.25">
      <c r="A178" s="1">
        <v>44454</v>
      </c>
      <c r="B178">
        <v>71.330001999999993</v>
      </c>
      <c r="C178">
        <v>73.620002999999997</v>
      </c>
      <c r="D178">
        <v>70.370002999999997</v>
      </c>
      <c r="E178">
        <v>73.620002999999997</v>
      </c>
      <c r="F178" s="2">
        <v>73.620002999999997</v>
      </c>
      <c r="G178">
        <v>10890100</v>
      </c>
    </row>
    <row r="179" spans="1:7" x14ac:dyDescent="0.25">
      <c r="A179" s="1">
        <v>44455</v>
      </c>
      <c r="B179">
        <v>73.290001000000004</v>
      </c>
      <c r="C179">
        <v>73.410004000000001</v>
      </c>
      <c r="D179">
        <v>71.519997000000004</v>
      </c>
      <c r="E179">
        <v>72.480002999999996</v>
      </c>
      <c r="F179" s="2">
        <v>72.480002999999996</v>
      </c>
      <c r="G179">
        <v>16878500</v>
      </c>
    </row>
    <row r="180" spans="1:7" x14ac:dyDescent="0.25">
      <c r="A180" s="1">
        <v>44456</v>
      </c>
      <c r="B180">
        <v>72.419998000000007</v>
      </c>
      <c r="C180">
        <v>75.629997000000003</v>
      </c>
      <c r="D180">
        <v>72.400002000000001</v>
      </c>
      <c r="E180">
        <v>74.760002</v>
      </c>
      <c r="F180" s="2">
        <v>74.760002</v>
      </c>
      <c r="G180">
        <v>20858800</v>
      </c>
    </row>
    <row r="181" spans="1:7" x14ac:dyDescent="0.25">
      <c r="A181" s="1">
        <v>44459</v>
      </c>
      <c r="B181">
        <v>72.375</v>
      </c>
      <c r="C181">
        <v>73.139999000000003</v>
      </c>
      <c r="D181">
        <v>70.109001000000006</v>
      </c>
      <c r="E181">
        <v>71.730002999999996</v>
      </c>
      <c r="F181" s="2">
        <v>71.730002999999996</v>
      </c>
      <c r="G181">
        <v>13834900</v>
      </c>
    </row>
    <row r="182" spans="1:7" x14ac:dyDescent="0.25">
      <c r="A182" s="1">
        <v>44460</v>
      </c>
      <c r="B182">
        <v>72.760002</v>
      </c>
      <c r="C182">
        <v>76.370002999999997</v>
      </c>
      <c r="D182">
        <v>72.599997999999999</v>
      </c>
      <c r="E182">
        <v>76.089995999999999</v>
      </c>
      <c r="F182" s="2">
        <v>76.089995999999999</v>
      </c>
      <c r="G182">
        <v>18129600</v>
      </c>
    </row>
    <row r="183" spans="1:7" x14ac:dyDescent="0.25">
      <c r="A183" s="1">
        <v>44461</v>
      </c>
      <c r="B183">
        <v>74.370002999999997</v>
      </c>
      <c r="C183">
        <v>79.639999000000003</v>
      </c>
      <c r="D183">
        <v>74.019997000000004</v>
      </c>
      <c r="E183">
        <v>78.599997999999999</v>
      </c>
      <c r="F183" s="2">
        <v>78.599997999999999</v>
      </c>
      <c r="G183">
        <v>26999200</v>
      </c>
    </row>
    <row r="184" spans="1:7" x14ac:dyDescent="0.25">
      <c r="A184" s="1">
        <v>44462</v>
      </c>
      <c r="B184">
        <v>78.970000999999996</v>
      </c>
      <c r="C184">
        <v>80.099997999999999</v>
      </c>
      <c r="D184">
        <v>77.459998999999996</v>
      </c>
      <c r="E184">
        <v>79.370002999999997</v>
      </c>
      <c r="F184" s="2">
        <v>79.370002999999997</v>
      </c>
      <c r="G184">
        <v>20944600</v>
      </c>
    </row>
    <row r="185" spans="1:7" x14ac:dyDescent="0.25">
      <c r="A185" s="1">
        <v>44463</v>
      </c>
      <c r="B185">
        <v>78.940002000000007</v>
      </c>
      <c r="C185">
        <v>83.339995999999999</v>
      </c>
      <c r="D185">
        <v>78.110000999999997</v>
      </c>
      <c r="E185">
        <v>83.110000999999997</v>
      </c>
      <c r="F185" s="2">
        <v>83.110000999999997</v>
      </c>
      <c r="G185">
        <v>29039000</v>
      </c>
    </row>
    <row r="186" spans="1:7" x14ac:dyDescent="0.25">
      <c r="A186" s="1">
        <v>44466</v>
      </c>
      <c r="B186">
        <v>82</v>
      </c>
      <c r="C186">
        <v>82.610000999999997</v>
      </c>
      <c r="D186">
        <v>79.319999999999993</v>
      </c>
      <c r="E186">
        <v>80.080001999999993</v>
      </c>
      <c r="F186" s="2">
        <v>80.080001999999993</v>
      </c>
      <c r="G186">
        <v>18493300</v>
      </c>
    </row>
    <row r="187" spans="1:7" x14ac:dyDescent="0.25">
      <c r="A187" s="1">
        <v>44467</v>
      </c>
      <c r="B187">
        <v>78.540001000000004</v>
      </c>
      <c r="C187">
        <v>79.410004000000001</v>
      </c>
      <c r="D187">
        <v>73.889999000000003</v>
      </c>
      <c r="E187">
        <v>74.419998000000007</v>
      </c>
      <c r="F187" s="2">
        <v>74.419998000000007</v>
      </c>
      <c r="G187">
        <v>23531900</v>
      </c>
    </row>
    <row r="188" spans="1:7" x14ac:dyDescent="0.25">
      <c r="A188" s="1">
        <v>44468</v>
      </c>
      <c r="B188">
        <v>75.300003000000004</v>
      </c>
      <c r="C188">
        <v>76.089995999999999</v>
      </c>
      <c r="D188">
        <v>71.559997999999993</v>
      </c>
      <c r="E188">
        <v>71.760002</v>
      </c>
      <c r="F188" s="2">
        <v>71.760002</v>
      </c>
      <c r="G188">
        <v>18633700</v>
      </c>
    </row>
    <row r="189" spans="1:7" x14ac:dyDescent="0.25">
      <c r="A189" s="1">
        <v>44469</v>
      </c>
      <c r="B189">
        <v>72.919998000000007</v>
      </c>
      <c r="C189">
        <v>75.247001999999995</v>
      </c>
      <c r="D189">
        <v>72.239998</v>
      </c>
      <c r="E189">
        <v>73.870002999999997</v>
      </c>
      <c r="F189" s="2">
        <v>73.870002999999997</v>
      </c>
      <c r="G189">
        <v>17166400</v>
      </c>
    </row>
    <row r="190" spans="1:7" x14ac:dyDescent="0.25">
      <c r="A190" s="1">
        <v>44470</v>
      </c>
      <c r="B190">
        <v>74.819999999999993</v>
      </c>
      <c r="C190">
        <v>75.889999000000003</v>
      </c>
      <c r="D190">
        <v>73.440002000000007</v>
      </c>
      <c r="E190">
        <v>75.25</v>
      </c>
      <c r="F190" s="2">
        <v>75.25</v>
      </c>
      <c r="G190">
        <v>11689700</v>
      </c>
    </row>
    <row r="191" spans="1:7" x14ac:dyDescent="0.25">
      <c r="A191" s="1">
        <v>44473</v>
      </c>
      <c r="B191">
        <v>74.029999000000004</v>
      </c>
      <c r="C191">
        <v>74.199996999999996</v>
      </c>
      <c r="D191">
        <v>69.970000999999996</v>
      </c>
      <c r="E191">
        <v>71.230002999999996</v>
      </c>
      <c r="F191" s="2">
        <v>71.230002999999996</v>
      </c>
      <c r="G191">
        <v>18142600</v>
      </c>
    </row>
    <row r="192" spans="1:7" x14ac:dyDescent="0.25">
      <c r="A192" s="1">
        <v>44474</v>
      </c>
      <c r="B192">
        <v>72.180000000000007</v>
      </c>
      <c r="C192">
        <v>73.910004000000001</v>
      </c>
      <c r="D192">
        <v>71.790001000000004</v>
      </c>
      <c r="E192">
        <v>73.410004000000001</v>
      </c>
      <c r="F192" s="2">
        <v>73.410004000000001</v>
      </c>
      <c r="G192">
        <v>11896500</v>
      </c>
    </row>
    <row r="193" spans="1:7" x14ac:dyDescent="0.25">
      <c r="A193" s="1">
        <v>44475</v>
      </c>
      <c r="B193">
        <v>72.370002999999997</v>
      </c>
      <c r="C193">
        <v>74.5</v>
      </c>
      <c r="D193">
        <v>71.319999999999993</v>
      </c>
      <c r="E193">
        <v>73.129997000000003</v>
      </c>
      <c r="F193" s="2">
        <v>73.129997000000003</v>
      </c>
      <c r="G193">
        <v>10927300</v>
      </c>
    </row>
    <row r="194" spans="1:7" x14ac:dyDescent="0.25">
      <c r="A194" s="1">
        <v>44476</v>
      </c>
      <c r="B194">
        <v>74.360000999999997</v>
      </c>
      <c r="C194">
        <v>77.410004000000001</v>
      </c>
      <c r="D194">
        <v>74.099997999999999</v>
      </c>
      <c r="E194">
        <v>76.279999000000004</v>
      </c>
      <c r="F194" s="2">
        <v>76.279999000000004</v>
      </c>
      <c r="G194">
        <v>15547400</v>
      </c>
    </row>
    <row r="195" spans="1:7" x14ac:dyDescent="0.25">
      <c r="A195" s="1">
        <v>44477</v>
      </c>
      <c r="B195">
        <v>76.910004000000001</v>
      </c>
      <c r="C195">
        <v>77.410004000000001</v>
      </c>
      <c r="D195">
        <v>74.739998</v>
      </c>
      <c r="E195">
        <v>75</v>
      </c>
      <c r="F195" s="2">
        <v>75</v>
      </c>
      <c r="G195">
        <v>8909200</v>
      </c>
    </row>
    <row r="196" spans="1:7" x14ac:dyDescent="0.25">
      <c r="A196" s="1">
        <v>44480</v>
      </c>
      <c r="B196">
        <v>74.650002000000001</v>
      </c>
      <c r="C196">
        <v>75.599997999999999</v>
      </c>
      <c r="D196">
        <v>73.5</v>
      </c>
      <c r="E196">
        <v>73.529999000000004</v>
      </c>
      <c r="F196" s="2">
        <v>73.529999000000004</v>
      </c>
      <c r="G196">
        <v>8990800</v>
      </c>
    </row>
    <row r="197" spans="1:7" x14ac:dyDescent="0.25">
      <c r="A197" s="1">
        <v>44481</v>
      </c>
      <c r="B197">
        <v>74.120002999999997</v>
      </c>
      <c r="C197">
        <v>75.980002999999996</v>
      </c>
      <c r="D197">
        <v>73.529999000000004</v>
      </c>
      <c r="E197">
        <v>75.260002</v>
      </c>
      <c r="F197" s="2">
        <v>75.260002</v>
      </c>
      <c r="G197">
        <v>13691100</v>
      </c>
    </row>
    <row r="198" spans="1:7" x14ac:dyDescent="0.25">
      <c r="A198" s="1">
        <v>44482</v>
      </c>
      <c r="B198">
        <v>76.150002000000001</v>
      </c>
      <c r="C198">
        <v>76.308998000000003</v>
      </c>
      <c r="D198">
        <v>74.300003000000004</v>
      </c>
      <c r="E198">
        <v>74.949996999999996</v>
      </c>
      <c r="F198" s="2">
        <v>74.949996999999996</v>
      </c>
      <c r="G198">
        <v>9998900</v>
      </c>
    </row>
    <row r="199" spans="1:7" x14ac:dyDescent="0.25">
      <c r="A199" s="1">
        <v>44483</v>
      </c>
      <c r="B199">
        <v>77.059997999999993</v>
      </c>
      <c r="C199">
        <v>77.230002999999996</v>
      </c>
      <c r="D199">
        <v>75.724997999999999</v>
      </c>
      <c r="E199">
        <v>76.639999000000003</v>
      </c>
      <c r="F199" s="2">
        <v>76.639999000000003</v>
      </c>
      <c r="G199">
        <v>12948800</v>
      </c>
    </row>
    <row r="200" spans="1:7" x14ac:dyDescent="0.25">
      <c r="A200" s="1">
        <v>44484</v>
      </c>
      <c r="B200">
        <v>76.809997999999993</v>
      </c>
      <c r="C200">
        <v>78.735000999999997</v>
      </c>
      <c r="D200">
        <v>75.870002999999997</v>
      </c>
      <c r="E200">
        <v>77.339995999999999</v>
      </c>
      <c r="F200" s="2">
        <v>77.339995999999999</v>
      </c>
      <c r="G200">
        <v>20414400</v>
      </c>
    </row>
    <row r="201" spans="1:7" x14ac:dyDescent="0.25">
      <c r="A201" s="1">
        <v>44487</v>
      </c>
      <c r="B201">
        <v>78.599997999999999</v>
      </c>
      <c r="C201">
        <v>79.300003000000004</v>
      </c>
      <c r="D201">
        <v>72.610000999999997</v>
      </c>
      <c r="E201">
        <v>75.800003000000004</v>
      </c>
      <c r="F201" s="2">
        <v>75.800003000000004</v>
      </c>
      <c r="G201">
        <v>33053900</v>
      </c>
    </row>
    <row r="202" spans="1:7" x14ac:dyDescent="0.25">
      <c r="A202" s="1">
        <v>44488</v>
      </c>
      <c r="B202">
        <v>75.120002999999997</v>
      </c>
      <c r="C202">
        <v>78.180000000000007</v>
      </c>
      <c r="D202">
        <v>73.900002000000001</v>
      </c>
      <c r="E202">
        <v>76.430000000000007</v>
      </c>
      <c r="F202" s="2">
        <v>76.430000000000007</v>
      </c>
      <c r="G202">
        <v>18720700</v>
      </c>
    </row>
    <row r="203" spans="1:7" x14ac:dyDescent="0.25">
      <c r="A203" s="1">
        <v>44489</v>
      </c>
      <c r="B203">
        <v>76.569999999999993</v>
      </c>
      <c r="C203">
        <v>77.519997000000004</v>
      </c>
      <c r="D203">
        <v>74.669998000000007</v>
      </c>
      <c r="E203">
        <v>75.650002000000001</v>
      </c>
      <c r="F203" s="2">
        <v>75.650002000000001</v>
      </c>
      <c r="G203">
        <v>15739300</v>
      </c>
    </row>
    <row r="204" spans="1:7" x14ac:dyDescent="0.25">
      <c r="A204" s="1">
        <v>44490</v>
      </c>
      <c r="B204">
        <v>74.809997999999993</v>
      </c>
      <c r="C204">
        <v>75.949996999999996</v>
      </c>
      <c r="D204">
        <v>73.889999000000003</v>
      </c>
      <c r="E204">
        <v>75.110000999999997</v>
      </c>
      <c r="F204" s="2">
        <v>75.110000999999997</v>
      </c>
      <c r="G204">
        <v>44450900</v>
      </c>
    </row>
    <row r="205" spans="1:7" x14ac:dyDescent="0.25">
      <c r="A205" s="1">
        <v>44491</v>
      </c>
      <c r="B205">
        <v>58.75</v>
      </c>
      <c r="C205">
        <v>60.779998999999997</v>
      </c>
      <c r="D205">
        <v>55.029998999999997</v>
      </c>
      <c r="E205">
        <v>55.139999000000003</v>
      </c>
      <c r="F205" s="2">
        <v>55.139999000000003</v>
      </c>
      <c r="G205">
        <v>153827500</v>
      </c>
    </row>
    <row r="206" spans="1:7" x14ac:dyDescent="0.25">
      <c r="A206" s="1">
        <v>44494</v>
      </c>
      <c r="B206">
        <v>55.959999000000003</v>
      </c>
      <c r="C206">
        <v>56.150002000000001</v>
      </c>
      <c r="D206">
        <v>53.77</v>
      </c>
      <c r="E206">
        <v>54.5</v>
      </c>
      <c r="F206" s="2">
        <v>54.5</v>
      </c>
      <c r="G206">
        <v>62506800</v>
      </c>
    </row>
    <row r="207" spans="1:7" x14ac:dyDescent="0.25">
      <c r="A207" s="1">
        <v>44495</v>
      </c>
      <c r="B207">
        <v>55.240001999999997</v>
      </c>
      <c r="C207">
        <v>57.18</v>
      </c>
      <c r="D207">
        <v>54.880001</v>
      </c>
      <c r="E207">
        <v>55.389999000000003</v>
      </c>
      <c r="F207" s="2">
        <v>55.389999000000003</v>
      </c>
      <c r="G207">
        <v>52905700</v>
      </c>
    </row>
    <row r="208" spans="1:7" x14ac:dyDescent="0.25">
      <c r="A208" s="1">
        <v>44496</v>
      </c>
      <c r="B208">
        <v>55.049999</v>
      </c>
      <c r="C208">
        <v>55.23</v>
      </c>
      <c r="D208">
        <v>51.66</v>
      </c>
      <c r="E208">
        <v>52.02</v>
      </c>
      <c r="F208" s="2">
        <v>52.02</v>
      </c>
      <c r="G208">
        <v>52581300</v>
      </c>
    </row>
    <row r="209" spans="1:7" x14ac:dyDescent="0.25">
      <c r="A209" s="1">
        <v>44497</v>
      </c>
      <c r="B209">
        <v>52.68</v>
      </c>
      <c r="C209">
        <v>54.959999000000003</v>
      </c>
      <c r="D209">
        <v>51.990001999999997</v>
      </c>
      <c r="E209">
        <v>54.389999000000003</v>
      </c>
      <c r="F209" s="2">
        <v>54.389999000000003</v>
      </c>
      <c r="G209">
        <v>34748800</v>
      </c>
    </row>
    <row r="210" spans="1:7" x14ac:dyDescent="0.25">
      <c r="A210" s="1">
        <v>44498</v>
      </c>
      <c r="B210">
        <v>53.970001000000003</v>
      </c>
      <c r="C210">
        <v>53.990001999999997</v>
      </c>
      <c r="D210">
        <v>52.209999000000003</v>
      </c>
      <c r="E210">
        <v>52.580002</v>
      </c>
      <c r="F210" s="2">
        <v>52.580002</v>
      </c>
      <c r="G210">
        <v>32465500</v>
      </c>
    </row>
    <row r="211" spans="1:7" x14ac:dyDescent="0.25">
      <c r="A211" s="1">
        <v>44501</v>
      </c>
      <c r="B211">
        <v>52.990001999999997</v>
      </c>
      <c r="C211">
        <v>54.110000999999997</v>
      </c>
      <c r="D211">
        <v>52.25</v>
      </c>
      <c r="E211">
        <v>53.98</v>
      </c>
      <c r="F211" s="2">
        <v>53.98</v>
      </c>
      <c r="G211">
        <v>22666700</v>
      </c>
    </row>
    <row r="212" spans="1:7" x14ac:dyDescent="0.25">
      <c r="A212" s="1">
        <v>44502</v>
      </c>
      <c r="B212">
        <v>53.57</v>
      </c>
      <c r="C212">
        <v>53.66</v>
      </c>
      <c r="D212">
        <v>51.865001999999997</v>
      </c>
      <c r="E212">
        <v>52.200001</v>
      </c>
      <c r="F212" s="2">
        <v>52.200001</v>
      </c>
      <c r="G212">
        <v>24120400</v>
      </c>
    </row>
    <row r="213" spans="1:7" x14ac:dyDescent="0.25">
      <c r="A213" s="1">
        <v>44503</v>
      </c>
      <c r="B213">
        <v>51.950001</v>
      </c>
      <c r="C213">
        <v>52.970001000000003</v>
      </c>
      <c r="D213">
        <v>51.470001000000003</v>
      </c>
      <c r="E213">
        <v>52.939999</v>
      </c>
      <c r="F213" s="2">
        <v>52.939999</v>
      </c>
      <c r="G213">
        <v>16319300</v>
      </c>
    </row>
    <row r="214" spans="1:7" x14ac:dyDescent="0.25">
      <c r="A214" s="1">
        <v>44504</v>
      </c>
      <c r="B214">
        <v>53.080002</v>
      </c>
      <c r="C214">
        <v>53.380001</v>
      </c>
      <c r="D214">
        <v>51.759998000000003</v>
      </c>
      <c r="E214">
        <v>52.259998000000003</v>
      </c>
      <c r="F214" s="2">
        <v>52.259998000000003</v>
      </c>
      <c r="G214">
        <v>16371700</v>
      </c>
    </row>
    <row r="215" spans="1:7" x14ac:dyDescent="0.25">
      <c r="A215" s="1">
        <v>44505</v>
      </c>
      <c r="B215">
        <v>52.150002000000001</v>
      </c>
      <c r="C215">
        <v>53.57</v>
      </c>
      <c r="D215">
        <v>52.07</v>
      </c>
      <c r="E215">
        <v>53.169998</v>
      </c>
      <c r="F215" s="2">
        <v>53.169998</v>
      </c>
      <c r="G215">
        <v>17458700</v>
      </c>
    </row>
    <row r="216" spans="1:7" x14ac:dyDescent="0.25">
      <c r="A216" s="1">
        <v>44508</v>
      </c>
      <c r="B216">
        <v>53.360000999999997</v>
      </c>
      <c r="C216">
        <v>55.130001</v>
      </c>
      <c r="D216">
        <v>52.849997999999999</v>
      </c>
      <c r="E216">
        <v>54.900002000000001</v>
      </c>
      <c r="F216" s="2">
        <v>54.900002000000001</v>
      </c>
      <c r="G216">
        <v>20154600</v>
      </c>
    </row>
    <row r="217" spans="1:7" x14ac:dyDescent="0.25">
      <c r="A217" s="1">
        <v>44509</v>
      </c>
      <c r="B217">
        <v>55.294998</v>
      </c>
      <c r="C217">
        <v>55.650002000000001</v>
      </c>
      <c r="D217">
        <v>54.200001</v>
      </c>
      <c r="E217">
        <v>54.82</v>
      </c>
      <c r="F217" s="2">
        <v>54.82</v>
      </c>
      <c r="G217">
        <v>12489000</v>
      </c>
    </row>
    <row r="218" spans="1:7" x14ac:dyDescent="0.25">
      <c r="A218" s="1">
        <v>44510</v>
      </c>
      <c r="B218">
        <v>53.91</v>
      </c>
      <c r="C218">
        <v>54.169998</v>
      </c>
      <c r="D218">
        <v>52.02</v>
      </c>
      <c r="E218">
        <v>52.880001</v>
      </c>
      <c r="F218" s="2">
        <v>52.880001</v>
      </c>
      <c r="G218">
        <v>14812400</v>
      </c>
    </row>
    <row r="219" spans="1:7" x14ac:dyDescent="0.25">
      <c r="A219" s="1">
        <v>44511</v>
      </c>
      <c r="B219">
        <v>53.459999000000003</v>
      </c>
      <c r="C219">
        <v>54.59</v>
      </c>
      <c r="D219">
        <v>53.200001</v>
      </c>
      <c r="E219">
        <v>53.290000999999997</v>
      </c>
      <c r="F219" s="2">
        <v>53.290000999999997</v>
      </c>
      <c r="G219">
        <v>13322000</v>
      </c>
    </row>
    <row r="220" spans="1:7" x14ac:dyDescent="0.25">
      <c r="A220" s="1">
        <v>44512</v>
      </c>
      <c r="B220">
        <v>53.82</v>
      </c>
      <c r="C220">
        <v>54.07</v>
      </c>
      <c r="D220">
        <v>52.82</v>
      </c>
      <c r="E220">
        <v>53.700001</v>
      </c>
      <c r="F220" s="2">
        <v>53.700001</v>
      </c>
      <c r="G220">
        <v>12972500</v>
      </c>
    </row>
    <row r="221" spans="1:7" x14ac:dyDescent="0.25">
      <c r="A221" s="1">
        <v>44515</v>
      </c>
      <c r="B221">
        <v>54.139999000000003</v>
      </c>
      <c r="C221">
        <v>57.139999000000003</v>
      </c>
      <c r="D221">
        <v>54.119999</v>
      </c>
      <c r="E221">
        <v>55.529998999999997</v>
      </c>
      <c r="F221" s="2">
        <v>55.529998999999997</v>
      </c>
      <c r="G221">
        <v>22192000</v>
      </c>
    </row>
    <row r="222" spans="1:7" x14ac:dyDescent="0.25">
      <c r="A222" s="1">
        <v>44516</v>
      </c>
      <c r="B222">
        <v>55.779998999999997</v>
      </c>
      <c r="C222">
        <v>55.810001</v>
      </c>
      <c r="D222">
        <v>53.665000999999997</v>
      </c>
      <c r="E222">
        <v>55.110000999999997</v>
      </c>
      <c r="F222" s="2">
        <v>55.110000999999997</v>
      </c>
      <c r="G222">
        <v>20754600</v>
      </c>
    </row>
    <row r="223" spans="1:7" x14ac:dyDescent="0.25">
      <c r="A223" s="1">
        <v>44517</v>
      </c>
      <c r="B223">
        <v>54.450001</v>
      </c>
      <c r="C223">
        <v>55.667999000000002</v>
      </c>
      <c r="D223">
        <v>53.860000999999997</v>
      </c>
      <c r="E223">
        <v>54.560001</v>
      </c>
      <c r="F223" s="2">
        <v>54.560001</v>
      </c>
      <c r="G223">
        <v>15005300</v>
      </c>
    </row>
    <row r="224" spans="1:7" x14ac:dyDescent="0.25">
      <c r="A224" s="1">
        <v>44518</v>
      </c>
      <c r="B224">
        <v>54.509998000000003</v>
      </c>
      <c r="C224">
        <v>54.77</v>
      </c>
      <c r="D224">
        <v>52.549999</v>
      </c>
      <c r="E224">
        <v>53.470001000000003</v>
      </c>
      <c r="F224" s="2">
        <v>53.470001000000003</v>
      </c>
      <c r="G224">
        <v>13069900</v>
      </c>
    </row>
    <row r="225" spans="1:7" x14ac:dyDescent="0.25">
      <c r="A225" s="1">
        <v>44519</v>
      </c>
      <c r="B225">
        <v>53.93</v>
      </c>
      <c r="C225">
        <v>53.93</v>
      </c>
      <c r="D225">
        <v>50.759998000000003</v>
      </c>
      <c r="E225">
        <v>51.32</v>
      </c>
      <c r="F225" s="2">
        <v>51.32</v>
      </c>
      <c r="G225">
        <v>18095000</v>
      </c>
    </row>
    <row r="226" spans="1:7" x14ac:dyDescent="0.25">
      <c r="A226" s="1">
        <v>44522</v>
      </c>
      <c r="B226">
        <v>51.52</v>
      </c>
      <c r="C226">
        <v>51.52</v>
      </c>
      <c r="D226">
        <v>47.459999000000003</v>
      </c>
      <c r="E226">
        <v>49.259998000000003</v>
      </c>
      <c r="F226" s="2">
        <v>49.259998000000003</v>
      </c>
      <c r="G226">
        <v>34273700</v>
      </c>
    </row>
    <row r="227" spans="1:7" x14ac:dyDescent="0.25">
      <c r="A227" s="1">
        <v>44523</v>
      </c>
      <c r="B227">
        <v>48.57</v>
      </c>
      <c r="C227">
        <v>51.029998999999997</v>
      </c>
      <c r="D227">
        <v>47.860000999999997</v>
      </c>
      <c r="E227">
        <v>50.669998</v>
      </c>
      <c r="F227" s="2">
        <v>50.669998</v>
      </c>
      <c r="G227">
        <v>21262500</v>
      </c>
    </row>
    <row r="228" spans="1:7" x14ac:dyDescent="0.25">
      <c r="A228" s="1">
        <v>44524</v>
      </c>
      <c r="B228">
        <v>49</v>
      </c>
      <c r="C228">
        <v>50.27</v>
      </c>
      <c r="D228">
        <v>48.799999</v>
      </c>
      <c r="E228">
        <v>49.66</v>
      </c>
      <c r="F228" s="2">
        <v>49.66</v>
      </c>
      <c r="G228">
        <v>14813900</v>
      </c>
    </row>
    <row r="229" spans="1:7" x14ac:dyDescent="0.25">
      <c r="A229" s="1">
        <v>44526</v>
      </c>
      <c r="B229">
        <v>48.77</v>
      </c>
      <c r="C229">
        <v>50.25</v>
      </c>
      <c r="D229">
        <v>48.57</v>
      </c>
      <c r="E229">
        <v>49.759998000000003</v>
      </c>
      <c r="F229" s="2">
        <v>49.759998000000003</v>
      </c>
      <c r="G229">
        <v>10487300</v>
      </c>
    </row>
    <row r="230" spans="1:7" x14ac:dyDescent="0.25">
      <c r="A230" s="1">
        <v>44529</v>
      </c>
      <c r="B230">
        <v>51.099997999999999</v>
      </c>
      <c r="C230">
        <v>51.119999</v>
      </c>
      <c r="D230">
        <v>48.48</v>
      </c>
      <c r="E230">
        <v>48.849997999999999</v>
      </c>
      <c r="F230" s="2">
        <v>48.849997999999999</v>
      </c>
      <c r="G230">
        <v>16171000</v>
      </c>
    </row>
    <row r="231" spans="1:7" x14ac:dyDescent="0.25">
      <c r="A231" s="1">
        <v>44530</v>
      </c>
      <c r="B231">
        <v>48.779998999999997</v>
      </c>
      <c r="C231">
        <v>49.400002000000001</v>
      </c>
      <c r="D231">
        <v>46.299999</v>
      </c>
      <c r="E231">
        <v>47.610000999999997</v>
      </c>
      <c r="F231" s="2">
        <v>47.610000999999997</v>
      </c>
      <c r="G231">
        <v>25773000</v>
      </c>
    </row>
    <row r="232" spans="1:7" x14ac:dyDescent="0.25">
      <c r="A232" s="1">
        <v>44531</v>
      </c>
      <c r="B232">
        <v>49.130001</v>
      </c>
      <c r="C232">
        <v>50.98</v>
      </c>
      <c r="D232">
        <v>46.799999</v>
      </c>
      <c r="E232">
        <v>47.259998000000003</v>
      </c>
      <c r="F232" s="2">
        <v>47.259998000000003</v>
      </c>
      <c r="G232">
        <v>28507500</v>
      </c>
    </row>
    <row r="233" spans="1:7" x14ac:dyDescent="0.25">
      <c r="A233" s="1">
        <v>44532</v>
      </c>
      <c r="B233">
        <v>47.240001999999997</v>
      </c>
      <c r="C233">
        <v>48.290000999999997</v>
      </c>
      <c r="D233">
        <v>46.509998000000003</v>
      </c>
      <c r="E233">
        <v>47.91</v>
      </c>
      <c r="F233" s="2">
        <v>47.91</v>
      </c>
      <c r="G233">
        <v>14418100</v>
      </c>
    </row>
    <row r="234" spans="1:7" x14ac:dyDescent="0.25">
      <c r="A234" s="1">
        <v>44533</v>
      </c>
      <c r="B234">
        <v>47.77</v>
      </c>
      <c r="C234">
        <v>48.669998</v>
      </c>
      <c r="D234">
        <v>45.459999000000003</v>
      </c>
      <c r="E234">
        <v>46.790000999999997</v>
      </c>
      <c r="F234" s="2">
        <v>46.790000999999997</v>
      </c>
      <c r="G234">
        <v>19611000</v>
      </c>
    </row>
    <row r="235" spans="1:7" x14ac:dyDescent="0.25">
      <c r="A235" s="1">
        <v>44536</v>
      </c>
      <c r="B235">
        <v>46.209999000000003</v>
      </c>
      <c r="C235">
        <v>48.325001</v>
      </c>
      <c r="D235">
        <v>44.919998</v>
      </c>
      <c r="E235">
        <v>47.919998</v>
      </c>
      <c r="F235" s="2">
        <v>47.919998</v>
      </c>
      <c r="G235">
        <v>15738500</v>
      </c>
    </row>
    <row r="236" spans="1:7" x14ac:dyDescent="0.25">
      <c r="A236" s="1">
        <v>44537</v>
      </c>
      <c r="B236">
        <v>49.375</v>
      </c>
      <c r="C236">
        <v>51.68</v>
      </c>
      <c r="D236">
        <v>49.290000999999997</v>
      </c>
      <c r="E236">
        <v>50.400002000000001</v>
      </c>
      <c r="F236" s="2">
        <v>50.400002000000001</v>
      </c>
      <c r="G236">
        <v>20782600</v>
      </c>
    </row>
    <row r="237" spans="1:7" x14ac:dyDescent="0.25">
      <c r="A237" s="1">
        <v>44538</v>
      </c>
      <c r="B237">
        <v>50.619999</v>
      </c>
      <c r="C237">
        <v>54.834999000000003</v>
      </c>
      <c r="D237">
        <v>50.200001</v>
      </c>
      <c r="E237">
        <v>53.419998</v>
      </c>
      <c r="F237" s="2">
        <v>53.419998</v>
      </c>
      <c r="G237">
        <v>26768000</v>
      </c>
    </row>
    <row r="238" spans="1:7" x14ac:dyDescent="0.25">
      <c r="A238" s="1">
        <v>44539</v>
      </c>
      <c r="B238">
        <v>52.790000999999997</v>
      </c>
      <c r="C238">
        <v>54.889999000000003</v>
      </c>
      <c r="D238">
        <v>52.110000999999997</v>
      </c>
      <c r="E238">
        <v>52.360000999999997</v>
      </c>
      <c r="F238" s="2">
        <v>52.360000999999997</v>
      </c>
      <c r="G238">
        <v>19408100</v>
      </c>
    </row>
    <row r="239" spans="1:7" x14ac:dyDescent="0.25">
      <c r="A239" s="1">
        <v>44540</v>
      </c>
      <c r="B239">
        <v>52.630001</v>
      </c>
      <c r="C239">
        <v>53.310001</v>
      </c>
      <c r="D239">
        <v>50.055</v>
      </c>
      <c r="E239">
        <v>50.82</v>
      </c>
      <c r="F239" s="2">
        <v>50.82</v>
      </c>
      <c r="G239">
        <v>13416900</v>
      </c>
    </row>
    <row r="240" spans="1:7" x14ac:dyDescent="0.25">
      <c r="A240" s="1">
        <v>44543</v>
      </c>
      <c r="B240">
        <v>50.32</v>
      </c>
      <c r="C240">
        <v>50.439999</v>
      </c>
      <c r="D240">
        <v>46.459999000000003</v>
      </c>
      <c r="E240">
        <v>48.139999000000003</v>
      </c>
      <c r="F240" s="2">
        <v>48.139999000000003</v>
      </c>
      <c r="G240">
        <v>21235100</v>
      </c>
    </row>
    <row r="241" spans="1:7" x14ac:dyDescent="0.25">
      <c r="A241" s="1">
        <v>44544</v>
      </c>
      <c r="B241">
        <v>47.599997999999999</v>
      </c>
      <c r="C241">
        <v>48.314999</v>
      </c>
      <c r="D241">
        <v>46.380001</v>
      </c>
      <c r="E241">
        <v>46.849997999999999</v>
      </c>
      <c r="F241" s="2">
        <v>46.849997999999999</v>
      </c>
      <c r="G241">
        <v>16496600</v>
      </c>
    </row>
    <row r="242" spans="1:7" x14ac:dyDescent="0.25">
      <c r="A242" s="1">
        <v>44545</v>
      </c>
      <c r="B242">
        <v>46.349997999999999</v>
      </c>
      <c r="C242">
        <v>46.669998</v>
      </c>
      <c r="D242">
        <v>44.076999999999998</v>
      </c>
      <c r="E242">
        <v>46.41</v>
      </c>
      <c r="F242" s="2">
        <v>46.41</v>
      </c>
      <c r="G242">
        <v>23804800</v>
      </c>
    </row>
    <row r="243" spans="1:7" x14ac:dyDescent="0.25">
      <c r="A243" s="1">
        <v>44546</v>
      </c>
      <c r="B243">
        <v>47.41</v>
      </c>
      <c r="C243">
        <v>48.02</v>
      </c>
      <c r="D243">
        <v>44.07</v>
      </c>
      <c r="E243">
        <v>44.700001</v>
      </c>
      <c r="F243" s="2">
        <v>44.700001</v>
      </c>
      <c r="G243">
        <v>21512200</v>
      </c>
    </row>
    <row r="244" spans="1:7" x14ac:dyDescent="0.25">
      <c r="A244" s="1">
        <v>44547</v>
      </c>
      <c r="B244">
        <v>43.639999000000003</v>
      </c>
      <c r="C244">
        <v>45.889999000000003</v>
      </c>
      <c r="D244">
        <v>42.959999000000003</v>
      </c>
      <c r="E244">
        <v>45.290000999999997</v>
      </c>
      <c r="F244" s="2">
        <v>45.290000999999997</v>
      </c>
      <c r="G244">
        <v>23105400</v>
      </c>
    </row>
    <row r="245" spans="1:7" x14ac:dyDescent="0.25">
      <c r="A245" s="1">
        <v>44550</v>
      </c>
      <c r="B245">
        <v>44.220001000000003</v>
      </c>
      <c r="C245">
        <v>45.150002000000001</v>
      </c>
      <c r="D245">
        <v>43.380001</v>
      </c>
      <c r="E245">
        <v>44.419998</v>
      </c>
      <c r="F245" s="2">
        <v>44.419998</v>
      </c>
      <c r="G245">
        <v>12921600</v>
      </c>
    </row>
    <row r="246" spans="1:7" x14ac:dyDescent="0.25">
      <c r="A246" s="1">
        <v>44551</v>
      </c>
      <c r="B246">
        <v>44.889999000000003</v>
      </c>
      <c r="C246">
        <v>46.200001</v>
      </c>
      <c r="D246">
        <v>43.900002000000001</v>
      </c>
      <c r="E246">
        <v>46.099997999999999</v>
      </c>
      <c r="F246" s="2">
        <v>46.099997999999999</v>
      </c>
      <c r="G246">
        <v>15203200</v>
      </c>
    </row>
    <row r="247" spans="1:7" x14ac:dyDescent="0.25">
      <c r="A247" s="1">
        <v>44552</v>
      </c>
      <c r="B247">
        <v>45.985000999999997</v>
      </c>
      <c r="C247">
        <v>47.209999000000003</v>
      </c>
      <c r="D247">
        <v>45.459999000000003</v>
      </c>
      <c r="E247">
        <v>46.77</v>
      </c>
      <c r="F247" s="2">
        <v>46.77</v>
      </c>
      <c r="G247">
        <v>12055000</v>
      </c>
    </row>
    <row r="248" spans="1:7" x14ac:dyDescent="0.25">
      <c r="A248" s="1">
        <v>44553</v>
      </c>
      <c r="B248">
        <v>47.349997999999999</v>
      </c>
      <c r="C248">
        <v>49.07</v>
      </c>
      <c r="D248">
        <v>45.959999000000003</v>
      </c>
      <c r="E248">
        <v>48.68</v>
      </c>
      <c r="F248" s="2">
        <v>48.68</v>
      </c>
      <c r="G248">
        <v>18546400</v>
      </c>
    </row>
    <row r="249" spans="1:7" x14ac:dyDescent="0.25">
      <c r="A249" s="1">
        <v>44557</v>
      </c>
      <c r="B249">
        <v>48.450001</v>
      </c>
      <c r="C249">
        <v>49.25</v>
      </c>
      <c r="D249">
        <v>48.02</v>
      </c>
      <c r="E249">
        <v>48.639999000000003</v>
      </c>
      <c r="F249" s="2">
        <v>48.639999000000003</v>
      </c>
      <c r="G249">
        <v>8163900</v>
      </c>
    </row>
    <row r="250" spans="1:7" x14ac:dyDescent="0.25">
      <c r="A250" s="1">
        <v>44558</v>
      </c>
      <c r="B250">
        <v>48.5</v>
      </c>
      <c r="C250">
        <v>49.23</v>
      </c>
      <c r="D250">
        <v>47.43</v>
      </c>
      <c r="E250">
        <v>47.709999000000003</v>
      </c>
      <c r="F250" s="2">
        <v>47.709999000000003</v>
      </c>
      <c r="G250">
        <v>8984500</v>
      </c>
    </row>
    <row r="251" spans="1:7" x14ac:dyDescent="0.25">
      <c r="A251" s="1">
        <v>44559</v>
      </c>
      <c r="B251">
        <v>47.595001000000003</v>
      </c>
      <c r="C251">
        <v>47.919998</v>
      </c>
      <c r="D251">
        <v>46.560001</v>
      </c>
      <c r="E251">
        <v>47.060001</v>
      </c>
      <c r="F251" s="2">
        <v>47.060001</v>
      </c>
      <c r="G251">
        <v>7693700</v>
      </c>
    </row>
    <row r="252" spans="1:7" x14ac:dyDescent="0.25">
      <c r="A252" s="1">
        <v>44560</v>
      </c>
      <c r="B252">
        <v>46.810001</v>
      </c>
      <c r="C252">
        <v>48.740001999999997</v>
      </c>
      <c r="D252">
        <v>46.810001</v>
      </c>
      <c r="E252">
        <v>48.029998999999997</v>
      </c>
      <c r="F252" s="2">
        <v>48.029998999999997</v>
      </c>
      <c r="G252">
        <v>10170200</v>
      </c>
    </row>
    <row r="254" spans="1:7" x14ac:dyDescent="0.25">
      <c r="A254" s="1">
        <v>44925</v>
      </c>
      <c r="B254">
        <v>8.57</v>
      </c>
      <c r="C254">
        <v>8.9499999999999993</v>
      </c>
      <c r="D254">
        <v>8.5210000000000008</v>
      </c>
      <c r="E254">
        <v>8.9499999999999993</v>
      </c>
      <c r="F254" s="2">
        <v>8.9499999999999993</v>
      </c>
      <c r="G254">
        <v>16241200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4"/>
  <sheetViews>
    <sheetView topLeftCell="A224" workbookViewId="0">
      <selection activeCell="F254" sqref="F254"/>
    </sheetView>
  </sheetViews>
  <sheetFormatPr defaultRowHeight="15" x14ac:dyDescent="0.25"/>
  <cols>
    <col min="1" max="1" width="10.7109375" style="1" bestFit="1" customWidth="1"/>
    <col min="6" max="6" width="9.140625" style="2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3" t="s">
        <v>8</v>
      </c>
    </row>
    <row r="2" spans="1:8" x14ac:dyDescent="0.25">
      <c r="A2" s="1">
        <v>44200</v>
      </c>
      <c r="B2">
        <v>8.81</v>
      </c>
      <c r="C2">
        <v>8.84</v>
      </c>
      <c r="D2">
        <v>8.43</v>
      </c>
      <c r="E2">
        <v>8.52</v>
      </c>
      <c r="F2" s="2">
        <v>7.7228009999999996</v>
      </c>
      <c r="G2">
        <v>85043100</v>
      </c>
      <c r="H2" s="3">
        <f>AVERAGE(F2:F252)</f>
        <v>12.877798884462154</v>
      </c>
    </row>
    <row r="3" spans="1:8" x14ac:dyDescent="0.25">
      <c r="A3" s="1">
        <v>44201</v>
      </c>
      <c r="B3">
        <v>8.4700000000000006</v>
      </c>
      <c r="C3">
        <v>8.7200000000000006</v>
      </c>
      <c r="D3">
        <v>8.4600000000000009</v>
      </c>
      <c r="E3">
        <v>8.65</v>
      </c>
      <c r="F3" s="2">
        <v>7.8406380000000002</v>
      </c>
      <c r="G3">
        <v>70127800</v>
      </c>
    </row>
    <row r="4" spans="1:8" x14ac:dyDescent="0.25">
      <c r="A4" s="1">
        <v>44202</v>
      </c>
      <c r="B4">
        <v>8.7899999999999991</v>
      </c>
      <c r="C4">
        <v>8.94</v>
      </c>
      <c r="D4">
        <v>8.68</v>
      </c>
      <c r="E4">
        <v>8.84</v>
      </c>
      <c r="F4" s="2">
        <v>8.0128590000000006</v>
      </c>
      <c r="G4">
        <v>72590200</v>
      </c>
    </row>
    <row r="5" spans="1:8" x14ac:dyDescent="0.25">
      <c r="A5" s="1">
        <v>44203</v>
      </c>
      <c r="B5">
        <v>8.94</v>
      </c>
      <c r="C5">
        <v>9.08</v>
      </c>
      <c r="D5">
        <v>8.8800000000000008</v>
      </c>
      <c r="E5">
        <v>9.06</v>
      </c>
      <c r="F5" s="2">
        <v>8.212275</v>
      </c>
      <c r="G5">
        <v>77117100</v>
      </c>
    </row>
    <row r="6" spans="1:8" x14ac:dyDescent="0.25">
      <c r="A6" s="1">
        <v>44204</v>
      </c>
      <c r="B6">
        <v>9.1</v>
      </c>
      <c r="C6">
        <v>9.14</v>
      </c>
      <c r="D6">
        <v>8.89</v>
      </c>
      <c r="E6">
        <v>9</v>
      </c>
      <c r="F6" s="2">
        <v>8.1578879999999998</v>
      </c>
      <c r="G6">
        <v>59162200</v>
      </c>
    </row>
    <row r="7" spans="1:8" x14ac:dyDescent="0.25">
      <c r="A7" s="1">
        <v>44207</v>
      </c>
      <c r="B7">
        <v>8.8699999999999992</v>
      </c>
      <c r="C7">
        <v>9.32</v>
      </c>
      <c r="D7">
        <v>8.82</v>
      </c>
      <c r="E7">
        <v>9.3000000000000007</v>
      </c>
      <c r="F7" s="2">
        <v>8.4298179999999991</v>
      </c>
      <c r="G7">
        <v>95968300</v>
      </c>
    </row>
    <row r="8" spans="1:8" x14ac:dyDescent="0.25">
      <c r="A8" s="1">
        <v>44208</v>
      </c>
      <c r="B8">
        <v>9.3000000000000007</v>
      </c>
      <c r="C8">
        <v>9.82</v>
      </c>
      <c r="D8">
        <v>9.2899999999999991</v>
      </c>
      <c r="E8">
        <v>9.7799999999999994</v>
      </c>
      <c r="F8" s="2">
        <v>8.8649050000000003</v>
      </c>
      <c r="G8">
        <v>124808500</v>
      </c>
    </row>
    <row r="9" spans="1:8" x14ac:dyDescent="0.25">
      <c r="A9" s="1">
        <v>44209</v>
      </c>
      <c r="B9">
        <v>9.91</v>
      </c>
      <c r="C9">
        <v>9.92</v>
      </c>
      <c r="D9">
        <v>9.64</v>
      </c>
      <c r="E9">
        <v>9.7799999999999994</v>
      </c>
      <c r="F9" s="2">
        <v>8.8649050000000003</v>
      </c>
      <c r="G9">
        <v>89549300</v>
      </c>
    </row>
    <row r="10" spans="1:8" x14ac:dyDescent="0.25">
      <c r="A10" s="1">
        <v>44210</v>
      </c>
      <c r="B10">
        <v>9.81</v>
      </c>
      <c r="C10">
        <v>10.199999999999999</v>
      </c>
      <c r="D10">
        <v>9.7899999999999991</v>
      </c>
      <c r="E10">
        <v>10.17</v>
      </c>
      <c r="F10" s="2">
        <v>9.2184120000000007</v>
      </c>
      <c r="G10">
        <v>112695300</v>
      </c>
    </row>
    <row r="11" spans="1:8" x14ac:dyDescent="0.25">
      <c r="A11" s="1">
        <v>44211</v>
      </c>
      <c r="B11">
        <v>10.039999999999999</v>
      </c>
      <c r="C11">
        <v>10.050000000000001</v>
      </c>
      <c r="D11">
        <v>9.82</v>
      </c>
      <c r="E11">
        <v>9.83</v>
      </c>
      <c r="F11" s="2">
        <v>8.9102289999999993</v>
      </c>
      <c r="G11">
        <v>99985000</v>
      </c>
    </row>
    <row r="12" spans="1:8" x14ac:dyDescent="0.25">
      <c r="A12" s="1">
        <v>44215</v>
      </c>
      <c r="B12">
        <v>10.06</v>
      </c>
      <c r="C12">
        <v>10.210000000000001</v>
      </c>
      <c r="D12">
        <v>9.9700000000000006</v>
      </c>
      <c r="E12">
        <v>10.02</v>
      </c>
      <c r="F12" s="2">
        <v>9.0824490000000004</v>
      </c>
      <c r="G12">
        <v>78732800</v>
      </c>
    </row>
    <row r="13" spans="1:8" x14ac:dyDescent="0.25">
      <c r="A13" s="1">
        <v>44216</v>
      </c>
      <c r="B13">
        <v>10.23</v>
      </c>
      <c r="C13">
        <v>10.87</v>
      </c>
      <c r="D13">
        <v>10.19</v>
      </c>
      <c r="E13">
        <v>10.86</v>
      </c>
      <c r="F13" s="2">
        <v>9.843852</v>
      </c>
      <c r="G13">
        <v>125033200</v>
      </c>
    </row>
    <row r="14" spans="1:8" x14ac:dyDescent="0.25">
      <c r="A14" s="1">
        <v>44217</v>
      </c>
      <c r="B14">
        <v>11.28</v>
      </c>
      <c r="C14">
        <v>12.15</v>
      </c>
      <c r="D14">
        <v>11.12</v>
      </c>
      <c r="E14">
        <v>11.53</v>
      </c>
      <c r="F14" s="2">
        <v>10.451162</v>
      </c>
      <c r="G14">
        <v>282394100</v>
      </c>
    </row>
    <row r="15" spans="1:8" x14ac:dyDescent="0.25">
      <c r="A15" s="1">
        <v>44218</v>
      </c>
      <c r="B15">
        <v>11.66</v>
      </c>
      <c r="C15">
        <v>11.69</v>
      </c>
      <c r="D15">
        <v>11.34</v>
      </c>
      <c r="E15">
        <v>11.52</v>
      </c>
      <c r="F15" s="2">
        <v>10.442099000000001</v>
      </c>
      <c r="G15">
        <v>130866600</v>
      </c>
    </row>
    <row r="16" spans="1:8" x14ac:dyDescent="0.25">
      <c r="A16" s="1">
        <v>44221</v>
      </c>
      <c r="B16">
        <v>11.49</v>
      </c>
      <c r="C16">
        <v>11.52</v>
      </c>
      <c r="D16">
        <v>10.88</v>
      </c>
      <c r="E16">
        <v>11.29</v>
      </c>
      <c r="F16" s="2">
        <v>10.233617000000001</v>
      </c>
      <c r="G16">
        <v>118954500</v>
      </c>
    </row>
    <row r="17" spans="1:7" x14ac:dyDescent="0.25">
      <c r="A17" s="1">
        <v>44222</v>
      </c>
      <c r="B17">
        <v>11.31</v>
      </c>
      <c r="C17">
        <v>11.53</v>
      </c>
      <c r="D17">
        <v>11.12</v>
      </c>
      <c r="E17">
        <v>11.19</v>
      </c>
      <c r="F17" s="2">
        <v>10.142975</v>
      </c>
      <c r="G17">
        <v>66267500</v>
      </c>
    </row>
    <row r="18" spans="1:7" x14ac:dyDescent="0.25">
      <c r="A18" s="1">
        <v>44223</v>
      </c>
      <c r="B18">
        <v>11.02</v>
      </c>
      <c r="C18">
        <v>11.17</v>
      </c>
      <c r="D18">
        <v>10.7</v>
      </c>
      <c r="E18">
        <v>10.79</v>
      </c>
      <c r="F18" s="2">
        <v>9.7804020000000005</v>
      </c>
      <c r="G18">
        <v>82863000</v>
      </c>
    </row>
    <row r="19" spans="1:7" x14ac:dyDescent="0.25">
      <c r="A19" s="1">
        <v>44224</v>
      </c>
      <c r="B19">
        <v>10.84</v>
      </c>
      <c r="C19">
        <v>11.05</v>
      </c>
      <c r="D19">
        <v>10.71</v>
      </c>
      <c r="E19">
        <v>10.72</v>
      </c>
      <c r="F19" s="2">
        <v>9.7169509999999999</v>
      </c>
      <c r="G19">
        <v>77388700</v>
      </c>
    </row>
    <row r="20" spans="1:7" x14ac:dyDescent="0.25">
      <c r="A20" s="1">
        <v>44225</v>
      </c>
      <c r="B20">
        <v>10.59</v>
      </c>
      <c r="C20">
        <v>10.84</v>
      </c>
      <c r="D20">
        <v>10.45</v>
      </c>
      <c r="E20">
        <v>10.53</v>
      </c>
      <c r="F20" s="2">
        <v>9.5447290000000002</v>
      </c>
      <c r="G20">
        <v>73925800</v>
      </c>
    </row>
    <row r="21" spans="1:7" x14ac:dyDescent="0.25">
      <c r="A21" s="1">
        <v>44228</v>
      </c>
      <c r="B21">
        <v>10.65</v>
      </c>
      <c r="C21">
        <v>11.44</v>
      </c>
      <c r="D21">
        <v>10.36</v>
      </c>
      <c r="E21">
        <v>10.83</v>
      </c>
      <c r="F21" s="2">
        <v>9.8166589999999996</v>
      </c>
      <c r="G21">
        <v>157114400</v>
      </c>
    </row>
    <row r="22" spans="1:7" x14ac:dyDescent="0.25">
      <c r="A22" s="1">
        <v>44229</v>
      </c>
      <c r="B22">
        <v>11.14</v>
      </c>
      <c r="C22">
        <v>11.2</v>
      </c>
      <c r="D22">
        <v>10.71</v>
      </c>
      <c r="E22">
        <v>10.86</v>
      </c>
      <c r="F22" s="2">
        <v>9.843852</v>
      </c>
      <c r="G22">
        <v>80440700</v>
      </c>
    </row>
    <row r="23" spans="1:7" x14ac:dyDescent="0.25">
      <c r="A23" s="1">
        <v>44230</v>
      </c>
      <c r="B23">
        <v>10.92</v>
      </c>
      <c r="C23">
        <v>11.36</v>
      </c>
      <c r="D23">
        <v>10.84</v>
      </c>
      <c r="E23">
        <v>11.2</v>
      </c>
      <c r="F23" s="2">
        <v>10.15204</v>
      </c>
      <c r="G23">
        <v>82968600</v>
      </c>
    </row>
    <row r="24" spans="1:7" x14ac:dyDescent="0.25">
      <c r="A24" s="1">
        <v>44231</v>
      </c>
      <c r="B24">
        <v>11.4</v>
      </c>
      <c r="C24">
        <v>11.62</v>
      </c>
      <c r="D24">
        <v>11.17</v>
      </c>
      <c r="E24">
        <v>11.37</v>
      </c>
      <c r="F24" s="2">
        <v>10.306132</v>
      </c>
      <c r="G24">
        <v>106845000</v>
      </c>
    </row>
    <row r="25" spans="1:7" x14ac:dyDescent="0.25">
      <c r="A25" s="1">
        <v>44232</v>
      </c>
      <c r="B25">
        <v>11.8</v>
      </c>
      <c r="C25">
        <v>11.9</v>
      </c>
      <c r="D25">
        <v>11.3</v>
      </c>
      <c r="E25">
        <v>11.51</v>
      </c>
      <c r="F25" s="2">
        <v>10.433033</v>
      </c>
      <c r="G25">
        <v>113402100</v>
      </c>
    </row>
    <row r="26" spans="1:7" x14ac:dyDescent="0.25">
      <c r="A26" s="1">
        <v>44235</v>
      </c>
      <c r="B26">
        <v>11.52</v>
      </c>
      <c r="C26">
        <v>11.58</v>
      </c>
      <c r="D26">
        <v>11.31</v>
      </c>
      <c r="E26">
        <v>11.56</v>
      </c>
      <c r="F26" s="2">
        <v>10.478354</v>
      </c>
      <c r="G26">
        <v>75756700</v>
      </c>
    </row>
    <row r="27" spans="1:7" x14ac:dyDescent="0.25">
      <c r="A27" s="1">
        <v>44236</v>
      </c>
      <c r="B27">
        <v>11.54</v>
      </c>
      <c r="C27">
        <v>12.04</v>
      </c>
      <c r="D27">
        <v>11.49</v>
      </c>
      <c r="E27">
        <v>11.93</v>
      </c>
      <c r="F27" s="2">
        <v>10.813734</v>
      </c>
      <c r="G27">
        <v>102250800</v>
      </c>
    </row>
    <row r="28" spans="1:7" x14ac:dyDescent="0.25">
      <c r="A28" s="1">
        <v>44237</v>
      </c>
      <c r="B28">
        <v>12</v>
      </c>
      <c r="C28">
        <v>12.02</v>
      </c>
      <c r="D28">
        <v>11.53</v>
      </c>
      <c r="E28">
        <v>11.76</v>
      </c>
      <c r="F28" s="2">
        <v>10.659641000000001</v>
      </c>
      <c r="G28">
        <v>76282500</v>
      </c>
    </row>
    <row r="29" spans="1:7" x14ac:dyDescent="0.25">
      <c r="A29" s="1">
        <v>44238</v>
      </c>
      <c r="B29">
        <v>11.66</v>
      </c>
      <c r="C29">
        <v>11.74</v>
      </c>
      <c r="D29">
        <v>11.31</v>
      </c>
      <c r="E29">
        <v>11.45</v>
      </c>
      <c r="F29" s="2">
        <v>10.378648</v>
      </c>
      <c r="G29">
        <v>55762900</v>
      </c>
    </row>
    <row r="30" spans="1:7" x14ac:dyDescent="0.25">
      <c r="A30" s="1">
        <v>44239</v>
      </c>
      <c r="B30">
        <v>11.42</v>
      </c>
      <c r="C30">
        <v>11.62</v>
      </c>
      <c r="D30">
        <v>11.37</v>
      </c>
      <c r="E30">
        <v>11.45</v>
      </c>
      <c r="F30" s="2">
        <v>10.378648</v>
      </c>
      <c r="G30">
        <v>44401200</v>
      </c>
    </row>
    <row r="31" spans="1:7" x14ac:dyDescent="0.25">
      <c r="A31" s="1">
        <v>44243</v>
      </c>
      <c r="B31">
        <v>11.5</v>
      </c>
      <c r="C31">
        <v>11.7</v>
      </c>
      <c r="D31">
        <v>11.38</v>
      </c>
      <c r="E31">
        <v>11.54</v>
      </c>
      <c r="F31" s="2">
        <v>10.460224999999999</v>
      </c>
      <c r="G31">
        <v>48392100</v>
      </c>
    </row>
    <row r="32" spans="1:7" x14ac:dyDescent="0.25">
      <c r="A32" s="1">
        <v>44244</v>
      </c>
      <c r="B32">
        <v>11.61</v>
      </c>
      <c r="C32">
        <v>11.61</v>
      </c>
      <c r="D32">
        <v>11.37</v>
      </c>
      <c r="E32">
        <v>11.48</v>
      </c>
      <c r="F32" s="2">
        <v>10.40584</v>
      </c>
      <c r="G32">
        <v>49554000</v>
      </c>
    </row>
    <row r="33" spans="1:7" x14ac:dyDescent="0.25">
      <c r="A33" s="1">
        <v>44245</v>
      </c>
      <c r="B33">
        <v>11.37</v>
      </c>
      <c r="C33">
        <v>11.48</v>
      </c>
      <c r="D33">
        <v>11.3</v>
      </c>
      <c r="E33">
        <v>11.43</v>
      </c>
      <c r="F33" s="2">
        <v>10.360518000000001</v>
      </c>
      <c r="G33">
        <v>37777100</v>
      </c>
    </row>
    <row r="34" spans="1:7" x14ac:dyDescent="0.25">
      <c r="A34" s="1">
        <v>44246</v>
      </c>
      <c r="B34">
        <v>11.52</v>
      </c>
      <c r="C34">
        <v>11.59</v>
      </c>
      <c r="D34">
        <v>11.46</v>
      </c>
      <c r="E34">
        <v>11.58</v>
      </c>
      <c r="F34" s="2">
        <v>10.496483</v>
      </c>
      <c r="G34">
        <v>48615600</v>
      </c>
    </row>
    <row r="35" spans="1:7" x14ac:dyDescent="0.25">
      <c r="A35" s="1">
        <v>44249</v>
      </c>
      <c r="B35">
        <v>11.52</v>
      </c>
      <c r="C35">
        <v>11.94</v>
      </c>
      <c r="D35">
        <v>11.5</v>
      </c>
      <c r="E35">
        <v>11.7</v>
      </c>
      <c r="F35" s="2">
        <v>10.605256000000001</v>
      </c>
      <c r="G35">
        <v>62183000</v>
      </c>
    </row>
    <row r="36" spans="1:7" x14ac:dyDescent="0.25">
      <c r="A36" s="1">
        <v>44250</v>
      </c>
      <c r="B36">
        <v>11.59</v>
      </c>
      <c r="C36">
        <v>11.65</v>
      </c>
      <c r="D36">
        <v>11.13</v>
      </c>
      <c r="E36">
        <v>11.62</v>
      </c>
      <c r="F36" s="2">
        <v>10.53274</v>
      </c>
      <c r="G36">
        <v>72904500</v>
      </c>
    </row>
    <row r="37" spans="1:7" x14ac:dyDescent="0.25">
      <c r="A37" s="1">
        <v>44251</v>
      </c>
      <c r="B37">
        <v>11.67</v>
      </c>
      <c r="C37">
        <v>12.4</v>
      </c>
      <c r="D37">
        <v>11.64</v>
      </c>
      <c r="E37">
        <v>12.27</v>
      </c>
      <c r="F37" s="2">
        <v>11.121922</v>
      </c>
      <c r="G37">
        <v>95152800</v>
      </c>
    </row>
    <row r="38" spans="1:7" x14ac:dyDescent="0.25">
      <c r="A38" s="1">
        <v>44252</v>
      </c>
      <c r="B38">
        <v>12.22</v>
      </c>
      <c r="C38">
        <v>12.4</v>
      </c>
      <c r="D38">
        <v>11.72</v>
      </c>
      <c r="E38">
        <v>11.76</v>
      </c>
      <c r="F38" s="2">
        <v>10.659641000000001</v>
      </c>
      <c r="G38">
        <v>75249400</v>
      </c>
    </row>
    <row r="39" spans="1:7" x14ac:dyDescent="0.25">
      <c r="A39" s="1">
        <v>44253</v>
      </c>
      <c r="B39">
        <v>11.89</v>
      </c>
      <c r="C39">
        <v>11.98</v>
      </c>
      <c r="D39">
        <v>11.54</v>
      </c>
      <c r="E39">
        <v>11.7</v>
      </c>
      <c r="F39" s="2">
        <v>10.605256000000001</v>
      </c>
      <c r="G39">
        <v>69614500</v>
      </c>
    </row>
    <row r="40" spans="1:7" x14ac:dyDescent="0.25">
      <c r="A40" s="1">
        <v>44256</v>
      </c>
      <c r="B40">
        <v>11.87</v>
      </c>
      <c r="C40">
        <v>12.08</v>
      </c>
      <c r="D40">
        <v>11.78</v>
      </c>
      <c r="E40">
        <v>11.98</v>
      </c>
      <c r="F40" s="2">
        <v>10.859056000000001</v>
      </c>
      <c r="G40">
        <v>43172800</v>
      </c>
    </row>
    <row r="41" spans="1:7" x14ac:dyDescent="0.25">
      <c r="A41" s="1">
        <v>44257</v>
      </c>
      <c r="B41">
        <v>12.04</v>
      </c>
      <c r="C41">
        <v>12.8</v>
      </c>
      <c r="D41">
        <v>11.94</v>
      </c>
      <c r="E41">
        <v>12.55</v>
      </c>
      <c r="F41" s="2">
        <v>11.375723000000001</v>
      </c>
      <c r="G41">
        <v>104789000</v>
      </c>
    </row>
    <row r="42" spans="1:7" x14ac:dyDescent="0.25">
      <c r="A42" s="1">
        <v>44258</v>
      </c>
      <c r="B42">
        <v>12.61</v>
      </c>
      <c r="C42">
        <v>12.61</v>
      </c>
      <c r="D42">
        <v>12.14</v>
      </c>
      <c r="E42">
        <v>12.17</v>
      </c>
      <c r="F42" s="2">
        <v>11.031278</v>
      </c>
      <c r="G42">
        <v>80169700</v>
      </c>
    </row>
    <row r="43" spans="1:7" x14ac:dyDescent="0.25">
      <c r="A43" s="1">
        <v>44259</v>
      </c>
      <c r="B43">
        <v>12.24</v>
      </c>
      <c r="C43">
        <v>12.46</v>
      </c>
      <c r="D43">
        <v>11.63</v>
      </c>
      <c r="E43">
        <v>11.93</v>
      </c>
      <c r="F43" s="2">
        <v>10.813734</v>
      </c>
      <c r="G43">
        <v>88339600</v>
      </c>
    </row>
    <row r="44" spans="1:7" x14ac:dyDescent="0.25">
      <c r="A44" s="1">
        <v>44260</v>
      </c>
      <c r="B44">
        <v>12.06</v>
      </c>
      <c r="C44">
        <v>12.29</v>
      </c>
      <c r="D44">
        <v>11.67</v>
      </c>
      <c r="E44">
        <v>12.27</v>
      </c>
      <c r="F44" s="2">
        <v>11.121922</v>
      </c>
      <c r="G44">
        <v>79345700</v>
      </c>
    </row>
    <row r="45" spans="1:7" x14ac:dyDescent="0.25">
      <c r="A45" s="1">
        <v>44263</v>
      </c>
      <c r="B45">
        <v>12.39</v>
      </c>
      <c r="C45">
        <v>12.88</v>
      </c>
      <c r="D45">
        <v>12.3</v>
      </c>
      <c r="E45">
        <v>12.65</v>
      </c>
      <c r="F45" s="2">
        <v>11.466366000000001</v>
      </c>
      <c r="G45">
        <v>86129700</v>
      </c>
    </row>
    <row r="46" spans="1:7" x14ac:dyDescent="0.25">
      <c r="A46" s="1">
        <v>44264</v>
      </c>
      <c r="B46">
        <v>12.76</v>
      </c>
      <c r="C46">
        <v>12.76</v>
      </c>
      <c r="D46">
        <v>12.38</v>
      </c>
      <c r="E46">
        <v>12.57</v>
      </c>
      <c r="F46" s="2">
        <v>11.39385</v>
      </c>
      <c r="G46">
        <v>61568700</v>
      </c>
    </row>
    <row r="47" spans="1:7" x14ac:dyDescent="0.25">
      <c r="A47" s="1">
        <v>44265</v>
      </c>
      <c r="B47">
        <v>12.72</v>
      </c>
      <c r="C47">
        <v>12.98</v>
      </c>
      <c r="D47">
        <v>12.62</v>
      </c>
      <c r="E47">
        <v>12.91</v>
      </c>
      <c r="F47" s="2">
        <v>11.702038</v>
      </c>
      <c r="G47">
        <v>62111200</v>
      </c>
    </row>
    <row r="48" spans="1:7" x14ac:dyDescent="0.25">
      <c r="A48" s="1">
        <v>44266</v>
      </c>
      <c r="B48">
        <v>12.94</v>
      </c>
      <c r="C48">
        <v>13.06</v>
      </c>
      <c r="D48">
        <v>12.75</v>
      </c>
      <c r="E48">
        <v>12.81</v>
      </c>
      <c r="F48" s="2">
        <v>11.611395</v>
      </c>
      <c r="G48">
        <v>56536500</v>
      </c>
    </row>
    <row r="49" spans="1:7" x14ac:dyDescent="0.25">
      <c r="A49" s="1">
        <v>44267</v>
      </c>
      <c r="B49">
        <v>12.78</v>
      </c>
      <c r="C49">
        <v>13.43</v>
      </c>
      <c r="D49">
        <v>12.77</v>
      </c>
      <c r="E49">
        <v>13.37</v>
      </c>
      <c r="F49" s="2">
        <v>12.118997999999999</v>
      </c>
      <c r="G49">
        <v>87160100</v>
      </c>
    </row>
    <row r="50" spans="1:7" x14ac:dyDescent="0.25">
      <c r="A50" s="1">
        <v>44270</v>
      </c>
      <c r="B50">
        <v>13.39</v>
      </c>
      <c r="C50">
        <v>13.62</v>
      </c>
      <c r="D50">
        <v>13.05</v>
      </c>
      <c r="E50">
        <v>13.2</v>
      </c>
      <c r="F50" s="2">
        <v>11.964903</v>
      </c>
      <c r="G50">
        <v>64476000</v>
      </c>
    </row>
    <row r="51" spans="1:7" x14ac:dyDescent="0.25">
      <c r="A51" s="1">
        <v>44271</v>
      </c>
      <c r="B51">
        <v>13.06</v>
      </c>
      <c r="C51">
        <v>13.15</v>
      </c>
      <c r="D51">
        <v>12.43</v>
      </c>
      <c r="E51">
        <v>12.49</v>
      </c>
      <c r="F51" s="2">
        <v>11.321336000000001</v>
      </c>
      <c r="G51">
        <v>125425300</v>
      </c>
    </row>
    <row r="52" spans="1:7" x14ac:dyDescent="0.25">
      <c r="A52" s="1">
        <v>44272</v>
      </c>
      <c r="B52">
        <v>12.34</v>
      </c>
      <c r="C52">
        <v>12.7</v>
      </c>
      <c r="D52">
        <v>12.22</v>
      </c>
      <c r="E52">
        <v>12.69</v>
      </c>
      <c r="F52" s="2">
        <v>11.502623</v>
      </c>
      <c r="G52">
        <v>109324400</v>
      </c>
    </row>
    <row r="53" spans="1:7" x14ac:dyDescent="0.25">
      <c r="A53" s="1">
        <v>44273</v>
      </c>
      <c r="B53">
        <v>12.7</v>
      </c>
      <c r="C53">
        <v>13.01</v>
      </c>
      <c r="D53">
        <v>12.44</v>
      </c>
      <c r="E53">
        <v>12.49</v>
      </c>
      <c r="F53" s="2">
        <v>11.321336000000001</v>
      </c>
      <c r="G53">
        <v>76733300</v>
      </c>
    </row>
    <row r="54" spans="1:7" x14ac:dyDescent="0.25">
      <c r="A54" s="1">
        <v>44274</v>
      </c>
      <c r="B54">
        <v>12.85</v>
      </c>
      <c r="C54">
        <v>12.95</v>
      </c>
      <c r="D54">
        <v>12.55</v>
      </c>
      <c r="E54">
        <v>12.83</v>
      </c>
      <c r="F54" s="2">
        <v>11.629522</v>
      </c>
      <c r="G54">
        <v>90885200</v>
      </c>
    </row>
    <row r="55" spans="1:7" x14ac:dyDescent="0.25">
      <c r="A55" s="1">
        <v>44277</v>
      </c>
      <c r="B55">
        <v>12.85</v>
      </c>
      <c r="C55">
        <v>12.93</v>
      </c>
      <c r="D55">
        <v>12.51</v>
      </c>
      <c r="E55">
        <v>12.85</v>
      </c>
      <c r="F55" s="2">
        <v>11.647653</v>
      </c>
      <c r="G55">
        <v>81362100</v>
      </c>
    </row>
    <row r="56" spans="1:7" x14ac:dyDescent="0.25">
      <c r="A56" s="1">
        <v>44278</v>
      </c>
      <c r="B56">
        <v>12.57</v>
      </c>
      <c r="C56">
        <v>12.68</v>
      </c>
      <c r="D56">
        <v>12.12</v>
      </c>
      <c r="E56">
        <v>12.21</v>
      </c>
      <c r="F56" s="2">
        <v>11.067534999999999</v>
      </c>
      <c r="G56">
        <v>73020200</v>
      </c>
    </row>
    <row r="57" spans="1:7" x14ac:dyDescent="0.25">
      <c r="A57" s="1">
        <v>44279</v>
      </c>
      <c r="B57">
        <v>12.36</v>
      </c>
      <c r="C57">
        <v>12.53</v>
      </c>
      <c r="D57">
        <v>12.12</v>
      </c>
      <c r="E57">
        <v>12.14</v>
      </c>
      <c r="F57" s="2">
        <v>11.004085999999999</v>
      </c>
      <c r="G57">
        <v>54534400</v>
      </c>
    </row>
    <row r="58" spans="1:7" x14ac:dyDescent="0.25">
      <c r="A58" s="1">
        <v>44280</v>
      </c>
      <c r="B58">
        <v>11.94</v>
      </c>
      <c r="C58">
        <v>12.35</v>
      </c>
      <c r="D58">
        <v>11.72</v>
      </c>
      <c r="E58">
        <v>12.32</v>
      </c>
      <c r="F58" s="2">
        <v>11.167242999999999</v>
      </c>
      <c r="G58">
        <v>54201800</v>
      </c>
    </row>
    <row r="59" spans="1:7" x14ac:dyDescent="0.25">
      <c r="A59" s="1">
        <v>44281</v>
      </c>
      <c r="B59">
        <v>12.43</v>
      </c>
      <c r="C59">
        <v>12.49</v>
      </c>
      <c r="D59">
        <v>12.06</v>
      </c>
      <c r="E59">
        <v>12.3</v>
      </c>
      <c r="F59" s="2">
        <v>11.149115999999999</v>
      </c>
      <c r="G59">
        <v>49239800</v>
      </c>
    </row>
    <row r="60" spans="1:7" x14ac:dyDescent="0.25">
      <c r="A60" s="1">
        <v>44284</v>
      </c>
      <c r="B60">
        <v>12.2</v>
      </c>
      <c r="C60">
        <v>12.36</v>
      </c>
      <c r="D60">
        <v>12.07</v>
      </c>
      <c r="E60">
        <v>12.15</v>
      </c>
      <c r="F60" s="2">
        <v>11.013147999999999</v>
      </c>
      <c r="G60">
        <v>44747900</v>
      </c>
    </row>
    <row r="61" spans="1:7" x14ac:dyDescent="0.25">
      <c r="A61" s="1">
        <v>44285</v>
      </c>
      <c r="B61">
        <v>12.16</v>
      </c>
      <c r="C61">
        <v>12.48</v>
      </c>
      <c r="D61">
        <v>12.11</v>
      </c>
      <c r="E61">
        <v>12.46</v>
      </c>
      <c r="F61" s="2">
        <v>11.294143</v>
      </c>
      <c r="G61">
        <v>49762300</v>
      </c>
    </row>
    <row r="62" spans="1:7" x14ac:dyDescent="0.25">
      <c r="A62" s="1">
        <v>44286</v>
      </c>
      <c r="B62">
        <v>12.46</v>
      </c>
      <c r="C62">
        <v>12.54</v>
      </c>
      <c r="D62">
        <v>12.21</v>
      </c>
      <c r="E62">
        <v>12.25</v>
      </c>
      <c r="F62" s="2">
        <v>11.103793</v>
      </c>
      <c r="G62">
        <v>60456900</v>
      </c>
    </row>
    <row r="63" spans="1:7" x14ac:dyDescent="0.25">
      <c r="A63" s="1">
        <v>44287</v>
      </c>
      <c r="B63">
        <v>12.28</v>
      </c>
      <c r="C63">
        <v>12.29</v>
      </c>
      <c r="D63">
        <v>12.02</v>
      </c>
      <c r="E63">
        <v>12.17</v>
      </c>
      <c r="F63" s="2">
        <v>11.031278</v>
      </c>
      <c r="G63">
        <v>61907500</v>
      </c>
    </row>
    <row r="64" spans="1:7" x14ac:dyDescent="0.25">
      <c r="A64" s="1">
        <v>44291</v>
      </c>
      <c r="B64">
        <v>12.39</v>
      </c>
      <c r="C64">
        <v>12.78</v>
      </c>
      <c r="D64">
        <v>12.33</v>
      </c>
      <c r="E64">
        <v>12.7</v>
      </c>
      <c r="F64" s="2">
        <v>11.511687</v>
      </c>
      <c r="G64">
        <v>82332700</v>
      </c>
    </row>
    <row r="65" spans="1:7" x14ac:dyDescent="0.25">
      <c r="A65" s="1">
        <v>44292</v>
      </c>
      <c r="B65">
        <v>12.7</v>
      </c>
      <c r="C65">
        <v>12.99</v>
      </c>
      <c r="D65">
        <v>12.64</v>
      </c>
      <c r="E65">
        <v>12.92</v>
      </c>
      <c r="F65" s="2">
        <v>11.711102</v>
      </c>
      <c r="G65">
        <v>67499400</v>
      </c>
    </row>
    <row r="66" spans="1:7" x14ac:dyDescent="0.25">
      <c r="A66" s="1">
        <v>44293</v>
      </c>
      <c r="B66">
        <v>12.87</v>
      </c>
      <c r="C66">
        <v>12.93</v>
      </c>
      <c r="D66">
        <v>12.66</v>
      </c>
      <c r="E66">
        <v>12.73</v>
      </c>
      <c r="F66" s="2">
        <v>11.538879</v>
      </c>
      <c r="G66">
        <v>42264000</v>
      </c>
    </row>
    <row r="67" spans="1:7" x14ac:dyDescent="0.25">
      <c r="A67" s="1">
        <v>44294</v>
      </c>
      <c r="B67">
        <v>12.67</v>
      </c>
      <c r="C67">
        <v>12.76</v>
      </c>
      <c r="D67">
        <v>12.43</v>
      </c>
      <c r="E67">
        <v>12.51</v>
      </c>
      <c r="F67" s="2">
        <v>11.339466</v>
      </c>
      <c r="G67">
        <v>52622000</v>
      </c>
    </row>
    <row r="68" spans="1:7" x14ac:dyDescent="0.25">
      <c r="A68" s="1">
        <v>44295</v>
      </c>
      <c r="B68">
        <v>12.49</v>
      </c>
      <c r="C68">
        <v>12.62</v>
      </c>
      <c r="D68">
        <v>12.39</v>
      </c>
      <c r="E68">
        <v>12.51</v>
      </c>
      <c r="F68" s="2">
        <v>11.339466</v>
      </c>
      <c r="G68">
        <v>40555400</v>
      </c>
    </row>
    <row r="69" spans="1:7" x14ac:dyDescent="0.25">
      <c r="A69" s="1">
        <v>44298</v>
      </c>
      <c r="B69">
        <v>12.5</v>
      </c>
      <c r="C69">
        <v>12.55</v>
      </c>
      <c r="D69">
        <v>12.32</v>
      </c>
      <c r="E69">
        <v>12.38</v>
      </c>
      <c r="F69" s="2">
        <v>11.221629</v>
      </c>
      <c r="G69">
        <v>40422800</v>
      </c>
    </row>
    <row r="70" spans="1:7" x14ac:dyDescent="0.25">
      <c r="A70" s="1">
        <v>44299</v>
      </c>
      <c r="B70">
        <v>12.39</v>
      </c>
      <c r="C70">
        <v>12.45</v>
      </c>
      <c r="D70">
        <v>12.1</v>
      </c>
      <c r="E70">
        <v>12.2</v>
      </c>
      <c r="F70" s="2">
        <v>11.058471000000001</v>
      </c>
      <c r="G70">
        <v>51556000</v>
      </c>
    </row>
    <row r="71" spans="1:7" x14ac:dyDescent="0.25">
      <c r="A71" s="1">
        <v>44300</v>
      </c>
      <c r="B71">
        <v>12.2</v>
      </c>
      <c r="C71">
        <v>12.49</v>
      </c>
      <c r="D71">
        <v>12.2</v>
      </c>
      <c r="E71">
        <v>12.24</v>
      </c>
      <c r="F71" s="2">
        <v>11.094728</v>
      </c>
      <c r="G71">
        <v>49877500</v>
      </c>
    </row>
    <row r="72" spans="1:7" x14ac:dyDescent="0.25">
      <c r="A72" s="1">
        <v>44301</v>
      </c>
      <c r="B72">
        <v>12.3</v>
      </c>
      <c r="C72">
        <v>12.32</v>
      </c>
      <c r="D72">
        <v>12.13</v>
      </c>
      <c r="E72">
        <v>12.24</v>
      </c>
      <c r="F72" s="2">
        <v>11.094728</v>
      </c>
      <c r="G72">
        <v>38209300</v>
      </c>
    </row>
    <row r="73" spans="1:7" x14ac:dyDescent="0.25">
      <c r="A73" s="1">
        <v>44302</v>
      </c>
      <c r="B73">
        <v>12.32</v>
      </c>
      <c r="C73">
        <v>12.36</v>
      </c>
      <c r="D73">
        <v>12.19</v>
      </c>
      <c r="E73">
        <v>12.23</v>
      </c>
      <c r="F73" s="2">
        <v>11.085665000000001</v>
      </c>
      <c r="G73">
        <v>33132900</v>
      </c>
    </row>
    <row r="74" spans="1:7" x14ac:dyDescent="0.25">
      <c r="A74" s="1">
        <v>44305</v>
      </c>
      <c r="B74">
        <v>12.22</v>
      </c>
      <c r="C74">
        <v>12.25</v>
      </c>
      <c r="D74">
        <v>12.02</v>
      </c>
      <c r="E74">
        <v>12.11</v>
      </c>
      <c r="F74" s="2">
        <v>10.976891999999999</v>
      </c>
      <c r="G74">
        <v>39063500</v>
      </c>
    </row>
    <row r="75" spans="1:7" x14ac:dyDescent="0.25">
      <c r="A75" s="1">
        <v>44306</v>
      </c>
      <c r="B75">
        <v>12.06</v>
      </c>
      <c r="C75">
        <v>12.06</v>
      </c>
      <c r="D75">
        <v>11.35</v>
      </c>
      <c r="E75">
        <v>11.45</v>
      </c>
      <c r="F75" s="2">
        <v>10.378648</v>
      </c>
      <c r="G75">
        <v>83170800</v>
      </c>
    </row>
    <row r="76" spans="1:7" x14ac:dyDescent="0.25">
      <c r="A76" s="1">
        <v>44307</v>
      </c>
      <c r="B76">
        <v>11.36</v>
      </c>
      <c r="C76">
        <v>11.74</v>
      </c>
      <c r="D76">
        <v>11.18</v>
      </c>
      <c r="E76">
        <v>11.73</v>
      </c>
      <c r="F76" s="2">
        <v>10.632447000000001</v>
      </c>
      <c r="G76">
        <v>49641100</v>
      </c>
    </row>
    <row r="77" spans="1:7" x14ac:dyDescent="0.25">
      <c r="A77" s="1">
        <v>44308</v>
      </c>
      <c r="B77">
        <v>12.06</v>
      </c>
      <c r="C77">
        <v>12.15</v>
      </c>
      <c r="D77">
        <v>11.83</v>
      </c>
      <c r="E77">
        <v>11.94</v>
      </c>
      <c r="F77" s="2">
        <v>10.822798000000001</v>
      </c>
      <c r="G77">
        <v>73064400</v>
      </c>
    </row>
    <row r="78" spans="1:7" x14ac:dyDescent="0.25">
      <c r="A78" s="1">
        <v>44309</v>
      </c>
      <c r="B78">
        <v>11.97</v>
      </c>
      <c r="C78">
        <v>12.24</v>
      </c>
      <c r="D78">
        <v>11.87</v>
      </c>
      <c r="E78">
        <v>12.22</v>
      </c>
      <c r="F78" s="2">
        <v>11.076599</v>
      </c>
      <c r="G78">
        <v>51833300</v>
      </c>
    </row>
    <row r="79" spans="1:7" x14ac:dyDescent="0.25">
      <c r="A79" s="1">
        <v>44312</v>
      </c>
      <c r="B79">
        <v>12.28</v>
      </c>
      <c r="C79">
        <v>12.44</v>
      </c>
      <c r="D79">
        <v>12.23</v>
      </c>
      <c r="E79">
        <v>12.27</v>
      </c>
      <c r="F79" s="2">
        <v>11.121922</v>
      </c>
      <c r="G79">
        <v>40863800</v>
      </c>
    </row>
    <row r="80" spans="1:7" x14ac:dyDescent="0.25">
      <c r="A80" s="1">
        <v>44313</v>
      </c>
      <c r="B80">
        <v>12.29</v>
      </c>
      <c r="C80">
        <v>12.5</v>
      </c>
      <c r="D80">
        <v>12.27</v>
      </c>
      <c r="E80">
        <v>12.49</v>
      </c>
      <c r="F80" s="2">
        <v>11.321336000000001</v>
      </c>
      <c r="G80">
        <v>42037800</v>
      </c>
    </row>
    <row r="81" spans="1:7" x14ac:dyDescent="0.25">
      <c r="A81" s="1">
        <v>44314</v>
      </c>
      <c r="B81">
        <v>12.6</v>
      </c>
      <c r="C81">
        <v>12.6</v>
      </c>
      <c r="D81">
        <v>12.39</v>
      </c>
      <c r="E81">
        <v>12.43</v>
      </c>
      <c r="F81" s="2">
        <v>11.266951000000001</v>
      </c>
      <c r="G81">
        <v>68023400</v>
      </c>
    </row>
    <row r="82" spans="1:7" x14ac:dyDescent="0.25">
      <c r="A82" s="1">
        <v>44315</v>
      </c>
      <c r="B82">
        <v>11.91</v>
      </c>
      <c r="C82">
        <v>11.91</v>
      </c>
      <c r="D82">
        <v>11.14</v>
      </c>
      <c r="E82">
        <v>11.26</v>
      </c>
      <c r="F82" s="2">
        <v>10.206427</v>
      </c>
      <c r="G82">
        <v>230430600</v>
      </c>
    </row>
    <row r="83" spans="1:7" x14ac:dyDescent="0.25">
      <c r="A83" s="1">
        <v>44316</v>
      </c>
      <c r="B83">
        <v>11.36</v>
      </c>
      <c r="C83">
        <v>11.54</v>
      </c>
      <c r="D83">
        <v>11.33</v>
      </c>
      <c r="E83">
        <v>11.54</v>
      </c>
      <c r="F83" s="2">
        <v>10.460224999999999</v>
      </c>
      <c r="G83">
        <v>90786500</v>
      </c>
    </row>
    <row r="84" spans="1:7" x14ac:dyDescent="0.25">
      <c r="A84" s="1">
        <v>44319</v>
      </c>
      <c r="B84">
        <v>11.56</v>
      </c>
      <c r="C84">
        <v>11.68</v>
      </c>
      <c r="D84">
        <v>11.43</v>
      </c>
      <c r="E84">
        <v>11.63</v>
      </c>
      <c r="F84" s="2">
        <v>10.541805</v>
      </c>
      <c r="G84">
        <v>61987300</v>
      </c>
    </row>
    <row r="85" spans="1:7" x14ac:dyDescent="0.25">
      <c r="A85" s="1">
        <v>44320</v>
      </c>
      <c r="B85">
        <v>11.53</v>
      </c>
      <c r="C85">
        <v>11.55</v>
      </c>
      <c r="D85">
        <v>11.23</v>
      </c>
      <c r="E85">
        <v>11.41</v>
      </c>
      <c r="F85" s="2">
        <v>10.34239</v>
      </c>
      <c r="G85">
        <v>71007700</v>
      </c>
    </row>
    <row r="86" spans="1:7" x14ac:dyDescent="0.25">
      <c r="A86" s="1">
        <v>44321</v>
      </c>
      <c r="B86">
        <v>11.5</v>
      </c>
      <c r="C86">
        <v>11.64</v>
      </c>
      <c r="D86">
        <v>11.4</v>
      </c>
      <c r="E86">
        <v>11.61</v>
      </c>
      <c r="F86" s="2">
        <v>10.523675000000001</v>
      </c>
      <c r="G86">
        <v>64495500</v>
      </c>
    </row>
    <row r="87" spans="1:7" x14ac:dyDescent="0.25">
      <c r="A87" s="1">
        <v>44322</v>
      </c>
      <c r="B87">
        <v>11.55</v>
      </c>
      <c r="C87">
        <v>11.76</v>
      </c>
      <c r="D87">
        <v>11.48</v>
      </c>
      <c r="E87">
        <v>11.74</v>
      </c>
      <c r="F87" s="2">
        <v>10.641512000000001</v>
      </c>
      <c r="G87">
        <v>50032800</v>
      </c>
    </row>
    <row r="88" spans="1:7" x14ac:dyDescent="0.25">
      <c r="A88" s="1">
        <v>44323</v>
      </c>
      <c r="B88">
        <v>11.65</v>
      </c>
      <c r="C88">
        <v>11.83</v>
      </c>
      <c r="D88">
        <v>11.52</v>
      </c>
      <c r="E88">
        <v>11.82</v>
      </c>
      <c r="F88" s="2">
        <v>10.714026</v>
      </c>
      <c r="G88">
        <v>41525800</v>
      </c>
    </row>
    <row r="89" spans="1:7" x14ac:dyDescent="0.25">
      <c r="A89" s="1">
        <v>44326</v>
      </c>
      <c r="B89">
        <v>11.78</v>
      </c>
      <c r="C89">
        <v>11.93</v>
      </c>
      <c r="D89">
        <v>11.7</v>
      </c>
      <c r="E89">
        <v>11.71</v>
      </c>
      <c r="F89" s="2">
        <v>10.614319999999999</v>
      </c>
      <c r="G89">
        <v>51703500</v>
      </c>
    </row>
    <row r="90" spans="1:7" x14ac:dyDescent="0.25">
      <c r="A90" s="1">
        <v>44327</v>
      </c>
      <c r="B90">
        <v>11.45</v>
      </c>
      <c r="C90">
        <v>11.76</v>
      </c>
      <c r="D90">
        <v>11.42</v>
      </c>
      <c r="E90">
        <v>11.58</v>
      </c>
      <c r="F90" s="2">
        <v>10.496483</v>
      </c>
      <c r="G90">
        <v>56882600</v>
      </c>
    </row>
    <row r="91" spans="1:7" x14ac:dyDescent="0.25">
      <c r="A91" s="1">
        <v>44328</v>
      </c>
      <c r="B91">
        <v>11.54</v>
      </c>
      <c r="C91">
        <v>11.68</v>
      </c>
      <c r="D91">
        <v>11.28</v>
      </c>
      <c r="E91">
        <v>11.33</v>
      </c>
      <c r="F91" s="2">
        <v>10.269876</v>
      </c>
      <c r="G91">
        <v>55663100</v>
      </c>
    </row>
    <row r="92" spans="1:7" x14ac:dyDescent="0.25">
      <c r="A92" s="1">
        <v>44329</v>
      </c>
      <c r="B92">
        <v>11.36</v>
      </c>
      <c r="C92">
        <v>11.68</v>
      </c>
      <c r="D92">
        <v>11.35</v>
      </c>
      <c r="E92">
        <v>11.55</v>
      </c>
      <c r="F92" s="2">
        <v>10.469291</v>
      </c>
      <c r="G92">
        <v>56598500</v>
      </c>
    </row>
    <row r="93" spans="1:7" x14ac:dyDescent="0.25">
      <c r="A93" s="1">
        <v>44330</v>
      </c>
      <c r="B93">
        <v>11.65</v>
      </c>
      <c r="C93">
        <v>11.87</v>
      </c>
      <c r="D93">
        <v>11.62</v>
      </c>
      <c r="E93">
        <v>11.84</v>
      </c>
      <c r="F93" s="2">
        <v>10.732156</v>
      </c>
      <c r="G93">
        <v>48619200</v>
      </c>
    </row>
    <row r="94" spans="1:7" x14ac:dyDescent="0.25">
      <c r="A94" s="1">
        <v>44333</v>
      </c>
      <c r="B94">
        <v>11.82</v>
      </c>
      <c r="C94">
        <v>12.18</v>
      </c>
      <c r="D94">
        <v>11.79</v>
      </c>
      <c r="E94">
        <v>12.15</v>
      </c>
      <c r="F94" s="2">
        <v>11.013147999999999</v>
      </c>
      <c r="G94">
        <v>52201700</v>
      </c>
    </row>
    <row r="95" spans="1:7" x14ac:dyDescent="0.25">
      <c r="A95" s="1">
        <v>44334</v>
      </c>
      <c r="B95">
        <v>12.29</v>
      </c>
      <c r="C95">
        <v>12.53</v>
      </c>
      <c r="D95">
        <v>12.13</v>
      </c>
      <c r="E95">
        <v>12.14</v>
      </c>
      <c r="F95" s="2">
        <v>11.004085999999999</v>
      </c>
      <c r="G95">
        <v>72472900</v>
      </c>
    </row>
    <row r="96" spans="1:7" x14ac:dyDescent="0.25">
      <c r="A96" s="1">
        <v>44335</v>
      </c>
      <c r="B96">
        <v>12.03</v>
      </c>
      <c r="C96">
        <v>12.21</v>
      </c>
      <c r="D96">
        <v>11.85</v>
      </c>
      <c r="E96">
        <v>12.11</v>
      </c>
      <c r="F96" s="2">
        <v>10.976891999999999</v>
      </c>
      <c r="G96">
        <v>70220800</v>
      </c>
    </row>
    <row r="97" spans="1:7" x14ac:dyDescent="0.25">
      <c r="A97" s="1">
        <v>44336</v>
      </c>
      <c r="B97">
        <v>12.52</v>
      </c>
      <c r="C97">
        <v>12.69</v>
      </c>
      <c r="D97">
        <v>12.3</v>
      </c>
      <c r="E97">
        <v>12.49</v>
      </c>
      <c r="F97" s="2">
        <v>11.321336000000001</v>
      </c>
      <c r="G97">
        <v>106243900</v>
      </c>
    </row>
    <row r="98" spans="1:7" x14ac:dyDescent="0.25">
      <c r="A98" s="1">
        <v>44337</v>
      </c>
      <c r="B98">
        <v>12.7</v>
      </c>
      <c r="C98">
        <v>13.47</v>
      </c>
      <c r="D98">
        <v>12.57</v>
      </c>
      <c r="E98">
        <v>13.33</v>
      </c>
      <c r="F98" s="2">
        <v>12.082739</v>
      </c>
      <c r="G98">
        <v>200958600</v>
      </c>
    </row>
    <row r="99" spans="1:7" x14ac:dyDescent="0.25">
      <c r="A99" s="1">
        <v>44340</v>
      </c>
      <c r="B99">
        <v>13.38</v>
      </c>
      <c r="C99">
        <v>13.38</v>
      </c>
      <c r="D99">
        <v>12.92</v>
      </c>
      <c r="E99">
        <v>13.06</v>
      </c>
      <c r="F99" s="2">
        <v>11.838003</v>
      </c>
      <c r="G99">
        <v>111374300</v>
      </c>
    </row>
    <row r="100" spans="1:7" x14ac:dyDescent="0.25">
      <c r="A100" s="1">
        <v>44341</v>
      </c>
      <c r="B100">
        <v>13.13</v>
      </c>
      <c r="C100">
        <v>13.43</v>
      </c>
      <c r="D100">
        <v>12.8</v>
      </c>
      <c r="E100">
        <v>12.81</v>
      </c>
      <c r="F100" s="2">
        <v>11.611395</v>
      </c>
      <c r="G100">
        <v>113383400</v>
      </c>
    </row>
    <row r="101" spans="1:7" x14ac:dyDescent="0.25">
      <c r="A101" s="1">
        <v>44342</v>
      </c>
      <c r="B101">
        <v>13.16</v>
      </c>
      <c r="C101">
        <v>13.95</v>
      </c>
      <c r="D101">
        <v>13.1</v>
      </c>
      <c r="E101">
        <v>13.9</v>
      </c>
      <c r="F101" s="2">
        <v>12.599404</v>
      </c>
      <c r="G101">
        <v>227538700</v>
      </c>
    </row>
    <row r="102" spans="1:7" x14ac:dyDescent="0.25">
      <c r="A102" s="1">
        <v>44343</v>
      </c>
      <c r="B102">
        <v>14.38</v>
      </c>
      <c r="C102">
        <v>15.05</v>
      </c>
      <c r="D102">
        <v>14.12</v>
      </c>
      <c r="E102">
        <v>14.88</v>
      </c>
      <c r="F102" s="2">
        <v>13.487709000000001</v>
      </c>
      <c r="G102">
        <v>278939100</v>
      </c>
    </row>
    <row r="103" spans="1:7" x14ac:dyDescent="0.25">
      <c r="A103" s="1">
        <v>44344</v>
      </c>
      <c r="B103">
        <v>15.01</v>
      </c>
      <c r="C103">
        <v>15.05</v>
      </c>
      <c r="D103">
        <v>14.41</v>
      </c>
      <c r="E103">
        <v>14.53</v>
      </c>
      <c r="F103" s="2">
        <v>13.170457000000001</v>
      </c>
      <c r="G103">
        <v>152105300</v>
      </c>
    </row>
    <row r="104" spans="1:7" x14ac:dyDescent="0.25">
      <c r="A104" s="1">
        <v>44348</v>
      </c>
      <c r="B104">
        <v>14.72</v>
      </c>
      <c r="C104">
        <v>14.84</v>
      </c>
      <c r="D104">
        <v>14.46</v>
      </c>
      <c r="E104">
        <v>14.81</v>
      </c>
      <c r="F104" s="2">
        <v>13.424258999999999</v>
      </c>
      <c r="G104">
        <v>89071000</v>
      </c>
    </row>
    <row r="105" spans="1:7" x14ac:dyDescent="0.25">
      <c r="A105" s="1">
        <v>44349</v>
      </c>
      <c r="B105">
        <v>14.9</v>
      </c>
      <c r="C105">
        <v>15.02</v>
      </c>
      <c r="D105">
        <v>14.68</v>
      </c>
      <c r="E105">
        <v>14.91</v>
      </c>
      <c r="F105" s="2">
        <v>13.514901999999999</v>
      </c>
      <c r="G105">
        <v>77517200</v>
      </c>
    </row>
    <row r="106" spans="1:7" x14ac:dyDescent="0.25">
      <c r="A106" s="1">
        <v>44350</v>
      </c>
      <c r="B106">
        <v>15.15</v>
      </c>
      <c r="C106">
        <v>16.059999000000001</v>
      </c>
      <c r="D106">
        <v>14.99</v>
      </c>
      <c r="E106">
        <v>15.99</v>
      </c>
      <c r="F106" s="2">
        <v>14.493849000000001</v>
      </c>
      <c r="G106">
        <v>179671400</v>
      </c>
    </row>
    <row r="107" spans="1:7" x14ac:dyDescent="0.25">
      <c r="A107" s="1">
        <v>44351</v>
      </c>
      <c r="B107">
        <v>16.329999999999998</v>
      </c>
      <c r="C107">
        <v>16.450001</v>
      </c>
      <c r="D107">
        <v>15.8</v>
      </c>
      <c r="E107">
        <v>15.97</v>
      </c>
      <c r="F107" s="2">
        <v>14.475720000000001</v>
      </c>
      <c r="G107">
        <v>151788000</v>
      </c>
    </row>
    <row r="108" spans="1:7" x14ac:dyDescent="0.25">
      <c r="A108" s="1">
        <v>44354</v>
      </c>
      <c r="B108">
        <v>16.010000000000002</v>
      </c>
      <c r="C108">
        <v>16.200001</v>
      </c>
      <c r="D108">
        <v>15.65</v>
      </c>
      <c r="E108">
        <v>15.88</v>
      </c>
      <c r="F108" s="2">
        <v>14.394140999999999</v>
      </c>
      <c r="G108">
        <v>90915300</v>
      </c>
    </row>
    <row r="109" spans="1:7" x14ac:dyDescent="0.25">
      <c r="A109" s="1">
        <v>44355</v>
      </c>
      <c r="B109">
        <v>15.76</v>
      </c>
      <c r="C109">
        <v>15.8</v>
      </c>
      <c r="D109">
        <v>15.33</v>
      </c>
      <c r="E109">
        <v>15.63</v>
      </c>
      <c r="F109" s="2">
        <v>14.167533000000001</v>
      </c>
      <c r="G109">
        <v>93891100</v>
      </c>
    </row>
    <row r="110" spans="1:7" x14ac:dyDescent="0.25">
      <c r="A110" s="1">
        <v>44356</v>
      </c>
      <c r="B110">
        <v>15.6</v>
      </c>
      <c r="C110">
        <v>15.62</v>
      </c>
      <c r="D110">
        <v>15.39</v>
      </c>
      <c r="E110">
        <v>15.48</v>
      </c>
      <c r="F110" s="2">
        <v>14.031568</v>
      </c>
      <c r="G110">
        <v>60079100</v>
      </c>
    </row>
    <row r="111" spans="1:7" x14ac:dyDescent="0.25">
      <c r="A111" s="1">
        <v>44357</v>
      </c>
      <c r="B111">
        <v>15.59</v>
      </c>
      <c r="C111">
        <v>15.78</v>
      </c>
      <c r="D111">
        <v>15.08</v>
      </c>
      <c r="E111">
        <v>15.11</v>
      </c>
      <c r="F111" s="2">
        <v>13.696187999999999</v>
      </c>
      <c r="G111">
        <v>78147500</v>
      </c>
    </row>
    <row r="112" spans="1:7" x14ac:dyDescent="0.25">
      <c r="A112" s="1">
        <v>44358</v>
      </c>
      <c r="B112">
        <v>15.3</v>
      </c>
      <c r="C112">
        <v>15.43</v>
      </c>
      <c r="D112">
        <v>15.17</v>
      </c>
      <c r="E112">
        <v>15.28</v>
      </c>
      <c r="F112" s="2">
        <v>13.850282</v>
      </c>
      <c r="G112">
        <v>50613500</v>
      </c>
    </row>
    <row r="113" spans="1:7" x14ac:dyDescent="0.25">
      <c r="A113" s="1">
        <v>44361</v>
      </c>
      <c r="B113">
        <v>15.23</v>
      </c>
      <c r="C113">
        <v>15.3</v>
      </c>
      <c r="D113">
        <v>14.82</v>
      </c>
      <c r="E113">
        <v>14.87</v>
      </c>
      <c r="F113" s="2">
        <v>13.478645</v>
      </c>
      <c r="G113">
        <v>82666000</v>
      </c>
    </row>
    <row r="114" spans="1:7" x14ac:dyDescent="0.25">
      <c r="A114" s="1">
        <v>44362</v>
      </c>
      <c r="B114">
        <v>14.91</v>
      </c>
      <c r="C114">
        <v>15.16</v>
      </c>
      <c r="D114">
        <v>14.76</v>
      </c>
      <c r="E114">
        <v>15</v>
      </c>
      <c r="F114" s="2">
        <v>13.596481000000001</v>
      </c>
      <c r="G114">
        <v>62612700</v>
      </c>
    </row>
    <row r="115" spans="1:7" x14ac:dyDescent="0.25">
      <c r="A115" s="1">
        <v>44363</v>
      </c>
      <c r="B115">
        <v>15.1</v>
      </c>
      <c r="C115">
        <v>15.29</v>
      </c>
      <c r="D115">
        <v>14.88</v>
      </c>
      <c r="E115">
        <v>15.02</v>
      </c>
      <c r="F115" s="2">
        <v>13.614610000000001</v>
      </c>
      <c r="G115">
        <v>69112900</v>
      </c>
    </row>
    <row r="116" spans="1:7" x14ac:dyDescent="0.25">
      <c r="A116" s="1">
        <v>44364</v>
      </c>
      <c r="B116">
        <v>15.3</v>
      </c>
      <c r="C116">
        <v>15.4</v>
      </c>
      <c r="D116">
        <v>14.58</v>
      </c>
      <c r="E116">
        <v>14.77</v>
      </c>
      <c r="F116" s="2">
        <v>13.388000999999999</v>
      </c>
      <c r="G116">
        <v>126653100</v>
      </c>
    </row>
    <row r="117" spans="1:7" x14ac:dyDescent="0.25">
      <c r="A117" s="1">
        <v>44365</v>
      </c>
      <c r="B117">
        <v>14.54</v>
      </c>
      <c r="C117">
        <v>14.77</v>
      </c>
      <c r="D117">
        <v>14.44</v>
      </c>
      <c r="E117">
        <v>14.52</v>
      </c>
      <c r="F117" s="2">
        <v>13.161394</v>
      </c>
      <c r="G117">
        <v>76319700</v>
      </c>
    </row>
    <row r="118" spans="1:7" x14ac:dyDescent="0.25">
      <c r="A118" s="1">
        <v>44368</v>
      </c>
      <c r="B118">
        <v>14.63</v>
      </c>
      <c r="C118">
        <v>14.9</v>
      </c>
      <c r="D118">
        <v>14.55</v>
      </c>
      <c r="E118">
        <v>14.78</v>
      </c>
      <c r="F118" s="2">
        <v>13.397066000000001</v>
      </c>
      <c r="G118">
        <v>63385000</v>
      </c>
    </row>
    <row r="119" spans="1:7" x14ac:dyDescent="0.25">
      <c r="A119" s="1">
        <v>44369</v>
      </c>
      <c r="B119">
        <v>15.02</v>
      </c>
      <c r="C119">
        <v>15.11</v>
      </c>
      <c r="D119">
        <v>14.82</v>
      </c>
      <c r="E119">
        <v>14.91</v>
      </c>
      <c r="F119" s="2">
        <v>13.514901999999999</v>
      </c>
      <c r="G119">
        <v>65545900</v>
      </c>
    </row>
    <row r="120" spans="1:7" x14ac:dyDescent="0.25">
      <c r="A120" s="1">
        <v>44370</v>
      </c>
      <c r="B120">
        <v>15.14</v>
      </c>
      <c r="C120">
        <v>15.53</v>
      </c>
      <c r="D120">
        <v>15.03</v>
      </c>
      <c r="E120">
        <v>15.42</v>
      </c>
      <c r="F120" s="2">
        <v>13.977182000000001</v>
      </c>
      <c r="G120">
        <v>94985700</v>
      </c>
    </row>
    <row r="121" spans="1:7" x14ac:dyDescent="0.25">
      <c r="A121" s="1">
        <v>44371</v>
      </c>
      <c r="B121">
        <v>15.54</v>
      </c>
      <c r="C121">
        <v>15.55</v>
      </c>
      <c r="D121">
        <v>15.15</v>
      </c>
      <c r="E121">
        <v>15.26</v>
      </c>
      <c r="F121" s="2">
        <v>13.832153</v>
      </c>
      <c r="G121">
        <v>79859800</v>
      </c>
    </row>
    <row r="122" spans="1:7" x14ac:dyDescent="0.25">
      <c r="A122" s="1">
        <v>44372</v>
      </c>
      <c r="B122">
        <v>15.24</v>
      </c>
      <c r="C122">
        <v>15.52</v>
      </c>
      <c r="D122">
        <v>15.18</v>
      </c>
      <c r="E122">
        <v>15.19</v>
      </c>
      <c r="F122" s="2">
        <v>13.768703</v>
      </c>
      <c r="G122">
        <v>111760500</v>
      </c>
    </row>
    <row r="123" spans="1:7" x14ac:dyDescent="0.25">
      <c r="A123" s="1">
        <v>44375</v>
      </c>
      <c r="B123">
        <v>15.2</v>
      </c>
      <c r="C123">
        <v>15.21</v>
      </c>
      <c r="D123">
        <v>14.83</v>
      </c>
      <c r="E123">
        <v>14.96</v>
      </c>
      <c r="F123" s="2">
        <v>13.560224</v>
      </c>
      <c r="G123">
        <v>79477400</v>
      </c>
    </row>
    <row r="124" spans="1:7" x14ac:dyDescent="0.25">
      <c r="A124" s="1">
        <v>44376</v>
      </c>
      <c r="B124">
        <v>15.05</v>
      </c>
      <c r="C124">
        <v>15.2</v>
      </c>
      <c r="D124">
        <v>14.88</v>
      </c>
      <c r="E124">
        <v>15.01</v>
      </c>
      <c r="F124" s="2">
        <v>13.605544999999999</v>
      </c>
      <c r="G124">
        <v>68208200</v>
      </c>
    </row>
    <row r="125" spans="1:7" x14ac:dyDescent="0.25">
      <c r="A125" s="1">
        <v>44377</v>
      </c>
      <c r="B125">
        <v>14.95</v>
      </c>
      <c r="C125">
        <v>15.11</v>
      </c>
      <c r="D125">
        <v>14.81</v>
      </c>
      <c r="E125">
        <v>14.86</v>
      </c>
      <c r="F125" s="2">
        <v>13.469581</v>
      </c>
      <c r="G125">
        <v>72213500</v>
      </c>
    </row>
    <row r="126" spans="1:7" x14ac:dyDescent="0.25">
      <c r="A126" s="1">
        <v>44378</v>
      </c>
      <c r="B126">
        <v>14.91</v>
      </c>
      <c r="C126">
        <v>14.97</v>
      </c>
      <c r="D126">
        <v>14.84</v>
      </c>
      <c r="E126">
        <v>14.91</v>
      </c>
      <c r="F126" s="2">
        <v>13.514901999999999</v>
      </c>
      <c r="G126">
        <v>51112200</v>
      </c>
    </row>
    <row r="127" spans="1:7" x14ac:dyDescent="0.25">
      <c r="A127" s="1">
        <v>44379</v>
      </c>
      <c r="B127">
        <v>14.96</v>
      </c>
      <c r="C127">
        <v>15.04</v>
      </c>
      <c r="D127">
        <v>14.83</v>
      </c>
      <c r="E127">
        <v>14.93</v>
      </c>
      <c r="F127" s="2">
        <v>13.533030999999999</v>
      </c>
      <c r="G127">
        <v>43652000</v>
      </c>
    </row>
    <row r="128" spans="1:7" x14ac:dyDescent="0.25">
      <c r="A128" s="1">
        <v>44383</v>
      </c>
      <c r="B128">
        <v>14.87</v>
      </c>
      <c r="C128">
        <v>14.88</v>
      </c>
      <c r="D128">
        <v>14.39</v>
      </c>
      <c r="E128">
        <v>14.5</v>
      </c>
      <c r="F128" s="2">
        <v>13.143265</v>
      </c>
      <c r="G128">
        <v>73990600</v>
      </c>
    </row>
    <row r="129" spans="1:7" x14ac:dyDescent="0.25">
      <c r="A129" s="1">
        <v>44384</v>
      </c>
      <c r="B129">
        <v>14.41</v>
      </c>
      <c r="C129">
        <v>14.46</v>
      </c>
      <c r="D129">
        <v>14.02</v>
      </c>
      <c r="E129">
        <v>14.23</v>
      </c>
      <c r="F129" s="2">
        <v>12.898527</v>
      </c>
      <c r="G129">
        <v>72992500</v>
      </c>
    </row>
    <row r="130" spans="1:7" x14ac:dyDescent="0.25">
      <c r="A130" s="1">
        <v>44385</v>
      </c>
      <c r="B130">
        <v>13.96</v>
      </c>
      <c r="C130">
        <v>14.23</v>
      </c>
      <c r="D130">
        <v>13.74</v>
      </c>
      <c r="E130">
        <v>14.06</v>
      </c>
      <c r="F130" s="2">
        <v>12.744436</v>
      </c>
      <c r="G130">
        <v>62706800</v>
      </c>
    </row>
    <row r="131" spans="1:7" x14ac:dyDescent="0.25">
      <c r="A131" s="1">
        <v>44386</v>
      </c>
      <c r="B131">
        <v>14.45</v>
      </c>
      <c r="C131">
        <v>14.58</v>
      </c>
      <c r="D131">
        <v>14.27</v>
      </c>
      <c r="E131">
        <v>14.48</v>
      </c>
      <c r="F131" s="2">
        <v>13.125135999999999</v>
      </c>
      <c r="G131">
        <v>65981200</v>
      </c>
    </row>
    <row r="132" spans="1:7" x14ac:dyDescent="0.25">
      <c r="A132" s="1">
        <v>44389</v>
      </c>
      <c r="B132">
        <v>14.36</v>
      </c>
      <c r="C132">
        <v>14.74</v>
      </c>
      <c r="D132">
        <v>14.24</v>
      </c>
      <c r="E132">
        <v>14.61</v>
      </c>
      <c r="F132" s="2">
        <v>13.242971000000001</v>
      </c>
      <c r="G132">
        <v>49205200</v>
      </c>
    </row>
    <row r="133" spans="1:7" x14ac:dyDescent="0.25">
      <c r="A133" s="1">
        <v>44390</v>
      </c>
      <c r="B133">
        <v>14.5</v>
      </c>
      <c r="C133">
        <v>14.63</v>
      </c>
      <c r="D133">
        <v>14.3</v>
      </c>
      <c r="E133">
        <v>14.42</v>
      </c>
      <c r="F133" s="2">
        <v>13.070751</v>
      </c>
      <c r="G133">
        <v>45360600</v>
      </c>
    </row>
    <row r="134" spans="1:7" x14ac:dyDescent="0.25">
      <c r="A134" s="1">
        <v>44391</v>
      </c>
      <c r="B134">
        <v>14.43</v>
      </c>
      <c r="C134">
        <v>14.63</v>
      </c>
      <c r="D134">
        <v>14.2</v>
      </c>
      <c r="E134">
        <v>14.25</v>
      </c>
      <c r="F134" s="2">
        <v>12.916656</v>
      </c>
      <c r="G134">
        <v>39056200</v>
      </c>
    </row>
    <row r="135" spans="1:7" x14ac:dyDescent="0.25">
      <c r="A135" s="1">
        <v>44392</v>
      </c>
      <c r="B135">
        <v>14.15</v>
      </c>
      <c r="C135">
        <v>14.3</v>
      </c>
      <c r="D135">
        <v>13.94</v>
      </c>
      <c r="E135">
        <v>14.01</v>
      </c>
      <c r="F135" s="2">
        <v>12.699114</v>
      </c>
      <c r="G135">
        <v>44952300</v>
      </c>
    </row>
    <row r="136" spans="1:7" x14ac:dyDescent="0.25">
      <c r="A136" s="1">
        <v>44393</v>
      </c>
      <c r="B136">
        <v>14.12</v>
      </c>
      <c r="C136">
        <v>14.14</v>
      </c>
      <c r="D136">
        <v>13.58</v>
      </c>
      <c r="E136">
        <v>13.61</v>
      </c>
      <c r="F136" s="2">
        <v>12.336539</v>
      </c>
      <c r="G136">
        <v>48065200</v>
      </c>
    </row>
    <row r="137" spans="1:7" x14ac:dyDescent="0.25">
      <c r="A137" s="1">
        <v>44396</v>
      </c>
      <c r="B137">
        <v>13.25</v>
      </c>
      <c r="C137">
        <v>13.32</v>
      </c>
      <c r="D137">
        <v>12.79</v>
      </c>
      <c r="E137">
        <v>13.28</v>
      </c>
      <c r="F137" s="2">
        <v>12.037418000000001</v>
      </c>
      <c r="G137">
        <v>99949200</v>
      </c>
    </row>
    <row r="138" spans="1:7" x14ac:dyDescent="0.25">
      <c r="A138" s="1">
        <v>44397</v>
      </c>
      <c r="B138">
        <v>13.37</v>
      </c>
      <c r="C138">
        <v>13.96</v>
      </c>
      <c r="D138">
        <v>13.28</v>
      </c>
      <c r="E138">
        <v>13.91</v>
      </c>
      <c r="F138" s="2">
        <v>12.608468</v>
      </c>
      <c r="G138">
        <v>70731800</v>
      </c>
    </row>
    <row r="139" spans="1:7" x14ac:dyDescent="0.25">
      <c r="A139" s="1">
        <v>44398</v>
      </c>
      <c r="B139">
        <v>14.05</v>
      </c>
      <c r="C139">
        <v>14.34</v>
      </c>
      <c r="D139">
        <v>14.03</v>
      </c>
      <c r="E139">
        <v>14.19</v>
      </c>
      <c r="F139" s="2">
        <v>12.862270000000001</v>
      </c>
      <c r="G139">
        <v>53817500</v>
      </c>
    </row>
    <row r="140" spans="1:7" x14ac:dyDescent="0.25">
      <c r="A140" s="1">
        <v>44399</v>
      </c>
      <c r="B140">
        <v>14.08</v>
      </c>
      <c r="C140">
        <v>14.14</v>
      </c>
      <c r="D140">
        <v>13.78</v>
      </c>
      <c r="E140">
        <v>13.91</v>
      </c>
      <c r="F140" s="2">
        <v>12.608468</v>
      </c>
      <c r="G140">
        <v>40440100</v>
      </c>
    </row>
    <row r="141" spans="1:7" x14ac:dyDescent="0.25">
      <c r="A141" s="1">
        <v>44400</v>
      </c>
      <c r="B141">
        <v>13.97</v>
      </c>
      <c r="C141">
        <v>14.04</v>
      </c>
      <c r="D141">
        <v>13.73</v>
      </c>
      <c r="E141">
        <v>13.82</v>
      </c>
      <c r="F141" s="2">
        <v>12.52689</v>
      </c>
      <c r="G141">
        <v>37927900</v>
      </c>
    </row>
    <row r="142" spans="1:7" x14ac:dyDescent="0.25">
      <c r="A142" s="1">
        <v>44403</v>
      </c>
      <c r="B142">
        <v>13.9</v>
      </c>
      <c r="C142">
        <v>14.08</v>
      </c>
      <c r="D142">
        <v>13.87</v>
      </c>
      <c r="E142">
        <v>14.03</v>
      </c>
      <c r="F142" s="2">
        <v>12.717241</v>
      </c>
      <c r="G142">
        <v>43838000</v>
      </c>
    </row>
    <row r="143" spans="1:7" x14ac:dyDescent="0.25">
      <c r="A143" s="1">
        <v>44404</v>
      </c>
      <c r="B143">
        <v>13.93</v>
      </c>
      <c r="C143">
        <v>13.96</v>
      </c>
      <c r="D143">
        <v>13.65</v>
      </c>
      <c r="E143">
        <v>13.79</v>
      </c>
      <c r="F143" s="2">
        <v>12.499698</v>
      </c>
      <c r="G143">
        <v>41963200</v>
      </c>
    </row>
    <row r="144" spans="1:7" x14ac:dyDescent="0.25">
      <c r="A144" s="1">
        <v>44405</v>
      </c>
      <c r="B144">
        <v>13.86</v>
      </c>
      <c r="C144">
        <v>13.99</v>
      </c>
      <c r="D144">
        <v>13.57</v>
      </c>
      <c r="E144">
        <v>13.86</v>
      </c>
      <c r="F144" s="2">
        <v>12.563148</v>
      </c>
      <c r="G144">
        <v>70653500</v>
      </c>
    </row>
    <row r="145" spans="1:7" x14ac:dyDescent="0.25">
      <c r="A145" s="1">
        <v>44406</v>
      </c>
      <c r="B145">
        <v>14.51</v>
      </c>
      <c r="C145">
        <v>14.79</v>
      </c>
      <c r="D145">
        <v>14.3</v>
      </c>
      <c r="E145">
        <v>14.39</v>
      </c>
      <c r="F145" s="2">
        <v>13.043557</v>
      </c>
      <c r="G145">
        <v>111154800</v>
      </c>
    </row>
    <row r="146" spans="1:7" x14ac:dyDescent="0.25">
      <c r="A146" s="1">
        <v>44407</v>
      </c>
      <c r="B146">
        <v>14.23</v>
      </c>
      <c r="C146">
        <v>14.3</v>
      </c>
      <c r="D146">
        <v>13.87</v>
      </c>
      <c r="E146">
        <v>13.95</v>
      </c>
      <c r="F146" s="2">
        <v>12.644727</v>
      </c>
      <c r="G146">
        <v>74955700</v>
      </c>
    </row>
    <row r="147" spans="1:7" x14ac:dyDescent="0.25">
      <c r="A147" s="1">
        <v>44410</v>
      </c>
      <c r="B147">
        <v>14.02</v>
      </c>
      <c r="C147">
        <v>14.33</v>
      </c>
      <c r="D147">
        <v>13.88</v>
      </c>
      <c r="E147">
        <v>13.91</v>
      </c>
      <c r="F147" s="2">
        <v>12.608468</v>
      </c>
      <c r="G147">
        <v>64673700</v>
      </c>
    </row>
    <row r="148" spans="1:7" x14ac:dyDescent="0.25">
      <c r="A148" s="1">
        <v>44411</v>
      </c>
      <c r="B148">
        <v>13.97</v>
      </c>
      <c r="C148">
        <v>14.08</v>
      </c>
      <c r="D148">
        <v>13.64</v>
      </c>
      <c r="E148">
        <v>14.02</v>
      </c>
      <c r="F148" s="2">
        <v>12.708178</v>
      </c>
      <c r="G148">
        <v>53257700</v>
      </c>
    </row>
    <row r="149" spans="1:7" x14ac:dyDescent="0.25">
      <c r="A149" s="1">
        <v>44412</v>
      </c>
      <c r="B149">
        <v>13.85</v>
      </c>
      <c r="C149">
        <v>13.93</v>
      </c>
      <c r="D149">
        <v>13.3</v>
      </c>
      <c r="E149">
        <v>13.32</v>
      </c>
      <c r="F149" s="2">
        <v>12.073674</v>
      </c>
      <c r="G149">
        <v>81502700</v>
      </c>
    </row>
    <row r="150" spans="1:7" x14ac:dyDescent="0.25">
      <c r="A150" s="1">
        <v>44413</v>
      </c>
      <c r="B150">
        <v>13.54</v>
      </c>
      <c r="C150">
        <v>13.82</v>
      </c>
      <c r="D150">
        <v>13.45</v>
      </c>
      <c r="E150">
        <v>13.71</v>
      </c>
      <c r="F150" s="2">
        <v>12.427182999999999</v>
      </c>
      <c r="G150">
        <v>60524400</v>
      </c>
    </row>
    <row r="151" spans="1:7" x14ac:dyDescent="0.25">
      <c r="A151" s="1">
        <v>44414</v>
      </c>
      <c r="B151">
        <v>13.82</v>
      </c>
      <c r="C151">
        <v>13.91</v>
      </c>
      <c r="D151">
        <v>13.73</v>
      </c>
      <c r="E151">
        <v>13.8</v>
      </c>
      <c r="F151" s="2">
        <v>12.508763</v>
      </c>
      <c r="G151">
        <v>44450600</v>
      </c>
    </row>
    <row r="152" spans="1:7" x14ac:dyDescent="0.25">
      <c r="A152" s="1">
        <v>44417</v>
      </c>
      <c r="B152">
        <v>13.72</v>
      </c>
      <c r="C152">
        <v>13.82</v>
      </c>
      <c r="D152">
        <v>13.55</v>
      </c>
      <c r="E152">
        <v>13.75</v>
      </c>
      <c r="F152" s="2">
        <v>12.463441</v>
      </c>
      <c r="G152">
        <v>38760400</v>
      </c>
    </row>
    <row r="153" spans="1:7" x14ac:dyDescent="0.25">
      <c r="A153" s="1">
        <v>44418</v>
      </c>
      <c r="B153">
        <v>13.77</v>
      </c>
      <c r="C153">
        <v>13.91</v>
      </c>
      <c r="D153">
        <v>13.66</v>
      </c>
      <c r="E153">
        <v>13.82</v>
      </c>
      <c r="F153" s="2">
        <v>12.52689</v>
      </c>
      <c r="G153">
        <v>32120800</v>
      </c>
    </row>
    <row r="154" spans="1:7" x14ac:dyDescent="0.25">
      <c r="A154" s="1">
        <v>44419</v>
      </c>
      <c r="B154">
        <v>13.86</v>
      </c>
      <c r="C154">
        <v>13.95</v>
      </c>
      <c r="D154">
        <v>13.67</v>
      </c>
      <c r="E154">
        <v>13.93</v>
      </c>
      <c r="F154" s="2">
        <v>12.626599000000001</v>
      </c>
      <c r="G154">
        <v>42795600</v>
      </c>
    </row>
    <row r="155" spans="1:7" x14ac:dyDescent="0.25">
      <c r="A155" s="1">
        <v>44420</v>
      </c>
      <c r="B155">
        <v>13.92</v>
      </c>
      <c r="C155">
        <v>14.05</v>
      </c>
      <c r="D155">
        <v>13.79</v>
      </c>
      <c r="E155">
        <v>13.9</v>
      </c>
      <c r="F155" s="2">
        <v>12.599404</v>
      </c>
      <c r="G155">
        <v>38547900</v>
      </c>
    </row>
    <row r="156" spans="1:7" x14ac:dyDescent="0.25">
      <c r="A156" s="1">
        <v>44421</v>
      </c>
      <c r="B156">
        <v>13.88</v>
      </c>
      <c r="C156">
        <v>13.95</v>
      </c>
      <c r="D156">
        <v>13.54</v>
      </c>
      <c r="E156">
        <v>13.59</v>
      </c>
      <c r="F156" s="2">
        <v>12.318412</v>
      </c>
      <c r="G156">
        <v>45118500</v>
      </c>
    </row>
    <row r="157" spans="1:7" x14ac:dyDescent="0.25">
      <c r="A157" s="1">
        <v>44424</v>
      </c>
      <c r="B157">
        <v>13.5</v>
      </c>
      <c r="C157">
        <v>13.56</v>
      </c>
      <c r="D157">
        <v>13.32</v>
      </c>
      <c r="E157">
        <v>13.46</v>
      </c>
      <c r="F157" s="2">
        <v>12.200575000000001</v>
      </c>
      <c r="G157">
        <v>38664300</v>
      </c>
    </row>
    <row r="158" spans="1:7" x14ac:dyDescent="0.25">
      <c r="A158" s="1">
        <v>44425</v>
      </c>
      <c r="B158">
        <v>13.32</v>
      </c>
      <c r="C158">
        <v>13.33</v>
      </c>
      <c r="D158">
        <v>12.81</v>
      </c>
      <c r="E158">
        <v>12.99</v>
      </c>
      <c r="F158" s="2">
        <v>11.774551000000001</v>
      </c>
      <c r="G158">
        <v>74625300</v>
      </c>
    </row>
    <row r="159" spans="1:7" x14ac:dyDescent="0.25">
      <c r="A159" s="1">
        <v>44426</v>
      </c>
      <c r="B159">
        <v>12.95</v>
      </c>
      <c r="C159">
        <v>13.21</v>
      </c>
      <c r="D159">
        <v>12.9</v>
      </c>
      <c r="E159">
        <v>13</v>
      </c>
      <c r="F159" s="2">
        <v>11.783618000000001</v>
      </c>
      <c r="G159">
        <v>50966700</v>
      </c>
    </row>
    <row r="160" spans="1:7" x14ac:dyDescent="0.25">
      <c r="A160" s="1">
        <v>44427</v>
      </c>
      <c r="B160">
        <v>12.8</v>
      </c>
      <c r="C160">
        <v>12.92</v>
      </c>
      <c r="D160">
        <v>12.57</v>
      </c>
      <c r="E160">
        <v>12.67</v>
      </c>
      <c r="F160" s="2">
        <v>11.484494</v>
      </c>
      <c r="G160">
        <v>69038800</v>
      </c>
    </row>
    <row r="161" spans="1:7" x14ac:dyDescent="0.25">
      <c r="A161" s="1">
        <v>44428</v>
      </c>
      <c r="B161">
        <v>12.61</v>
      </c>
      <c r="C161">
        <v>12.67</v>
      </c>
      <c r="D161">
        <v>12.38</v>
      </c>
      <c r="E161">
        <v>12.57</v>
      </c>
      <c r="F161" s="2">
        <v>11.39385</v>
      </c>
      <c r="G161">
        <v>53615600</v>
      </c>
    </row>
    <row r="162" spans="1:7" x14ac:dyDescent="0.25">
      <c r="A162" s="1">
        <v>44431</v>
      </c>
      <c r="B162">
        <v>12.71</v>
      </c>
      <c r="C162">
        <v>12.85</v>
      </c>
      <c r="D162">
        <v>12.47</v>
      </c>
      <c r="E162">
        <v>12.73</v>
      </c>
      <c r="F162" s="2">
        <v>11.538879</v>
      </c>
      <c r="G162">
        <v>64573600</v>
      </c>
    </row>
    <row r="163" spans="1:7" x14ac:dyDescent="0.25">
      <c r="A163" s="1">
        <v>44432</v>
      </c>
      <c r="B163">
        <v>12.81</v>
      </c>
      <c r="C163">
        <v>13.14</v>
      </c>
      <c r="D163">
        <v>12.76</v>
      </c>
      <c r="E163">
        <v>13.08</v>
      </c>
      <c r="F163" s="2">
        <v>11.856132000000001</v>
      </c>
      <c r="G163">
        <v>53672500</v>
      </c>
    </row>
    <row r="164" spans="1:7" x14ac:dyDescent="0.25">
      <c r="A164" s="1">
        <v>44433</v>
      </c>
      <c r="B164">
        <v>13.12</v>
      </c>
      <c r="C164">
        <v>13.28</v>
      </c>
      <c r="D164">
        <v>13.02</v>
      </c>
      <c r="E164">
        <v>13.17</v>
      </c>
      <c r="F164" s="2">
        <v>11.937709999999999</v>
      </c>
      <c r="G164">
        <v>51195500</v>
      </c>
    </row>
    <row r="165" spans="1:7" x14ac:dyDescent="0.25">
      <c r="A165" s="1">
        <v>44434</v>
      </c>
      <c r="B165">
        <v>13.11</v>
      </c>
      <c r="C165">
        <v>13.13</v>
      </c>
      <c r="D165">
        <v>12.81</v>
      </c>
      <c r="E165">
        <v>12.9</v>
      </c>
      <c r="F165" s="2">
        <v>11.692971999999999</v>
      </c>
      <c r="G165">
        <v>57559800</v>
      </c>
    </row>
    <row r="166" spans="1:7" x14ac:dyDescent="0.25">
      <c r="A166" s="1">
        <v>44435</v>
      </c>
      <c r="B166">
        <v>12.89</v>
      </c>
      <c r="C166">
        <v>13.37</v>
      </c>
      <c r="D166">
        <v>12.87</v>
      </c>
      <c r="E166">
        <v>13.31</v>
      </c>
      <c r="F166" s="2">
        <v>12.064610999999999</v>
      </c>
      <c r="G166">
        <v>57587300</v>
      </c>
    </row>
    <row r="167" spans="1:7" x14ac:dyDescent="0.25">
      <c r="A167" s="1">
        <v>44438</v>
      </c>
      <c r="B167">
        <v>13.35</v>
      </c>
      <c r="C167">
        <v>13.37</v>
      </c>
      <c r="D167">
        <v>13.03</v>
      </c>
      <c r="E167">
        <v>13.05</v>
      </c>
      <c r="F167" s="2">
        <v>11.828937</v>
      </c>
      <c r="G167">
        <v>42720100</v>
      </c>
    </row>
    <row r="168" spans="1:7" x14ac:dyDescent="0.25">
      <c r="A168" s="1">
        <v>44439</v>
      </c>
      <c r="B168">
        <v>13.02</v>
      </c>
      <c r="C168">
        <v>13.14</v>
      </c>
      <c r="D168">
        <v>12.93</v>
      </c>
      <c r="E168">
        <v>13.03</v>
      </c>
      <c r="F168" s="2">
        <v>11.810809000000001</v>
      </c>
      <c r="G168">
        <v>42212700</v>
      </c>
    </row>
    <row r="169" spans="1:7" x14ac:dyDescent="0.25">
      <c r="A169" s="1">
        <v>44440</v>
      </c>
      <c r="B169">
        <v>13.03</v>
      </c>
      <c r="C169">
        <v>13.22</v>
      </c>
      <c r="D169">
        <v>12.9</v>
      </c>
      <c r="E169">
        <v>13.11</v>
      </c>
      <c r="F169" s="2">
        <v>11.883324</v>
      </c>
      <c r="G169">
        <v>58875700</v>
      </c>
    </row>
    <row r="170" spans="1:7" x14ac:dyDescent="0.25">
      <c r="A170" s="1">
        <v>44441</v>
      </c>
      <c r="B170">
        <v>13.09</v>
      </c>
      <c r="C170">
        <v>13.21</v>
      </c>
      <c r="D170">
        <v>12.97</v>
      </c>
      <c r="E170">
        <v>13.01</v>
      </c>
      <c r="F170" s="2">
        <v>11.792681999999999</v>
      </c>
      <c r="G170">
        <v>49053200</v>
      </c>
    </row>
    <row r="171" spans="1:7" x14ac:dyDescent="0.25">
      <c r="A171" s="1">
        <v>44442</v>
      </c>
      <c r="B171">
        <v>12.99</v>
      </c>
      <c r="C171">
        <v>13.05</v>
      </c>
      <c r="D171">
        <v>12.87</v>
      </c>
      <c r="E171">
        <v>12.89</v>
      </c>
      <c r="F171" s="2">
        <v>11.683909999999999</v>
      </c>
      <c r="G171">
        <v>41616700</v>
      </c>
    </row>
    <row r="172" spans="1:7" x14ac:dyDescent="0.25">
      <c r="A172" s="1">
        <v>44446</v>
      </c>
      <c r="B172">
        <v>12.83</v>
      </c>
      <c r="C172">
        <v>13.04</v>
      </c>
      <c r="D172">
        <v>12.81</v>
      </c>
      <c r="E172">
        <v>12.95</v>
      </c>
      <c r="F172" s="2">
        <v>11.738296</v>
      </c>
      <c r="G172">
        <v>64008900</v>
      </c>
    </row>
    <row r="173" spans="1:7" x14ac:dyDescent="0.25">
      <c r="A173" s="1">
        <v>44447</v>
      </c>
      <c r="B173">
        <v>12.97</v>
      </c>
      <c r="C173">
        <v>13.22</v>
      </c>
      <c r="D173">
        <v>12.91</v>
      </c>
      <c r="E173">
        <v>13.03</v>
      </c>
      <c r="F173" s="2">
        <v>11.810809000000001</v>
      </c>
      <c r="G173">
        <v>57980900</v>
      </c>
    </row>
    <row r="174" spans="1:7" x14ac:dyDescent="0.25">
      <c r="A174" s="1">
        <v>44448</v>
      </c>
      <c r="B174">
        <v>12.95</v>
      </c>
      <c r="C174">
        <v>12.95</v>
      </c>
      <c r="D174">
        <v>12.72</v>
      </c>
      <c r="E174">
        <v>12.76</v>
      </c>
      <c r="F174" s="2">
        <v>11.566072999999999</v>
      </c>
      <c r="G174">
        <v>68806400</v>
      </c>
    </row>
    <row r="175" spans="1:7" x14ac:dyDescent="0.25">
      <c r="A175" s="1">
        <v>44449</v>
      </c>
      <c r="B175">
        <v>12.84</v>
      </c>
      <c r="C175">
        <v>12.93</v>
      </c>
      <c r="D175">
        <v>12.66</v>
      </c>
      <c r="E175">
        <v>12.68</v>
      </c>
      <c r="F175" s="2">
        <v>11.493556999999999</v>
      </c>
      <c r="G175">
        <v>48792500</v>
      </c>
    </row>
    <row r="176" spans="1:7" x14ac:dyDescent="0.25">
      <c r="A176" s="1">
        <v>44452</v>
      </c>
      <c r="B176">
        <v>12.76</v>
      </c>
      <c r="C176">
        <v>12.99</v>
      </c>
      <c r="D176">
        <v>12.62</v>
      </c>
      <c r="E176">
        <v>12.99</v>
      </c>
      <c r="F176" s="2">
        <v>11.774551000000001</v>
      </c>
      <c r="G176">
        <v>62270800</v>
      </c>
    </row>
    <row r="177" spans="1:7" x14ac:dyDescent="0.25">
      <c r="A177" s="1">
        <v>44453</v>
      </c>
      <c r="B177">
        <v>12.93</v>
      </c>
      <c r="C177">
        <v>13.06</v>
      </c>
      <c r="D177">
        <v>12.79</v>
      </c>
      <c r="E177">
        <v>12.86</v>
      </c>
      <c r="F177" s="2">
        <v>11.656715</v>
      </c>
      <c r="G177">
        <v>47640800</v>
      </c>
    </row>
    <row r="178" spans="1:7" x14ac:dyDescent="0.25">
      <c r="A178" s="1">
        <v>44454</v>
      </c>
      <c r="B178">
        <v>12.89</v>
      </c>
      <c r="C178">
        <v>13.25</v>
      </c>
      <c r="D178">
        <v>12.81</v>
      </c>
      <c r="E178">
        <v>13.22</v>
      </c>
      <c r="F178" s="2">
        <v>11.983033000000001</v>
      </c>
      <c r="G178">
        <v>60282100</v>
      </c>
    </row>
    <row r="179" spans="1:7" x14ac:dyDescent="0.25">
      <c r="A179" s="1">
        <v>44455</v>
      </c>
      <c r="B179">
        <v>13.18</v>
      </c>
      <c r="C179">
        <v>13.53</v>
      </c>
      <c r="D179">
        <v>13.1</v>
      </c>
      <c r="E179">
        <v>13.4</v>
      </c>
      <c r="F179" s="2">
        <v>12.146188</v>
      </c>
      <c r="G179">
        <v>76426100</v>
      </c>
    </row>
    <row r="180" spans="1:7" x14ac:dyDescent="0.25">
      <c r="A180" s="1">
        <v>44456</v>
      </c>
      <c r="B180">
        <v>13.41</v>
      </c>
      <c r="C180">
        <v>13.7</v>
      </c>
      <c r="D180">
        <v>13.39</v>
      </c>
      <c r="E180">
        <v>13.55</v>
      </c>
      <c r="F180" s="2">
        <v>12.282154</v>
      </c>
      <c r="G180">
        <v>76182400</v>
      </c>
    </row>
    <row r="181" spans="1:7" x14ac:dyDescent="0.25">
      <c r="A181" s="1">
        <v>44459</v>
      </c>
      <c r="B181">
        <v>13.07</v>
      </c>
      <c r="C181">
        <v>13.19</v>
      </c>
      <c r="D181">
        <v>12.63</v>
      </c>
      <c r="E181">
        <v>12.82</v>
      </c>
      <c r="F181" s="2">
        <v>11.62046</v>
      </c>
      <c r="G181">
        <v>126152200</v>
      </c>
    </row>
    <row r="182" spans="1:7" x14ac:dyDescent="0.25">
      <c r="A182" s="1">
        <v>44460</v>
      </c>
      <c r="B182">
        <v>12.89</v>
      </c>
      <c r="C182">
        <v>12.97</v>
      </c>
      <c r="D182">
        <v>12.66</v>
      </c>
      <c r="E182">
        <v>12.77</v>
      </c>
      <c r="F182" s="2">
        <v>11.575138000000001</v>
      </c>
      <c r="G182">
        <v>60473100</v>
      </c>
    </row>
    <row r="183" spans="1:7" x14ac:dyDescent="0.25">
      <c r="A183" s="1">
        <v>44461</v>
      </c>
      <c r="B183">
        <v>12.92</v>
      </c>
      <c r="C183">
        <v>13.39</v>
      </c>
      <c r="D183">
        <v>12.91</v>
      </c>
      <c r="E183">
        <v>13.23</v>
      </c>
      <c r="F183" s="2">
        <v>11.992095000000001</v>
      </c>
      <c r="G183">
        <v>75784000</v>
      </c>
    </row>
    <row r="184" spans="1:7" x14ac:dyDescent="0.25">
      <c r="A184" s="1">
        <v>44462</v>
      </c>
      <c r="B184">
        <v>13.35</v>
      </c>
      <c r="C184">
        <v>13.74</v>
      </c>
      <c r="D184">
        <v>13.32</v>
      </c>
      <c r="E184">
        <v>13.71</v>
      </c>
      <c r="F184" s="2">
        <v>12.427182999999999</v>
      </c>
      <c r="G184">
        <v>68708100</v>
      </c>
    </row>
    <row r="185" spans="1:7" x14ac:dyDescent="0.25">
      <c r="A185" s="1">
        <v>44463</v>
      </c>
      <c r="B185">
        <v>13.66</v>
      </c>
      <c r="C185">
        <v>13.94</v>
      </c>
      <c r="D185">
        <v>13.64</v>
      </c>
      <c r="E185">
        <v>13.78</v>
      </c>
      <c r="F185" s="2">
        <v>12.490634</v>
      </c>
      <c r="G185">
        <v>57440200</v>
      </c>
    </row>
    <row r="186" spans="1:7" x14ac:dyDescent="0.25">
      <c r="A186" s="1">
        <v>44466</v>
      </c>
      <c r="B186">
        <v>13.89</v>
      </c>
      <c r="C186">
        <v>14.29</v>
      </c>
      <c r="D186">
        <v>13.88</v>
      </c>
      <c r="E186">
        <v>14.16</v>
      </c>
      <c r="F186" s="2">
        <v>12.835077</v>
      </c>
      <c r="G186">
        <v>68769700</v>
      </c>
    </row>
    <row r="187" spans="1:7" x14ac:dyDescent="0.25">
      <c r="A187" s="1">
        <v>44467</v>
      </c>
      <c r="B187">
        <v>14.63</v>
      </c>
      <c r="C187">
        <v>14.73</v>
      </c>
      <c r="D187">
        <v>14.23</v>
      </c>
      <c r="E187">
        <v>14.31</v>
      </c>
      <c r="F187" s="2">
        <v>12.971043</v>
      </c>
      <c r="G187">
        <v>107090900</v>
      </c>
    </row>
    <row r="188" spans="1:7" x14ac:dyDescent="0.25">
      <c r="A188" s="1">
        <v>44468</v>
      </c>
      <c r="B188">
        <v>14.46</v>
      </c>
      <c r="C188">
        <v>14.5</v>
      </c>
      <c r="D188">
        <v>14.17</v>
      </c>
      <c r="E188">
        <v>14.3</v>
      </c>
      <c r="F188" s="2">
        <v>12.961978999999999</v>
      </c>
      <c r="G188">
        <v>56805500</v>
      </c>
    </row>
    <row r="189" spans="1:7" x14ac:dyDescent="0.25">
      <c r="A189" s="1">
        <v>44469</v>
      </c>
      <c r="B189">
        <v>14.26</v>
      </c>
      <c r="C189">
        <v>14.32</v>
      </c>
      <c r="D189">
        <v>14.09</v>
      </c>
      <c r="E189">
        <v>14.16</v>
      </c>
      <c r="F189" s="2">
        <v>12.835077</v>
      </c>
      <c r="G189">
        <v>78820500</v>
      </c>
    </row>
    <row r="190" spans="1:7" x14ac:dyDescent="0.25">
      <c r="A190" s="1">
        <v>44470</v>
      </c>
      <c r="B190">
        <v>14.26</v>
      </c>
      <c r="C190">
        <v>14.37</v>
      </c>
      <c r="D190">
        <v>14.01</v>
      </c>
      <c r="E190">
        <v>14.16</v>
      </c>
      <c r="F190" s="2">
        <v>12.835077</v>
      </c>
      <c r="G190">
        <v>51880900</v>
      </c>
    </row>
    <row r="191" spans="1:7" x14ac:dyDescent="0.25">
      <c r="A191" s="1">
        <v>44473</v>
      </c>
      <c r="B191">
        <v>14.27</v>
      </c>
      <c r="C191">
        <v>14.79</v>
      </c>
      <c r="D191">
        <v>14.22</v>
      </c>
      <c r="E191">
        <v>14.35</v>
      </c>
      <c r="F191" s="2">
        <v>13.007300000000001</v>
      </c>
      <c r="G191">
        <v>78332500</v>
      </c>
    </row>
    <row r="192" spans="1:7" x14ac:dyDescent="0.25">
      <c r="A192" s="1">
        <v>44474</v>
      </c>
      <c r="B192">
        <v>14.44</v>
      </c>
      <c r="C192">
        <v>14.44</v>
      </c>
      <c r="D192">
        <v>14.11</v>
      </c>
      <c r="E192">
        <v>14.29</v>
      </c>
      <c r="F192" s="2">
        <v>12.952914</v>
      </c>
      <c r="G192">
        <v>55915800</v>
      </c>
    </row>
    <row r="193" spans="1:7" x14ac:dyDescent="0.25">
      <c r="A193" s="1">
        <v>44475</v>
      </c>
      <c r="B193">
        <v>14.14</v>
      </c>
      <c r="C193">
        <v>14.34</v>
      </c>
      <c r="D193">
        <v>13.89</v>
      </c>
      <c r="E193">
        <v>14.12</v>
      </c>
      <c r="F193" s="2">
        <v>12.798819999999999</v>
      </c>
      <c r="G193">
        <v>61020300</v>
      </c>
    </row>
    <row r="194" spans="1:7" x14ac:dyDescent="0.25">
      <c r="A194" s="1">
        <v>44476</v>
      </c>
      <c r="B194">
        <v>14.34</v>
      </c>
      <c r="C194">
        <v>14.95</v>
      </c>
      <c r="D194">
        <v>14.31</v>
      </c>
      <c r="E194">
        <v>14.89</v>
      </c>
      <c r="F194" s="2">
        <v>13.496772999999999</v>
      </c>
      <c r="G194">
        <v>96557500</v>
      </c>
    </row>
    <row r="195" spans="1:7" x14ac:dyDescent="0.25">
      <c r="A195" s="1">
        <v>44477</v>
      </c>
      <c r="B195">
        <v>14.92</v>
      </c>
      <c r="C195">
        <v>15.49</v>
      </c>
      <c r="D195">
        <v>14.85</v>
      </c>
      <c r="E195">
        <v>15.12</v>
      </c>
      <c r="F195" s="2">
        <v>13.705253000000001</v>
      </c>
      <c r="G195">
        <v>99468900</v>
      </c>
    </row>
    <row r="196" spans="1:7" x14ac:dyDescent="0.25">
      <c r="A196" s="1">
        <v>44480</v>
      </c>
      <c r="B196">
        <v>15.2</v>
      </c>
      <c r="C196">
        <v>15.36</v>
      </c>
      <c r="D196">
        <v>14.97</v>
      </c>
      <c r="E196">
        <v>15.09</v>
      </c>
      <c r="F196" s="2">
        <v>13.67806</v>
      </c>
      <c r="G196">
        <v>45302300</v>
      </c>
    </row>
    <row r="197" spans="1:7" x14ac:dyDescent="0.25">
      <c r="A197" s="1">
        <v>44481</v>
      </c>
      <c r="B197">
        <v>15.11</v>
      </c>
      <c r="C197">
        <v>15.68</v>
      </c>
      <c r="D197">
        <v>15.01</v>
      </c>
      <c r="E197">
        <v>15.64</v>
      </c>
      <c r="F197" s="2">
        <v>14.176599</v>
      </c>
      <c r="G197">
        <v>89134000</v>
      </c>
    </row>
    <row r="198" spans="1:7" x14ac:dyDescent="0.25">
      <c r="A198" s="1">
        <v>44482</v>
      </c>
      <c r="B198">
        <v>15.59</v>
      </c>
      <c r="C198">
        <v>15.69</v>
      </c>
      <c r="D198">
        <v>15.27</v>
      </c>
      <c r="E198">
        <v>15.51</v>
      </c>
      <c r="F198" s="2">
        <v>14.058763000000001</v>
      </c>
      <c r="G198">
        <v>63363500</v>
      </c>
    </row>
    <row r="199" spans="1:7" x14ac:dyDescent="0.25">
      <c r="A199" s="1">
        <v>44483</v>
      </c>
      <c r="B199">
        <v>15.62</v>
      </c>
      <c r="C199">
        <v>15.62</v>
      </c>
      <c r="D199">
        <v>15.37</v>
      </c>
      <c r="E199">
        <v>15.45</v>
      </c>
      <c r="F199" s="2">
        <v>14.004375</v>
      </c>
      <c r="G199">
        <v>50875100</v>
      </c>
    </row>
    <row r="200" spans="1:7" x14ac:dyDescent="0.25">
      <c r="A200" s="1">
        <v>44484</v>
      </c>
      <c r="B200">
        <v>15.54</v>
      </c>
      <c r="C200">
        <v>16.030000999999999</v>
      </c>
      <c r="D200">
        <v>15.54</v>
      </c>
      <c r="E200">
        <v>15.7</v>
      </c>
      <c r="F200" s="2">
        <v>14.230983</v>
      </c>
      <c r="G200">
        <v>77211800</v>
      </c>
    </row>
    <row r="201" spans="1:7" x14ac:dyDescent="0.25">
      <c r="A201" s="1">
        <v>44487</v>
      </c>
      <c r="B201">
        <v>15.57</v>
      </c>
      <c r="C201">
        <v>15.65</v>
      </c>
      <c r="D201">
        <v>15.49</v>
      </c>
      <c r="E201">
        <v>15.56</v>
      </c>
      <c r="F201" s="2">
        <v>14.104082</v>
      </c>
      <c r="G201">
        <v>48643800</v>
      </c>
    </row>
    <row r="202" spans="1:7" x14ac:dyDescent="0.25">
      <c r="A202" s="1">
        <v>44488</v>
      </c>
      <c r="B202">
        <v>15.6</v>
      </c>
      <c r="C202">
        <v>15.69</v>
      </c>
      <c r="D202">
        <v>15.37</v>
      </c>
      <c r="E202">
        <v>15.42</v>
      </c>
      <c r="F202" s="2">
        <v>13.977182000000001</v>
      </c>
      <c r="G202">
        <v>44668300</v>
      </c>
    </row>
    <row r="203" spans="1:7" x14ac:dyDescent="0.25">
      <c r="A203" s="1">
        <v>44489</v>
      </c>
      <c r="B203">
        <v>15.43</v>
      </c>
      <c r="C203">
        <v>16.16</v>
      </c>
      <c r="D203">
        <v>15.37</v>
      </c>
      <c r="E203">
        <v>16.040001</v>
      </c>
      <c r="F203" s="2">
        <v>14.539171</v>
      </c>
      <c r="G203">
        <v>105213700</v>
      </c>
    </row>
    <row r="204" spans="1:7" x14ac:dyDescent="0.25">
      <c r="A204" s="1">
        <v>44490</v>
      </c>
      <c r="B204">
        <v>16.16</v>
      </c>
      <c r="C204">
        <v>16.700001</v>
      </c>
      <c r="D204">
        <v>16.129999000000002</v>
      </c>
      <c r="E204">
        <v>16.549999</v>
      </c>
      <c r="F204" s="2">
        <v>15.00145</v>
      </c>
      <c r="G204">
        <v>95855000</v>
      </c>
    </row>
    <row r="205" spans="1:7" x14ac:dyDescent="0.25">
      <c r="A205" s="1">
        <v>44491</v>
      </c>
      <c r="B205">
        <v>16.420000000000002</v>
      </c>
      <c r="C205">
        <v>16.540001</v>
      </c>
      <c r="D205">
        <v>16.23</v>
      </c>
      <c r="E205">
        <v>16.280000999999999</v>
      </c>
      <c r="F205" s="2">
        <v>14.756713</v>
      </c>
      <c r="G205">
        <v>60646800</v>
      </c>
    </row>
    <row r="206" spans="1:7" x14ac:dyDescent="0.25">
      <c r="A206" s="1">
        <v>44494</v>
      </c>
      <c r="B206">
        <v>16.399999999999999</v>
      </c>
      <c r="C206">
        <v>16.5</v>
      </c>
      <c r="D206">
        <v>15.81</v>
      </c>
      <c r="E206">
        <v>16</v>
      </c>
      <c r="F206" s="2">
        <v>14.502912999999999</v>
      </c>
      <c r="G206">
        <v>67808000</v>
      </c>
    </row>
    <row r="207" spans="1:7" x14ac:dyDescent="0.25">
      <c r="A207" s="1">
        <v>44495</v>
      </c>
      <c r="B207">
        <v>16.09</v>
      </c>
      <c r="C207">
        <v>16.219999000000001</v>
      </c>
      <c r="D207">
        <v>15.7</v>
      </c>
      <c r="E207">
        <v>15.94</v>
      </c>
      <c r="F207" s="2">
        <v>14.448525999999999</v>
      </c>
      <c r="G207">
        <v>64882300</v>
      </c>
    </row>
    <row r="208" spans="1:7" x14ac:dyDescent="0.25">
      <c r="A208" s="1">
        <v>44496</v>
      </c>
      <c r="B208">
        <v>15.79</v>
      </c>
      <c r="C208">
        <v>15.92</v>
      </c>
      <c r="D208">
        <v>15.5</v>
      </c>
      <c r="E208">
        <v>15.51</v>
      </c>
      <c r="F208" s="2">
        <v>14.058763000000001</v>
      </c>
      <c r="G208">
        <v>96094300</v>
      </c>
    </row>
    <row r="209" spans="1:7" x14ac:dyDescent="0.25">
      <c r="A209" s="1">
        <v>44497</v>
      </c>
      <c r="B209">
        <v>16.860001</v>
      </c>
      <c r="C209">
        <v>17.579999999999998</v>
      </c>
      <c r="D209">
        <v>16.709999</v>
      </c>
      <c r="E209">
        <v>16.860001</v>
      </c>
      <c r="F209" s="2">
        <v>15.282444</v>
      </c>
      <c r="G209">
        <v>215237600</v>
      </c>
    </row>
    <row r="210" spans="1:7" x14ac:dyDescent="0.25">
      <c r="A210" s="1">
        <v>44498</v>
      </c>
      <c r="B210">
        <v>16.860001</v>
      </c>
      <c r="C210">
        <v>17.360001</v>
      </c>
      <c r="D210">
        <v>16.549999</v>
      </c>
      <c r="E210">
        <v>17.079999999999998</v>
      </c>
      <c r="F210" s="2">
        <v>15.481859999999999</v>
      </c>
      <c r="G210">
        <v>100560700</v>
      </c>
    </row>
    <row r="211" spans="1:7" x14ac:dyDescent="0.25">
      <c r="A211" s="1">
        <v>44501</v>
      </c>
      <c r="B211">
        <v>17.5</v>
      </c>
      <c r="C211">
        <v>17.969999000000001</v>
      </c>
      <c r="D211">
        <v>17.07</v>
      </c>
      <c r="E211">
        <v>17.950001</v>
      </c>
      <c r="F211" s="2">
        <v>16.270454000000001</v>
      </c>
      <c r="G211">
        <v>125246500</v>
      </c>
    </row>
    <row r="212" spans="1:7" x14ac:dyDescent="0.25">
      <c r="A212" s="1">
        <v>44502</v>
      </c>
      <c r="B212">
        <v>18.149999999999999</v>
      </c>
      <c r="C212">
        <v>18.190000999999999</v>
      </c>
      <c r="D212">
        <v>17.73</v>
      </c>
      <c r="E212">
        <v>18.010000000000002</v>
      </c>
      <c r="F212" s="2">
        <v>16.324840999999999</v>
      </c>
      <c r="G212">
        <v>115146200</v>
      </c>
    </row>
    <row r="213" spans="1:7" x14ac:dyDescent="0.25">
      <c r="A213" s="1">
        <v>44503</v>
      </c>
      <c r="B213">
        <v>17.920000000000002</v>
      </c>
      <c r="C213">
        <v>18.829999999999998</v>
      </c>
      <c r="D213">
        <v>17.879999000000002</v>
      </c>
      <c r="E213">
        <v>18.629999000000002</v>
      </c>
      <c r="F213" s="2">
        <v>16.886827</v>
      </c>
      <c r="G213">
        <v>104755500</v>
      </c>
    </row>
    <row r="214" spans="1:7" x14ac:dyDescent="0.25">
      <c r="A214" s="1">
        <v>44504</v>
      </c>
      <c r="B214">
        <v>18.920000000000002</v>
      </c>
      <c r="C214">
        <v>19.5</v>
      </c>
      <c r="D214">
        <v>18.719999000000001</v>
      </c>
      <c r="E214">
        <v>19.420000000000002</v>
      </c>
      <c r="F214" s="2">
        <v>17.602910999999999</v>
      </c>
      <c r="G214">
        <v>157505500</v>
      </c>
    </row>
    <row r="215" spans="1:7" x14ac:dyDescent="0.25">
      <c r="A215" s="1">
        <v>44505</v>
      </c>
      <c r="B215">
        <v>19.709999</v>
      </c>
      <c r="C215">
        <v>19.719999000000001</v>
      </c>
      <c r="D215">
        <v>18.989999999999998</v>
      </c>
      <c r="E215">
        <v>19.290001</v>
      </c>
      <c r="F215" s="2">
        <v>17.485074999999998</v>
      </c>
      <c r="G215">
        <v>122232200</v>
      </c>
    </row>
    <row r="216" spans="1:7" x14ac:dyDescent="0.25">
      <c r="A216" s="1">
        <v>44508</v>
      </c>
      <c r="B216">
        <v>19.399999999999999</v>
      </c>
      <c r="C216">
        <v>20.420000000000002</v>
      </c>
      <c r="D216">
        <v>19.239999999999998</v>
      </c>
      <c r="E216">
        <v>20.149999999999999</v>
      </c>
      <c r="F216" s="2">
        <v>18.264605</v>
      </c>
      <c r="G216">
        <v>153490400</v>
      </c>
    </row>
    <row r="217" spans="1:7" x14ac:dyDescent="0.25">
      <c r="A217" s="1">
        <v>44509</v>
      </c>
      <c r="B217">
        <v>20.51</v>
      </c>
      <c r="C217">
        <v>20.51</v>
      </c>
      <c r="D217">
        <v>19.41</v>
      </c>
      <c r="E217">
        <v>20.120000999999998</v>
      </c>
      <c r="F217" s="2">
        <v>18.237413</v>
      </c>
      <c r="G217">
        <v>164928500</v>
      </c>
    </row>
    <row r="218" spans="1:7" x14ac:dyDescent="0.25">
      <c r="A218" s="1">
        <v>44510</v>
      </c>
      <c r="B218">
        <v>19.879999000000002</v>
      </c>
      <c r="C218">
        <v>20.469999000000001</v>
      </c>
      <c r="D218">
        <v>19.059999000000001</v>
      </c>
      <c r="E218">
        <v>19.360001</v>
      </c>
      <c r="F218" s="2">
        <v>17.548527</v>
      </c>
      <c r="G218">
        <v>229109600</v>
      </c>
    </row>
    <row r="219" spans="1:7" x14ac:dyDescent="0.25">
      <c r="A219" s="1">
        <v>44511</v>
      </c>
      <c r="B219">
        <v>19.639999</v>
      </c>
      <c r="C219">
        <v>19.84</v>
      </c>
      <c r="D219">
        <v>19.260000000000002</v>
      </c>
      <c r="E219">
        <v>19.549999</v>
      </c>
      <c r="F219" s="2">
        <v>17.720746999999999</v>
      </c>
      <c r="G219">
        <v>96436500</v>
      </c>
    </row>
    <row r="220" spans="1:7" x14ac:dyDescent="0.25">
      <c r="A220" s="1">
        <v>44512</v>
      </c>
      <c r="B220">
        <v>19.379999000000002</v>
      </c>
      <c r="C220">
        <v>19.620000999999998</v>
      </c>
      <c r="D220">
        <v>19.209999</v>
      </c>
      <c r="E220">
        <v>19.5</v>
      </c>
      <c r="F220" s="2">
        <v>17.675426000000002</v>
      </c>
      <c r="G220">
        <v>77837900</v>
      </c>
    </row>
    <row r="221" spans="1:7" x14ac:dyDescent="0.25">
      <c r="A221" s="1">
        <v>44515</v>
      </c>
      <c r="B221">
        <v>19.459999</v>
      </c>
      <c r="C221">
        <v>19.950001</v>
      </c>
      <c r="D221">
        <v>19.139999</v>
      </c>
      <c r="E221">
        <v>19.860001</v>
      </c>
      <c r="F221" s="2">
        <v>18.001740999999999</v>
      </c>
      <c r="G221">
        <v>84838600</v>
      </c>
    </row>
    <row r="222" spans="1:7" x14ac:dyDescent="0.25">
      <c r="A222" s="1">
        <v>44516</v>
      </c>
      <c r="B222">
        <v>19.899999999999999</v>
      </c>
      <c r="C222">
        <v>20.059999000000001</v>
      </c>
      <c r="D222">
        <v>19.530000999999999</v>
      </c>
      <c r="E222">
        <v>19.790001</v>
      </c>
      <c r="F222" s="2">
        <v>17.938289999999999</v>
      </c>
      <c r="G222">
        <v>66557200</v>
      </c>
    </row>
    <row r="223" spans="1:7" x14ac:dyDescent="0.25">
      <c r="A223" s="1">
        <v>44517</v>
      </c>
      <c r="B223">
        <v>19.739999999999998</v>
      </c>
      <c r="C223">
        <v>20.010000000000002</v>
      </c>
      <c r="D223">
        <v>19.440000999999999</v>
      </c>
      <c r="E223">
        <v>19.959999</v>
      </c>
      <c r="F223" s="2">
        <v>18.092383999999999</v>
      </c>
      <c r="G223">
        <v>80855200</v>
      </c>
    </row>
    <row r="224" spans="1:7" x14ac:dyDescent="0.25">
      <c r="A224" s="1">
        <v>44518</v>
      </c>
      <c r="B224">
        <v>20.16</v>
      </c>
      <c r="C224">
        <v>20.260000000000002</v>
      </c>
      <c r="D224">
        <v>19.360001</v>
      </c>
      <c r="E224">
        <v>19.559999000000001</v>
      </c>
      <c r="F224" s="2">
        <v>17.819084</v>
      </c>
      <c r="G224">
        <v>111368800</v>
      </c>
    </row>
    <row r="225" spans="1:7" x14ac:dyDescent="0.25">
      <c r="A225" s="1">
        <v>44519</v>
      </c>
      <c r="B225">
        <v>19.639999</v>
      </c>
      <c r="C225">
        <v>19.670000000000002</v>
      </c>
      <c r="D225">
        <v>19.239999999999998</v>
      </c>
      <c r="E225">
        <v>19.389999</v>
      </c>
      <c r="F225" s="2">
        <v>17.664213</v>
      </c>
      <c r="G225">
        <v>64610400</v>
      </c>
    </row>
    <row r="226" spans="1:7" x14ac:dyDescent="0.25">
      <c r="A226" s="1">
        <v>44522</v>
      </c>
      <c r="B226">
        <v>19.389999</v>
      </c>
      <c r="C226">
        <v>20.790001</v>
      </c>
      <c r="D226">
        <v>19.309999000000001</v>
      </c>
      <c r="E226">
        <v>20.48</v>
      </c>
      <c r="F226" s="2">
        <v>18.657198000000001</v>
      </c>
      <c r="G226">
        <v>137861700</v>
      </c>
    </row>
    <row r="227" spans="1:7" x14ac:dyDescent="0.25">
      <c r="A227" s="1">
        <v>44523</v>
      </c>
      <c r="B227">
        <v>20.43</v>
      </c>
      <c r="C227">
        <v>20.530000999999999</v>
      </c>
      <c r="D227">
        <v>19.969999000000001</v>
      </c>
      <c r="E227">
        <v>20.200001</v>
      </c>
      <c r="F227" s="2">
        <v>18.402121999999999</v>
      </c>
      <c r="G227">
        <v>90984500</v>
      </c>
    </row>
    <row r="228" spans="1:7" x14ac:dyDescent="0.25">
      <c r="A228" s="1">
        <v>44524</v>
      </c>
      <c r="B228">
        <v>19.969999000000001</v>
      </c>
      <c r="C228">
        <v>20.34</v>
      </c>
      <c r="D228">
        <v>19.780000999999999</v>
      </c>
      <c r="E228">
        <v>20.25</v>
      </c>
      <c r="F228" s="2">
        <v>18.447669999999999</v>
      </c>
      <c r="G228">
        <v>77324300</v>
      </c>
    </row>
    <row r="229" spans="1:7" x14ac:dyDescent="0.25">
      <c r="A229" s="1">
        <v>44526</v>
      </c>
      <c r="B229">
        <v>19.66</v>
      </c>
      <c r="C229">
        <v>19.84</v>
      </c>
      <c r="D229">
        <v>19.469999000000001</v>
      </c>
      <c r="E229">
        <v>19.75</v>
      </c>
      <c r="F229" s="2">
        <v>17.992173999999999</v>
      </c>
      <c r="G229">
        <v>49434000</v>
      </c>
    </row>
    <row r="230" spans="1:7" x14ac:dyDescent="0.25">
      <c r="A230" s="1">
        <v>44529</v>
      </c>
      <c r="B230">
        <v>20.07</v>
      </c>
      <c r="C230">
        <v>20.190000999999999</v>
      </c>
      <c r="D230">
        <v>19.489999999999998</v>
      </c>
      <c r="E230">
        <v>19.670000000000002</v>
      </c>
      <c r="F230" s="2">
        <v>17.919295999999999</v>
      </c>
      <c r="G230">
        <v>68778700</v>
      </c>
    </row>
    <row r="231" spans="1:7" x14ac:dyDescent="0.25">
      <c r="A231" s="1">
        <v>44530</v>
      </c>
      <c r="B231">
        <v>19.620000999999998</v>
      </c>
      <c r="C231">
        <v>19.950001</v>
      </c>
      <c r="D231">
        <v>19.030000999999999</v>
      </c>
      <c r="E231">
        <v>19.190000999999999</v>
      </c>
      <c r="F231" s="2">
        <v>17.482018</v>
      </c>
      <c r="G231">
        <v>103238400</v>
      </c>
    </row>
    <row r="232" spans="1:7" x14ac:dyDescent="0.25">
      <c r="A232" s="1">
        <v>44531</v>
      </c>
      <c r="B232">
        <v>19.629999000000002</v>
      </c>
      <c r="C232">
        <v>20.469999000000001</v>
      </c>
      <c r="D232">
        <v>19.530000999999999</v>
      </c>
      <c r="E232">
        <v>19.579999999999998</v>
      </c>
      <c r="F232" s="2">
        <v>17.837305000000001</v>
      </c>
      <c r="G232">
        <v>125295600</v>
      </c>
    </row>
    <row r="233" spans="1:7" x14ac:dyDescent="0.25">
      <c r="A233" s="1">
        <v>44532</v>
      </c>
      <c r="B233">
        <v>19.5</v>
      </c>
      <c r="C233">
        <v>20.110001</v>
      </c>
      <c r="D233">
        <v>19.280000999999999</v>
      </c>
      <c r="E233">
        <v>19.870000999999998</v>
      </c>
      <c r="F233" s="2">
        <v>18.101493999999999</v>
      </c>
      <c r="G233">
        <v>94142300</v>
      </c>
    </row>
    <row r="234" spans="1:7" x14ac:dyDescent="0.25">
      <c r="A234" s="1">
        <v>44533</v>
      </c>
      <c r="B234">
        <v>20.370000999999998</v>
      </c>
      <c r="C234">
        <v>20.399999999999999</v>
      </c>
      <c r="D234">
        <v>18.93</v>
      </c>
      <c r="E234">
        <v>19.139999</v>
      </c>
      <c r="F234" s="2">
        <v>17.436465999999999</v>
      </c>
      <c r="G234">
        <v>120275200</v>
      </c>
    </row>
    <row r="235" spans="1:7" x14ac:dyDescent="0.25">
      <c r="A235" s="1">
        <v>44536</v>
      </c>
      <c r="B235">
        <v>19.23</v>
      </c>
      <c r="C235">
        <v>19.489999999999998</v>
      </c>
      <c r="D235">
        <v>18.610001</v>
      </c>
      <c r="E235">
        <v>19.219999000000001</v>
      </c>
      <c r="F235" s="2">
        <v>17.509347999999999</v>
      </c>
      <c r="G235">
        <v>88147400</v>
      </c>
    </row>
    <row r="236" spans="1:7" x14ac:dyDescent="0.25">
      <c r="A236" s="1">
        <v>44537</v>
      </c>
      <c r="B236">
        <v>19.649999999999999</v>
      </c>
      <c r="C236">
        <v>20.059999000000001</v>
      </c>
      <c r="D236">
        <v>19.52</v>
      </c>
      <c r="E236">
        <v>19.959999</v>
      </c>
      <c r="F236" s="2">
        <v>18.183482999999999</v>
      </c>
      <c r="G236">
        <v>75885600</v>
      </c>
    </row>
    <row r="237" spans="1:7" x14ac:dyDescent="0.25">
      <c r="A237" s="1">
        <v>44538</v>
      </c>
      <c r="B237">
        <v>20.18</v>
      </c>
      <c r="C237">
        <v>20.190000999999999</v>
      </c>
      <c r="D237">
        <v>19.75</v>
      </c>
      <c r="E237">
        <v>19.809999000000001</v>
      </c>
      <c r="F237" s="2">
        <v>18.046832999999999</v>
      </c>
      <c r="G237">
        <v>63246800</v>
      </c>
    </row>
    <row r="238" spans="1:7" x14ac:dyDescent="0.25">
      <c r="A238" s="1">
        <v>44539</v>
      </c>
      <c r="B238">
        <v>19.760000000000002</v>
      </c>
      <c r="C238">
        <v>19.93</v>
      </c>
      <c r="D238">
        <v>19.540001</v>
      </c>
      <c r="E238">
        <v>19.57</v>
      </c>
      <c r="F238" s="2">
        <v>17.828195999999998</v>
      </c>
      <c r="G238">
        <v>63357600</v>
      </c>
    </row>
    <row r="239" spans="1:7" x14ac:dyDescent="0.25">
      <c r="A239" s="1">
        <v>44540</v>
      </c>
      <c r="B239">
        <v>19.77</v>
      </c>
      <c r="C239">
        <v>21.49</v>
      </c>
      <c r="D239">
        <v>19.760000000000002</v>
      </c>
      <c r="E239">
        <v>21.450001</v>
      </c>
      <c r="F239" s="2">
        <v>19.540869000000001</v>
      </c>
      <c r="G239">
        <v>169657200</v>
      </c>
    </row>
    <row r="240" spans="1:7" x14ac:dyDescent="0.25">
      <c r="A240" s="1">
        <v>44543</v>
      </c>
      <c r="B240">
        <v>21.24</v>
      </c>
      <c r="C240">
        <v>21.299999</v>
      </c>
      <c r="D240">
        <v>20.129999000000002</v>
      </c>
      <c r="E240">
        <v>20.43</v>
      </c>
      <c r="F240" s="2">
        <v>18.611651999999999</v>
      </c>
      <c r="G240">
        <v>126632300</v>
      </c>
    </row>
    <row r="241" spans="1:7" x14ac:dyDescent="0.25">
      <c r="A241" s="1">
        <v>44544</v>
      </c>
      <c r="B241">
        <v>19.799999</v>
      </c>
      <c r="C241">
        <v>20.18</v>
      </c>
      <c r="D241">
        <v>19.379999000000002</v>
      </c>
      <c r="E241">
        <v>20.049999</v>
      </c>
      <c r="F241" s="2">
        <v>18.265471999999999</v>
      </c>
      <c r="G241">
        <v>124559700</v>
      </c>
    </row>
    <row r="242" spans="1:7" x14ac:dyDescent="0.25">
      <c r="A242" s="1">
        <v>44545</v>
      </c>
      <c r="B242">
        <v>19.989999999999998</v>
      </c>
      <c r="C242">
        <v>20.329999999999998</v>
      </c>
      <c r="D242">
        <v>19.549999</v>
      </c>
      <c r="E242">
        <v>20.190000999999999</v>
      </c>
      <c r="F242" s="2">
        <v>18.393014999999998</v>
      </c>
      <c r="G242">
        <v>79679700</v>
      </c>
    </row>
    <row r="243" spans="1:7" x14ac:dyDescent="0.25">
      <c r="A243" s="1">
        <v>44546</v>
      </c>
      <c r="B243">
        <v>20.57</v>
      </c>
      <c r="C243">
        <v>21.1</v>
      </c>
      <c r="D243">
        <v>20.260000000000002</v>
      </c>
      <c r="E243">
        <v>20.350000000000001</v>
      </c>
      <c r="F243" s="2">
        <v>18.538772999999999</v>
      </c>
      <c r="G243">
        <v>107020900</v>
      </c>
    </row>
    <row r="244" spans="1:7" x14ac:dyDescent="0.25">
      <c r="A244" s="1">
        <v>44547</v>
      </c>
      <c r="B244">
        <v>20.030000999999999</v>
      </c>
      <c r="C244">
        <v>20.239999999999998</v>
      </c>
      <c r="D244">
        <v>19.600000000000001</v>
      </c>
      <c r="E244">
        <v>19.77</v>
      </c>
      <c r="F244" s="2">
        <v>18.010393000000001</v>
      </c>
      <c r="G244">
        <v>98710700</v>
      </c>
    </row>
    <row r="245" spans="1:7" x14ac:dyDescent="0.25">
      <c r="A245" s="1">
        <v>44550</v>
      </c>
      <c r="B245">
        <v>19.459999</v>
      </c>
      <c r="C245">
        <v>19.620000999999998</v>
      </c>
      <c r="D245">
        <v>19.049999</v>
      </c>
      <c r="E245">
        <v>19.420000000000002</v>
      </c>
      <c r="F245" s="2">
        <v>17.691545000000001</v>
      </c>
      <c r="G245">
        <v>74565600</v>
      </c>
    </row>
    <row r="246" spans="1:7" x14ac:dyDescent="0.25">
      <c r="A246" s="1">
        <v>44551</v>
      </c>
      <c r="B246">
        <v>19.75</v>
      </c>
      <c r="C246">
        <v>19.790001</v>
      </c>
      <c r="D246">
        <v>19.329999999999998</v>
      </c>
      <c r="E246">
        <v>19.610001</v>
      </c>
      <c r="F246" s="2">
        <v>17.864635</v>
      </c>
      <c r="G246">
        <v>58930900</v>
      </c>
    </row>
    <row r="247" spans="1:7" x14ac:dyDescent="0.25">
      <c r="A247" s="1">
        <v>44552</v>
      </c>
      <c r="B247">
        <v>19.639999</v>
      </c>
      <c r="C247">
        <v>20.34</v>
      </c>
      <c r="D247">
        <v>19.639999</v>
      </c>
      <c r="E247">
        <v>20.139999</v>
      </c>
      <c r="F247" s="2">
        <v>18.347462</v>
      </c>
      <c r="G247">
        <v>75806400</v>
      </c>
    </row>
    <row r="248" spans="1:7" x14ac:dyDescent="0.25">
      <c r="A248" s="1">
        <v>44553</v>
      </c>
      <c r="B248">
        <v>20.079999999999998</v>
      </c>
      <c r="C248">
        <v>20.41</v>
      </c>
      <c r="D248">
        <v>20</v>
      </c>
      <c r="E248">
        <v>20.25</v>
      </c>
      <c r="F248" s="2">
        <v>18.447669999999999</v>
      </c>
      <c r="G248">
        <v>50610500</v>
      </c>
    </row>
    <row r="249" spans="1:7" x14ac:dyDescent="0.25">
      <c r="A249" s="1">
        <v>44557</v>
      </c>
      <c r="B249">
        <v>20.260000000000002</v>
      </c>
      <c r="C249">
        <v>20.889999</v>
      </c>
      <c r="D249">
        <v>20.100000000000001</v>
      </c>
      <c r="E249">
        <v>20.799999</v>
      </c>
      <c r="F249" s="2">
        <v>18.948720999999999</v>
      </c>
      <c r="G249">
        <v>59651800</v>
      </c>
    </row>
    <row r="250" spans="1:7" x14ac:dyDescent="0.25">
      <c r="A250" s="1">
        <v>44558</v>
      </c>
      <c r="B250">
        <v>20.66</v>
      </c>
      <c r="C250">
        <v>21.059999000000001</v>
      </c>
      <c r="D250">
        <v>20.59</v>
      </c>
      <c r="E250">
        <v>20.76</v>
      </c>
      <c r="F250" s="2">
        <v>18.912279000000002</v>
      </c>
      <c r="G250">
        <v>53020500</v>
      </c>
    </row>
    <row r="251" spans="1:7" x14ac:dyDescent="0.25">
      <c r="A251" s="1">
        <v>44559</v>
      </c>
      <c r="B251">
        <v>20.709999</v>
      </c>
      <c r="C251">
        <v>20.77</v>
      </c>
      <c r="D251">
        <v>20.450001</v>
      </c>
      <c r="E251">
        <v>20.559999000000001</v>
      </c>
      <c r="F251" s="2">
        <v>18.730080000000001</v>
      </c>
      <c r="G251">
        <v>37883000</v>
      </c>
    </row>
    <row r="252" spans="1:7" x14ac:dyDescent="0.25">
      <c r="A252" s="1">
        <v>44560</v>
      </c>
      <c r="B252">
        <v>20.59</v>
      </c>
      <c r="C252">
        <v>20.959999</v>
      </c>
      <c r="D252">
        <v>20.469999000000001</v>
      </c>
      <c r="E252">
        <v>20.469999000000001</v>
      </c>
      <c r="F252" s="2">
        <v>18.64809</v>
      </c>
      <c r="G252">
        <v>51470100</v>
      </c>
    </row>
    <row r="254" spans="1:7" x14ac:dyDescent="0.25">
      <c r="A254" s="1">
        <v>44925</v>
      </c>
      <c r="B254">
        <v>11.4</v>
      </c>
      <c r="C254">
        <v>11.64</v>
      </c>
      <c r="D254">
        <v>11.39</v>
      </c>
      <c r="E254">
        <v>11.63</v>
      </c>
      <c r="F254" s="2">
        <v>10.940305</v>
      </c>
      <c r="G254">
        <v>39232200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4"/>
  <sheetViews>
    <sheetView topLeftCell="A221" workbookViewId="0">
      <selection activeCell="F254" sqref="F254"/>
    </sheetView>
  </sheetViews>
  <sheetFormatPr defaultRowHeight="15" x14ac:dyDescent="0.25"/>
  <cols>
    <col min="1" max="1" width="10.7109375" style="1" bestFit="1" customWidth="1"/>
    <col min="6" max="6" width="9.140625" style="2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3" t="s">
        <v>8</v>
      </c>
    </row>
    <row r="2" spans="1:8" x14ac:dyDescent="0.25">
      <c r="A2" s="1">
        <v>44200</v>
      </c>
      <c r="B2">
        <v>61.59</v>
      </c>
      <c r="C2">
        <v>61.709999000000003</v>
      </c>
      <c r="D2">
        <v>59.73</v>
      </c>
      <c r="E2">
        <v>60.139999000000003</v>
      </c>
      <c r="F2" s="2">
        <v>55.554749000000001</v>
      </c>
      <c r="G2">
        <v>21286200</v>
      </c>
      <c r="H2" s="3">
        <f>AVERAGE(F2:F252)</f>
        <v>65.140843326693258</v>
      </c>
    </row>
    <row r="3" spans="1:8" x14ac:dyDescent="0.25">
      <c r="A3" s="1">
        <v>44201</v>
      </c>
      <c r="B3">
        <v>60.349997999999999</v>
      </c>
      <c r="C3">
        <v>62</v>
      </c>
      <c r="D3">
        <v>60.02</v>
      </c>
      <c r="E3">
        <v>61.700001</v>
      </c>
      <c r="F3" s="2">
        <v>56.995818999999997</v>
      </c>
      <c r="G3">
        <v>20213100</v>
      </c>
    </row>
    <row r="4" spans="1:8" x14ac:dyDescent="0.25">
      <c r="A4" s="1">
        <v>44202</v>
      </c>
      <c r="B4">
        <v>64.489998</v>
      </c>
      <c r="C4">
        <v>66.599997999999999</v>
      </c>
      <c r="D4">
        <v>63.950001</v>
      </c>
      <c r="E4">
        <v>65.25</v>
      </c>
      <c r="F4" s="2">
        <v>60.275157999999998</v>
      </c>
      <c r="G4">
        <v>38106600</v>
      </c>
    </row>
    <row r="5" spans="1:8" x14ac:dyDescent="0.25">
      <c r="A5" s="1">
        <v>44203</v>
      </c>
      <c r="B5">
        <v>67.069999999999993</v>
      </c>
      <c r="C5">
        <v>68.099997999999999</v>
      </c>
      <c r="D5">
        <v>66.010002</v>
      </c>
      <c r="E5">
        <v>66.019997000000004</v>
      </c>
      <c r="F5" s="2">
        <v>60.986438999999997</v>
      </c>
      <c r="G5">
        <v>24161000</v>
      </c>
    </row>
    <row r="6" spans="1:8" x14ac:dyDescent="0.25">
      <c r="A6" s="1">
        <v>44204</v>
      </c>
      <c r="B6">
        <v>66.209998999999996</v>
      </c>
      <c r="C6">
        <v>66.209998999999996</v>
      </c>
      <c r="D6">
        <v>64.339995999999999</v>
      </c>
      <c r="E6">
        <v>65.370002999999997</v>
      </c>
      <c r="F6" s="2">
        <v>60.386004999999997</v>
      </c>
      <c r="G6">
        <v>20747800</v>
      </c>
    </row>
    <row r="7" spans="1:8" x14ac:dyDescent="0.25">
      <c r="A7" s="1">
        <v>44207</v>
      </c>
      <c r="B7">
        <v>64.580001999999993</v>
      </c>
      <c r="C7">
        <v>66.620002999999997</v>
      </c>
      <c r="D7">
        <v>64.330001999999993</v>
      </c>
      <c r="E7">
        <v>66.440002000000007</v>
      </c>
      <c r="F7" s="2">
        <v>61.374423999999998</v>
      </c>
      <c r="G7">
        <v>20454000</v>
      </c>
    </row>
    <row r="8" spans="1:8" x14ac:dyDescent="0.25">
      <c r="A8" s="1">
        <v>44208</v>
      </c>
      <c r="B8">
        <v>67.489998</v>
      </c>
      <c r="C8">
        <v>67.739998</v>
      </c>
      <c r="D8">
        <v>66.239998</v>
      </c>
      <c r="E8">
        <v>66.669998000000007</v>
      </c>
      <c r="F8" s="2">
        <v>61.586883999999998</v>
      </c>
      <c r="G8">
        <v>20162800</v>
      </c>
    </row>
    <row r="9" spans="1:8" x14ac:dyDescent="0.25">
      <c r="A9" s="1">
        <v>44209</v>
      </c>
      <c r="B9">
        <v>67</v>
      </c>
      <c r="C9">
        <v>67.220000999999996</v>
      </c>
      <c r="D9">
        <v>65.989998</v>
      </c>
      <c r="E9">
        <v>66.860000999999997</v>
      </c>
      <c r="F9" s="2">
        <v>61.762397999999997</v>
      </c>
      <c r="G9">
        <v>18541900</v>
      </c>
    </row>
    <row r="10" spans="1:8" x14ac:dyDescent="0.25">
      <c r="A10" s="1">
        <v>44210</v>
      </c>
      <c r="B10">
        <v>67.519997000000004</v>
      </c>
      <c r="C10">
        <v>69.430000000000007</v>
      </c>
      <c r="D10">
        <v>67.169998000000007</v>
      </c>
      <c r="E10">
        <v>69.010002</v>
      </c>
      <c r="F10" s="2">
        <v>63.748482000000003</v>
      </c>
      <c r="G10">
        <v>29108900</v>
      </c>
    </row>
    <row r="11" spans="1:8" x14ac:dyDescent="0.25">
      <c r="A11" s="1">
        <v>44211</v>
      </c>
      <c r="B11">
        <v>67.370002999999997</v>
      </c>
      <c r="C11">
        <v>67.650002000000001</v>
      </c>
      <c r="D11">
        <v>64.089995999999999</v>
      </c>
      <c r="E11">
        <v>64.230002999999996</v>
      </c>
      <c r="F11" s="2">
        <v>59.332923999999998</v>
      </c>
      <c r="G11">
        <v>38295300</v>
      </c>
    </row>
    <row r="12" spans="1:8" x14ac:dyDescent="0.25">
      <c r="A12" s="1">
        <v>44215</v>
      </c>
      <c r="B12">
        <v>65.199996999999996</v>
      </c>
      <c r="C12">
        <v>65.25</v>
      </c>
      <c r="D12">
        <v>62.91</v>
      </c>
      <c r="E12">
        <v>63.689999</v>
      </c>
      <c r="F12" s="2">
        <v>58.834086999999997</v>
      </c>
      <c r="G12">
        <v>27022400</v>
      </c>
    </row>
    <row r="13" spans="1:8" x14ac:dyDescent="0.25">
      <c r="A13" s="1">
        <v>44216</v>
      </c>
      <c r="B13">
        <v>63.75</v>
      </c>
      <c r="C13">
        <v>63.82</v>
      </c>
      <c r="D13">
        <v>62.84</v>
      </c>
      <c r="E13">
        <v>63.25</v>
      </c>
      <c r="F13" s="2">
        <v>58.427635000000002</v>
      </c>
      <c r="G13">
        <v>17448900</v>
      </c>
    </row>
    <row r="14" spans="1:8" x14ac:dyDescent="0.25">
      <c r="A14" s="1">
        <v>44217</v>
      </c>
      <c r="B14">
        <v>63.209999000000003</v>
      </c>
      <c r="C14">
        <v>63.34</v>
      </c>
      <c r="D14">
        <v>61.740001999999997</v>
      </c>
      <c r="E14">
        <v>61.869999</v>
      </c>
      <c r="F14" s="2">
        <v>57.152847000000001</v>
      </c>
      <c r="G14">
        <v>19394600</v>
      </c>
    </row>
    <row r="15" spans="1:8" x14ac:dyDescent="0.25">
      <c r="A15" s="1">
        <v>44218</v>
      </c>
      <c r="B15">
        <v>60.939999</v>
      </c>
      <c r="C15">
        <v>61.830002</v>
      </c>
      <c r="D15">
        <v>60.189999</v>
      </c>
      <c r="E15">
        <v>61.330002</v>
      </c>
      <c r="F15" s="2">
        <v>56.654021999999998</v>
      </c>
      <c r="G15">
        <v>24740400</v>
      </c>
    </row>
    <row r="16" spans="1:8" x14ac:dyDescent="0.25">
      <c r="A16" s="1">
        <v>44221</v>
      </c>
      <c r="B16">
        <v>60.669998</v>
      </c>
      <c r="C16">
        <v>60.77</v>
      </c>
      <c r="D16">
        <v>59.169998</v>
      </c>
      <c r="E16">
        <v>60.560001</v>
      </c>
      <c r="F16" s="2">
        <v>55.942726</v>
      </c>
      <c r="G16">
        <v>25754100</v>
      </c>
    </row>
    <row r="17" spans="1:7" x14ac:dyDescent="0.25">
      <c r="A17" s="1">
        <v>44222</v>
      </c>
      <c r="B17">
        <v>61.200001</v>
      </c>
      <c r="C17">
        <v>61.240001999999997</v>
      </c>
      <c r="D17">
        <v>60.09</v>
      </c>
      <c r="E17">
        <v>60.91</v>
      </c>
      <c r="F17" s="2">
        <v>56.266036999999997</v>
      </c>
      <c r="G17">
        <v>18760900</v>
      </c>
    </row>
    <row r="18" spans="1:7" x14ac:dyDescent="0.25">
      <c r="A18" s="1">
        <v>44223</v>
      </c>
      <c r="B18">
        <v>59.900002000000001</v>
      </c>
      <c r="C18">
        <v>60</v>
      </c>
      <c r="D18">
        <v>58.529998999999997</v>
      </c>
      <c r="E18">
        <v>59.400002000000001</v>
      </c>
      <c r="F18" s="2">
        <v>54.871174000000003</v>
      </c>
      <c r="G18">
        <v>24657200</v>
      </c>
    </row>
    <row r="19" spans="1:7" x14ac:dyDescent="0.25">
      <c r="A19" s="1">
        <v>44224</v>
      </c>
      <c r="B19">
        <v>60.150002000000001</v>
      </c>
      <c r="C19">
        <v>61.060001</v>
      </c>
      <c r="D19">
        <v>59.630001</v>
      </c>
      <c r="E19">
        <v>60.34</v>
      </c>
      <c r="F19" s="2">
        <v>55.739510000000003</v>
      </c>
      <c r="G19">
        <v>19986200</v>
      </c>
    </row>
    <row r="20" spans="1:7" x14ac:dyDescent="0.25">
      <c r="A20" s="1">
        <v>44225</v>
      </c>
      <c r="B20">
        <v>59.959999000000003</v>
      </c>
      <c r="C20">
        <v>60.200001</v>
      </c>
      <c r="D20">
        <v>57.689999</v>
      </c>
      <c r="E20">
        <v>57.990001999999997</v>
      </c>
      <c r="F20" s="2">
        <v>54.025303000000001</v>
      </c>
      <c r="G20">
        <v>27078300</v>
      </c>
    </row>
    <row r="21" spans="1:7" x14ac:dyDescent="0.25">
      <c r="A21" s="1">
        <v>44228</v>
      </c>
      <c r="B21">
        <v>58.66</v>
      </c>
      <c r="C21">
        <v>58.669998</v>
      </c>
      <c r="D21">
        <v>57.400002000000001</v>
      </c>
      <c r="E21">
        <v>58.43</v>
      </c>
      <c r="F21" s="2">
        <v>54.435223000000001</v>
      </c>
      <c r="G21">
        <v>16073000</v>
      </c>
    </row>
    <row r="22" spans="1:7" x14ac:dyDescent="0.25">
      <c r="A22" s="1">
        <v>44229</v>
      </c>
      <c r="B22">
        <v>59.599997999999999</v>
      </c>
      <c r="C22">
        <v>60.25</v>
      </c>
      <c r="D22">
        <v>59.299999</v>
      </c>
      <c r="E22">
        <v>59.580002</v>
      </c>
      <c r="F22" s="2">
        <v>55.506602999999998</v>
      </c>
      <c r="G22">
        <v>18693400</v>
      </c>
    </row>
    <row r="23" spans="1:7" x14ac:dyDescent="0.25">
      <c r="A23" s="1">
        <v>44230</v>
      </c>
      <c r="B23">
        <v>59.41</v>
      </c>
      <c r="C23">
        <v>61.150002000000001</v>
      </c>
      <c r="D23">
        <v>59.32</v>
      </c>
      <c r="E23">
        <v>61.099997999999999</v>
      </c>
      <c r="F23" s="2">
        <v>56.922671999999999</v>
      </c>
      <c r="G23">
        <v>18730600</v>
      </c>
    </row>
    <row r="24" spans="1:7" x14ac:dyDescent="0.25">
      <c r="A24" s="1">
        <v>44231</v>
      </c>
      <c r="B24">
        <v>61.57</v>
      </c>
      <c r="C24">
        <v>62.630001</v>
      </c>
      <c r="D24">
        <v>61.419998</v>
      </c>
      <c r="E24">
        <v>62.41</v>
      </c>
      <c r="F24" s="2">
        <v>58.143115999999999</v>
      </c>
      <c r="G24">
        <v>16612900</v>
      </c>
    </row>
    <row r="25" spans="1:7" x14ac:dyDescent="0.25">
      <c r="A25" s="1">
        <v>44232</v>
      </c>
      <c r="B25">
        <v>62.990001999999997</v>
      </c>
      <c r="C25">
        <v>63.080002</v>
      </c>
      <c r="D25">
        <v>62.07</v>
      </c>
      <c r="E25">
        <v>62.580002</v>
      </c>
      <c r="F25" s="2">
        <v>58.301495000000003</v>
      </c>
      <c r="G25">
        <v>13493800</v>
      </c>
    </row>
    <row r="26" spans="1:7" x14ac:dyDescent="0.25">
      <c r="A26" s="1">
        <v>44235</v>
      </c>
      <c r="B26">
        <v>63.09</v>
      </c>
      <c r="C26">
        <v>63.709999000000003</v>
      </c>
      <c r="D26">
        <v>62.849997999999999</v>
      </c>
      <c r="E26">
        <v>63.650002000000001</v>
      </c>
      <c r="F26" s="2">
        <v>59.298340000000003</v>
      </c>
      <c r="G26">
        <v>15055400</v>
      </c>
    </row>
    <row r="27" spans="1:7" x14ac:dyDescent="0.25">
      <c r="A27" s="1">
        <v>44236</v>
      </c>
      <c r="B27">
        <v>63.700001</v>
      </c>
      <c r="C27">
        <v>63.869999</v>
      </c>
      <c r="D27">
        <v>62.52</v>
      </c>
      <c r="E27">
        <v>63.119999</v>
      </c>
      <c r="F27" s="2">
        <v>58.804572999999998</v>
      </c>
      <c r="G27">
        <v>12336900</v>
      </c>
    </row>
    <row r="28" spans="1:7" x14ac:dyDescent="0.25">
      <c r="A28" s="1">
        <v>44237</v>
      </c>
      <c r="B28">
        <v>63.48</v>
      </c>
      <c r="C28">
        <v>63.990001999999997</v>
      </c>
      <c r="D28">
        <v>62.98</v>
      </c>
      <c r="E28">
        <v>63.619999</v>
      </c>
      <c r="F28" s="2">
        <v>59.270386000000002</v>
      </c>
      <c r="G28">
        <v>12680700</v>
      </c>
    </row>
    <row r="29" spans="1:7" x14ac:dyDescent="0.25">
      <c r="A29" s="1">
        <v>44238</v>
      </c>
      <c r="B29">
        <v>63.599997999999999</v>
      </c>
      <c r="C29">
        <v>63.869999</v>
      </c>
      <c r="D29">
        <v>61.93</v>
      </c>
      <c r="E29">
        <v>63.200001</v>
      </c>
      <c r="F29" s="2">
        <v>58.879105000000003</v>
      </c>
      <c r="G29">
        <v>12108300</v>
      </c>
    </row>
    <row r="30" spans="1:7" x14ac:dyDescent="0.25">
      <c r="A30" s="1">
        <v>44239</v>
      </c>
      <c r="B30">
        <v>62.919998</v>
      </c>
      <c r="C30">
        <v>64.019997000000004</v>
      </c>
      <c r="D30">
        <v>62.889999000000003</v>
      </c>
      <c r="E30">
        <v>63.630001</v>
      </c>
      <c r="F30" s="2">
        <v>59.279701000000003</v>
      </c>
      <c r="G30">
        <v>12174600</v>
      </c>
    </row>
    <row r="31" spans="1:7" x14ac:dyDescent="0.25">
      <c r="A31" s="1">
        <v>44243</v>
      </c>
      <c r="B31">
        <v>64.919998000000007</v>
      </c>
      <c r="C31">
        <v>65.069999999999993</v>
      </c>
      <c r="D31">
        <v>63.84</v>
      </c>
      <c r="E31">
        <v>64.120002999999997</v>
      </c>
      <c r="F31" s="2">
        <v>59.736206000000003</v>
      </c>
      <c r="G31">
        <v>19065400</v>
      </c>
    </row>
    <row r="32" spans="1:7" x14ac:dyDescent="0.25">
      <c r="A32" s="1">
        <v>44244</v>
      </c>
      <c r="B32">
        <v>63.799999</v>
      </c>
      <c r="C32">
        <v>64.910004000000001</v>
      </c>
      <c r="D32">
        <v>63.450001</v>
      </c>
      <c r="E32">
        <v>64.760002</v>
      </c>
      <c r="F32" s="2">
        <v>60.332450999999999</v>
      </c>
      <c r="G32">
        <v>20279600</v>
      </c>
    </row>
    <row r="33" spans="1:7" x14ac:dyDescent="0.25">
      <c r="A33" s="1">
        <v>44245</v>
      </c>
      <c r="B33">
        <v>64.300003000000004</v>
      </c>
      <c r="C33">
        <v>64.550003000000004</v>
      </c>
      <c r="D33">
        <v>63.09</v>
      </c>
      <c r="E33">
        <v>63.48</v>
      </c>
      <c r="F33" s="2">
        <v>59.139957000000003</v>
      </c>
      <c r="G33">
        <v>14833200</v>
      </c>
    </row>
    <row r="34" spans="1:7" x14ac:dyDescent="0.25">
      <c r="A34" s="1">
        <v>44246</v>
      </c>
      <c r="B34">
        <v>64.160004000000001</v>
      </c>
      <c r="C34">
        <v>65.989998</v>
      </c>
      <c r="D34">
        <v>64.050003000000004</v>
      </c>
      <c r="E34">
        <v>65.779999000000004</v>
      </c>
      <c r="F34" s="2">
        <v>61.282702999999998</v>
      </c>
      <c r="G34">
        <v>20456200</v>
      </c>
    </row>
    <row r="35" spans="1:7" x14ac:dyDescent="0.25">
      <c r="A35" s="1">
        <v>44249</v>
      </c>
      <c r="B35">
        <v>65.400002000000001</v>
      </c>
      <c r="C35">
        <v>66.900002000000001</v>
      </c>
      <c r="D35">
        <v>65.290001000000004</v>
      </c>
      <c r="E35">
        <v>65.519997000000004</v>
      </c>
      <c r="F35" s="2">
        <v>61.040484999999997</v>
      </c>
      <c r="G35">
        <v>23120700</v>
      </c>
    </row>
    <row r="36" spans="1:7" x14ac:dyDescent="0.25">
      <c r="A36" s="1">
        <v>44250</v>
      </c>
      <c r="B36">
        <v>65.589995999999999</v>
      </c>
      <c r="C36">
        <v>66.919998000000007</v>
      </c>
      <c r="D36">
        <v>64.860000999999997</v>
      </c>
      <c r="E36">
        <v>66.739998</v>
      </c>
      <c r="F36" s="2">
        <v>62.177078000000002</v>
      </c>
      <c r="G36">
        <v>26712100</v>
      </c>
    </row>
    <row r="37" spans="1:7" x14ac:dyDescent="0.25">
      <c r="A37" s="1">
        <v>44251</v>
      </c>
      <c r="B37">
        <v>67.169998000000007</v>
      </c>
      <c r="C37">
        <v>68.680000000000007</v>
      </c>
      <c r="D37">
        <v>67</v>
      </c>
      <c r="E37">
        <v>68.599997999999999</v>
      </c>
      <c r="F37" s="2">
        <v>63.909911999999998</v>
      </c>
      <c r="G37">
        <v>20752900</v>
      </c>
    </row>
    <row r="38" spans="1:7" x14ac:dyDescent="0.25">
      <c r="A38" s="1">
        <v>44252</v>
      </c>
      <c r="B38">
        <v>69.040001000000004</v>
      </c>
      <c r="C38">
        <v>69.379997000000003</v>
      </c>
      <c r="D38">
        <v>66.889999000000003</v>
      </c>
      <c r="E38">
        <v>67.410004000000001</v>
      </c>
      <c r="F38" s="2">
        <v>62.801273000000002</v>
      </c>
      <c r="G38">
        <v>25206100</v>
      </c>
    </row>
    <row r="39" spans="1:7" x14ac:dyDescent="0.25">
      <c r="A39" s="1">
        <v>44253</v>
      </c>
      <c r="B39">
        <v>66.779999000000004</v>
      </c>
      <c r="C39">
        <v>67.599997999999999</v>
      </c>
      <c r="D39">
        <v>65.540001000000004</v>
      </c>
      <c r="E39">
        <v>65.879997000000003</v>
      </c>
      <c r="F39" s="2">
        <v>61.375866000000002</v>
      </c>
      <c r="G39">
        <v>24182200</v>
      </c>
    </row>
    <row r="40" spans="1:7" x14ac:dyDescent="0.25">
      <c r="A40" s="1">
        <v>44256</v>
      </c>
      <c r="B40">
        <v>68.489998</v>
      </c>
      <c r="C40">
        <v>69.989998</v>
      </c>
      <c r="D40">
        <v>67.980002999999996</v>
      </c>
      <c r="E40">
        <v>69.540001000000004</v>
      </c>
      <c r="F40" s="2">
        <v>64.785645000000002</v>
      </c>
      <c r="G40">
        <v>28054600</v>
      </c>
    </row>
    <row r="41" spans="1:7" x14ac:dyDescent="0.25">
      <c r="A41" s="1">
        <v>44257</v>
      </c>
      <c r="B41">
        <v>69.190002000000007</v>
      </c>
      <c r="C41">
        <v>69.989998</v>
      </c>
      <c r="D41">
        <v>68.849997999999999</v>
      </c>
      <c r="E41">
        <v>68.910004000000001</v>
      </c>
      <c r="F41" s="2">
        <v>64.198715000000007</v>
      </c>
      <c r="G41">
        <v>19200600</v>
      </c>
    </row>
    <row r="42" spans="1:7" x14ac:dyDescent="0.25">
      <c r="A42" s="1">
        <v>44258</v>
      </c>
      <c r="B42">
        <v>69.489998</v>
      </c>
      <c r="C42">
        <v>71.489998</v>
      </c>
      <c r="D42">
        <v>69.300003000000004</v>
      </c>
      <c r="E42">
        <v>70.379997000000003</v>
      </c>
      <c r="F42" s="2">
        <v>65.568213999999998</v>
      </c>
      <c r="G42">
        <v>25157600</v>
      </c>
    </row>
    <row r="43" spans="1:7" x14ac:dyDescent="0.25">
      <c r="A43" s="1">
        <v>44259</v>
      </c>
      <c r="B43">
        <v>70.180000000000007</v>
      </c>
      <c r="C43">
        <v>71.779999000000004</v>
      </c>
      <c r="D43">
        <v>67.889999000000003</v>
      </c>
      <c r="E43">
        <v>69.809997999999993</v>
      </c>
      <c r="F43" s="2">
        <v>65.037186000000005</v>
      </c>
      <c r="G43">
        <v>28518400</v>
      </c>
    </row>
    <row r="44" spans="1:7" x14ac:dyDescent="0.25">
      <c r="A44" s="1">
        <v>44260</v>
      </c>
      <c r="B44">
        <v>70.839995999999999</v>
      </c>
      <c r="C44">
        <v>71.269997000000004</v>
      </c>
      <c r="D44">
        <v>68.440002000000007</v>
      </c>
      <c r="E44">
        <v>70.230002999999996</v>
      </c>
      <c r="F44" s="2">
        <v>65.428473999999994</v>
      </c>
      <c r="G44">
        <v>25406800</v>
      </c>
    </row>
    <row r="45" spans="1:7" x14ac:dyDescent="0.25">
      <c r="A45" s="1">
        <v>44263</v>
      </c>
      <c r="B45">
        <v>71.069999999999993</v>
      </c>
      <c r="C45">
        <v>72.839995999999999</v>
      </c>
      <c r="D45">
        <v>70.860000999999997</v>
      </c>
      <c r="E45">
        <v>72.220000999999996</v>
      </c>
      <c r="F45" s="2">
        <v>67.282409999999999</v>
      </c>
      <c r="G45">
        <v>27351100</v>
      </c>
    </row>
    <row r="46" spans="1:7" x14ac:dyDescent="0.25">
      <c r="A46" s="1">
        <v>44264</v>
      </c>
      <c r="B46">
        <v>70.910004000000001</v>
      </c>
      <c r="C46">
        <v>72.489998</v>
      </c>
      <c r="D46">
        <v>70.040001000000004</v>
      </c>
      <c r="E46">
        <v>70.989998</v>
      </c>
      <c r="F46" s="2">
        <v>66.136505</v>
      </c>
      <c r="G46">
        <v>24194900</v>
      </c>
    </row>
    <row r="47" spans="1:7" x14ac:dyDescent="0.25">
      <c r="A47" s="1">
        <v>44265</v>
      </c>
      <c r="B47">
        <v>71.290001000000004</v>
      </c>
      <c r="C47">
        <v>73.879997000000003</v>
      </c>
      <c r="D47">
        <v>71.199996999999996</v>
      </c>
      <c r="E47">
        <v>73.75</v>
      </c>
      <c r="F47" s="2">
        <v>68.707808999999997</v>
      </c>
      <c r="G47">
        <v>21331100</v>
      </c>
    </row>
    <row r="48" spans="1:7" x14ac:dyDescent="0.25">
      <c r="A48" s="1">
        <v>44266</v>
      </c>
      <c r="B48">
        <v>73.480002999999996</v>
      </c>
      <c r="C48">
        <v>74.279999000000004</v>
      </c>
      <c r="D48">
        <v>72.550003000000004</v>
      </c>
      <c r="E48">
        <v>73.309997999999993</v>
      </c>
      <c r="F48" s="2">
        <v>68.297889999999995</v>
      </c>
      <c r="G48">
        <v>17499200</v>
      </c>
    </row>
    <row r="49" spans="1:7" x14ac:dyDescent="0.25">
      <c r="A49" s="1">
        <v>44267</v>
      </c>
      <c r="B49">
        <v>74.419998000000007</v>
      </c>
      <c r="C49">
        <v>75.25</v>
      </c>
      <c r="D49">
        <v>74.099997999999999</v>
      </c>
      <c r="E49">
        <v>75.180000000000007</v>
      </c>
      <c r="F49" s="2">
        <v>70.040053999999998</v>
      </c>
      <c r="G49">
        <v>17210600</v>
      </c>
    </row>
    <row r="50" spans="1:7" x14ac:dyDescent="0.25">
      <c r="A50" s="1">
        <v>44270</v>
      </c>
      <c r="B50">
        <v>75.510002</v>
      </c>
      <c r="C50">
        <v>75.589995999999999</v>
      </c>
      <c r="D50">
        <v>73.279999000000004</v>
      </c>
      <c r="E50">
        <v>74.220000999999996</v>
      </c>
      <c r="F50" s="2">
        <v>69.145683000000005</v>
      </c>
      <c r="G50">
        <v>18918100</v>
      </c>
    </row>
    <row r="51" spans="1:7" x14ac:dyDescent="0.25">
      <c r="A51" s="1">
        <v>44271</v>
      </c>
      <c r="B51">
        <v>73.519997000000004</v>
      </c>
      <c r="C51">
        <v>73.629997000000003</v>
      </c>
      <c r="D51">
        <v>72.319999999999993</v>
      </c>
      <c r="E51">
        <v>73.330001999999993</v>
      </c>
      <c r="F51" s="2">
        <v>68.316535999999999</v>
      </c>
      <c r="G51">
        <v>15834800</v>
      </c>
    </row>
    <row r="52" spans="1:7" x14ac:dyDescent="0.25">
      <c r="A52" s="1">
        <v>44272</v>
      </c>
      <c r="B52">
        <v>73.930000000000007</v>
      </c>
      <c r="C52">
        <v>74.339995999999999</v>
      </c>
      <c r="D52">
        <v>72.739998</v>
      </c>
      <c r="E52">
        <v>73.599997999999999</v>
      </c>
      <c r="F52" s="2">
        <v>68.568068999999994</v>
      </c>
      <c r="G52">
        <v>19337500</v>
      </c>
    </row>
    <row r="53" spans="1:7" x14ac:dyDescent="0.25">
      <c r="A53" s="1">
        <v>44273</v>
      </c>
      <c r="B53">
        <v>74.430000000000007</v>
      </c>
      <c r="C53">
        <v>76.129997000000003</v>
      </c>
      <c r="D53">
        <v>73.449996999999996</v>
      </c>
      <c r="E53">
        <v>73.839995999999999</v>
      </c>
      <c r="F53" s="2">
        <v>68.791656000000003</v>
      </c>
      <c r="G53">
        <v>23857900</v>
      </c>
    </row>
    <row r="54" spans="1:7" x14ac:dyDescent="0.25">
      <c r="A54" s="1">
        <v>44274</v>
      </c>
      <c r="B54">
        <v>73.199996999999996</v>
      </c>
      <c r="C54">
        <v>73.580001999999993</v>
      </c>
      <c r="D54">
        <v>71.519997000000004</v>
      </c>
      <c r="E54">
        <v>73.010002</v>
      </c>
      <c r="F54" s="2">
        <v>68.018394000000001</v>
      </c>
      <c r="G54">
        <v>24079400</v>
      </c>
    </row>
    <row r="55" spans="1:7" x14ac:dyDescent="0.25">
      <c r="A55" s="1">
        <v>44277</v>
      </c>
      <c r="B55">
        <v>72.290001000000004</v>
      </c>
      <c r="C55">
        <v>72.599997999999999</v>
      </c>
      <c r="D55">
        <v>71.639999000000003</v>
      </c>
      <c r="E55">
        <v>71.959998999999996</v>
      </c>
      <c r="F55" s="2">
        <v>67.040192000000005</v>
      </c>
      <c r="G55">
        <v>15040000</v>
      </c>
    </row>
    <row r="56" spans="1:7" x14ac:dyDescent="0.25">
      <c r="A56" s="1">
        <v>44278</v>
      </c>
      <c r="B56">
        <v>71.300003000000004</v>
      </c>
      <c r="C56">
        <v>72.639999000000003</v>
      </c>
      <c r="D56">
        <v>70.510002</v>
      </c>
      <c r="E56">
        <v>70.910004000000001</v>
      </c>
      <c r="F56" s="2">
        <v>66.061988999999997</v>
      </c>
      <c r="G56">
        <v>16238700</v>
      </c>
    </row>
    <row r="57" spans="1:7" x14ac:dyDescent="0.25">
      <c r="A57" s="1">
        <v>44279</v>
      </c>
      <c r="B57">
        <v>71.690002000000007</v>
      </c>
      <c r="C57">
        <v>72.480002999999996</v>
      </c>
      <c r="D57">
        <v>70.059997999999993</v>
      </c>
      <c r="E57">
        <v>70.080001999999993</v>
      </c>
      <c r="F57" s="2">
        <v>65.288712000000004</v>
      </c>
      <c r="G57">
        <v>17089600</v>
      </c>
    </row>
    <row r="58" spans="1:7" x14ac:dyDescent="0.25">
      <c r="A58" s="1">
        <v>44280</v>
      </c>
      <c r="B58">
        <v>69.830001999999993</v>
      </c>
      <c r="C58">
        <v>71.919998000000007</v>
      </c>
      <c r="D58">
        <v>69.150002000000001</v>
      </c>
      <c r="E58">
        <v>71.720000999999996</v>
      </c>
      <c r="F58" s="2">
        <v>66.816604999999996</v>
      </c>
      <c r="G58">
        <v>18357300</v>
      </c>
    </row>
    <row r="59" spans="1:7" x14ac:dyDescent="0.25">
      <c r="A59" s="1">
        <v>44281</v>
      </c>
      <c r="B59">
        <v>72.569999999999993</v>
      </c>
      <c r="C59">
        <v>73.239998</v>
      </c>
      <c r="D59">
        <v>72</v>
      </c>
      <c r="E59">
        <v>73.019997000000004</v>
      </c>
      <c r="F59" s="2">
        <v>68.027725000000004</v>
      </c>
      <c r="G59">
        <v>15716600</v>
      </c>
    </row>
    <row r="60" spans="1:7" x14ac:dyDescent="0.25">
      <c r="A60" s="1">
        <v>44284</v>
      </c>
      <c r="B60">
        <v>71.550003000000004</v>
      </c>
      <c r="C60">
        <v>72.150002000000001</v>
      </c>
      <c r="D60">
        <v>70.370002999999997</v>
      </c>
      <c r="E60">
        <v>71.580001999999993</v>
      </c>
      <c r="F60" s="2">
        <v>66.686171999999999</v>
      </c>
      <c r="G60">
        <v>17822300</v>
      </c>
    </row>
    <row r="61" spans="1:7" x14ac:dyDescent="0.25">
      <c r="A61" s="1">
        <v>44285</v>
      </c>
      <c r="B61">
        <v>72</v>
      </c>
      <c r="C61">
        <v>73.220000999999996</v>
      </c>
      <c r="D61">
        <v>72</v>
      </c>
      <c r="E61">
        <v>72.959998999999996</v>
      </c>
      <c r="F61" s="2">
        <v>67.971817000000001</v>
      </c>
      <c r="G61">
        <v>15615900</v>
      </c>
    </row>
    <row r="62" spans="1:7" x14ac:dyDescent="0.25">
      <c r="A62" s="1">
        <v>44286</v>
      </c>
      <c r="B62">
        <v>72.709998999999996</v>
      </c>
      <c r="C62">
        <v>73.830001999999993</v>
      </c>
      <c r="D62">
        <v>72.459998999999996</v>
      </c>
      <c r="E62">
        <v>72.75</v>
      </c>
      <c r="F62" s="2">
        <v>67.776184000000001</v>
      </c>
      <c r="G62">
        <v>15224800</v>
      </c>
    </row>
    <row r="63" spans="1:7" x14ac:dyDescent="0.25">
      <c r="A63" s="1">
        <v>44287</v>
      </c>
      <c r="B63">
        <v>72.220000999999996</v>
      </c>
      <c r="C63">
        <v>73.290001000000004</v>
      </c>
      <c r="D63">
        <v>72.220000999999996</v>
      </c>
      <c r="E63">
        <v>73.139999000000003</v>
      </c>
      <c r="F63" s="2">
        <v>68.139519000000007</v>
      </c>
      <c r="G63">
        <v>15251300</v>
      </c>
    </row>
    <row r="64" spans="1:7" x14ac:dyDescent="0.25">
      <c r="A64" s="1">
        <v>44291</v>
      </c>
      <c r="B64">
        <v>74.069999999999993</v>
      </c>
      <c r="C64">
        <v>74.339995999999999</v>
      </c>
      <c r="D64">
        <v>72.440002000000007</v>
      </c>
      <c r="E64">
        <v>72.75</v>
      </c>
      <c r="F64" s="2">
        <v>67.776184000000001</v>
      </c>
      <c r="G64">
        <v>16128400</v>
      </c>
    </row>
    <row r="65" spans="1:7" x14ac:dyDescent="0.25">
      <c r="A65" s="1">
        <v>44292</v>
      </c>
      <c r="B65">
        <v>72.360000999999997</v>
      </c>
      <c r="C65">
        <v>73.069999999999993</v>
      </c>
      <c r="D65">
        <v>72.050003000000004</v>
      </c>
      <c r="E65">
        <v>72.599997999999999</v>
      </c>
      <c r="F65" s="2">
        <v>67.636436000000003</v>
      </c>
      <c r="G65">
        <v>12908400</v>
      </c>
    </row>
    <row r="66" spans="1:7" x14ac:dyDescent="0.25">
      <c r="A66" s="1">
        <v>44293</v>
      </c>
      <c r="B66">
        <v>72.919998000000007</v>
      </c>
      <c r="C66">
        <v>73.120002999999997</v>
      </c>
      <c r="D66">
        <v>71.949996999999996</v>
      </c>
      <c r="E66">
        <v>72.690002000000007</v>
      </c>
      <c r="F66" s="2">
        <v>67.720284000000007</v>
      </c>
      <c r="G66">
        <v>14081400</v>
      </c>
    </row>
    <row r="67" spans="1:7" x14ac:dyDescent="0.25">
      <c r="A67" s="1">
        <v>44294</v>
      </c>
      <c r="B67">
        <v>72.150002000000001</v>
      </c>
      <c r="C67">
        <v>72.529999000000004</v>
      </c>
      <c r="D67">
        <v>71.080001999999993</v>
      </c>
      <c r="E67">
        <v>72.330001999999993</v>
      </c>
      <c r="F67" s="2">
        <v>67.384895</v>
      </c>
      <c r="G67">
        <v>13677100</v>
      </c>
    </row>
    <row r="68" spans="1:7" x14ac:dyDescent="0.25">
      <c r="A68" s="1">
        <v>44295</v>
      </c>
      <c r="B68">
        <v>72.809997999999993</v>
      </c>
      <c r="C68">
        <v>73.010002</v>
      </c>
      <c r="D68">
        <v>72.010002</v>
      </c>
      <c r="E68">
        <v>72.419998000000007</v>
      </c>
      <c r="F68" s="2">
        <v>67.468734999999995</v>
      </c>
      <c r="G68">
        <v>14586400</v>
      </c>
    </row>
    <row r="69" spans="1:7" x14ac:dyDescent="0.25">
      <c r="A69" s="1">
        <v>44298</v>
      </c>
      <c r="B69">
        <v>72.620002999999997</v>
      </c>
      <c r="C69">
        <v>72.800003000000004</v>
      </c>
      <c r="D69">
        <v>72.139999000000003</v>
      </c>
      <c r="E69">
        <v>72.690002000000007</v>
      </c>
      <c r="F69" s="2">
        <v>67.720284000000007</v>
      </c>
      <c r="G69">
        <v>12002400</v>
      </c>
    </row>
    <row r="70" spans="1:7" x14ac:dyDescent="0.25">
      <c r="A70" s="1">
        <v>44299</v>
      </c>
      <c r="B70">
        <v>72.300003000000004</v>
      </c>
      <c r="C70">
        <v>72.419998000000007</v>
      </c>
      <c r="D70">
        <v>71.069999999999993</v>
      </c>
      <c r="E70">
        <v>72.059997999999993</v>
      </c>
      <c r="F70" s="2">
        <v>67.133353999999997</v>
      </c>
      <c r="G70">
        <v>16150000</v>
      </c>
    </row>
    <row r="71" spans="1:7" x14ac:dyDescent="0.25">
      <c r="A71" s="1">
        <v>44300</v>
      </c>
      <c r="B71">
        <v>71.739998</v>
      </c>
      <c r="C71">
        <v>73.290001000000004</v>
      </c>
      <c r="D71">
        <v>71.379997000000003</v>
      </c>
      <c r="E71">
        <v>72.910004000000001</v>
      </c>
      <c r="F71" s="2">
        <v>67.925246999999999</v>
      </c>
      <c r="G71">
        <v>19476600</v>
      </c>
    </row>
    <row r="72" spans="1:7" x14ac:dyDescent="0.25">
      <c r="A72" s="1">
        <v>44301</v>
      </c>
      <c r="B72">
        <v>74.449996999999996</v>
      </c>
      <c r="C72">
        <v>74.730002999999996</v>
      </c>
      <c r="D72">
        <v>71.760002</v>
      </c>
      <c r="E72">
        <v>72.540001000000004</v>
      </c>
      <c r="F72" s="2">
        <v>67.580544000000003</v>
      </c>
      <c r="G72">
        <v>31333400</v>
      </c>
    </row>
    <row r="73" spans="1:7" x14ac:dyDescent="0.25">
      <c r="A73" s="1">
        <v>44302</v>
      </c>
      <c r="B73">
        <v>73.319999999999993</v>
      </c>
      <c r="C73">
        <v>73.569999999999993</v>
      </c>
      <c r="D73">
        <v>71.690002000000007</v>
      </c>
      <c r="E73">
        <v>72.449996999999996</v>
      </c>
      <c r="F73" s="2">
        <v>67.496689000000003</v>
      </c>
      <c r="G73">
        <v>28478400</v>
      </c>
    </row>
    <row r="74" spans="1:7" x14ac:dyDescent="0.25">
      <c r="A74" s="1">
        <v>44305</v>
      </c>
      <c r="B74">
        <v>72.709998999999996</v>
      </c>
      <c r="C74">
        <v>72.830001999999993</v>
      </c>
      <c r="D74">
        <v>71.949996999999996</v>
      </c>
      <c r="E74">
        <v>72.129997000000003</v>
      </c>
      <c r="F74" s="2">
        <v>67.198562999999993</v>
      </c>
      <c r="G74">
        <v>19964800</v>
      </c>
    </row>
    <row r="75" spans="1:7" x14ac:dyDescent="0.25">
      <c r="A75" s="1">
        <v>44306</v>
      </c>
      <c r="B75">
        <v>71.550003000000004</v>
      </c>
      <c r="C75">
        <v>71.550003000000004</v>
      </c>
      <c r="D75">
        <v>69.269997000000004</v>
      </c>
      <c r="E75">
        <v>69.790001000000004</v>
      </c>
      <c r="F75" s="2">
        <v>65.018555000000006</v>
      </c>
      <c r="G75">
        <v>22013000</v>
      </c>
    </row>
    <row r="76" spans="1:7" x14ac:dyDescent="0.25">
      <c r="A76" s="1">
        <v>44307</v>
      </c>
      <c r="B76">
        <v>69.129997000000003</v>
      </c>
      <c r="C76">
        <v>70.709998999999996</v>
      </c>
      <c r="D76">
        <v>68.410004000000001</v>
      </c>
      <c r="E76">
        <v>70.650002000000001</v>
      </c>
      <c r="F76" s="2">
        <v>65.819762999999995</v>
      </c>
      <c r="G76">
        <v>16334800</v>
      </c>
    </row>
    <row r="77" spans="1:7" x14ac:dyDescent="0.25">
      <c r="A77" s="1">
        <v>44308</v>
      </c>
      <c r="B77">
        <v>70.430000000000007</v>
      </c>
      <c r="C77">
        <v>70.75</v>
      </c>
      <c r="D77">
        <v>69.669998000000007</v>
      </c>
      <c r="E77">
        <v>69.809997999999993</v>
      </c>
      <c r="F77" s="2">
        <v>65.037186000000005</v>
      </c>
      <c r="G77">
        <v>16037600</v>
      </c>
    </row>
    <row r="78" spans="1:7" x14ac:dyDescent="0.25">
      <c r="A78" s="1">
        <v>44309</v>
      </c>
      <c r="B78">
        <v>69.839995999999999</v>
      </c>
      <c r="C78">
        <v>71.540001000000004</v>
      </c>
      <c r="D78">
        <v>69.510002</v>
      </c>
      <c r="E78">
        <v>71.379997000000003</v>
      </c>
      <c r="F78" s="2">
        <v>66.499840000000006</v>
      </c>
      <c r="G78">
        <v>18876100</v>
      </c>
    </row>
    <row r="79" spans="1:7" x14ac:dyDescent="0.25">
      <c r="A79" s="1">
        <v>44312</v>
      </c>
      <c r="B79">
        <v>71.730002999999996</v>
      </c>
      <c r="C79">
        <v>72.809997999999993</v>
      </c>
      <c r="D79">
        <v>71.610000999999997</v>
      </c>
      <c r="E79">
        <v>72.199996999999996</v>
      </c>
      <c r="F79" s="2">
        <v>67.263779</v>
      </c>
      <c r="G79">
        <v>13098600</v>
      </c>
    </row>
    <row r="80" spans="1:7" x14ac:dyDescent="0.25">
      <c r="A80" s="1">
        <v>44313</v>
      </c>
      <c r="B80">
        <v>72.5</v>
      </c>
      <c r="C80">
        <v>73.099997999999999</v>
      </c>
      <c r="D80">
        <v>72.360000999999997</v>
      </c>
      <c r="E80">
        <v>72.989998</v>
      </c>
      <c r="F80" s="2">
        <v>67.999779000000004</v>
      </c>
      <c r="G80">
        <v>13357500</v>
      </c>
    </row>
    <row r="81" spans="1:7" x14ac:dyDescent="0.25">
      <c r="A81" s="1">
        <v>44314</v>
      </c>
      <c r="B81">
        <v>73.370002999999997</v>
      </c>
      <c r="C81">
        <v>73.639999000000003</v>
      </c>
      <c r="D81">
        <v>72.730002999999996</v>
      </c>
      <c r="E81">
        <v>72.910004000000001</v>
      </c>
      <c r="F81" s="2">
        <v>67.925246999999999</v>
      </c>
      <c r="G81">
        <v>14420400</v>
      </c>
    </row>
    <row r="82" spans="1:7" x14ac:dyDescent="0.25">
      <c r="A82" s="1">
        <v>44315</v>
      </c>
      <c r="B82">
        <v>73.760002</v>
      </c>
      <c r="C82">
        <v>74.019997000000004</v>
      </c>
      <c r="D82">
        <v>72.879997000000003</v>
      </c>
      <c r="E82">
        <v>73.839995999999999</v>
      </c>
      <c r="F82" s="2">
        <v>68.791656000000003</v>
      </c>
      <c r="G82">
        <v>20628400</v>
      </c>
    </row>
    <row r="83" spans="1:7" x14ac:dyDescent="0.25">
      <c r="A83" s="1">
        <v>44316</v>
      </c>
      <c r="B83">
        <v>72.690002000000007</v>
      </c>
      <c r="C83">
        <v>72.739998</v>
      </c>
      <c r="D83">
        <v>71.089995999999999</v>
      </c>
      <c r="E83">
        <v>71.239998</v>
      </c>
      <c r="F83" s="2">
        <v>66.831001000000001</v>
      </c>
      <c r="G83">
        <v>23669300</v>
      </c>
    </row>
    <row r="84" spans="1:7" x14ac:dyDescent="0.25">
      <c r="A84" s="1">
        <v>44319</v>
      </c>
      <c r="B84">
        <v>72.019997000000004</v>
      </c>
      <c r="C84">
        <v>72.440002000000007</v>
      </c>
      <c r="D84">
        <v>71.389999000000003</v>
      </c>
      <c r="E84">
        <v>71.709998999999996</v>
      </c>
      <c r="F84" s="2">
        <v>67.271904000000006</v>
      </c>
      <c r="G84">
        <v>16026100</v>
      </c>
    </row>
    <row r="85" spans="1:7" x14ac:dyDescent="0.25">
      <c r="A85" s="1">
        <v>44320</v>
      </c>
      <c r="B85">
        <v>71.239998</v>
      </c>
      <c r="C85">
        <v>72.400002000000001</v>
      </c>
      <c r="D85">
        <v>70.629997000000003</v>
      </c>
      <c r="E85">
        <v>72.330001999999993</v>
      </c>
      <c r="F85" s="2">
        <v>67.853545999999994</v>
      </c>
      <c r="G85">
        <v>23071400</v>
      </c>
    </row>
    <row r="86" spans="1:7" x14ac:dyDescent="0.25">
      <c r="A86" s="1">
        <v>44321</v>
      </c>
      <c r="B86">
        <v>72.610000999999997</v>
      </c>
      <c r="C86">
        <v>73.809997999999993</v>
      </c>
      <c r="D86">
        <v>71.779999000000004</v>
      </c>
      <c r="E86">
        <v>73.709998999999996</v>
      </c>
      <c r="F86" s="2">
        <v>69.148139999999998</v>
      </c>
      <c r="G86">
        <v>19427200</v>
      </c>
    </row>
    <row r="87" spans="1:7" x14ac:dyDescent="0.25">
      <c r="A87" s="1">
        <v>44322</v>
      </c>
      <c r="B87">
        <v>73.639999000000003</v>
      </c>
      <c r="C87">
        <v>74.940002000000007</v>
      </c>
      <c r="D87">
        <v>73.419998000000007</v>
      </c>
      <c r="E87">
        <v>74.779999000000004</v>
      </c>
      <c r="F87" s="2">
        <v>70.151916999999997</v>
      </c>
      <c r="G87">
        <v>19621800</v>
      </c>
    </row>
    <row r="88" spans="1:7" x14ac:dyDescent="0.25">
      <c r="A88" s="1">
        <v>44323</v>
      </c>
      <c r="B88">
        <v>73.430000000000007</v>
      </c>
      <c r="C88">
        <v>75.110000999999997</v>
      </c>
      <c r="D88">
        <v>73.220000999999996</v>
      </c>
      <c r="E88">
        <v>75.080001999999993</v>
      </c>
      <c r="F88" s="2">
        <v>70.433350000000004</v>
      </c>
      <c r="G88">
        <v>16937400</v>
      </c>
    </row>
    <row r="89" spans="1:7" x14ac:dyDescent="0.25">
      <c r="A89" s="1">
        <v>44326</v>
      </c>
      <c r="B89">
        <v>75.360000999999997</v>
      </c>
      <c r="C89">
        <v>76.839995999999999</v>
      </c>
      <c r="D89">
        <v>75.110000999999997</v>
      </c>
      <c r="E89">
        <v>75.129997000000003</v>
      </c>
      <c r="F89" s="2">
        <v>70.480255</v>
      </c>
      <c r="G89">
        <v>19628200</v>
      </c>
    </row>
    <row r="90" spans="1:7" x14ac:dyDescent="0.25">
      <c r="A90" s="1">
        <v>44327</v>
      </c>
      <c r="B90">
        <v>74.5</v>
      </c>
      <c r="C90">
        <v>75.569999999999993</v>
      </c>
      <c r="D90">
        <v>73.910004000000001</v>
      </c>
      <c r="E90">
        <v>74.870002999999997</v>
      </c>
      <c r="F90" s="2">
        <v>70.236358999999993</v>
      </c>
      <c r="G90">
        <v>21534800</v>
      </c>
    </row>
    <row r="91" spans="1:7" x14ac:dyDescent="0.25">
      <c r="A91" s="1">
        <v>44328</v>
      </c>
      <c r="B91">
        <v>75.940002000000007</v>
      </c>
      <c r="C91">
        <v>76.400002000000001</v>
      </c>
      <c r="D91">
        <v>73.900002000000001</v>
      </c>
      <c r="E91">
        <v>74.230002999999996</v>
      </c>
      <c r="F91" s="2">
        <v>69.635963000000004</v>
      </c>
      <c r="G91">
        <v>19791300</v>
      </c>
    </row>
    <row r="92" spans="1:7" x14ac:dyDescent="0.25">
      <c r="A92" s="1">
        <v>44329</v>
      </c>
      <c r="B92">
        <v>73.879997000000003</v>
      </c>
      <c r="C92">
        <v>75.879997000000003</v>
      </c>
      <c r="D92">
        <v>73.800003000000004</v>
      </c>
      <c r="E92">
        <v>75.290001000000004</v>
      </c>
      <c r="F92" s="2">
        <v>70.630347999999998</v>
      </c>
      <c r="G92">
        <v>18622300</v>
      </c>
    </row>
    <row r="93" spans="1:7" x14ac:dyDescent="0.25">
      <c r="A93" s="1">
        <v>44330</v>
      </c>
      <c r="B93">
        <v>75.680000000000007</v>
      </c>
      <c r="C93">
        <v>76.769997000000004</v>
      </c>
      <c r="D93">
        <v>75.660004000000001</v>
      </c>
      <c r="E93">
        <v>76.559997999999993</v>
      </c>
      <c r="F93" s="2">
        <v>71.821747000000002</v>
      </c>
      <c r="G93">
        <v>14122700</v>
      </c>
    </row>
    <row r="94" spans="1:7" x14ac:dyDescent="0.25">
      <c r="A94" s="1">
        <v>44333</v>
      </c>
      <c r="B94">
        <v>76.330001999999993</v>
      </c>
      <c r="C94">
        <v>77.470000999999996</v>
      </c>
      <c r="D94">
        <v>76.099997999999999</v>
      </c>
      <c r="E94">
        <v>77.419998000000007</v>
      </c>
      <c r="F94" s="2">
        <v>72.628532000000007</v>
      </c>
      <c r="G94">
        <v>14676300</v>
      </c>
    </row>
    <row r="95" spans="1:7" x14ac:dyDescent="0.25">
      <c r="A95" s="1">
        <v>44334</v>
      </c>
      <c r="B95">
        <v>77.379997000000003</v>
      </c>
      <c r="C95">
        <v>77.690002000000007</v>
      </c>
      <c r="D95">
        <v>76.569999999999993</v>
      </c>
      <c r="E95">
        <v>76.620002999999997</v>
      </c>
      <c r="F95" s="2">
        <v>71.878035999999994</v>
      </c>
      <c r="G95">
        <v>13729600</v>
      </c>
    </row>
    <row r="96" spans="1:7" x14ac:dyDescent="0.25">
      <c r="A96" s="1">
        <v>44335</v>
      </c>
      <c r="B96">
        <v>75.620002999999997</v>
      </c>
      <c r="C96">
        <v>76.650002000000001</v>
      </c>
      <c r="D96">
        <v>74.720000999999996</v>
      </c>
      <c r="E96">
        <v>76.459998999999996</v>
      </c>
      <c r="F96" s="2">
        <v>71.727942999999996</v>
      </c>
      <c r="G96">
        <v>23283600</v>
      </c>
    </row>
    <row r="97" spans="1:7" x14ac:dyDescent="0.25">
      <c r="A97" s="1">
        <v>44336</v>
      </c>
      <c r="B97">
        <v>76.169998000000007</v>
      </c>
      <c r="C97">
        <v>76.639999000000003</v>
      </c>
      <c r="D97">
        <v>75.360000999999997</v>
      </c>
      <c r="E97">
        <v>76.199996999999996</v>
      </c>
      <c r="F97" s="2">
        <v>71.484031999999999</v>
      </c>
      <c r="G97">
        <v>15244300</v>
      </c>
    </row>
    <row r="98" spans="1:7" x14ac:dyDescent="0.25">
      <c r="A98" s="1">
        <v>44337</v>
      </c>
      <c r="B98">
        <v>76.5</v>
      </c>
      <c r="C98">
        <v>77.809997999999993</v>
      </c>
      <c r="D98">
        <v>76.410004000000001</v>
      </c>
      <c r="E98">
        <v>77.650002000000001</v>
      </c>
      <c r="F98" s="2">
        <v>72.844314999999995</v>
      </c>
      <c r="G98">
        <v>18544500</v>
      </c>
    </row>
    <row r="99" spans="1:7" x14ac:dyDescent="0.25">
      <c r="A99" s="1">
        <v>44340</v>
      </c>
      <c r="B99">
        <v>77.830001999999993</v>
      </c>
      <c r="C99">
        <v>78.360000999999997</v>
      </c>
      <c r="D99">
        <v>77.470000999999996</v>
      </c>
      <c r="E99">
        <v>78.029999000000004</v>
      </c>
      <c r="F99" s="2">
        <v>73.200783000000001</v>
      </c>
      <c r="G99">
        <v>16750200</v>
      </c>
    </row>
    <row r="100" spans="1:7" x14ac:dyDescent="0.25">
      <c r="A100" s="1">
        <v>44341</v>
      </c>
      <c r="B100">
        <v>78.199996999999996</v>
      </c>
      <c r="C100">
        <v>79.279999000000004</v>
      </c>
      <c r="D100">
        <v>77.190002000000007</v>
      </c>
      <c r="E100">
        <v>77.279999000000004</v>
      </c>
      <c r="F100" s="2">
        <v>72.497191999999998</v>
      </c>
      <c r="G100">
        <v>20015800</v>
      </c>
    </row>
    <row r="101" spans="1:7" x14ac:dyDescent="0.25">
      <c r="A101" s="1">
        <v>44342</v>
      </c>
      <c r="B101">
        <v>77.209998999999996</v>
      </c>
      <c r="C101">
        <v>77.900002000000001</v>
      </c>
      <c r="D101">
        <v>76.680000000000007</v>
      </c>
      <c r="E101">
        <v>77.519997000000004</v>
      </c>
      <c r="F101" s="2">
        <v>72.722335999999999</v>
      </c>
      <c r="G101">
        <v>15243400</v>
      </c>
    </row>
    <row r="102" spans="1:7" x14ac:dyDescent="0.25">
      <c r="A102" s="1">
        <v>44343</v>
      </c>
      <c r="B102">
        <v>78.519997000000004</v>
      </c>
      <c r="C102">
        <v>79.110000999999997</v>
      </c>
      <c r="D102">
        <v>77.949996999999996</v>
      </c>
      <c r="E102">
        <v>78.760002</v>
      </c>
      <c r="F102" s="2">
        <v>73.885597000000004</v>
      </c>
      <c r="G102">
        <v>17467000</v>
      </c>
    </row>
    <row r="103" spans="1:7" x14ac:dyDescent="0.25">
      <c r="A103" s="1">
        <v>44344</v>
      </c>
      <c r="B103">
        <v>78.660004000000001</v>
      </c>
      <c r="C103">
        <v>78.970000999999996</v>
      </c>
      <c r="D103">
        <v>77.910004000000001</v>
      </c>
      <c r="E103">
        <v>78.709998999999996</v>
      </c>
      <c r="F103" s="2">
        <v>73.838684000000001</v>
      </c>
      <c r="G103">
        <v>14392800</v>
      </c>
    </row>
    <row r="104" spans="1:7" x14ac:dyDescent="0.25">
      <c r="A104" s="1">
        <v>44348</v>
      </c>
      <c r="B104">
        <v>79.489998</v>
      </c>
      <c r="C104">
        <v>80.089995999999999</v>
      </c>
      <c r="D104">
        <v>79.339995999999999</v>
      </c>
      <c r="E104">
        <v>79.760002</v>
      </c>
      <c r="F104" s="2">
        <v>74.823715000000007</v>
      </c>
      <c r="G104">
        <v>15450500</v>
      </c>
    </row>
    <row r="105" spans="1:7" x14ac:dyDescent="0.25">
      <c r="A105" s="1">
        <v>44349</v>
      </c>
      <c r="B105">
        <v>80.099997999999999</v>
      </c>
      <c r="C105">
        <v>80.290001000000004</v>
      </c>
      <c r="D105">
        <v>79.379997000000003</v>
      </c>
      <c r="E105">
        <v>79.860000999999997</v>
      </c>
      <c r="F105" s="2">
        <v>74.917511000000005</v>
      </c>
      <c r="G105">
        <v>15285600</v>
      </c>
    </row>
    <row r="106" spans="1:7" x14ac:dyDescent="0.25">
      <c r="A106" s="1">
        <v>44350</v>
      </c>
      <c r="B106">
        <v>79.709998999999996</v>
      </c>
      <c r="C106">
        <v>80.290001000000004</v>
      </c>
      <c r="D106">
        <v>79.419998000000007</v>
      </c>
      <c r="E106">
        <v>79.629997000000003</v>
      </c>
      <c r="F106" s="2">
        <v>74.701751999999999</v>
      </c>
      <c r="G106">
        <v>22255800</v>
      </c>
    </row>
    <row r="107" spans="1:7" x14ac:dyDescent="0.25">
      <c r="A107" s="1">
        <v>44351</v>
      </c>
      <c r="B107">
        <v>79.690002000000007</v>
      </c>
      <c r="C107">
        <v>79.870002999999997</v>
      </c>
      <c r="D107">
        <v>78.809997999999993</v>
      </c>
      <c r="E107">
        <v>79.489998</v>
      </c>
      <c r="F107" s="2">
        <v>74.570419000000001</v>
      </c>
      <c r="G107">
        <v>13807000</v>
      </c>
    </row>
    <row r="108" spans="1:7" x14ac:dyDescent="0.25">
      <c r="A108" s="1">
        <v>44354</v>
      </c>
      <c r="B108">
        <v>79.620002999999997</v>
      </c>
      <c r="C108">
        <v>79.650002000000001</v>
      </c>
      <c r="D108">
        <v>79.019997000000004</v>
      </c>
      <c r="E108">
        <v>79.309997999999993</v>
      </c>
      <c r="F108" s="2">
        <v>74.401557999999994</v>
      </c>
      <c r="G108">
        <v>12670100</v>
      </c>
    </row>
    <row r="109" spans="1:7" x14ac:dyDescent="0.25">
      <c r="A109" s="1">
        <v>44355</v>
      </c>
      <c r="B109">
        <v>78.300003000000004</v>
      </c>
      <c r="C109">
        <v>79.419998000000007</v>
      </c>
      <c r="D109">
        <v>77.709998999999996</v>
      </c>
      <c r="E109">
        <v>79.080001999999993</v>
      </c>
      <c r="F109" s="2">
        <v>74.185799000000003</v>
      </c>
      <c r="G109">
        <v>15399100</v>
      </c>
    </row>
    <row r="110" spans="1:7" x14ac:dyDescent="0.25">
      <c r="A110" s="1">
        <v>44356</v>
      </c>
      <c r="B110">
        <v>78.669998000000007</v>
      </c>
      <c r="C110">
        <v>78.779999000000004</v>
      </c>
      <c r="D110">
        <v>77.760002</v>
      </c>
      <c r="E110">
        <v>78.139999000000003</v>
      </c>
      <c r="F110" s="2">
        <v>73.303970000000007</v>
      </c>
      <c r="G110">
        <v>13778400</v>
      </c>
    </row>
    <row r="111" spans="1:7" x14ac:dyDescent="0.25">
      <c r="A111" s="1">
        <v>44357</v>
      </c>
      <c r="B111">
        <v>79.040001000000004</v>
      </c>
      <c r="C111">
        <v>79.290001000000004</v>
      </c>
      <c r="D111">
        <v>76.830001999999993</v>
      </c>
      <c r="E111">
        <v>76.889999000000003</v>
      </c>
      <c r="F111" s="2">
        <v>72.131325000000004</v>
      </c>
      <c r="G111">
        <v>15277400</v>
      </c>
    </row>
    <row r="112" spans="1:7" x14ac:dyDescent="0.25">
      <c r="A112" s="1">
        <v>44358</v>
      </c>
      <c r="B112">
        <v>77</v>
      </c>
      <c r="C112">
        <v>77.190002000000007</v>
      </c>
      <c r="D112">
        <v>76.099997999999999</v>
      </c>
      <c r="E112">
        <v>76.480002999999996</v>
      </c>
      <c r="F112" s="2">
        <v>71.746712000000002</v>
      </c>
      <c r="G112">
        <v>18043500</v>
      </c>
    </row>
    <row r="113" spans="1:7" x14ac:dyDescent="0.25">
      <c r="A113" s="1">
        <v>44361</v>
      </c>
      <c r="B113">
        <v>76.610000999999997</v>
      </c>
      <c r="C113">
        <v>76.769997000000004</v>
      </c>
      <c r="D113">
        <v>74.669998000000007</v>
      </c>
      <c r="E113">
        <v>75.160004000000001</v>
      </c>
      <c r="F113" s="2">
        <v>70.508392000000001</v>
      </c>
      <c r="G113">
        <v>18304400</v>
      </c>
    </row>
    <row r="114" spans="1:7" x14ac:dyDescent="0.25">
      <c r="A114" s="1">
        <v>44362</v>
      </c>
      <c r="B114">
        <v>75.050003000000004</v>
      </c>
      <c r="C114">
        <v>75.339995999999999</v>
      </c>
      <c r="D114">
        <v>73.25</v>
      </c>
      <c r="E114">
        <v>73.819999999999993</v>
      </c>
      <c r="F114" s="2">
        <v>69.251328000000001</v>
      </c>
      <c r="G114">
        <v>25191700</v>
      </c>
    </row>
    <row r="115" spans="1:7" x14ac:dyDescent="0.25">
      <c r="A115" s="1">
        <v>44363</v>
      </c>
      <c r="B115">
        <v>72.75</v>
      </c>
      <c r="C115">
        <v>73</v>
      </c>
      <c r="D115">
        <v>70.150002000000001</v>
      </c>
      <c r="E115">
        <v>71.459998999999996</v>
      </c>
      <c r="F115" s="2">
        <v>67.037384000000003</v>
      </c>
      <c r="G115">
        <v>53319800</v>
      </c>
    </row>
    <row r="116" spans="1:7" x14ac:dyDescent="0.25">
      <c r="A116" s="1">
        <v>44364</v>
      </c>
      <c r="B116">
        <v>72.580001999999993</v>
      </c>
      <c r="C116">
        <v>72.610000999999997</v>
      </c>
      <c r="D116">
        <v>68.160004000000001</v>
      </c>
      <c r="E116">
        <v>68.860000999999997</v>
      </c>
      <c r="F116" s="2">
        <v>64.598297000000002</v>
      </c>
      <c r="G116">
        <v>48523000</v>
      </c>
    </row>
    <row r="117" spans="1:7" x14ac:dyDescent="0.25">
      <c r="A117" s="1">
        <v>44365</v>
      </c>
      <c r="B117">
        <v>68.480002999999996</v>
      </c>
      <c r="C117">
        <v>68.75</v>
      </c>
      <c r="D117">
        <v>67.129997000000003</v>
      </c>
      <c r="E117">
        <v>67.610000999999997</v>
      </c>
      <c r="F117" s="2">
        <v>63.425654999999999</v>
      </c>
      <c r="G117">
        <v>44582900</v>
      </c>
    </row>
    <row r="118" spans="1:7" x14ac:dyDescent="0.25">
      <c r="A118" s="1">
        <v>44368</v>
      </c>
      <c r="B118">
        <v>68.440002000000007</v>
      </c>
      <c r="C118">
        <v>69.089995999999999</v>
      </c>
      <c r="D118">
        <v>67.879997000000003</v>
      </c>
      <c r="E118">
        <v>68.449996999999996</v>
      </c>
      <c r="F118" s="2">
        <v>64.213676000000007</v>
      </c>
      <c r="G118">
        <v>30266600</v>
      </c>
    </row>
    <row r="119" spans="1:7" x14ac:dyDescent="0.25">
      <c r="A119" s="1">
        <v>44369</v>
      </c>
      <c r="B119">
        <v>68.900002000000001</v>
      </c>
      <c r="C119">
        <v>69.410004000000001</v>
      </c>
      <c r="D119">
        <v>67.769997000000004</v>
      </c>
      <c r="E119">
        <v>68.959998999999996</v>
      </c>
      <c r="F119" s="2">
        <v>64.692100999999994</v>
      </c>
      <c r="G119">
        <v>21564600</v>
      </c>
    </row>
    <row r="120" spans="1:7" x14ac:dyDescent="0.25">
      <c r="A120" s="1">
        <v>44370</v>
      </c>
      <c r="B120">
        <v>69.360000999999997</v>
      </c>
      <c r="C120">
        <v>70.050003000000004</v>
      </c>
      <c r="D120">
        <v>69.080001999999993</v>
      </c>
      <c r="E120">
        <v>69.650002000000001</v>
      </c>
      <c r="F120" s="2">
        <v>65.339416999999997</v>
      </c>
      <c r="G120">
        <v>19672700</v>
      </c>
    </row>
    <row r="121" spans="1:7" x14ac:dyDescent="0.25">
      <c r="A121" s="1">
        <v>44371</v>
      </c>
      <c r="B121">
        <v>70.330001999999993</v>
      </c>
      <c r="C121">
        <v>71.669998000000007</v>
      </c>
      <c r="D121">
        <v>69.949996999999996</v>
      </c>
      <c r="E121">
        <v>71.319999999999993</v>
      </c>
      <c r="F121" s="2">
        <v>66.906052000000003</v>
      </c>
      <c r="G121">
        <v>23900400</v>
      </c>
    </row>
    <row r="122" spans="1:7" x14ac:dyDescent="0.25">
      <c r="A122" s="1">
        <v>44372</v>
      </c>
      <c r="B122">
        <v>71.449996999999996</v>
      </c>
      <c r="C122">
        <v>71.849997999999999</v>
      </c>
      <c r="D122">
        <v>69.860000999999997</v>
      </c>
      <c r="E122">
        <v>71.550003000000004</v>
      </c>
      <c r="F122" s="2">
        <v>67.121819000000002</v>
      </c>
      <c r="G122">
        <v>26727400</v>
      </c>
    </row>
    <row r="123" spans="1:7" x14ac:dyDescent="0.25">
      <c r="A123" s="1">
        <v>44375</v>
      </c>
      <c r="B123">
        <v>71.319999999999993</v>
      </c>
      <c r="C123">
        <v>71.669998000000007</v>
      </c>
      <c r="D123">
        <v>70.459998999999996</v>
      </c>
      <c r="E123">
        <v>71.510002</v>
      </c>
      <c r="F123" s="2">
        <v>67.084305000000001</v>
      </c>
      <c r="G123">
        <v>17660900</v>
      </c>
    </row>
    <row r="124" spans="1:7" x14ac:dyDescent="0.25">
      <c r="A124" s="1">
        <v>44376</v>
      </c>
      <c r="B124">
        <v>70.139999000000003</v>
      </c>
      <c r="C124">
        <v>71.599997999999999</v>
      </c>
      <c r="D124">
        <v>69.580001999999993</v>
      </c>
      <c r="E124">
        <v>69.680000000000007</v>
      </c>
      <c r="F124" s="2">
        <v>65.367546000000004</v>
      </c>
      <c r="G124">
        <v>28696900</v>
      </c>
    </row>
    <row r="125" spans="1:7" x14ac:dyDescent="0.25">
      <c r="A125" s="1">
        <v>44377</v>
      </c>
      <c r="B125">
        <v>69.680000000000007</v>
      </c>
      <c r="C125">
        <v>70.809997999999993</v>
      </c>
      <c r="D125">
        <v>69.419998000000007</v>
      </c>
      <c r="E125">
        <v>70.75</v>
      </c>
      <c r="F125" s="2">
        <v>66.37133</v>
      </c>
      <c r="G125">
        <v>18502300</v>
      </c>
    </row>
    <row r="126" spans="1:7" x14ac:dyDescent="0.25">
      <c r="A126" s="1">
        <v>44378</v>
      </c>
      <c r="B126">
        <v>71.080001999999993</v>
      </c>
      <c r="C126">
        <v>71.209998999999996</v>
      </c>
      <c r="D126">
        <v>70.449996999999996</v>
      </c>
      <c r="E126">
        <v>71.010002</v>
      </c>
      <c r="F126" s="2">
        <v>66.615250000000003</v>
      </c>
      <c r="G126">
        <v>12584800</v>
      </c>
    </row>
    <row r="127" spans="1:7" x14ac:dyDescent="0.25">
      <c r="A127" s="1">
        <v>44379</v>
      </c>
      <c r="B127">
        <v>71.010002</v>
      </c>
      <c r="C127">
        <v>71.120002999999997</v>
      </c>
      <c r="D127">
        <v>70.110000999999997</v>
      </c>
      <c r="E127">
        <v>70.410004000000001</v>
      </c>
      <c r="F127" s="2">
        <v>66.052383000000006</v>
      </c>
      <c r="G127">
        <v>13222700</v>
      </c>
    </row>
    <row r="128" spans="1:7" x14ac:dyDescent="0.25">
      <c r="A128" s="1">
        <v>44383</v>
      </c>
      <c r="B128">
        <v>70.110000999999997</v>
      </c>
      <c r="C128">
        <v>70.190002000000007</v>
      </c>
      <c r="D128">
        <v>67.860000999999997</v>
      </c>
      <c r="E128">
        <v>68.209998999999996</v>
      </c>
      <c r="F128" s="2">
        <v>63.988532999999997</v>
      </c>
      <c r="G128">
        <v>24672200</v>
      </c>
    </row>
    <row r="129" spans="1:7" x14ac:dyDescent="0.25">
      <c r="A129" s="1">
        <v>44384</v>
      </c>
      <c r="B129">
        <v>67.709998999999996</v>
      </c>
      <c r="C129">
        <v>68.370002999999997</v>
      </c>
      <c r="D129">
        <v>67.260002</v>
      </c>
      <c r="E129">
        <v>67.930000000000007</v>
      </c>
      <c r="F129" s="2">
        <v>63.725861000000002</v>
      </c>
      <c r="G129">
        <v>19342700</v>
      </c>
    </row>
    <row r="130" spans="1:7" x14ac:dyDescent="0.25">
      <c r="A130" s="1">
        <v>44385</v>
      </c>
      <c r="B130">
        <v>66.400002000000001</v>
      </c>
      <c r="C130">
        <v>67.139999000000003</v>
      </c>
      <c r="D130">
        <v>65.75</v>
      </c>
      <c r="E130">
        <v>66.730002999999996</v>
      </c>
      <c r="F130" s="2">
        <v>62.600140000000003</v>
      </c>
      <c r="G130">
        <v>24763600</v>
      </c>
    </row>
    <row r="131" spans="1:7" x14ac:dyDescent="0.25">
      <c r="A131" s="1">
        <v>44386</v>
      </c>
      <c r="B131">
        <v>68.110000999999997</v>
      </c>
      <c r="C131">
        <v>68.519997000000004</v>
      </c>
      <c r="D131">
        <v>67.639999000000003</v>
      </c>
      <c r="E131">
        <v>68.449996999999996</v>
      </c>
      <c r="F131" s="2">
        <v>64.213676000000007</v>
      </c>
      <c r="G131">
        <v>18872600</v>
      </c>
    </row>
    <row r="132" spans="1:7" x14ac:dyDescent="0.25">
      <c r="A132" s="1">
        <v>44389</v>
      </c>
      <c r="B132">
        <v>67.669998000000007</v>
      </c>
      <c r="C132">
        <v>69.589995999999999</v>
      </c>
      <c r="D132">
        <v>67.300003000000004</v>
      </c>
      <c r="E132">
        <v>69.440002000000007</v>
      </c>
      <c r="F132" s="2">
        <v>65.142409999999998</v>
      </c>
      <c r="G132">
        <v>19600600</v>
      </c>
    </row>
    <row r="133" spans="1:7" x14ac:dyDescent="0.25">
      <c r="A133" s="1">
        <v>44390</v>
      </c>
      <c r="B133">
        <v>69.080001999999993</v>
      </c>
      <c r="C133">
        <v>69.480002999999996</v>
      </c>
      <c r="D133">
        <v>68.019997000000004</v>
      </c>
      <c r="E133">
        <v>68.370002999999997</v>
      </c>
      <c r="F133" s="2">
        <v>64.138633999999996</v>
      </c>
      <c r="G133">
        <v>18962400</v>
      </c>
    </row>
    <row r="134" spans="1:7" x14ac:dyDescent="0.25">
      <c r="A134" s="1">
        <v>44391</v>
      </c>
      <c r="B134">
        <v>69.989998</v>
      </c>
      <c r="C134">
        <v>70.779999000000004</v>
      </c>
      <c r="D134">
        <v>67.449996999999996</v>
      </c>
      <c r="E134">
        <v>68.169998000000007</v>
      </c>
      <c r="F134" s="2">
        <v>63.951008000000002</v>
      </c>
      <c r="G134">
        <v>36287800</v>
      </c>
    </row>
    <row r="135" spans="1:7" x14ac:dyDescent="0.25">
      <c r="A135" s="1">
        <v>44392</v>
      </c>
      <c r="B135">
        <v>67.540001000000004</v>
      </c>
      <c r="C135">
        <v>69.040001000000004</v>
      </c>
      <c r="D135">
        <v>67.440002000000007</v>
      </c>
      <c r="E135">
        <v>68.449996999999996</v>
      </c>
      <c r="F135" s="2">
        <v>64.213676000000007</v>
      </c>
      <c r="G135">
        <v>18897200</v>
      </c>
    </row>
    <row r="136" spans="1:7" x14ac:dyDescent="0.25">
      <c r="A136" s="1">
        <v>44393</v>
      </c>
      <c r="B136">
        <v>68.709998999999996</v>
      </c>
      <c r="C136">
        <v>68.760002</v>
      </c>
      <c r="D136">
        <v>66.419998000000007</v>
      </c>
      <c r="E136">
        <v>66.900002000000001</v>
      </c>
      <c r="F136" s="2">
        <v>62.759605000000001</v>
      </c>
      <c r="G136">
        <v>19289000</v>
      </c>
    </row>
    <row r="137" spans="1:7" x14ac:dyDescent="0.25">
      <c r="A137" s="1">
        <v>44396</v>
      </c>
      <c r="B137">
        <v>65.459998999999996</v>
      </c>
      <c r="C137">
        <v>66.069999999999993</v>
      </c>
      <c r="D137">
        <v>64.360000999999997</v>
      </c>
      <c r="E137">
        <v>65.080001999999993</v>
      </c>
      <c r="F137" s="2">
        <v>61.052245999999997</v>
      </c>
      <c r="G137">
        <v>33318600</v>
      </c>
    </row>
    <row r="138" spans="1:7" x14ac:dyDescent="0.25">
      <c r="A138" s="1">
        <v>44397</v>
      </c>
      <c r="B138">
        <v>65.180000000000007</v>
      </c>
      <c r="C138">
        <v>66.779999000000004</v>
      </c>
      <c r="D138">
        <v>64.779999000000004</v>
      </c>
      <c r="E138">
        <v>66.290001000000004</v>
      </c>
      <c r="F138" s="2">
        <v>62.187365999999997</v>
      </c>
      <c r="G138">
        <v>20577900</v>
      </c>
    </row>
    <row r="139" spans="1:7" x14ac:dyDescent="0.25">
      <c r="A139" s="1">
        <v>44398</v>
      </c>
      <c r="B139">
        <v>67.010002</v>
      </c>
      <c r="C139">
        <v>68.25</v>
      </c>
      <c r="D139">
        <v>66.930000000000007</v>
      </c>
      <c r="E139">
        <v>67.889999000000003</v>
      </c>
      <c r="F139" s="2">
        <v>63.688332000000003</v>
      </c>
      <c r="G139">
        <v>23393200</v>
      </c>
    </row>
    <row r="140" spans="1:7" x14ac:dyDescent="0.25">
      <c r="A140" s="1">
        <v>44399</v>
      </c>
      <c r="B140">
        <v>67.75</v>
      </c>
      <c r="C140">
        <v>67.790001000000004</v>
      </c>
      <c r="D140">
        <v>66.410004000000001</v>
      </c>
      <c r="E140">
        <v>66.930000000000007</v>
      </c>
      <c r="F140" s="2">
        <v>62.787750000000003</v>
      </c>
      <c r="G140">
        <v>16524900</v>
      </c>
    </row>
    <row r="141" spans="1:7" x14ac:dyDescent="0.25">
      <c r="A141" s="1">
        <v>44400</v>
      </c>
      <c r="B141">
        <v>67.5</v>
      </c>
      <c r="C141">
        <v>67.760002</v>
      </c>
      <c r="D141">
        <v>66.519997000000004</v>
      </c>
      <c r="E141">
        <v>66.709998999999996</v>
      </c>
      <c r="F141" s="2">
        <v>62.581364000000001</v>
      </c>
      <c r="G141">
        <v>13443300</v>
      </c>
    </row>
    <row r="142" spans="1:7" x14ac:dyDescent="0.25">
      <c r="A142" s="1">
        <v>44403</v>
      </c>
      <c r="B142">
        <v>66.459998999999996</v>
      </c>
      <c r="C142">
        <v>67.839995999999999</v>
      </c>
      <c r="D142">
        <v>66.459998999999996</v>
      </c>
      <c r="E142">
        <v>67.769997000000004</v>
      </c>
      <c r="F142" s="2">
        <v>63.575760000000002</v>
      </c>
      <c r="G142">
        <v>16434000</v>
      </c>
    </row>
    <row r="143" spans="1:7" x14ac:dyDescent="0.25">
      <c r="A143" s="1">
        <v>44404</v>
      </c>
      <c r="B143">
        <v>67.080001999999993</v>
      </c>
      <c r="C143">
        <v>68.400002000000001</v>
      </c>
      <c r="D143">
        <v>66.779999000000004</v>
      </c>
      <c r="E143">
        <v>67.980002999999996</v>
      </c>
      <c r="F143" s="2">
        <v>63.772758000000003</v>
      </c>
      <c r="G143">
        <v>17127700</v>
      </c>
    </row>
    <row r="144" spans="1:7" x14ac:dyDescent="0.25">
      <c r="A144" s="1">
        <v>44405</v>
      </c>
      <c r="B144">
        <v>68.319999999999993</v>
      </c>
      <c r="C144">
        <v>68.610000999999997</v>
      </c>
      <c r="D144">
        <v>67.489998</v>
      </c>
      <c r="E144">
        <v>68.099997999999999</v>
      </c>
      <c r="F144" s="2">
        <v>63.885337999999997</v>
      </c>
      <c r="G144">
        <v>20275900</v>
      </c>
    </row>
    <row r="145" spans="1:7" x14ac:dyDescent="0.25">
      <c r="A145" s="1">
        <v>44406</v>
      </c>
      <c r="B145">
        <v>68.709998999999996</v>
      </c>
      <c r="C145">
        <v>69.580001999999993</v>
      </c>
      <c r="D145">
        <v>68.410004000000001</v>
      </c>
      <c r="E145">
        <v>68.809997999999993</v>
      </c>
      <c r="F145" s="2">
        <v>64.551392000000007</v>
      </c>
      <c r="G145">
        <v>22261700</v>
      </c>
    </row>
    <row r="146" spans="1:7" x14ac:dyDescent="0.25">
      <c r="A146" s="1">
        <v>44407</v>
      </c>
      <c r="B146">
        <v>67.919998000000007</v>
      </c>
      <c r="C146">
        <v>68.519997000000004</v>
      </c>
      <c r="D146">
        <v>67.239998</v>
      </c>
      <c r="E146">
        <v>67.620002999999997</v>
      </c>
      <c r="F146" s="2">
        <v>63.908718</v>
      </c>
      <c r="G146">
        <v>18078200</v>
      </c>
    </row>
    <row r="147" spans="1:7" x14ac:dyDescent="0.25">
      <c r="A147" s="1">
        <v>44410</v>
      </c>
      <c r="B147">
        <v>67.949996999999996</v>
      </c>
      <c r="C147">
        <v>69.120002999999997</v>
      </c>
      <c r="D147">
        <v>67.639999000000003</v>
      </c>
      <c r="E147">
        <v>67.730002999999996</v>
      </c>
      <c r="F147" s="2">
        <v>64.012687999999997</v>
      </c>
      <c r="G147">
        <v>16616700</v>
      </c>
    </row>
    <row r="148" spans="1:7" x14ac:dyDescent="0.25">
      <c r="A148" s="1">
        <v>44411</v>
      </c>
      <c r="B148">
        <v>68.25</v>
      </c>
      <c r="C148">
        <v>69.089995999999999</v>
      </c>
      <c r="D148">
        <v>66.889999000000003</v>
      </c>
      <c r="E148">
        <v>68.879997000000003</v>
      </c>
      <c r="F148" s="2">
        <v>65.099570999999997</v>
      </c>
      <c r="G148">
        <v>21041500</v>
      </c>
    </row>
    <row r="149" spans="1:7" x14ac:dyDescent="0.25">
      <c r="A149" s="1">
        <v>44412</v>
      </c>
      <c r="B149">
        <v>68.120002999999997</v>
      </c>
      <c r="C149">
        <v>69.25</v>
      </c>
      <c r="D149">
        <v>67.930000000000007</v>
      </c>
      <c r="E149">
        <v>68.519997000000004</v>
      </c>
      <c r="F149" s="2">
        <v>64.759322999999995</v>
      </c>
      <c r="G149">
        <v>14416300</v>
      </c>
    </row>
    <row r="150" spans="1:7" x14ac:dyDescent="0.25">
      <c r="A150" s="1">
        <v>44413</v>
      </c>
      <c r="B150">
        <v>68.830001999999993</v>
      </c>
      <c r="C150">
        <v>69.769997000000004</v>
      </c>
      <c r="D150">
        <v>68.769997000000004</v>
      </c>
      <c r="E150">
        <v>69.690002000000007</v>
      </c>
      <c r="F150" s="2">
        <v>65.865105</v>
      </c>
      <c r="G150">
        <v>14361600</v>
      </c>
    </row>
    <row r="151" spans="1:7" x14ac:dyDescent="0.25">
      <c r="A151" s="1">
        <v>44414</v>
      </c>
      <c r="B151">
        <v>70.779999000000004</v>
      </c>
      <c r="C151">
        <v>71.5</v>
      </c>
      <c r="D151">
        <v>70.580001999999993</v>
      </c>
      <c r="E151">
        <v>71.069999999999993</v>
      </c>
      <c r="F151" s="2">
        <v>67.169372999999993</v>
      </c>
      <c r="G151">
        <v>23915400</v>
      </c>
    </row>
    <row r="152" spans="1:7" x14ac:dyDescent="0.25">
      <c r="A152" s="1">
        <v>44417</v>
      </c>
      <c r="B152">
        <v>70.940002000000007</v>
      </c>
      <c r="C152">
        <v>72</v>
      </c>
      <c r="D152">
        <v>70.459998999999996</v>
      </c>
      <c r="E152">
        <v>71.519997000000004</v>
      </c>
      <c r="F152" s="2">
        <v>67.594657999999995</v>
      </c>
      <c r="G152">
        <v>15619800</v>
      </c>
    </row>
    <row r="153" spans="1:7" x14ac:dyDescent="0.25">
      <c r="A153" s="1">
        <v>44418</v>
      </c>
      <c r="B153">
        <v>71.620002999999997</v>
      </c>
      <c r="C153">
        <v>73.339995999999999</v>
      </c>
      <c r="D153">
        <v>71.379997000000003</v>
      </c>
      <c r="E153">
        <v>72.980002999999996</v>
      </c>
      <c r="F153" s="2">
        <v>68.974532999999994</v>
      </c>
      <c r="G153">
        <v>17920100</v>
      </c>
    </row>
    <row r="154" spans="1:7" x14ac:dyDescent="0.25">
      <c r="A154" s="1">
        <v>44419</v>
      </c>
      <c r="B154">
        <v>73.300003000000004</v>
      </c>
      <c r="C154">
        <v>74.339995999999999</v>
      </c>
      <c r="D154">
        <v>72.930000000000007</v>
      </c>
      <c r="E154">
        <v>74.300003000000004</v>
      </c>
      <c r="F154" s="2">
        <v>70.222092000000004</v>
      </c>
      <c r="G154">
        <v>18676100</v>
      </c>
    </row>
    <row r="155" spans="1:7" x14ac:dyDescent="0.25">
      <c r="A155" s="1">
        <v>44420</v>
      </c>
      <c r="B155">
        <v>74.330001999999993</v>
      </c>
      <c r="C155">
        <v>74.639999000000003</v>
      </c>
      <c r="D155">
        <v>73.629997000000003</v>
      </c>
      <c r="E155">
        <v>74.129997000000003</v>
      </c>
      <c r="F155" s="2">
        <v>70.061424000000002</v>
      </c>
      <c r="G155">
        <v>14181400</v>
      </c>
    </row>
    <row r="156" spans="1:7" x14ac:dyDescent="0.25">
      <c r="A156" s="1">
        <v>44421</v>
      </c>
      <c r="B156">
        <v>74.199996999999996</v>
      </c>
      <c r="C156">
        <v>74.620002999999997</v>
      </c>
      <c r="D156">
        <v>72.919998000000007</v>
      </c>
      <c r="E156">
        <v>73.110000999999997</v>
      </c>
      <c r="F156" s="2">
        <v>69.097412000000006</v>
      </c>
      <c r="G156">
        <v>13362800</v>
      </c>
    </row>
    <row r="157" spans="1:7" x14ac:dyDescent="0.25">
      <c r="A157" s="1">
        <v>44424</v>
      </c>
      <c r="B157">
        <v>72.410004000000001</v>
      </c>
      <c r="C157">
        <v>72.489998</v>
      </c>
      <c r="D157">
        <v>70.989998</v>
      </c>
      <c r="E157">
        <v>72.099997999999999</v>
      </c>
      <c r="F157" s="2">
        <v>68.142837999999998</v>
      </c>
      <c r="G157">
        <v>15532800</v>
      </c>
    </row>
    <row r="158" spans="1:7" x14ac:dyDescent="0.25">
      <c r="A158" s="1">
        <v>44425</v>
      </c>
      <c r="B158">
        <v>71.339995999999999</v>
      </c>
      <c r="C158">
        <v>72.360000999999997</v>
      </c>
      <c r="D158">
        <v>70.680000000000007</v>
      </c>
      <c r="E158">
        <v>71.620002999999997</v>
      </c>
      <c r="F158" s="2">
        <v>67.689177999999998</v>
      </c>
      <c r="G158">
        <v>14623000</v>
      </c>
    </row>
    <row r="159" spans="1:7" x14ac:dyDescent="0.25">
      <c r="A159" s="1">
        <v>44426</v>
      </c>
      <c r="B159">
        <v>71.199996999999996</v>
      </c>
      <c r="C159">
        <v>72.260002</v>
      </c>
      <c r="D159">
        <v>70.879997000000003</v>
      </c>
      <c r="E159">
        <v>71.120002999999997</v>
      </c>
      <c r="F159" s="2">
        <v>67.216628999999998</v>
      </c>
      <c r="G159">
        <v>13970600</v>
      </c>
    </row>
    <row r="160" spans="1:7" x14ac:dyDescent="0.25">
      <c r="A160" s="1">
        <v>44427</v>
      </c>
      <c r="B160">
        <v>70.540001000000004</v>
      </c>
      <c r="C160">
        <v>70.739998</v>
      </c>
      <c r="D160">
        <v>69.430000000000007</v>
      </c>
      <c r="E160">
        <v>69.839995999999999</v>
      </c>
      <c r="F160" s="2">
        <v>66.006873999999996</v>
      </c>
      <c r="G160">
        <v>21047300</v>
      </c>
    </row>
    <row r="161" spans="1:7" x14ac:dyDescent="0.25">
      <c r="A161" s="1">
        <v>44428</v>
      </c>
      <c r="B161">
        <v>69.709998999999996</v>
      </c>
      <c r="C161">
        <v>70.300003000000004</v>
      </c>
      <c r="D161">
        <v>69.209998999999996</v>
      </c>
      <c r="E161">
        <v>70.25</v>
      </c>
      <c r="F161" s="2">
        <v>66.394379000000001</v>
      </c>
      <c r="G161">
        <v>14028800</v>
      </c>
    </row>
    <row r="162" spans="1:7" x14ac:dyDescent="0.25">
      <c r="A162" s="1">
        <v>44431</v>
      </c>
      <c r="B162">
        <v>70.760002</v>
      </c>
      <c r="C162">
        <v>71.260002</v>
      </c>
      <c r="D162">
        <v>70.559997999999993</v>
      </c>
      <c r="E162">
        <v>70.889999000000003</v>
      </c>
      <c r="F162" s="2">
        <v>66.999251999999998</v>
      </c>
      <c r="G162">
        <v>13079500</v>
      </c>
    </row>
    <row r="163" spans="1:7" x14ac:dyDescent="0.25">
      <c r="A163" s="1">
        <v>44432</v>
      </c>
      <c r="B163">
        <v>71.139999000000003</v>
      </c>
      <c r="C163">
        <v>72.190002000000007</v>
      </c>
      <c r="D163">
        <v>71.029999000000004</v>
      </c>
      <c r="E163">
        <v>72.040001000000004</v>
      </c>
      <c r="F163" s="2">
        <v>68.086128000000002</v>
      </c>
      <c r="G163">
        <v>12669300</v>
      </c>
    </row>
    <row r="164" spans="1:7" x14ac:dyDescent="0.25">
      <c r="A164" s="1">
        <v>44433</v>
      </c>
      <c r="B164">
        <v>72.800003000000004</v>
      </c>
      <c r="C164">
        <v>73.900002000000001</v>
      </c>
      <c r="D164">
        <v>72.040001000000004</v>
      </c>
      <c r="E164">
        <v>73.180000000000007</v>
      </c>
      <c r="F164" s="2">
        <v>69.163567</v>
      </c>
      <c r="G164">
        <v>17766600</v>
      </c>
    </row>
    <row r="165" spans="1:7" x14ac:dyDescent="0.25">
      <c r="A165" s="1">
        <v>44434</v>
      </c>
      <c r="B165">
        <v>73.470000999999996</v>
      </c>
      <c r="C165">
        <v>73.900002000000001</v>
      </c>
      <c r="D165">
        <v>72.279999000000004</v>
      </c>
      <c r="E165">
        <v>72.440002000000007</v>
      </c>
      <c r="F165" s="2">
        <v>68.464187999999993</v>
      </c>
      <c r="G165">
        <v>14135600</v>
      </c>
    </row>
    <row r="166" spans="1:7" x14ac:dyDescent="0.25">
      <c r="A166" s="1">
        <v>44435</v>
      </c>
      <c r="B166">
        <v>72.580001999999993</v>
      </c>
      <c r="C166">
        <v>73.370002999999997</v>
      </c>
      <c r="D166">
        <v>72.300003000000004</v>
      </c>
      <c r="E166">
        <v>72.989998</v>
      </c>
      <c r="F166" s="2">
        <v>68.983993999999996</v>
      </c>
      <c r="G166">
        <v>13669400</v>
      </c>
    </row>
    <row r="167" spans="1:7" x14ac:dyDescent="0.25">
      <c r="A167" s="1">
        <v>44438</v>
      </c>
      <c r="B167">
        <v>73</v>
      </c>
      <c r="C167">
        <v>73.010002</v>
      </c>
      <c r="D167">
        <v>71.220000999999996</v>
      </c>
      <c r="E167">
        <v>71.669998000000007</v>
      </c>
      <c r="F167" s="2">
        <v>67.736435</v>
      </c>
      <c r="G167">
        <v>12687400</v>
      </c>
    </row>
    <row r="168" spans="1:7" x14ac:dyDescent="0.25">
      <c r="A168" s="1">
        <v>44439</v>
      </c>
      <c r="B168">
        <v>71.75</v>
      </c>
      <c r="C168">
        <v>72.5</v>
      </c>
      <c r="D168">
        <v>71.330001999999993</v>
      </c>
      <c r="E168">
        <v>71.910004000000001</v>
      </c>
      <c r="F168" s="2">
        <v>67.963263999999995</v>
      </c>
      <c r="G168">
        <v>17285900</v>
      </c>
    </row>
    <row r="169" spans="1:7" x14ac:dyDescent="0.25">
      <c r="A169" s="1">
        <v>44440</v>
      </c>
      <c r="B169">
        <v>72.360000999999997</v>
      </c>
      <c r="C169">
        <v>72.360000999999997</v>
      </c>
      <c r="D169">
        <v>71.209998999999996</v>
      </c>
      <c r="E169">
        <v>71.309997999999993</v>
      </c>
      <c r="F169" s="2">
        <v>67.396186999999998</v>
      </c>
      <c r="G169">
        <v>15114800</v>
      </c>
    </row>
    <row r="170" spans="1:7" x14ac:dyDescent="0.25">
      <c r="A170" s="1">
        <v>44441</v>
      </c>
      <c r="B170">
        <v>71.360000999999997</v>
      </c>
      <c r="C170">
        <v>71.970000999999996</v>
      </c>
      <c r="D170">
        <v>70.919998000000007</v>
      </c>
      <c r="E170">
        <v>71.5</v>
      </c>
      <c r="F170" s="2">
        <v>67.575774999999993</v>
      </c>
      <c r="G170">
        <v>13533400</v>
      </c>
    </row>
    <row r="171" spans="1:7" x14ac:dyDescent="0.25">
      <c r="A171" s="1">
        <v>44442</v>
      </c>
      <c r="B171">
        <v>71.620002999999997</v>
      </c>
      <c r="C171">
        <v>71.730002999999996</v>
      </c>
      <c r="D171">
        <v>70.650002000000001</v>
      </c>
      <c r="E171">
        <v>71.169998000000007</v>
      </c>
      <c r="F171" s="2">
        <v>67.263878000000005</v>
      </c>
      <c r="G171">
        <v>13683300</v>
      </c>
    </row>
    <row r="172" spans="1:7" x14ac:dyDescent="0.25">
      <c r="A172" s="1">
        <v>44446</v>
      </c>
      <c r="B172">
        <v>71.360000999999997</v>
      </c>
      <c r="C172">
        <v>72.279999000000004</v>
      </c>
      <c r="D172">
        <v>70.709998999999996</v>
      </c>
      <c r="E172">
        <v>70.819999999999993</v>
      </c>
      <c r="F172" s="2">
        <v>66.933090000000007</v>
      </c>
      <c r="G172">
        <v>14663600</v>
      </c>
    </row>
    <row r="173" spans="1:7" x14ac:dyDescent="0.25">
      <c r="A173" s="1">
        <v>44447</v>
      </c>
      <c r="B173">
        <v>70.870002999999997</v>
      </c>
      <c r="C173">
        <v>71.220000999999996</v>
      </c>
      <c r="D173">
        <v>69.879997000000003</v>
      </c>
      <c r="E173">
        <v>70.040001000000004</v>
      </c>
      <c r="F173" s="2">
        <v>66.195899999999995</v>
      </c>
      <c r="G173">
        <v>14861800</v>
      </c>
    </row>
    <row r="174" spans="1:7" x14ac:dyDescent="0.25">
      <c r="A174" s="1">
        <v>44448</v>
      </c>
      <c r="B174">
        <v>69.970000999999996</v>
      </c>
      <c r="C174">
        <v>71.099997999999999</v>
      </c>
      <c r="D174">
        <v>69.910004000000001</v>
      </c>
      <c r="E174">
        <v>70.459998999999996</v>
      </c>
      <c r="F174" s="2">
        <v>66.592842000000005</v>
      </c>
      <c r="G174">
        <v>14212900</v>
      </c>
    </row>
    <row r="175" spans="1:7" x14ac:dyDescent="0.25">
      <c r="A175" s="1">
        <v>44449</v>
      </c>
      <c r="B175">
        <v>70.930000000000007</v>
      </c>
      <c r="C175">
        <v>70.989998</v>
      </c>
      <c r="D175">
        <v>69.519997000000004</v>
      </c>
      <c r="E175">
        <v>69.569999999999993</v>
      </c>
      <c r="F175" s="2">
        <v>65.751700999999997</v>
      </c>
      <c r="G175">
        <v>15422800</v>
      </c>
    </row>
    <row r="176" spans="1:7" x14ac:dyDescent="0.25">
      <c r="A176" s="1">
        <v>44452</v>
      </c>
      <c r="B176">
        <v>70.120002999999997</v>
      </c>
      <c r="C176">
        <v>70.660004000000001</v>
      </c>
      <c r="D176">
        <v>69.760002</v>
      </c>
      <c r="E176">
        <v>70.519997000000004</v>
      </c>
      <c r="F176" s="2">
        <v>66.649558999999996</v>
      </c>
      <c r="G176">
        <v>16337300</v>
      </c>
    </row>
    <row r="177" spans="1:7" x14ac:dyDescent="0.25">
      <c r="A177" s="1">
        <v>44453</v>
      </c>
      <c r="B177">
        <v>70.839995999999999</v>
      </c>
      <c r="C177">
        <v>71.379997000000003</v>
      </c>
      <c r="D177">
        <v>68.519997000000004</v>
      </c>
      <c r="E177">
        <v>68.779999000000004</v>
      </c>
      <c r="F177" s="2">
        <v>65.005043000000001</v>
      </c>
      <c r="G177">
        <v>26568900</v>
      </c>
    </row>
    <row r="178" spans="1:7" x14ac:dyDescent="0.25">
      <c r="A178" s="1">
        <v>44454</v>
      </c>
      <c r="B178">
        <v>68.819999999999993</v>
      </c>
      <c r="C178">
        <v>70.870002999999997</v>
      </c>
      <c r="D178">
        <v>68.620002999999997</v>
      </c>
      <c r="E178">
        <v>70.449996999999996</v>
      </c>
      <c r="F178" s="2">
        <v>66.583388999999997</v>
      </c>
      <c r="G178">
        <v>22392100</v>
      </c>
    </row>
    <row r="179" spans="1:7" x14ac:dyDescent="0.25">
      <c r="A179" s="1">
        <v>44455</v>
      </c>
      <c r="B179">
        <v>71.029999000000004</v>
      </c>
      <c r="C179">
        <v>71.180000000000007</v>
      </c>
      <c r="D179">
        <v>69.989998</v>
      </c>
      <c r="E179">
        <v>70</v>
      </c>
      <c r="F179" s="2">
        <v>66.158089000000004</v>
      </c>
      <c r="G179">
        <v>19245400</v>
      </c>
    </row>
    <row r="180" spans="1:7" x14ac:dyDescent="0.25">
      <c r="A180" s="1">
        <v>44456</v>
      </c>
      <c r="B180">
        <v>69.769997000000004</v>
      </c>
      <c r="C180">
        <v>70.580001999999993</v>
      </c>
      <c r="D180">
        <v>69.660004000000001</v>
      </c>
      <c r="E180">
        <v>69.959998999999996</v>
      </c>
      <c r="F180" s="2">
        <v>66.1203</v>
      </c>
      <c r="G180">
        <v>30768300</v>
      </c>
    </row>
    <row r="181" spans="1:7" x14ac:dyDescent="0.25">
      <c r="A181" s="1">
        <v>44459</v>
      </c>
      <c r="B181">
        <v>68.050003000000004</v>
      </c>
      <c r="C181">
        <v>68.169998000000007</v>
      </c>
      <c r="D181">
        <v>65.970000999999996</v>
      </c>
      <c r="E181">
        <v>67.300003000000004</v>
      </c>
      <c r="F181" s="2">
        <v>63.606276999999999</v>
      </c>
      <c r="G181">
        <v>36955400</v>
      </c>
    </row>
    <row r="182" spans="1:7" x14ac:dyDescent="0.25">
      <c r="A182" s="1">
        <v>44460</v>
      </c>
      <c r="B182">
        <v>67.650002000000001</v>
      </c>
      <c r="C182">
        <v>67.739998</v>
      </c>
      <c r="D182">
        <v>66.519997000000004</v>
      </c>
      <c r="E182">
        <v>66.940002000000007</v>
      </c>
      <c r="F182" s="2">
        <v>63.266041000000001</v>
      </c>
      <c r="G182">
        <v>21169900</v>
      </c>
    </row>
    <row r="183" spans="1:7" x14ac:dyDescent="0.25">
      <c r="A183" s="1">
        <v>44461</v>
      </c>
      <c r="B183">
        <v>67.889999000000003</v>
      </c>
      <c r="C183">
        <v>69.169998000000007</v>
      </c>
      <c r="D183">
        <v>67.790001000000004</v>
      </c>
      <c r="E183">
        <v>68.239998</v>
      </c>
      <c r="F183" s="2">
        <v>64.494698</v>
      </c>
      <c r="G183">
        <v>21160200</v>
      </c>
    </row>
    <row r="184" spans="1:7" x14ac:dyDescent="0.25">
      <c r="A184" s="1">
        <v>44462</v>
      </c>
      <c r="B184">
        <v>69.209998999999996</v>
      </c>
      <c r="C184">
        <v>71.389999000000003</v>
      </c>
      <c r="D184">
        <v>69</v>
      </c>
      <c r="E184">
        <v>70.879997000000003</v>
      </c>
      <c r="F184" s="2">
        <v>66.989791999999994</v>
      </c>
      <c r="G184">
        <v>21451500</v>
      </c>
    </row>
    <row r="185" spans="1:7" x14ac:dyDescent="0.25">
      <c r="A185" s="1">
        <v>44463</v>
      </c>
      <c r="B185">
        <v>70.709998999999996</v>
      </c>
      <c r="C185">
        <v>71.580001999999993</v>
      </c>
      <c r="D185">
        <v>70.709998999999996</v>
      </c>
      <c r="E185">
        <v>71.180000000000007</v>
      </c>
      <c r="F185" s="2">
        <v>67.273330999999999</v>
      </c>
      <c r="G185">
        <v>15788400</v>
      </c>
    </row>
    <row r="186" spans="1:7" x14ac:dyDescent="0.25">
      <c r="A186" s="1">
        <v>44466</v>
      </c>
      <c r="B186">
        <v>71.849997999999999</v>
      </c>
      <c r="C186">
        <v>72.610000999999997</v>
      </c>
      <c r="D186">
        <v>71.75</v>
      </c>
      <c r="E186">
        <v>72.260002</v>
      </c>
      <c r="F186" s="2">
        <v>68.294066999999998</v>
      </c>
      <c r="G186">
        <v>19857500</v>
      </c>
    </row>
    <row r="187" spans="1:7" x14ac:dyDescent="0.25">
      <c r="A187" s="1">
        <v>44467</v>
      </c>
      <c r="B187">
        <v>72.470000999999996</v>
      </c>
      <c r="C187">
        <v>73.279999000000004</v>
      </c>
      <c r="D187">
        <v>71.239998</v>
      </c>
      <c r="E187">
        <v>71.370002999999997</v>
      </c>
      <c r="F187" s="2">
        <v>67.452904000000004</v>
      </c>
      <c r="G187">
        <v>20835000</v>
      </c>
    </row>
    <row r="188" spans="1:7" x14ac:dyDescent="0.25">
      <c r="A188" s="1">
        <v>44468</v>
      </c>
      <c r="B188">
        <v>71.690002000000007</v>
      </c>
      <c r="C188">
        <v>71.819999999999993</v>
      </c>
      <c r="D188">
        <v>70.980002999999996</v>
      </c>
      <c r="E188">
        <v>71.529999000000004</v>
      </c>
      <c r="F188" s="2">
        <v>67.604111000000003</v>
      </c>
      <c r="G188">
        <v>13683900</v>
      </c>
    </row>
    <row r="189" spans="1:7" x14ac:dyDescent="0.25">
      <c r="A189" s="1">
        <v>44469</v>
      </c>
      <c r="B189">
        <v>71.629997000000003</v>
      </c>
      <c r="C189">
        <v>71.699996999999996</v>
      </c>
      <c r="D189">
        <v>69.949996999999996</v>
      </c>
      <c r="E189">
        <v>70.180000000000007</v>
      </c>
      <c r="F189" s="2">
        <v>66.328216999999995</v>
      </c>
      <c r="G189">
        <v>22090900</v>
      </c>
    </row>
    <row r="190" spans="1:7" x14ac:dyDescent="0.25">
      <c r="A190" s="1">
        <v>44470</v>
      </c>
      <c r="B190">
        <v>70.440002000000007</v>
      </c>
      <c r="C190">
        <v>71.680000000000007</v>
      </c>
      <c r="D190">
        <v>70.089995999999999</v>
      </c>
      <c r="E190">
        <v>71.180000000000007</v>
      </c>
      <c r="F190" s="2">
        <v>67.273330999999999</v>
      </c>
      <c r="G190">
        <v>23701900</v>
      </c>
    </row>
    <row r="191" spans="1:7" x14ac:dyDescent="0.25">
      <c r="A191" s="1">
        <v>44473</v>
      </c>
      <c r="B191">
        <v>71.080001999999993</v>
      </c>
      <c r="C191">
        <v>72.980002999999996</v>
      </c>
      <c r="D191">
        <v>70.849997999999999</v>
      </c>
      <c r="E191">
        <v>71.290001000000004</v>
      </c>
      <c r="F191" s="2">
        <v>67.377296000000001</v>
      </c>
      <c r="G191">
        <v>18957200</v>
      </c>
    </row>
    <row r="192" spans="1:7" x14ac:dyDescent="0.25">
      <c r="A192" s="1">
        <v>44474</v>
      </c>
      <c r="B192">
        <v>71.760002</v>
      </c>
      <c r="C192">
        <v>72.930000000000007</v>
      </c>
      <c r="D192">
        <v>71.330001999999993</v>
      </c>
      <c r="E192">
        <v>72.529999000000004</v>
      </c>
      <c r="F192" s="2">
        <v>68.549239999999998</v>
      </c>
      <c r="G192">
        <v>15587200</v>
      </c>
    </row>
    <row r="193" spans="1:7" x14ac:dyDescent="0.25">
      <c r="A193" s="1">
        <v>44475</v>
      </c>
      <c r="B193">
        <v>71.919998000000007</v>
      </c>
      <c r="C193">
        <v>72.610000999999997</v>
      </c>
      <c r="D193">
        <v>71.019997000000004</v>
      </c>
      <c r="E193">
        <v>72.419998000000007</v>
      </c>
      <c r="F193" s="2">
        <v>68.445267000000001</v>
      </c>
      <c r="G193">
        <v>15997200</v>
      </c>
    </row>
    <row r="194" spans="1:7" x14ac:dyDescent="0.25">
      <c r="A194" s="1">
        <v>44476</v>
      </c>
      <c r="B194">
        <v>73.010002</v>
      </c>
      <c r="C194">
        <v>73.349997999999999</v>
      </c>
      <c r="D194">
        <v>72.050003000000004</v>
      </c>
      <c r="E194">
        <v>72.190002000000007</v>
      </c>
      <c r="F194" s="2">
        <v>68.227905000000007</v>
      </c>
      <c r="G194">
        <v>15349900</v>
      </c>
    </row>
    <row r="195" spans="1:7" x14ac:dyDescent="0.25">
      <c r="A195" s="1">
        <v>44477</v>
      </c>
      <c r="B195">
        <v>71.849997999999999</v>
      </c>
      <c r="C195">
        <v>72.809997999999993</v>
      </c>
      <c r="D195">
        <v>71.510002</v>
      </c>
      <c r="E195">
        <v>72.349997999999999</v>
      </c>
      <c r="F195" s="2">
        <v>68.37912</v>
      </c>
      <c r="G195">
        <v>11960700</v>
      </c>
    </row>
    <row r="196" spans="1:7" x14ac:dyDescent="0.25">
      <c r="A196" s="1">
        <v>44480</v>
      </c>
      <c r="B196">
        <v>72.699996999999996</v>
      </c>
      <c r="C196">
        <v>73.720000999999996</v>
      </c>
      <c r="D196">
        <v>71.610000999999997</v>
      </c>
      <c r="E196">
        <v>71.680000000000007</v>
      </c>
      <c r="F196" s="2">
        <v>67.745887999999994</v>
      </c>
      <c r="G196">
        <v>14985500</v>
      </c>
    </row>
    <row r="197" spans="1:7" x14ac:dyDescent="0.25">
      <c r="A197" s="1">
        <v>44481</v>
      </c>
      <c r="B197">
        <v>71.540001000000004</v>
      </c>
      <c r="C197">
        <v>71.940002000000007</v>
      </c>
      <c r="D197">
        <v>70.440002000000007</v>
      </c>
      <c r="E197">
        <v>70.639999000000003</v>
      </c>
      <c r="F197" s="2">
        <v>66.762978000000004</v>
      </c>
      <c r="G197">
        <v>17593400</v>
      </c>
    </row>
    <row r="198" spans="1:7" x14ac:dyDescent="0.25">
      <c r="A198" s="1">
        <v>44482</v>
      </c>
      <c r="B198">
        <v>70.550003000000004</v>
      </c>
      <c r="C198">
        <v>70.580001999999993</v>
      </c>
      <c r="D198">
        <v>68.739998</v>
      </c>
      <c r="E198">
        <v>70.260002</v>
      </c>
      <c r="F198" s="2">
        <v>66.403839000000005</v>
      </c>
      <c r="G198">
        <v>23451900</v>
      </c>
    </row>
    <row r="199" spans="1:7" x14ac:dyDescent="0.25">
      <c r="A199" s="1">
        <v>44483</v>
      </c>
      <c r="B199">
        <v>71.069999999999993</v>
      </c>
      <c r="C199">
        <v>71.269997000000004</v>
      </c>
      <c r="D199">
        <v>69.720000999999996</v>
      </c>
      <c r="E199">
        <v>70.800003000000004</v>
      </c>
      <c r="F199" s="2">
        <v>66.914199999999994</v>
      </c>
      <c r="G199">
        <v>24707900</v>
      </c>
    </row>
    <row r="200" spans="1:7" x14ac:dyDescent="0.25">
      <c r="A200" s="1">
        <v>44484</v>
      </c>
      <c r="B200">
        <v>71.819999999999993</v>
      </c>
      <c r="C200">
        <v>73.220000999999996</v>
      </c>
      <c r="D200">
        <v>71.510002</v>
      </c>
      <c r="E200">
        <v>72.290001000000004</v>
      </c>
      <c r="F200" s="2">
        <v>68.322411000000002</v>
      </c>
      <c r="G200">
        <v>21884500</v>
      </c>
    </row>
    <row r="201" spans="1:7" x14ac:dyDescent="0.25">
      <c r="A201" s="1">
        <v>44487</v>
      </c>
      <c r="B201">
        <v>72.069999999999993</v>
      </c>
      <c r="C201">
        <v>72.550003000000004</v>
      </c>
      <c r="D201">
        <v>71.400002000000001</v>
      </c>
      <c r="E201">
        <v>71.610000999999997</v>
      </c>
      <c r="F201" s="2">
        <v>67.679726000000002</v>
      </c>
      <c r="G201">
        <v>15026100</v>
      </c>
    </row>
    <row r="202" spans="1:7" x14ac:dyDescent="0.25">
      <c r="A202" s="1">
        <v>44488</v>
      </c>
      <c r="B202">
        <v>72.25</v>
      </c>
      <c r="C202">
        <v>72.5</v>
      </c>
      <c r="D202">
        <v>71.260002</v>
      </c>
      <c r="E202">
        <v>71.760002</v>
      </c>
      <c r="F202" s="2">
        <v>67.821503000000007</v>
      </c>
      <c r="G202">
        <v>15173900</v>
      </c>
    </row>
    <row r="203" spans="1:7" x14ac:dyDescent="0.25">
      <c r="A203" s="1">
        <v>44489</v>
      </c>
      <c r="B203">
        <v>71.559997999999993</v>
      </c>
      <c r="C203">
        <v>72.279999000000004</v>
      </c>
      <c r="D203">
        <v>70.809997999999993</v>
      </c>
      <c r="E203">
        <v>71.819999999999993</v>
      </c>
      <c r="F203" s="2">
        <v>67.878203999999997</v>
      </c>
      <c r="G203">
        <v>14350400</v>
      </c>
    </row>
    <row r="204" spans="1:7" x14ac:dyDescent="0.25">
      <c r="A204" s="1">
        <v>44490</v>
      </c>
      <c r="B204">
        <v>71.260002</v>
      </c>
      <c r="C204">
        <v>71.830001999999993</v>
      </c>
      <c r="D204">
        <v>70.010002</v>
      </c>
      <c r="E204">
        <v>70.510002</v>
      </c>
      <c r="F204" s="2">
        <v>66.640106000000003</v>
      </c>
      <c r="G204">
        <v>18519000</v>
      </c>
    </row>
    <row r="205" spans="1:7" x14ac:dyDescent="0.25">
      <c r="A205" s="1">
        <v>44491</v>
      </c>
      <c r="B205">
        <v>70.769997000000004</v>
      </c>
      <c r="C205">
        <v>71.889999000000003</v>
      </c>
      <c r="D205">
        <v>70.680000000000007</v>
      </c>
      <c r="E205">
        <v>71.370002999999997</v>
      </c>
      <c r="F205" s="2">
        <v>67.452904000000004</v>
      </c>
      <c r="G205">
        <v>14625100</v>
      </c>
    </row>
    <row r="206" spans="1:7" x14ac:dyDescent="0.25">
      <c r="A206" s="1">
        <v>44494</v>
      </c>
      <c r="B206">
        <v>71.580001999999993</v>
      </c>
      <c r="C206">
        <v>71.849997999999999</v>
      </c>
      <c r="D206">
        <v>70.709998999999996</v>
      </c>
      <c r="E206">
        <v>70.830001999999993</v>
      </c>
      <c r="F206" s="2">
        <v>66.942550999999995</v>
      </c>
      <c r="G206">
        <v>15103000</v>
      </c>
    </row>
    <row r="207" spans="1:7" x14ac:dyDescent="0.25">
      <c r="A207" s="1">
        <v>44495</v>
      </c>
      <c r="B207">
        <v>71</v>
      </c>
      <c r="C207">
        <v>71.610000999999997</v>
      </c>
      <c r="D207">
        <v>70.610000999999997</v>
      </c>
      <c r="E207">
        <v>70.650002000000001</v>
      </c>
      <c r="F207" s="2">
        <v>66.772423000000003</v>
      </c>
      <c r="G207">
        <v>18647900</v>
      </c>
    </row>
    <row r="208" spans="1:7" x14ac:dyDescent="0.25">
      <c r="A208" s="1">
        <v>44496</v>
      </c>
      <c r="B208">
        <v>70.510002</v>
      </c>
      <c r="C208">
        <v>70.709998999999996</v>
      </c>
      <c r="D208">
        <v>69.309997999999993</v>
      </c>
      <c r="E208">
        <v>70.309997999999993</v>
      </c>
      <c r="F208" s="2">
        <v>66.451080000000005</v>
      </c>
      <c r="G208">
        <v>25475900</v>
      </c>
    </row>
    <row r="209" spans="1:7" x14ac:dyDescent="0.25">
      <c r="A209" s="1">
        <v>44497</v>
      </c>
      <c r="B209">
        <v>70.779999000000004</v>
      </c>
      <c r="C209">
        <v>71.319999999999993</v>
      </c>
      <c r="D209">
        <v>70.279999000000004</v>
      </c>
      <c r="E209">
        <v>70.879997000000003</v>
      </c>
      <c r="F209" s="2">
        <v>66.989791999999994</v>
      </c>
      <c r="G209">
        <v>16367800</v>
      </c>
    </row>
    <row r="210" spans="1:7" x14ac:dyDescent="0.25">
      <c r="A210" s="1">
        <v>44498</v>
      </c>
      <c r="B210">
        <v>70.480002999999996</v>
      </c>
      <c r="C210">
        <v>70.610000999999997</v>
      </c>
      <c r="D210">
        <v>68.970000999999996</v>
      </c>
      <c r="E210">
        <v>69.160004000000001</v>
      </c>
      <c r="F210" s="2">
        <v>65.837920999999994</v>
      </c>
      <c r="G210">
        <v>22403000</v>
      </c>
    </row>
    <row r="211" spans="1:7" x14ac:dyDescent="0.25">
      <c r="A211" s="1">
        <v>44501</v>
      </c>
      <c r="B211">
        <v>69.930000000000007</v>
      </c>
      <c r="C211">
        <v>69.930000000000007</v>
      </c>
      <c r="D211">
        <v>69.029999000000004</v>
      </c>
      <c r="E211">
        <v>69.610000999999997</v>
      </c>
      <c r="F211" s="2">
        <v>66.266295999999997</v>
      </c>
      <c r="G211">
        <v>19106600</v>
      </c>
    </row>
    <row r="212" spans="1:7" x14ac:dyDescent="0.25">
      <c r="A212" s="1">
        <v>44502</v>
      </c>
      <c r="B212">
        <v>69.529999000000004</v>
      </c>
      <c r="C212">
        <v>69.629997000000003</v>
      </c>
      <c r="D212">
        <v>68.540001000000004</v>
      </c>
      <c r="E212">
        <v>68.599997999999999</v>
      </c>
      <c r="F212" s="2">
        <v>65.304817</v>
      </c>
      <c r="G212">
        <v>25539000</v>
      </c>
    </row>
    <row r="213" spans="1:7" x14ac:dyDescent="0.25">
      <c r="A213" s="1">
        <v>44503</v>
      </c>
      <c r="B213">
        <v>68.300003000000004</v>
      </c>
      <c r="C213">
        <v>69.580001999999993</v>
      </c>
      <c r="D213">
        <v>68.089995999999999</v>
      </c>
      <c r="E213">
        <v>69</v>
      </c>
      <c r="F213" s="2">
        <v>65.685599999999994</v>
      </c>
      <c r="G213">
        <v>21755600</v>
      </c>
    </row>
    <row r="214" spans="1:7" x14ac:dyDescent="0.25">
      <c r="A214" s="1">
        <v>44504</v>
      </c>
      <c r="B214">
        <v>68.75</v>
      </c>
      <c r="C214">
        <v>68.769997000000004</v>
      </c>
      <c r="D214">
        <v>66.519997000000004</v>
      </c>
      <c r="E214">
        <v>67</v>
      </c>
      <c r="F214" s="2">
        <v>63.781677000000002</v>
      </c>
      <c r="G214">
        <v>32148900</v>
      </c>
    </row>
    <row r="215" spans="1:7" x14ac:dyDescent="0.25">
      <c r="A215" s="1">
        <v>44505</v>
      </c>
      <c r="B215">
        <v>67.819999999999993</v>
      </c>
      <c r="C215">
        <v>67.989998</v>
      </c>
      <c r="D215">
        <v>66.949996999999996</v>
      </c>
      <c r="E215">
        <v>66.989998</v>
      </c>
      <c r="F215" s="2">
        <v>63.772151999999998</v>
      </c>
      <c r="G215">
        <v>20902600</v>
      </c>
    </row>
    <row r="216" spans="1:7" x14ac:dyDescent="0.25">
      <c r="A216" s="1">
        <v>44508</v>
      </c>
      <c r="B216">
        <v>67.889999000000003</v>
      </c>
      <c r="C216">
        <v>69.019997000000004</v>
      </c>
      <c r="D216">
        <v>67.370002999999997</v>
      </c>
      <c r="E216">
        <v>68.449996999999996</v>
      </c>
      <c r="F216" s="2">
        <v>65.162018000000003</v>
      </c>
      <c r="G216">
        <v>25122000</v>
      </c>
    </row>
    <row r="217" spans="1:7" x14ac:dyDescent="0.25">
      <c r="A217" s="1">
        <v>44509</v>
      </c>
      <c r="B217">
        <v>67.779999000000004</v>
      </c>
      <c r="C217">
        <v>68.25</v>
      </c>
      <c r="D217">
        <v>67.440002000000007</v>
      </c>
      <c r="E217">
        <v>67.989998</v>
      </c>
      <c r="F217" s="2">
        <v>64.724120999999997</v>
      </c>
      <c r="G217">
        <v>18513000</v>
      </c>
    </row>
    <row r="218" spans="1:7" x14ac:dyDescent="0.25">
      <c r="A218" s="1">
        <v>44510</v>
      </c>
      <c r="B218">
        <v>68.120002999999997</v>
      </c>
      <c r="C218">
        <v>68.440002000000007</v>
      </c>
      <c r="D218">
        <v>67.709998999999996</v>
      </c>
      <c r="E218">
        <v>68.209998999999996</v>
      </c>
      <c r="F218" s="2">
        <v>64.933548000000002</v>
      </c>
      <c r="G218">
        <v>19290200</v>
      </c>
    </row>
    <row r="219" spans="1:7" x14ac:dyDescent="0.25">
      <c r="A219" s="1">
        <v>44511</v>
      </c>
      <c r="B219">
        <v>68.260002</v>
      </c>
      <c r="C219">
        <v>69.180000000000007</v>
      </c>
      <c r="D219">
        <v>68.169998000000007</v>
      </c>
      <c r="E219">
        <v>68.870002999999997</v>
      </c>
      <c r="F219" s="2">
        <v>65.561852000000002</v>
      </c>
      <c r="G219">
        <v>20296200</v>
      </c>
    </row>
    <row r="220" spans="1:7" x14ac:dyDescent="0.25">
      <c r="A220" s="1">
        <v>44512</v>
      </c>
      <c r="B220">
        <v>69</v>
      </c>
      <c r="C220">
        <v>69.169998000000007</v>
      </c>
      <c r="D220">
        <v>68.300003000000004</v>
      </c>
      <c r="E220">
        <v>69.160004000000001</v>
      </c>
      <c r="F220" s="2">
        <v>65.837920999999994</v>
      </c>
      <c r="G220">
        <v>13867400</v>
      </c>
    </row>
    <row r="221" spans="1:7" x14ac:dyDescent="0.25">
      <c r="A221" s="1">
        <v>44515</v>
      </c>
      <c r="B221">
        <v>69.430000000000007</v>
      </c>
      <c r="C221">
        <v>69.669998000000007</v>
      </c>
      <c r="D221">
        <v>68.540001000000004</v>
      </c>
      <c r="E221">
        <v>68.739998</v>
      </c>
      <c r="F221" s="2">
        <v>65.438086999999996</v>
      </c>
      <c r="G221">
        <v>12965100</v>
      </c>
    </row>
    <row r="222" spans="1:7" x14ac:dyDescent="0.25">
      <c r="A222" s="1">
        <v>44516</v>
      </c>
      <c r="B222">
        <v>68.779999000000004</v>
      </c>
      <c r="C222">
        <v>68.779999000000004</v>
      </c>
      <c r="D222">
        <v>67.300003000000004</v>
      </c>
      <c r="E222">
        <v>67.739998</v>
      </c>
      <c r="F222" s="2">
        <v>64.486130000000003</v>
      </c>
      <c r="G222">
        <v>19042800</v>
      </c>
    </row>
    <row r="223" spans="1:7" x14ac:dyDescent="0.25">
      <c r="A223" s="1">
        <v>44517</v>
      </c>
      <c r="B223">
        <v>67.660004000000001</v>
      </c>
      <c r="C223">
        <v>67.690002000000007</v>
      </c>
      <c r="D223">
        <v>66.769997000000004</v>
      </c>
      <c r="E223">
        <v>66.849997999999999</v>
      </c>
      <c r="F223" s="2">
        <v>63.638874000000001</v>
      </c>
      <c r="G223">
        <v>16468300</v>
      </c>
    </row>
    <row r="224" spans="1:7" x14ac:dyDescent="0.25">
      <c r="A224" s="1">
        <v>44518</v>
      </c>
      <c r="B224">
        <v>66.709998999999996</v>
      </c>
      <c r="C224">
        <v>67.150002000000001</v>
      </c>
      <c r="D224">
        <v>66.199996999999996</v>
      </c>
      <c r="E224">
        <v>67.110000999999997</v>
      </c>
      <c r="F224" s="2">
        <v>63.886386999999999</v>
      </c>
      <c r="G224">
        <v>14994700</v>
      </c>
    </row>
    <row r="225" spans="1:7" x14ac:dyDescent="0.25">
      <c r="A225" s="1">
        <v>44519</v>
      </c>
      <c r="B225">
        <v>66.120002999999997</v>
      </c>
      <c r="C225">
        <v>66.419998000000007</v>
      </c>
      <c r="D225">
        <v>65.230002999999996</v>
      </c>
      <c r="E225">
        <v>66.339995999999999</v>
      </c>
      <c r="F225" s="2">
        <v>63.153365999999998</v>
      </c>
      <c r="G225">
        <v>19766900</v>
      </c>
    </row>
    <row r="226" spans="1:7" x14ac:dyDescent="0.25">
      <c r="A226" s="1">
        <v>44522</v>
      </c>
      <c r="B226">
        <v>67.959998999999996</v>
      </c>
      <c r="C226">
        <v>68.110000999999997</v>
      </c>
      <c r="D226">
        <v>66.800003000000004</v>
      </c>
      <c r="E226">
        <v>67.040001000000004</v>
      </c>
      <c r="F226" s="2">
        <v>63.819752000000001</v>
      </c>
      <c r="G226">
        <v>24020500</v>
      </c>
    </row>
    <row r="227" spans="1:7" x14ac:dyDescent="0.25">
      <c r="A227" s="1">
        <v>44523</v>
      </c>
      <c r="B227">
        <v>67.569999999999993</v>
      </c>
      <c r="C227">
        <v>68.370002999999997</v>
      </c>
      <c r="D227">
        <v>67.110000999999997</v>
      </c>
      <c r="E227">
        <v>68.069999999999993</v>
      </c>
      <c r="F227" s="2">
        <v>64.800269999999998</v>
      </c>
      <c r="G227">
        <v>18142200</v>
      </c>
    </row>
    <row r="228" spans="1:7" x14ac:dyDescent="0.25">
      <c r="A228" s="1">
        <v>44524</v>
      </c>
      <c r="B228">
        <v>68</v>
      </c>
      <c r="C228">
        <v>68.059997999999993</v>
      </c>
      <c r="D228">
        <v>67.230002999999996</v>
      </c>
      <c r="E228">
        <v>67.279999000000004</v>
      </c>
      <c r="F228" s="2">
        <v>64.048232999999996</v>
      </c>
      <c r="G228">
        <v>14975500</v>
      </c>
    </row>
    <row r="229" spans="1:7" x14ac:dyDescent="0.25">
      <c r="A229" s="1">
        <v>44526</v>
      </c>
      <c r="B229">
        <v>65.010002</v>
      </c>
      <c r="C229">
        <v>65.739998</v>
      </c>
      <c r="D229">
        <v>63.810001</v>
      </c>
      <c r="E229">
        <v>65.5</v>
      </c>
      <c r="F229" s="2">
        <v>62.353724999999997</v>
      </c>
      <c r="G229">
        <v>24542000</v>
      </c>
    </row>
    <row r="230" spans="1:7" x14ac:dyDescent="0.25">
      <c r="A230" s="1">
        <v>44529</v>
      </c>
      <c r="B230">
        <v>65.989998</v>
      </c>
      <c r="C230">
        <v>66.290001000000004</v>
      </c>
      <c r="D230">
        <v>64.459998999999996</v>
      </c>
      <c r="E230">
        <v>65.040001000000004</v>
      </c>
      <c r="F230" s="2">
        <v>61.915816999999997</v>
      </c>
      <c r="G230">
        <v>24340700</v>
      </c>
    </row>
    <row r="231" spans="1:7" x14ac:dyDescent="0.25">
      <c r="A231" s="1">
        <v>44530</v>
      </c>
      <c r="B231">
        <v>64.319999999999993</v>
      </c>
      <c r="C231">
        <v>64.809997999999993</v>
      </c>
      <c r="D231">
        <v>63.360000999999997</v>
      </c>
      <c r="E231">
        <v>63.700001</v>
      </c>
      <c r="F231" s="2">
        <v>60.640186</v>
      </c>
      <c r="G231">
        <v>35574000</v>
      </c>
    </row>
    <row r="232" spans="1:7" x14ac:dyDescent="0.25">
      <c r="A232" s="1">
        <v>44531</v>
      </c>
      <c r="B232">
        <v>64.660004000000001</v>
      </c>
      <c r="C232">
        <v>65.089995999999999</v>
      </c>
      <c r="D232">
        <v>62.5</v>
      </c>
      <c r="E232">
        <v>62.52</v>
      </c>
      <c r="F232" s="2">
        <v>59.516865000000003</v>
      </c>
      <c r="G232">
        <v>27379200</v>
      </c>
    </row>
    <row r="233" spans="1:7" x14ac:dyDescent="0.25">
      <c r="A233" s="1">
        <v>44532</v>
      </c>
      <c r="B233">
        <v>63.34</v>
      </c>
      <c r="C233">
        <v>64.269997000000004</v>
      </c>
      <c r="D233">
        <v>62.759998000000003</v>
      </c>
      <c r="E233">
        <v>63.810001</v>
      </c>
      <c r="F233" s="2">
        <v>60.744906999999998</v>
      </c>
      <c r="G233">
        <v>24890700</v>
      </c>
    </row>
    <row r="234" spans="1:7" x14ac:dyDescent="0.25">
      <c r="A234" s="1">
        <v>44533</v>
      </c>
      <c r="B234">
        <v>63.740001999999997</v>
      </c>
      <c r="C234">
        <v>64.120002999999997</v>
      </c>
      <c r="D234">
        <v>62.43</v>
      </c>
      <c r="E234">
        <v>62.759998000000003</v>
      </c>
      <c r="F234" s="2">
        <v>59.745337999999997</v>
      </c>
      <c r="G234">
        <v>25458700</v>
      </c>
    </row>
    <row r="235" spans="1:7" x14ac:dyDescent="0.25">
      <c r="A235" s="1">
        <v>44536</v>
      </c>
      <c r="B235">
        <v>62.939999</v>
      </c>
      <c r="C235">
        <v>63.57</v>
      </c>
      <c r="D235">
        <v>62.139999000000003</v>
      </c>
      <c r="E235">
        <v>62.52</v>
      </c>
      <c r="F235" s="2">
        <v>59.516865000000003</v>
      </c>
      <c r="G235">
        <v>25105500</v>
      </c>
    </row>
    <row r="236" spans="1:7" x14ac:dyDescent="0.25">
      <c r="A236" s="1">
        <v>44537</v>
      </c>
      <c r="B236">
        <v>62.950001</v>
      </c>
      <c r="C236">
        <v>63.349997999999999</v>
      </c>
      <c r="D236">
        <v>62.32</v>
      </c>
      <c r="E236">
        <v>62.900002000000001</v>
      </c>
      <c r="F236" s="2">
        <v>59.878619999999998</v>
      </c>
      <c r="G236">
        <v>28301200</v>
      </c>
    </row>
    <row r="237" spans="1:7" x14ac:dyDescent="0.25">
      <c r="A237" s="1">
        <v>44538</v>
      </c>
      <c r="B237">
        <v>63.02</v>
      </c>
      <c r="C237">
        <v>63.16</v>
      </c>
      <c r="D237">
        <v>62.349997999999999</v>
      </c>
      <c r="E237">
        <v>62.459999000000003</v>
      </c>
      <c r="F237" s="2">
        <v>59.459747</v>
      </c>
      <c r="G237">
        <v>20697200</v>
      </c>
    </row>
    <row r="238" spans="1:7" x14ac:dyDescent="0.25">
      <c r="A238" s="1">
        <v>44539</v>
      </c>
      <c r="B238">
        <v>61.869999</v>
      </c>
      <c r="C238">
        <v>62.5</v>
      </c>
      <c r="D238">
        <v>60.849997999999999</v>
      </c>
      <c r="E238">
        <v>62.139999000000003</v>
      </c>
      <c r="F238" s="2">
        <v>59.155116999999997</v>
      </c>
      <c r="G238">
        <v>29960500</v>
      </c>
    </row>
    <row r="239" spans="1:7" x14ac:dyDescent="0.25">
      <c r="A239" s="1">
        <v>44540</v>
      </c>
      <c r="B239">
        <v>61.68</v>
      </c>
      <c r="C239">
        <v>62.259998000000003</v>
      </c>
      <c r="D239">
        <v>60.200001</v>
      </c>
      <c r="E239">
        <v>60.709999000000003</v>
      </c>
      <c r="F239" s="2">
        <v>57.793807999999999</v>
      </c>
      <c r="G239">
        <v>39726500</v>
      </c>
    </row>
    <row r="240" spans="1:7" x14ac:dyDescent="0.25">
      <c r="A240" s="1">
        <v>44543</v>
      </c>
      <c r="B240">
        <v>60.490001999999997</v>
      </c>
      <c r="C240">
        <v>60.869999</v>
      </c>
      <c r="D240">
        <v>59.779998999999997</v>
      </c>
      <c r="E240">
        <v>60.18</v>
      </c>
      <c r="F240" s="2">
        <v>57.289265</v>
      </c>
      <c r="G240">
        <v>20489500</v>
      </c>
    </row>
    <row r="241" spans="1:7" x14ac:dyDescent="0.25">
      <c r="A241" s="1">
        <v>44544</v>
      </c>
      <c r="B241">
        <v>60.450001</v>
      </c>
      <c r="C241">
        <v>61.32</v>
      </c>
      <c r="D241">
        <v>60.380001</v>
      </c>
      <c r="E241">
        <v>60.639999000000003</v>
      </c>
      <c r="F241" s="2">
        <v>57.727173000000001</v>
      </c>
      <c r="G241">
        <v>19571100</v>
      </c>
    </row>
    <row r="242" spans="1:7" x14ac:dyDescent="0.25">
      <c r="A242" s="1">
        <v>44545</v>
      </c>
      <c r="B242">
        <v>60.939999</v>
      </c>
      <c r="C242">
        <v>61.009998000000003</v>
      </c>
      <c r="D242">
        <v>59.540000999999997</v>
      </c>
      <c r="E242">
        <v>60.240001999999997</v>
      </c>
      <c r="F242" s="2">
        <v>57.346386000000003</v>
      </c>
      <c r="G242">
        <v>33861300</v>
      </c>
    </row>
    <row r="243" spans="1:7" x14ac:dyDescent="0.25">
      <c r="A243" s="1">
        <v>44546</v>
      </c>
      <c r="B243">
        <v>61.099997999999999</v>
      </c>
      <c r="C243">
        <v>61.91</v>
      </c>
      <c r="D243">
        <v>60.82</v>
      </c>
      <c r="E243">
        <v>61.07</v>
      </c>
      <c r="F243" s="2">
        <v>58.136519999999997</v>
      </c>
      <c r="G243">
        <v>25688300</v>
      </c>
    </row>
    <row r="244" spans="1:7" x14ac:dyDescent="0.25">
      <c r="A244" s="1">
        <v>44547</v>
      </c>
      <c r="B244">
        <v>60.27</v>
      </c>
      <c r="C244">
        <v>60.5</v>
      </c>
      <c r="D244">
        <v>58.959999000000003</v>
      </c>
      <c r="E244">
        <v>59.540000999999997</v>
      </c>
      <c r="F244" s="2">
        <v>56.680011999999998</v>
      </c>
      <c r="G244">
        <v>47383500</v>
      </c>
    </row>
    <row r="245" spans="1:7" x14ac:dyDescent="0.25">
      <c r="A245" s="1">
        <v>44550</v>
      </c>
      <c r="B245">
        <v>58.599997999999999</v>
      </c>
      <c r="C245">
        <v>58.73</v>
      </c>
      <c r="D245">
        <v>57.59</v>
      </c>
      <c r="E245">
        <v>58.279998999999997</v>
      </c>
      <c r="F245" s="2">
        <v>55.480533999999999</v>
      </c>
      <c r="G245">
        <v>31619600</v>
      </c>
    </row>
    <row r="246" spans="1:7" x14ac:dyDescent="0.25">
      <c r="A246" s="1">
        <v>44551</v>
      </c>
      <c r="B246">
        <v>58.740001999999997</v>
      </c>
      <c r="C246">
        <v>59.860000999999997</v>
      </c>
      <c r="D246">
        <v>58.650002000000001</v>
      </c>
      <c r="E246">
        <v>59.380001</v>
      </c>
      <c r="F246" s="2">
        <v>56.527698999999998</v>
      </c>
      <c r="G246">
        <v>23175100</v>
      </c>
    </row>
    <row r="247" spans="1:7" x14ac:dyDescent="0.25">
      <c r="A247" s="1">
        <v>44552</v>
      </c>
      <c r="B247">
        <v>59.310001</v>
      </c>
      <c r="C247">
        <v>59.939999</v>
      </c>
      <c r="D247">
        <v>59.099997999999999</v>
      </c>
      <c r="E247">
        <v>59.599997999999999</v>
      </c>
      <c r="F247" s="2">
        <v>56.737129000000003</v>
      </c>
      <c r="G247">
        <v>14760600</v>
      </c>
    </row>
    <row r="248" spans="1:7" x14ac:dyDescent="0.25">
      <c r="A248" s="1">
        <v>44553</v>
      </c>
      <c r="B248">
        <v>59.990001999999997</v>
      </c>
      <c r="C248">
        <v>60.779998999999997</v>
      </c>
      <c r="D248">
        <v>59.950001</v>
      </c>
      <c r="E248">
        <v>60.209999000000003</v>
      </c>
      <c r="F248" s="2">
        <v>57.317824999999999</v>
      </c>
      <c r="G248">
        <v>15223300</v>
      </c>
    </row>
    <row r="249" spans="1:7" x14ac:dyDescent="0.25">
      <c r="A249" s="1">
        <v>44557</v>
      </c>
      <c r="B249">
        <v>60.400002000000001</v>
      </c>
      <c r="C249">
        <v>60.939999</v>
      </c>
      <c r="D249">
        <v>60</v>
      </c>
      <c r="E249">
        <v>60.650002000000001</v>
      </c>
      <c r="F249" s="2">
        <v>57.736694</v>
      </c>
      <c r="G249">
        <v>14035400</v>
      </c>
    </row>
    <row r="250" spans="1:7" x14ac:dyDescent="0.25">
      <c r="A250" s="1">
        <v>44558</v>
      </c>
      <c r="B250">
        <v>60.439999</v>
      </c>
      <c r="C250">
        <v>61.330002</v>
      </c>
      <c r="D250">
        <v>60.310001</v>
      </c>
      <c r="E250">
        <v>60.619999</v>
      </c>
      <c r="F250" s="2">
        <v>57.708134000000001</v>
      </c>
      <c r="G250">
        <v>12697900</v>
      </c>
    </row>
    <row r="251" spans="1:7" x14ac:dyDescent="0.25">
      <c r="A251" s="1">
        <v>44559</v>
      </c>
      <c r="B251">
        <v>60.810001</v>
      </c>
      <c r="C251">
        <v>60.98</v>
      </c>
      <c r="D251">
        <v>60.27</v>
      </c>
      <c r="E251">
        <v>60.540000999999997</v>
      </c>
      <c r="F251" s="2">
        <v>57.631981000000003</v>
      </c>
      <c r="G251">
        <v>13284000</v>
      </c>
    </row>
    <row r="252" spans="1:7" x14ac:dyDescent="0.25">
      <c r="A252" s="1">
        <v>44560</v>
      </c>
      <c r="B252">
        <v>60.619999</v>
      </c>
      <c r="C252">
        <v>61.07</v>
      </c>
      <c r="D252">
        <v>60.389999000000003</v>
      </c>
      <c r="E252">
        <v>60.43</v>
      </c>
      <c r="F252" s="2">
        <v>57.527259999999998</v>
      </c>
      <c r="G252">
        <v>11380500</v>
      </c>
    </row>
    <row r="254" spans="1:7" x14ac:dyDescent="0.25">
      <c r="A254" s="1">
        <v>44925</v>
      </c>
      <c r="B254">
        <v>44.93</v>
      </c>
      <c r="C254">
        <v>45.279998999999997</v>
      </c>
      <c r="D254">
        <v>44.759998000000003</v>
      </c>
      <c r="E254">
        <v>45.23</v>
      </c>
      <c r="F254" s="2">
        <v>44.788265000000003</v>
      </c>
      <c r="G254">
        <v>11802800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775A-5CDE-4409-B8CB-431959043163}">
  <dimension ref="A1:AF255"/>
  <sheetViews>
    <sheetView tabSelected="1" topLeftCell="J19" zoomScaleNormal="100" workbookViewId="0">
      <selection activeCell="Y30" sqref="Y30"/>
    </sheetView>
  </sheetViews>
  <sheetFormatPr defaultRowHeight="15" x14ac:dyDescent="0.25"/>
  <cols>
    <col min="6" max="10" width="9.85546875" style="9" bestFit="1" customWidth="1"/>
    <col min="12" max="12" width="15.28515625" customWidth="1"/>
    <col min="14" max="14" width="10.85546875" customWidth="1"/>
    <col min="18" max="18" width="10.28515625" customWidth="1"/>
    <col min="19" max="19" width="12.7109375" customWidth="1"/>
    <col min="20" max="20" width="15" customWidth="1"/>
    <col min="22" max="22" width="9.140625" style="12"/>
    <col min="23" max="23" width="12.5703125" customWidth="1"/>
    <col min="27" max="27" width="15.85546875" customWidth="1"/>
    <col min="32" max="32" width="11.5703125" customWidth="1"/>
  </cols>
  <sheetData>
    <row r="1" spans="1:32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N1" s="10" t="s">
        <v>16</v>
      </c>
      <c r="U1" s="18"/>
      <c r="V1" s="39"/>
      <c r="W1" s="18" t="s">
        <v>28</v>
      </c>
      <c r="X1" s="18"/>
      <c r="Y1" s="18"/>
      <c r="Z1" s="18"/>
    </row>
    <row r="2" spans="1:32" x14ac:dyDescent="0.25">
      <c r="A2" s="2">
        <v>118.15682200000001</v>
      </c>
      <c r="B2" s="2">
        <v>51.139999000000003</v>
      </c>
      <c r="C2" s="2">
        <v>49.59</v>
      </c>
      <c r="D2" s="2">
        <v>7.7228009999999996</v>
      </c>
      <c r="E2" s="2">
        <v>55.554749000000001</v>
      </c>
      <c r="F2" s="9">
        <f>(A3-A2)/A2</f>
        <v>5.4414547473187573E-3</v>
      </c>
      <c r="G2" s="9">
        <f>(B3-B2)/B2</f>
        <v>5.6120435199852076E-2</v>
      </c>
      <c r="H2" s="9">
        <f>(C3-C2)/C2</f>
        <v>1.4519076426698856E-2</v>
      </c>
      <c r="I2" s="9">
        <f>(D3-D2)/D2</f>
        <v>1.525832402000267E-2</v>
      </c>
      <c r="J2" s="9">
        <f>(E3-E2)/E2</f>
        <v>2.5939636591643972E-2</v>
      </c>
      <c r="L2" s="28"/>
      <c r="M2" s="30" t="s">
        <v>11</v>
      </c>
      <c r="N2" s="30" t="s">
        <v>12</v>
      </c>
      <c r="O2" s="30" t="s">
        <v>13</v>
      </c>
      <c r="P2" s="30" t="s">
        <v>17</v>
      </c>
      <c r="Q2" s="30" t="s">
        <v>18</v>
      </c>
      <c r="R2" s="28"/>
      <c r="S2" s="20" t="s">
        <v>19</v>
      </c>
      <c r="U2" s="40" t="s">
        <v>20</v>
      </c>
      <c r="V2" s="41"/>
      <c r="W2" s="40" t="s">
        <v>29</v>
      </c>
      <c r="X2" s="40" t="s">
        <v>30</v>
      </c>
      <c r="Y2" s="40" t="s">
        <v>31</v>
      </c>
      <c r="Z2" s="18"/>
    </row>
    <row r="3" spans="1:32" x14ac:dyDescent="0.25">
      <c r="A3" s="2">
        <v>118.799767</v>
      </c>
      <c r="B3" s="2">
        <v>54.009998000000003</v>
      </c>
      <c r="C3" s="2">
        <v>50.310001</v>
      </c>
      <c r="D3" s="2">
        <v>7.8406380000000002</v>
      </c>
      <c r="E3" s="2">
        <v>56.995818999999997</v>
      </c>
      <c r="F3" s="9">
        <f t="shared" ref="F3:F66" si="0">(A4-A3)/A3</f>
        <v>4.6955740241477001E-2</v>
      </c>
      <c r="G3" s="9">
        <f t="shared" ref="G3:G66" si="1">(B4-B3)/B3</f>
        <v>-2.8328051410037195E-2</v>
      </c>
      <c r="H3" s="9">
        <f t="shared" ref="H3:H66" si="2">(C4-C3)/C3</f>
        <v>-9.739634073948825E-3</v>
      </c>
      <c r="I3" s="9">
        <f>(D4-D3)/D3</f>
        <v>2.1965176813417531E-2</v>
      </c>
      <c r="J3" s="9">
        <f t="shared" ref="J3:J66" si="3">(E4-E3)/E3</f>
        <v>5.7536483509430761E-2</v>
      </c>
      <c r="L3" s="29" t="s">
        <v>11</v>
      </c>
      <c r="M3">
        <f ca="1">_xlfn.COVARIANCE.S(INDIRECT(M$2),INDIRECT($L3))</f>
        <v>1.821344485707878E-4</v>
      </c>
      <c r="N3">
        <f t="shared" ref="N3:Q7" ca="1" si="4">_xlfn.COVARIANCE.S(INDIRECT(N$2),INDIRECT($L3))</f>
        <v>1.0656296168092091E-4</v>
      </c>
      <c r="O3">
        <f t="shared" ca="1" si="4"/>
        <v>5.9284738883399605E-5</v>
      </c>
      <c r="P3">
        <f t="shared" ca="1" si="4"/>
        <v>1.4214142298747104E-4</v>
      </c>
      <c r="Q3">
        <f t="shared" ca="1" si="4"/>
        <v>1.7525574624594034E-4</v>
      </c>
      <c r="R3" s="29" t="s">
        <v>11</v>
      </c>
      <c r="S3" s="9">
        <f ca="1">AVERAGE(INDIRECT(L3))</f>
        <v>1.1118215127944094E-3</v>
      </c>
      <c r="T3" s="9"/>
      <c r="U3" s="11" t="s">
        <v>11</v>
      </c>
      <c r="V3" s="12">
        <v>0.2</v>
      </c>
      <c r="W3" s="12">
        <f>0.560946667319669*1000000</f>
        <v>560946.66731966904</v>
      </c>
      <c r="X3">
        <f>1.05378818095746*1000000</f>
        <v>1053788.1809574601</v>
      </c>
      <c r="Y3">
        <f>0.637302131950469*1000000</f>
        <v>637302.13195046899</v>
      </c>
    </row>
    <row r="4" spans="1:32" x14ac:dyDescent="0.25">
      <c r="A4" s="2">
        <v>124.37809799999999</v>
      </c>
      <c r="B4" s="2">
        <v>52.48</v>
      </c>
      <c r="C4" s="2">
        <v>49.82</v>
      </c>
      <c r="D4" s="2">
        <v>8.0128590000000006</v>
      </c>
      <c r="E4" s="2">
        <v>60.275157999999998</v>
      </c>
      <c r="F4" s="9">
        <f t="shared" si="0"/>
        <v>3.2839278503840733E-2</v>
      </c>
      <c r="G4" s="9">
        <f t="shared" si="1"/>
        <v>6.95503239329269E-2</v>
      </c>
      <c r="H4" s="9">
        <f t="shared" si="2"/>
        <v>5.2589301485347247E-2</v>
      </c>
      <c r="I4" s="9">
        <f t="shared" ref="I4:I67" si="5">(D5-D4)/D4</f>
        <v>2.4886997262774668E-2</v>
      </c>
      <c r="J4" s="9">
        <f t="shared" si="3"/>
        <v>1.1800566329498458E-2</v>
      </c>
      <c r="L4" s="29" t="s">
        <v>12</v>
      </c>
      <c r="M4">
        <f t="shared" ref="M4:M7" ca="1" si="6">_xlfn.COVARIANCE.S(INDIRECT(M$2),INDIRECT($L4))</f>
        <v>1.0656296168092091E-4</v>
      </c>
      <c r="N4">
        <f t="shared" ca="1" si="4"/>
        <v>8.6964201700346375E-4</v>
      </c>
      <c r="O4">
        <f t="shared" ca="1" si="4"/>
        <v>5.0737825939340493E-4</v>
      </c>
      <c r="P4">
        <f t="shared" ca="1" si="4"/>
        <v>1.470235180515427E-4</v>
      </c>
      <c r="Q4">
        <f t="shared" ca="1" si="4"/>
        <v>1.2255483158765852E-4</v>
      </c>
      <c r="R4" s="29" t="s">
        <v>12</v>
      </c>
      <c r="S4" s="9">
        <f ca="1">AVERAGE(INDIRECT(L4))</f>
        <v>-2.9451709896583623E-4</v>
      </c>
      <c r="U4" s="11" t="s">
        <v>12</v>
      </c>
      <c r="V4" s="12">
        <v>0.2</v>
      </c>
      <c r="W4" s="12">
        <f>0.123288537066726*1000000</f>
        <v>123288.537066726</v>
      </c>
      <c r="X4">
        <f>-0.0141654245689586*1000000</f>
        <v>-14165.424568958601</v>
      </c>
      <c r="Y4">
        <f>0.101993118867909*1000000</f>
        <v>101993.118867909</v>
      </c>
    </row>
    <row r="5" spans="1:32" x14ac:dyDescent="0.25">
      <c r="A5" s="2">
        <v>128.46258499999999</v>
      </c>
      <c r="B5" s="2">
        <v>56.130001</v>
      </c>
      <c r="C5" s="2">
        <v>52.439999</v>
      </c>
      <c r="D5" s="2">
        <v>8.212275</v>
      </c>
      <c r="E5" s="2">
        <v>60.986438999999997</v>
      </c>
      <c r="F5" s="9">
        <f t="shared" si="0"/>
        <v>1.1039478926880206E-3</v>
      </c>
      <c r="G5" s="9">
        <f t="shared" si="1"/>
        <v>-5.077502136513419E-2</v>
      </c>
      <c r="H5" s="9">
        <f t="shared" si="2"/>
        <v>5.5301488468753905E-3</v>
      </c>
      <c r="I5" s="9">
        <f t="shared" si="5"/>
        <v>-6.6226471958136064E-3</v>
      </c>
      <c r="J5" s="9">
        <f t="shared" si="3"/>
        <v>-9.8453690663919558E-3</v>
      </c>
      <c r="L5" s="29" t="s">
        <v>13</v>
      </c>
      <c r="M5">
        <f t="shared" ca="1" si="6"/>
        <v>5.9284738883399605E-5</v>
      </c>
      <c r="N5">
        <f t="shared" ca="1" si="4"/>
        <v>5.0737825939340493E-4</v>
      </c>
      <c r="O5">
        <f t="shared" ca="1" si="4"/>
        <v>1.6356093107741203E-3</v>
      </c>
      <c r="P5">
        <f t="shared" ca="1" si="4"/>
        <v>1.9275806092322579E-4</v>
      </c>
      <c r="Q5">
        <f t="shared" ca="1" si="4"/>
        <v>7.0158822483621142E-5</v>
      </c>
      <c r="R5" s="29" t="s">
        <v>13</v>
      </c>
      <c r="S5" s="9">
        <f ca="1">AVERAGE(INDIRECT(L5))</f>
        <v>7.0221188646354526E-4</v>
      </c>
      <c r="U5" s="11" t="s">
        <v>13</v>
      </c>
      <c r="V5" s="12">
        <v>0.2</v>
      </c>
      <c r="W5" s="12">
        <f>0.0557000967791353*1000000</f>
        <v>55700.096779135303</v>
      </c>
      <c r="X5">
        <f>0.0466940538146055*1000000</f>
        <v>46694.053814605497</v>
      </c>
      <c r="Y5">
        <f>0.0543047253006564*1000000</f>
        <v>54304.725300656399</v>
      </c>
    </row>
    <row r="6" spans="1:32" x14ac:dyDescent="0.25">
      <c r="A6" s="2">
        <v>128.604401</v>
      </c>
      <c r="B6" s="2">
        <v>53.279998999999997</v>
      </c>
      <c r="C6" s="2">
        <v>52.73</v>
      </c>
      <c r="D6" s="2">
        <v>8.1578879999999998</v>
      </c>
      <c r="E6" s="2">
        <v>60.386004999999997</v>
      </c>
      <c r="F6" s="9">
        <f t="shared" si="0"/>
        <v>1.4924263750507359E-2</v>
      </c>
      <c r="G6" s="9">
        <f t="shared" si="1"/>
        <v>2.4587106317325698E-2</v>
      </c>
      <c r="H6" s="9">
        <f t="shared" si="2"/>
        <v>3.1291503887730006E-2</v>
      </c>
      <c r="I6" s="9">
        <f t="shared" si="5"/>
        <v>3.3333382365631811E-2</v>
      </c>
      <c r="J6" s="9">
        <f t="shared" si="3"/>
        <v>1.6368345612530592E-2</v>
      </c>
      <c r="L6" s="29" t="s">
        <v>17</v>
      </c>
      <c r="M6">
        <f t="shared" ca="1" si="6"/>
        <v>1.4214142298747104E-4</v>
      </c>
      <c r="N6">
        <f t="shared" ca="1" si="4"/>
        <v>1.470235180515427E-4</v>
      </c>
      <c r="O6">
        <f t="shared" ca="1" si="4"/>
        <v>1.9275806092322579E-4</v>
      </c>
      <c r="P6">
        <f t="shared" ca="1" si="4"/>
        <v>6.8991137830242907E-4</v>
      </c>
      <c r="Q6">
        <f t="shared" ca="1" si="4"/>
        <v>1.6140887097817119E-4</v>
      </c>
      <c r="R6" s="29" t="s">
        <v>17</v>
      </c>
      <c r="S6" s="9">
        <f ca="1">AVERAGE(INDIRECT(L6))</f>
        <v>3.872420886268802E-3</v>
      </c>
      <c r="U6" s="11" t="s">
        <v>17</v>
      </c>
      <c r="V6" s="12">
        <v>0.2</v>
      </c>
      <c r="W6" s="12">
        <f>-0.162957055261161*1000000</f>
        <v>-162957.055261161</v>
      </c>
      <c r="X6">
        <f>0.241355222511133*1000000</f>
        <v>241355.222511133</v>
      </c>
      <c r="Y6">
        <f>-0.100316374180027*1000000</f>
        <v>-100316.37418002699</v>
      </c>
    </row>
    <row r="7" spans="1:32" ht="14.25" customHeight="1" x14ac:dyDescent="0.25">
      <c r="A7" s="2">
        <v>130.52372700000001</v>
      </c>
      <c r="B7" s="2">
        <v>54.59</v>
      </c>
      <c r="C7" s="2">
        <v>54.380001</v>
      </c>
      <c r="D7" s="2">
        <v>8.4298179999999991</v>
      </c>
      <c r="E7" s="2">
        <v>61.374423999999998</v>
      </c>
      <c r="F7" s="9">
        <f t="shared" si="0"/>
        <v>1.5718958132416722E-2</v>
      </c>
      <c r="G7" s="9">
        <f t="shared" si="1"/>
        <v>7.235759296574451E-2</v>
      </c>
      <c r="H7" s="9">
        <f t="shared" si="2"/>
        <v>3.8065464544585065E-2</v>
      </c>
      <c r="I7" s="9">
        <f t="shared" si="5"/>
        <v>5.1612858071194555E-2</v>
      </c>
      <c r="J7" s="9">
        <f t="shared" si="3"/>
        <v>3.461702548931459E-3</v>
      </c>
      <c r="L7" s="29" t="s">
        <v>18</v>
      </c>
      <c r="M7">
        <f t="shared" ca="1" si="6"/>
        <v>1.7525574624594034E-4</v>
      </c>
      <c r="N7">
        <f t="shared" ca="1" si="4"/>
        <v>1.2255483158765852E-4</v>
      </c>
      <c r="O7">
        <f t="shared" ca="1" si="4"/>
        <v>7.0158822483621142E-5</v>
      </c>
      <c r="P7">
        <f t="shared" ca="1" si="4"/>
        <v>1.6140887097817119E-4</v>
      </c>
      <c r="Q7">
        <f t="shared" ca="1" si="4"/>
        <v>2.6150634542967439E-4</v>
      </c>
      <c r="R7" s="29" t="s">
        <v>18</v>
      </c>
      <c r="S7" s="9">
        <f ca="1">AVERAGE(INDIRECT(L7))</f>
        <v>2.6984274493527651E-4</v>
      </c>
      <c r="U7" s="11" t="s">
        <v>18</v>
      </c>
      <c r="V7" s="12">
        <v>0.2</v>
      </c>
      <c r="W7" s="12">
        <f>0.42302175409563*1000000</f>
        <v>423021.75409562996</v>
      </c>
      <c r="X7">
        <f>-0.327672032714242*1000000</f>
        <v>-327672.032714242</v>
      </c>
      <c r="Y7">
        <f>0.306716398060993*1000000</f>
        <v>306716.398060993</v>
      </c>
    </row>
    <row r="8" spans="1:32" ht="13.5" customHeight="1" x14ac:dyDescent="0.25">
      <c r="A8" s="2">
        <v>132.575424</v>
      </c>
      <c r="B8" s="2">
        <v>58.540000999999997</v>
      </c>
      <c r="C8" s="2">
        <v>56.450001</v>
      </c>
      <c r="D8" s="2">
        <v>8.8649050000000003</v>
      </c>
      <c r="E8" s="2">
        <v>61.586883999999998</v>
      </c>
      <c r="F8" s="9">
        <f t="shared" si="0"/>
        <v>9.272080472471978E-4</v>
      </c>
      <c r="G8" s="9">
        <f t="shared" si="1"/>
        <v>1.4690826534150624E-2</v>
      </c>
      <c r="H8" s="9">
        <f t="shared" si="2"/>
        <v>-5.3498688157684895E-2</v>
      </c>
      <c r="I8" s="9">
        <f t="shared" si="5"/>
        <v>0</v>
      </c>
      <c r="J8" s="9">
        <f t="shared" si="3"/>
        <v>2.8498600448757846E-3</v>
      </c>
      <c r="V8" s="13">
        <f>SUM(V3:V7)</f>
        <v>1</v>
      </c>
      <c r="W8" s="24">
        <f>SUM(W3:W7)</f>
        <v>999999.9999999993</v>
      </c>
      <c r="X8" s="16">
        <f>SUM(X3:X7)</f>
        <v>999999.99999999802</v>
      </c>
      <c r="Y8" s="16">
        <f>SUM(Y3:Y7)</f>
        <v>1000000.0000000005</v>
      </c>
      <c r="AA8" s="42"/>
    </row>
    <row r="9" spans="1:32" x14ac:dyDescent="0.25">
      <c r="A9" s="2">
        <v>132.69834900000001</v>
      </c>
      <c r="B9" s="2">
        <v>59.400002000000001</v>
      </c>
      <c r="C9" s="2">
        <v>53.43</v>
      </c>
      <c r="D9" s="2">
        <v>8.8649050000000003</v>
      </c>
      <c r="E9" s="2">
        <v>61.762397999999997</v>
      </c>
      <c r="F9" s="9">
        <f t="shared" si="0"/>
        <v>5.8423409623580185E-3</v>
      </c>
      <c r="G9" s="9">
        <f t="shared" si="1"/>
        <v>-4.1919224177803964E-2</v>
      </c>
      <c r="H9" s="9">
        <f t="shared" si="2"/>
        <v>-8.2350758001123028E-2</v>
      </c>
      <c r="I9" s="9">
        <f t="shared" si="5"/>
        <v>3.9877133483099986E-2</v>
      </c>
      <c r="J9" s="9">
        <f t="shared" si="3"/>
        <v>3.2156847277853513E-2</v>
      </c>
      <c r="M9" s="20" t="s">
        <v>25</v>
      </c>
      <c r="N9" s="20" t="s">
        <v>24</v>
      </c>
    </row>
    <row r="10" spans="1:32" x14ac:dyDescent="0.25">
      <c r="A10" s="2">
        <v>133.47361799999999</v>
      </c>
      <c r="B10" s="2">
        <v>56.91</v>
      </c>
      <c r="C10" s="2">
        <v>49.029998999999997</v>
      </c>
      <c r="D10" s="2">
        <v>9.2184120000000007</v>
      </c>
      <c r="E10" s="2">
        <v>63.748482000000003</v>
      </c>
      <c r="F10" s="9">
        <f t="shared" si="0"/>
        <v>-1.7921481681870615E-2</v>
      </c>
      <c r="G10" s="9">
        <f t="shared" si="1"/>
        <v>-2.4424529959585196E-2</v>
      </c>
      <c r="H10" s="9">
        <f t="shared" si="2"/>
        <v>2.6106506753141138E-2</v>
      </c>
      <c r="I10" s="9">
        <f t="shared" si="5"/>
        <v>-3.3431246075788477E-2</v>
      </c>
      <c r="J10" s="9">
        <f t="shared" si="3"/>
        <v>-6.9265304231087482E-2</v>
      </c>
      <c r="L10" s="19" t="s">
        <v>21</v>
      </c>
      <c r="M10" s="14">
        <f t="array" aca="1" ref="M10" ca="1">MMULT(TRANSPOSE(V3:V7),S3:S7)</f>
        <v>1.1323559862992396E-3</v>
      </c>
      <c r="N10" s="14">
        <f ca="1">M10*365</f>
        <v>0.41330993499922247</v>
      </c>
      <c r="O10" s="25">
        <v>1.1299999999999999E-3</v>
      </c>
      <c r="P10" s="27">
        <v>0.41331000000000001</v>
      </c>
    </row>
    <row r="11" spans="1:32" x14ac:dyDescent="0.25">
      <c r="A11" s="2">
        <v>131.08157299999999</v>
      </c>
      <c r="B11" s="2">
        <v>55.52</v>
      </c>
      <c r="C11" s="2">
        <v>50.310001</v>
      </c>
      <c r="D11" s="2">
        <v>8.9102289999999993</v>
      </c>
      <c r="E11" s="2">
        <v>59.332923999999998</v>
      </c>
      <c r="F11" s="9">
        <f t="shared" si="0"/>
        <v>-4.3279996342429662E-3</v>
      </c>
      <c r="G11" s="9">
        <f t="shared" si="1"/>
        <v>1.4048973342939419E-2</v>
      </c>
      <c r="H11" s="9">
        <f t="shared" si="2"/>
        <v>1.5901013398907176E-3</v>
      </c>
      <c r="I11" s="9">
        <f t="shared" si="5"/>
        <v>1.9328347228786281E-2</v>
      </c>
      <c r="J11" s="9">
        <f t="shared" si="3"/>
        <v>-8.4074231703126882E-3</v>
      </c>
      <c r="L11" s="19" t="s">
        <v>9</v>
      </c>
      <c r="M11" cm="1">
        <f t="array" aca="1" ref="M11" ca="1">MMULT(TRANSPOSE(V3:V7),MMULT(M3:Q7,V3:V7))</f>
        <v>2.8031431866044746E-4</v>
      </c>
      <c r="N11">
        <f ca="1">M11*365</f>
        <v>0.10231472631106332</v>
      </c>
      <c r="O11" s="18">
        <v>2.7999999999999998E-4</v>
      </c>
      <c r="P11" s="18">
        <v>0.10231473000000001</v>
      </c>
    </row>
    <row r="12" spans="1:32" x14ac:dyDescent="0.25">
      <c r="A12" s="2">
        <v>130.514252</v>
      </c>
      <c r="B12" s="2">
        <v>56.299999</v>
      </c>
      <c r="C12" s="2">
        <v>50.389999000000003</v>
      </c>
      <c r="D12" s="2">
        <v>9.0824490000000004</v>
      </c>
      <c r="E12" s="2">
        <v>58.834086999999997</v>
      </c>
      <c r="F12" s="9">
        <f t="shared" si="0"/>
        <v>-1.4995473444539956E-2</v>
      </c>
      <c r="G12" s="9">
        <f t="shared" si="1"/>
        <v>1.420994696642896E-3</v>
      </c>
      <c r="H12" s="9">
        <f t="shared" si="2"/>
        <v>3.5919865765426925E-2</v>
      </c>
      <c r="I12" s="9">
        <f t="shared" si="5"/>
        <v>8.3832345218784007E-2</v>
      </c>
      <c r="J12" s="9">
        <f t="shared" si="3"/>
        <v>-6.9084440793649865E-3</v>
      </c>
      <c r="L12" s="19" t="s">
        <v>22</v>
      </c>
      <c r="M12" s="9">
        <f ca="1">SQRT(M11)</f>
        <v>1.6742589962740157E-2</v>
      </c>
      <c r="N12" s="7">
        <f ca="1">M12*SQRT(365)</f>
        <v>0.31986673211052025</v>
      </c>
      <c r="O12" s="26">
        <v>1.6740000000000001E-2</v>
      </c>
      <c r="P12" s="27">
        <v>0.31990000000000002</v>
      </c>
    </row>
    <row r="13" spans="1:32" x14ac:dyDescent="0.25">
      <c r="A13" s="2">
        <v>128.557129</v>
      </c>
      <c r="B13" s="2">
        <v>56.380001</v>
      </c>
      <c r="C13" s="2">
        <v>52.200001</v>
      </c>
      <c r="D13" s="2">
        <v>9.843852</v>
      </c>
      <c r="E13" s="2">
        <v>58.427635000000002</v>
      </c>
      <c r="F13" s="9">
        <f t="shared" si="0"/>
        <v>-8.3842724894704693E-3</v>
      </c>
      <c r="G13" s="9">
        <f t="shared" si="1"/>
        <v>-1.0464703610062076E-2</v>
      </c>
      <c r="H13" s="9">
        <f t="shared" si="2"/>
        <v>4.2145612219432721E-2</v>
      </c>
      <c r="I13" s="9">
        <f t="shared" si="5"/>
        <v>6.1694344856058382E-2</v>
      </c>
      <c r="J13" s="9">
        <f t="shared" si="3"/>
        <v>-2.1818237209156266E-2</v>
      </c>
    </row>
    <row r="14" spans="1:32" x14ac:dyDescent="0.25">
      <c r="A14" s="2">
        <v>127.479271</v>
      </c>
      <c r="B14" s="2">
        <v>55.790000999999997</v>
      </c>
      <c r="C14" s="2">
        <v>54.400002000000001</v>
      </c>
      <c r="D14" s="2">
        <v>10.451162</v>
      </c>
      <c r="E14" s="2">
        <v>57.152847000000001</v>
      </c>
      <c r="F14" s="9">
        <f t="shared" si="0"/>
        <v>-7.7134030677034728E-3</v>
      </c>
      <c r="G14" s="9">
        <f t="shared" si="1"/>
        <v>-2.6528051146656136E-2</v>
      </c>
      <c r="H14" s="9">
        <f t="shared" si="2"/>
        <v>-1.5257389144948934E-2</v>
      </c>
      <c r="I14" s="9">
        <f t="shared" si="5"/>
        <v>-8.6717630058737746E-4</v>
      </c>
      <c r="J14" s="9">
        <f t="shared" si="3"/>
        <v>-8.7279116646630673E-3</v>
      </c>
      <c r="L14" s="21" t="s">
        <v>23</v>
      </c>
      <c r="M14" s="21" t="s">
        <v>9</v>
      </c>
      <c r="N14" s="21" t="s">
        <v>32</v>
      </c>
      <c r="O14" s="21" t="s">
        <v>22</v>
      </c>
      <c r="P14" s="22"/>
      <c r="Q14" s="21" t="s">
        <v>33</v>
      </c>
      <c r="R14" s="23"/>
      <c r="AA14" s="33" t="s">
        <v>23</v>
      </c>
      <c r="AB14" s="21" t="s">
        <v>9</v>
      </c>
      <c r="AC14" s="21" t="s">
        <v>32</v>
      </c>
      <c r="AD14" s="22"/>
      <c r="AE14" s="21" t="s">
        <v>33</v>
      </c>
      <c r="AF14" s="34"/>
    </row>
    <row r="15" spans="1:32" x14ac:dyDescent="0.25">
      <c r="A15" s="2">
        <v>126.49597199999999</v>
      </c>
      <c r="B15" s="2">
        <v>54.310001</v>
      </c>
      <c r="C15" s="2">
        <v>53.57</v>
      </c>
      <c r="D15" s="2">
        <v>10.442099000000001</v>
      </c>
      <c r="E15" s="2">
        <v>56.654021999999998</v>
      </c>
      <c r="F15" s="9">
        <f t="shared" si="0"/>
        <v>-1.2482270976976156E-2</v>
      </c>
      <c r="G15" s="9">
        <f t="shared" si="1"/>
        <v>-3.6825629960866927E-4</v>
      </c>
      <c r="H15" s="9">
        <f t="shared" si="2"/>
        <v>1.4934104909464319E-3</v>
      </c>
      <c r="I15" s="9">
        <f t="shared" si="5"/>
        <v>-1.9965526088193575E-2</v>
      </c>
      <c r="J15" s="9">
        <f t="shared" si="3"/>
        <v>-1.25550839091353E-2</v>
      </c>
      <c r="L15" s="12">
        <v>0.04</v>
      </c>
      <c r="M15">
        <v>7.5828670000000001E-2</v>
      </c>
      <c r="N15" s="12">
        <v>0.56094666731966947</v>
      </c>
      <c r="O15" s="7">
        <v>0.27539999999999998</v>
      </c>
      <c r="P15" s="11" t="s">
        <v>11</v>
      </c>
      <c r="Q15">
        <f>W3/A$252</f>
        <v>3678.2317112843998</v>
      </c>
      <c r="AA15" s="35">
        <v>0.04</v>
      </c>
      <c r="AB15">
        <v>7.5828670000000001E-2</v>
      </c>
      <c r="AC15" s="12">
        <v>0.56094666731966947</v>
      </c>
      <c r="AD15" s="19" t="s">
        <v>11</v>
      </c>
      <c r="AE15" s="12">
        <v>3678.2317112843998</v>
      </c>
    </row>
    <row r="16" spans="1:32" x14ac:dyDescent="0.25">
      <c r="A16" s="2">
        <v>124.91701500000001</v>
      </c>
      <c r="B16" s="2">
        <v>54.290000999999997</v>
      </c>
      <c r="C16" s="2">
        <v>53.650002000000001</v>
      </c>
      <c r="D16" s="2">
        <v>10.233617000000001</v>
      </c>
      <c r="E16" s="2">
        <v>55.942726</v>
      </c>
      <c r="F16" s="9">
        <f t="shared" si="0"/>
        <v>-4.0871213581272865E-3</v>
      </c>
      <c r="G16" s="9">
        <f t="shared" si="1"/>
        <v>-4.3654502787723232E-2</v>
      </c>
      <c r="H16" s="9">
        <f t="shared" si="2"/>
        <v>-6.7101768234790376E-3</v>
      </c>
      <c r="I16" s="9">
        <f t="shared" si="5"/>
        <v>-8.8572789073502328E-3</v>
      </c>
      <c r="J16" s="9">
        <f t="shared" si="3"/>
        <v>5.7793215153654973E-3</v>
      </c>
      <c r="L16" s="15"/>
      <c r="N16" s="12">
        <v>0.12328853706672581</v>
      </c>
      <c r="P16" s="11" t="s">
        <v>12</v>
      </c>
      <c r="Q16">
        <f>W4/B$252</f>
        <v>2890.0266541661044</v>
      </c>
      <c r="AA16" s="36"/>
      <c r="AC16" s="12">
        <v>0.12328853706672581</v>
      </c>
      <c r="AD16" s="19" t="s">
        <v>12</v>
      </c>
      <c r="AE16" s="12">
        <v>2890.0266541661044</v>
      </c>
    </row>
    <row r="17" spans="1:32" x14ac:dyDescent="0.25">
      <c r="A17" s="2">
        <v>124.406464</v>
      </c>
      <c r="B17" s="2">
        <v>51.919998</v>
      </c>
      <c r="C17" s="2">
        <v>53.290000999999997</v>
      </c>
      <c r="D17" s="2">
        <v>10.142975</v>
      </c>
      <c r="E17" s="2">
        <v>56.266036999999997</v>
      </c>
      <c r="F17" s="9">
        <f t="shared" si="0"/>
        <v>-2.8271818737650126E-2</v>
      </c>
      <c r="G17" s="9">
        <f t="shared" si="1"/>
        <v>-7.3382071393762432E-2</v>
      </c>
      <c r="H17" s="9">
        <f t="shared" si="2"/>
        <v>-8.1441169423134299E-2</v>
      </c>
      <c r="I17" s="9">
        <f t="shared" si="5"/>
        <v>-3.5746218441827904E-2</v>
      </c>
      <c r="J17" s="9">
        <f t="shared" si="3"/>
        <v>-2.479049661876833E-2</v>
      </c>
      <c r="L17" s="15"/>
      <c r="N17" s="12">
        <v>5.5700096779135254E-2</v>
      </c>
      <c r="P17" s="11" t="s">
        <v>13</v>
      </c>
      <c r="Q17">
        <f>W5/C$252</f>
        <v>1159.693898372459</v>
      </c>
      <c r="AA17" s="36"/>
      <c r="AC17" s="12">
        <v>5.5700096779135254E-2</v>
      </c>
      <c r="AD17" s="19" t="s">
        <v>13</v>
      </c>
      <c r="AE17" s="12">
        <v>1159.693898372459</v>
      </c>
    </row>
    <row r="18" spans="1:32" x14ac:dyDescent="0.25">
      <c r="A18" s="2">
        <v>120.889267</v>
      </c>
      <c r="B18" s="2">
        <v>48.110000999999997</v>
      </c>
      <c r="C18" s="2">
        <v>48.950001</v>
      </c>
      <c r="D18" s="2">
        <v>9.7804020000000005</v>
      </c>
      <c r="E18" s="2">
        <v>54.871174000000003</v>
      </c>
      <c r="F18" s="9">
        <f t="shared" si="0"/>
        <v>1.7597385217001955E-2</v>
      </c>
      <c r="G18" s="9">
        <f t="shared" si="1"/>
        <v>7.2126396339089738E-2</v>
      </c>
      <c r="H18" s="9">
        <f t="shared" si="2"/>
        <v>8.5393256682466653E-2</v>
      </c>
      <c r="I18" s="9">
        <f t="shared" si="5"/>
        <v>-6.487565644029825E-3</v>
      </c>
      <c r="J18" s="9">
        <f t="shared" si="3"/>
        <v>1.5824994012338778E-2</v>
      </c>
      <c r="N18" s="12">
        <v>-0.16295705526116067</v>
      </c>
      <c r="P18" s="11" t="s">
        <v>17</v>
      </c>
      <c r="Q18">
        <f>W6/D$252</f>
        <v>-8738.53865254624</v>
      </c>
      <c r="AA18" s="37"/>
      <c r="AC18" s="12">
        <v>-0.16295705526116067</v>
      </c>
      <c r="AD18" s="19" t="s">
        <v>17</v>
      </c>
      <c r="AE18" s="12">
        <v>-8738.53865254624</v>
      </c>
    </row>
    <row r="19" spans="1:32" x14ac:dyDescent="0.25">
      <c r="A19" s="2">
        <v>123.01660200000001</v>
      </c>
      <c r="B19" s="2">
        <v>51.580002</v>
      </c>
      <c r="C19" s="2">
        <v>53.130001</v>
      </c>
      <c r="D19" s="2">
        <v>9.7169509999999999</v>
      </c>
      <c r="E19" s="2">
        <v>55.739510000000003</v>
      </c>
      <c r="F19" s="9">
        <f t="shared" si="0"/>
        <v>-1.1067522414576253E-2</v>
      </c>
      <c r="G19" s="9">
        <f t="shared" si="1"/>
        <v>-1.2601821923155425E-2</v>
      </c>
      <c r="H19" s="9">
        <f t="shared" si="2"/>
        <v>-3.5761715871226838E-3</v>
      </c>
      <c r="I19" s="9">
        <f t="shared" si="5"/>
        <v>-1.7723872436940319E-2</v>
      </c>
      <c r="J19" s="9">
        <f t="shared" si="3"/>
        <v>-3.0753894320204856E-2</v>
      </c>
      <c r="N19" s="12">
        <v>0.42302175409563025</v>
      </c>
      <c r="P19" s="11" t="s">
        <v>18</v>
      </c>
      <c r="Q19">
        <f>W7/E$252</f>
        <v>7353.4139136060012</v>
      </c>
      <c r="AA19" s="38"/>
      <c r="AB19" s="17"/>
      <c r="AC19" s="31">
        <v>0.42302175409563025</v>
      </c>
      <c r="AD19" s="32" t="s">
        <v>18</v>
      </c>
      <c r="AE19" s="31">
        <v>7353.4139136060012</v>
      </c>
      <c r="AF19" s="17"/>
    </row>
    <row r="20" spans="1:32" x14ac:dyDescent="0.25">
      <c r="A20" s="2">
        <v>121.655113</v>
      </c>
      <c r="B20" s="2">
        <v>50.93</v>
      </c>
      <c r="C20" s="2">
        <v>52.939999</v>
      </c>
      <c r="D20" s="2">
        <v>9.5447290000000002</v>
      </c>
      <c r="E20" s="2">
        <v>54.025303000000001</v>
      </c>
      <c r="F20" s="9">
        <f t="shared" si="0"/>
        <v>7.3832408507153681E-3</v>
      </c>
      <c r="G20" s="9">
        <f t="shared" si="1"/>
        <v>3.5931631651286142E-2</v>
      </c>
      <c r="H20" s="9">
        <f t="shared" si="2"/>
        <v>7.3857179332398534E-2</v>
      </c>
      <c r="I20" s="9">
        <f t="shared" si="5"/>
        <v>2.8490070278579867E-2</v>
      </c>
      <c r="J20" s="9">
        <f t="shared" si="3"/>
        <v>7.5875557791873858E-3</v>
      </c>
      <c r="L20" s="17"/>
      <c r="M20" s="17"/>
      <c r="N20" s="13">
        <f>SUM(N15:N19)</f>
        <v>1</v>
      </c>
      <c r="O20" s="17"/>
      <c r="P20" s="17"/>
      <c r="Q20" s="17"/>
      <c r="AA20" s="37">
        <v>0.75</v>
      </c>
      <c r="AB20">
        <v>7.457569E-2</v>
      </c>
      <c r="AC20" s="12">
        <v>1.0537881809574623</v>
      </c>
      <c r="AD20" s="19" t="s">
        <v>11</v>
      </c>
      <c r="AE20" s="12">
        <v>6909.8852528979496</v>
      </c>
    </row>
    <row r="21" spans="1:32" x14ac:dyDescent="0.25">
      <c r="A21" s="2">
        <v>122.55332199999999</v>
      </c>
      <c r="B21" s="2">
        <v>52.759998000000003</v>
      </c>
      <c r="C21" s="2">
        <v>56.849997999999999</v>
      </c>
      <c r="D21" s="2">
        <v>9.8166589999999996</v>
      </c>
      <c r="E21" s="2">
        <v>54.435223000000001</v>
      </c>
      <c r="F21" s="9">
        <f t="shared" si="0"/>
        <v>3.0782323468963264E-2</v>
      </c>
      <c r="G21" s="9">
        <f t="shared" si="1"/>
        <v>7.0128907131497623E-2</v>
      </c>
      <c r="H21" s="9">
        <f t="shared" si="2"/>
        <v>3.5532120863047356E-2</v>
      </c>
      <c r="I21" s="9">
        <f t="shared" si="5"/>
        <v>2.7700870530391721E-3</v>
      </c>
      <c r="J21" s="9">
        <f t="shared" si="3"/>
        <v>1.9681741728145356E-2</v>
      </c>
      <c r="L21">
        <v>0.75</v>
      </c>
      <c r="M21">
        <v>7.457569E-2</v>
      </c>
      <c r="N21" s="12">
        <v>1.0537881809574623</v>
      </c>
      <c r="O21" s="7">
        <v>0.27310000000000001</v>
      </c>
      <c r="P21" s="11" t="s">
        <v>11</v>
      </c>
      <c r="Q21">
        <f>$X3/A$252</f>
        <v>6909.8852528979496</v>
      </c>
      <c r="AA21" s="37"/>
      <c r="AC21" s="12">
        <v>-1.4165424568958614E-2</v>
      </c>
      <c r="AD21" s="19" t="s">
        <v>12</v>
      </c>
      <c r="AE21" s="12">
        <v>-332.05402177586973</v>
      </c>
    </row>
    <row r="22" spans="1:32" x14ac:dyDescent="0.25">
      <c r="A22" s="2">
        <v>126.32579800000001</v>
      </c>
      <c r="B22" s="2">
        <v>56.459999000000003</v>
      </c>
      <c r="C22" s="2">
        <v>58.869999</v>
      </c>
      <c r="D22" s="2">
        <v>9.843852</v>
      </c>
      <c r="E22" s="2">
        <v>55.506602999999998</v>
      </c>
      <c r="F22" s="9">
        <f t="shared" si="0"/>
        <v>1.1451113097262933E-2</v>
      </c>
      <c r="G22" s="9">
        <f t="shared" si="1"/>
        <v>1.168969202425945E-2</v>
      </c>
      <c r="H22" s="9">
        <f t="shared" si="2"/>
        <v>6.6247495604680254E-3</v>
      </c>
      <c r="I22" s="9">
        <f t="shared" si="5"/>
        <v>3.1307662894566018E-2</v>
      </c>
      <c r="J22" s="9">
        <f t="shared" si="3"/>
        <v>2.5511721551398133E-2</v>
      </c>
      <c r="N22" s="12">
        <v>-1.4165424568958614E-2</v>
      </c>
      <c r="P22" s="11" t="s">
        <v>12</v>
      </c>
      <c r="Q22">
        <f>$X4/B$252</f>
        <v>-332.05402177586973</v>
      </c>
      <c r="AA22" s="37"/>
      <c r="AC22" s="12">
        <v>4.6694053814605542E-2</v>
      </c>
      <c r="AD22" s="19" t="s">
        <v>13</v>
      </c>
      <c r="AE22" s="12">
        <v>972.18519231294385</v>
      </c>
    </row>
    <row r="23" spans="1:32" x14ac:dyDescent="0.25">
      <c r="A23" s="2">
        <v>127.772369</v>
      </c>
      <c r="B23" s="2">
        <v>57.119999</v>
      </c>
      <c r="C23" s="2">
        <v>59.259998000000003</v>
      </c>
      <c r="D23" s="2">
        <v>10.15204</v>
      </c>
      <c r="E23" s="2">
        <v>56.922671999999999</v>
      </c>
      <c r="F23" s="9">
        <f t="shared" si="0"/>
        <v>2.3013152397604923E-2</v>
      </c>
      <c r="G23" s="9">
        <f t="shared" si="1"/>
        <v>1.278009476155627E-2</v>
      </c>
      <c r="H23" s="9">
        <f t="shared" si="2"/>
        <v>-1.6030999528552182E-2</v>
      </c>
      <c r="I23" s="9">
        <f t="shared" si="5"/>
        <v>1.5178427192958296E-2</v>
      </c>
      <c r="J23" s="9">
        <f t="shared" si="3"/>
        <v>2.144038494890051E-2</v>
      </c>
      <c r="N23" s="12">
        <v>4.6694053814605542E-2</v>
      </c>
      <c r="P23" s="11" t="s">
        <v>13</v>
      </c>
      <c r="Q23">
        <f>$X5/C$252</f>
        <v>972.18519231294385</v>
      </c>
      <c r="AA23" s="37"/>
      <c r="AC23" s="12">
        <v>0.24135522251113267</v>
      </c>
      <c r="AD23" s="19" t="s">
        <v>17</v>
      </c>
      <c r="AE23" s="12">
        <v>12942.624285443335</v>
      </c>
    </row>
    <row r="24" spans="1:32" x14ac:dyDescent="0.25">
      <c r="A24" s="2">
        <v>130.71281400000001</v>
      </c>
      <c r="B24" s="2">
        <v>57.849997999999999</v>
      </c>
      <c r="C24" s="2">
        <v>58.310001</v>
      </c>
      <c r="D24" s="2">
        <v>10.306132</v>
      </c>
      <c r="E24" s="2">
        <v>58.143115999999999</v>
      </c>
      <c r="F24" s="9">
        <f t="shared" si="0"/>
        <v>-1.9528613315601255E-3</v>
      </c>
      <c r="G24" s="9">
        <f t="shared" si="1"/>
        <v>1.2618911412926946E-2</v>
      </c>
      <c r="H24" s="9">
        <f t="shared" si="2"/>
        <v>9.140795590108125E-2</v>
      </c>
      <c r="I24" s="9">
        <f t="shared" si="5"/>
        <v>1.2313154925630699E-2</v>
      </c>
      <c r="J24" s="9">
        <f t="shared" si="3"/>
        <v>2.7239510176923368E-3</v>
      </c>
      <c r="N24" s="12">
        <v>0.24135522251113267</v>
      </c>
      <c r="P24" s="11" t="s">
        <v>17</v>
      </c>
      <c r="Q24">
        <f>$X6/D$252</f>
        <v>12942.624285443335</v>
      </c>
      <c r="AA24" s="38"/>
      <c r="AB24" s="17"/>
      <c r="AC24" s="31">
        <v>-0.327672032714242</v>
      </c>
      <c r="AD24" s="32" t="s">
        <v>18</v>
      </c>
      <c r="AE24" s="31">
        <v>-5695.9436746029969</v>
      </c>
      <c r="AF24" s="17"/>
    </row>
    <row r="25" spans="1:32" x14ac:dyDescent="0.25">
      <c r="A25" s="2">
        <v>130.45755</v>
      </c>
      <c r="B25" s="2">
        <v>58.580002</v>
      </c>
      <c r="C25" s="2">
        <v>63.639999000000003</v>
      </c>
      <c r="D25" s="2">
        <v>10.433033</v>
      </c>
      <c r="E25" s="2">
        <v>58.301495000000003</v>
      </c>
      <c r="F25" s="9">
        <f t="shared" si="0"/>
        <v>1.5654410189368133E-2</v>
      </c>
      <c r="G25" s="9">
        <f t="shared" si="1"/>
        <v>1.2120160050523663E-2</v>
      </c>
      <c r="H25" s="9">
        <f t="shared" si="2"/>
        <v>2.1998743274649242E-3</v>
      </c>
      <c r="I25" s="9">
        <f t="shared" si="5"/>
        <v>4.3439908605675355E-3</v>
      </c>
      <c r="J25" s="9">
        <f t="shared" si="3"/>
        <v>1.7098103573501854E-2</v>
      </c>
      <c r="N25" s="12">
        <v>-0.327672032714242</v>
      </c>
      <c r="P25" s="11" t="s">
        <v>18</v>
      </c>
      <c r="Q25">
        <f>$X7/E$252</f>
        <v>-5695.9436746029969</v>
      </c>
      <c r="AA25" s="37">
        <v>0.15</v>
      </c>
      <c r="AB25">
        <v>6.8718360000000006E-2</v>
      </c>
      <c r="AC25" s="12">
        <v>0.63730144555400736</v>
      </c>
      <c r="AD25" s="19" t="s">
        <v>11</v>
      </c>
      <c r="AE25" s="12">
        <v>4178.9087055463369</v>
      </c>
    </row>
    <row r="26" spans="1:32" x14ac:dyDescent="0.25">
      <c r="A26" s="2">
        <v>132.499786</v>
      </c>
      <c r="B26" s="2">
        <v>59.290000999999997</v>
      </c>
      <c r="C26" s="2">
        <v>63.779998999999997</v>
      </c>
      <c r="D26" s="2">
        <v>10.478354</v>
      </c>
      <c r="E26" s="2">
        <v>59.298340000000003</v>
      </c>
      <c r="F26" s="9">
        <f t="shared" si="0"/>
        <v>-3.9960819257474616E-3</v>
      </c>
      <c r="G26" s="9">
        <f t="shared" si="1"/>
        <v>5.3972001113644832E-3</v>
      </c>
      <c r="H26" s="9">
        <f t="shared" si="2"/>
        <v>-1.5365318522504163E-2</v>
      </c>
      <c r="I26" s="9">
        <f t="shared" si="5"/>
        <v>3.2006935440432788E-2</v>
      </c>
      <c r="J26" s="9">
        <f t="shared" si="3"/>
        <v>-8.3268266868854225E-3</v>
      </c>
      <c r="L26" s="17"/>
      <c r="M26" s="17"/>
      <c r="N26" s="13">
        <f>SUM(N21:N25)</f>
        <v>0.99999999999999978</v>
      </c>
      <c r="O26" s="17"/>
      <c r="P26" s="17"/>
      <c r="Q26" s="17"/>
      <c r="AA26" s="37"/>
      <c r="AC26" s="12">
        <v>0.1019925285732991</v>
      </c>
      <c r="AD26" s="19" t="s">
        <v>12</v>
      </c>
      <c r="AE26" s="12">
        <v>2390.8372917934598</v>
      </c>
    </row>
    <row r="27" spans="1:32" x14ac:dyDescent="0.25">
      <c r="A27" s="2">
        <v>131.97030599999999</v>
      </c>
      <c r="B27" s="2">
        <v>59.610000999999997</v>
      </c>
      <c r="C27" s="2">
        <v>62.799999</v>
      </c>
      <c r="D27" s="2">
        <v>10.813734</v>
      </c>
      <c r="E27" s="2">
        <v>58.804572999999998</v>
      </c>
      <c r="F27" s="9">
        <f t="shared" si="0"/>
        <v>5.7325774481432857E-4</v>
      </c>
      <c r="G27" s="9">
        <f t="shared" si="1"/>
        <v>5.9889262541700058E-2</v>
      </c>
      <c r="H27" s="9">
        <f t="shared" si="2"/>
        <v>-3.1847293500753132E-3</v>
      </c>
      <c r="I27" s="9">
        <f t="shared" si="5"/>
        <v>-1.4249749439000403E-2</v>
      </c>
      <c r="J27" s="9">
        <f t="shared" si="3"/>
        <v>7.9213737339782105E-3</v>
      </c>
      <c r="L27">
        <v>0.15</v>
      </c>
      <c r="M27">
        <v>6.8718360000000006E-2</v>
      </c>
      <c r="N27" s="12">
        <v>0.63730144555400736</v>
      </c>
      <c r="O27" s="7">
        <v>0.2621</v>
      </c>
      <c r="P27" s="11" t="s">
        <v>11</v>
      </c>
      <c r="Q27">
        <f>$Y3/A$252</f>
        <v>4178.9087055463369</v>
      </c>
      <c r="AC27" s="12">
        <v>5.4304854154189265E-2</v>
      </c>
      <c r="AD27" s="19" t="s">
        <v>13</v>
      </c>
      <c r="AE27" s="12">
        <v>1130.6418161835982</v>
      </c>
    </row>
    <row r="28" spans="1:32" x14ac:dyDescent="0.25">
      <c r="A28" s="2">
        <v>132.04595900000001</v>
      </c>
      <c r="B28" s="2">
        <v>63.18</v>
      </c>
      <c r="C28" s="2">
        <v>62.599997999999999</v>
      </c>
      <c r="D28" s="2">
        <v>10.659641000000001</v>
      </c>
      <c r="E28" s="2">
        <v>59.270386000000002</v>
      </c>
      <c r="F28" s="9">
        <f t="shared" si="0"/>
        <v>-2.7924216900874974E-3</v>
      </c>
      <c r="G28" s="9">
        <f t="shared" si="1"/>
        <v>-3.9094666033554867E-2</v>
      </c>
      <c r="H28" s="9">
        <f t="shared" si="2"/>
        <v>-5.9105113709428956E-3</v>
      </c>
      <c r="I28" s="9">
        <f t="shared" si="5"/>
        <v>-2.6360456229248291E-2</v>
      </c>
      <c r="J28" s="9">
        <f t="shared" si="3"/>
        <v>-6.6016273286966494E-3</v>
      </c>
      <c r="N28" s="12">
        <v>0.1019925285732991</v>
      </c>
      <c r="P28" s="11" t="s">
        <v>12</v>
      </c>
      <c r="Q28">
        <f>$Y4/B$252</f>
        <v>2390.8372917934598</v>
      </c>
      <c r="AC28" s="12">
        <v>-0.10031631836434265</v>
      </c>
      <c r="AD28" s="19" t="s">
        <v>17</v>
      </c>
      <c r="AE28" s="12">
        <v>-5379.4449823025843</v>
      </c>
    </row>
    <row r="29" spans="1:32" x14ac:dyDescent="0.25">
      <c r="A29" s="2">
        <v>131.67723100000001</v>
      </c>
      <c r="B29" s="2">
        <v>60.709999000000003</v>
      </c>
      <c r="C29" s="2">
        <v>62.23</v>
      </c>
      <c r="D29" s="2">
        <v>10.378648</v>
      </c>
      <c r="E29" s="2">
        <v>58.879105000000003</v>
      </c>
      <c r="F29" s="9">
        <f t="shared" si="0"/>
        <v>1.4216998533330253E-2</v>
      </c>
      <c r="G29" s="9">
        <f t="shared" si="1"/>
        <v>-1.3177071539731591E-3</v>
      </c>
      <c r="H29" s="9">
        <f t="shared" si="2"/>
        <v>-4.1780331030048757E-3</v>
      </c>
      <c r="I29" s="9">
        <f t="shared" si="5"/>
        <v>0</v>
      </c>
      <c r="J29" s="9">
        <f t="shared" si="3"/>
        <v>6.8037039625517435E-3</v>
      </c>
      <c r="N29" s="12">
        <v>5.4304854154189265E-2</v>
      </c>
      <c r="P29" s="11" t="s">
        <v>13</v>
      </c>
      <c r="Q29">
        <f>$Y5/C$252</f>
        <v>1130.6418161835982</v>
      </c>
      <c r="AC29" s="12">
        <v>0.30671749008284699</v>
      </c>
      <c r="AD29" s="19" t="s">
        <v>18</v>
      </c>
      <c r="AE29" s="12">
        <v>5331.6705516826805</v>
      </c>
    </row>
    <row r="30" spans="1:32" x14ac:dyDescent="0.25">
      <c r="A30" s="2">
        <v>133.549286</v>
      </c>
      <c r="B30" s="2">
        <v>60.630001</v>
      </c>
      <c r="C30" s="2">
        <v>61.970001000000003</v>
      </c>
      <c r="D30" s="2">
        <v>10.378648</v>
      </c>
      <c r="E30" s="2">
        <v>59.279701000000003</v>
      </c>
      <c r="F30" s="9">
        <f t="shared" si="0"/>
        <v>2.4070626629932031E-2</v>
      </c>
      <c r="G30" s="9">
        <f t="shared" si="1"/>
        <v>-1.8142998216344563E-3</v>
      </c>
      <c r="H30" s="9">
        <f t="shared" si="2"/>
        <v>1.3554945722850582E-2</v>
      </c>
      <c r="I30" s="9">
        <f t="shared" si="5"/>
        <v>7.8600796558472106E-3</v>
      </c>
      <c r="J30" s="9">
        <f t="shared" si="3"/>
        <v>7.7008654277793999E-3</v>
      </c>
      <c r="N30" s="12">
        <v>-0.10031631836434265</v>
      </c>
      <c r="P30" s="11" t="s">
        <v>17</v>
      </c>
      <c r="Q30">
        <f>$Y6/D$252</f>
        <v>-5379.4449823025843</v>
      </c>
    </row>
    <row r="31" spans="1:32" x14ac:dyDescent="0.25">
      <c r="A31" s="2">
        <v>136.763901</v>
      </c>
      <c r="B31" s="2">
        <v>60.52</v>
      </c>
      <c r="C31" s="2">
        <v>62.810001</v>
      </c>
      <c r="D31" s="2">
        <v>10.460224999999999</v>
      </c>
      <c r="E31" s="2">
        <v>59.736206000000003</v>
      </c>
      <c r="F31" s="9">
        <f t="shared" si="0"/>
        <v>3.111025620715537E-3</v>
      </c>
      <c r="G31" s="9">
        <f t="shared" si="1"/>
        <v>4.7918208856575781E-3</v>
      </c>
      <c r="H31" s="9">
        <f t="shared" si="2"/>
        <v>-1.4328928286435835E-3</v>
      </c>
      <c r="I31" s="9">
        <f t="shared" si="5"/>
        <v>-5.1992189460551667E-3</v>
      </c>
      <c r="J31" s="9">
        <f t="shared" si="3"/>
        <v>9.9813001180556419E-3</v>
      </c>
      <c r="N31" s="12">
        <v>0.30671749008284699</v>
      </c>
      <c r="P31" s="11" t="s">
        <v>18</v>
      </c>
      <c r="Q31">
        <f>$Y7/E$252</f>
        <v>5331.6705516826805</v>
      </c>
    </row>
    <row r="32" spans="1:32" x14ac:dyDescent="0.25">
      <c r="A32" s="2">
        <v>137.18937700000001</v>
      </c>
      <c r="B32" s="2">
        <v>60.810001</v>
      </c>
      <c r="C32" s="2">
        <v>62.720001000000003</v>
      </c>
      <c r="D32" s="2">
        <v>10.40584</v>
      </c>
      <c r="E32" s="2">
        <v>60.332450999999999</v>
      </c>
      <c r="F32" s="9">
        <f t="shared" si="0"/>
        <v>3.3768795378376071E-3</v>
      </c>
      <c r="G32" s="9">
        <f t="shared" si="1"/>
        <v>-2.9764857264185866E-2</v>
      </c>
      <c r="H32" s="9">
        <f t="shared" si="2"/>
        <v>2.391549706767328E-3</v>
      </c>
      <c r="I32" s="9">
        <f t="shared" si="5"/>
        <v>-4.3554388689427048E-3</v>
      </c>
      <c r="J32" s="9">
        <f t="shared" si="3"/>
        <v>-1.9765382977727796E-2</v>
      </c>
      <c r="N32" s="13">
        <f>SUM(N27:N31)</f>
        <v>1</v>
      </c>
      <c r="AC32" s="12"/>
    </row>
    <row r="33" spans="1:23" x14ac:dyDescent="0.25">
      <c r="A33" s="2">
        <v>137.652649</v>
      </c>
      <c r="B33" s="2">
        <v>59</v>
      </c>
      <c r="C33" s="2">
        <v>62.869999</v>
      </c>
      <c r="D33" s="2">
        <v>10.360518000000001</v>
      </c>
      <c r="E33" s="2">
        <v>59.139957000000003</v>
      </c>
      <c r="F33" s="9">
        <f t="shared" si="0"/>
        <v>1.6690786677123752E-2</v>
      </c>
      <c r="G33" s="9">
        <f t="shared" si="1"/>
        <v>-1.0338999999999947E-2</v>
      </c>
      <c r="H33" s="9">
        <f t="shared" si="2"/>
        <v>4.2150438080967738E-2</v>
      </c>
      <c r="I33" s="9">
        <f t="shared" si="5"/>
        <v>1.3123378580105625E-2</v>
      </c>
      <c r="J33" s="9">
        <f t="shared" si="3"/>
        <v>3.6231781500957051E-2</v>
      </c>
      <c r="V33"/>
    </row>
    <row r="34" spans="1:23" x14ac:dyDescent="0.25">
      <c r="A34" s="2">
        <v>139.95017999999999</v>
      </c>
      <c r="B34" s="2">
        <v>58.389999000000003</v>
      </c>
      <c r="C34" s="2">
        <v>65.519997000000004</v>
      </c>
      <c r="D34" s="2">
        <v>10.496483</v>
      </c>
      <c r="E34" s="2">
        <v>61.282702999999998</v>
      </c>
      <c r="F34" s="9">
        <f t="shared" si="0"/>
        <v>9.3906560177344847E-3</v>
      </c>
      <c r="G34" s="9">
        <f t="shared" si="1"/>
        <v>-5.2748724999978215E-2</v>
      </c>
      <c r="H34" s="9">
        <f t="shared" si="2"/>
        <v>-3.220386289089737E-2</v>
      </c>
      <c r="I34" s="9">
        <f t="shared" si="5"/>
        <v>1.0362804379333642E-2</v>
      </c>
      <c r="J34" s="9">
        <f t="shared" si="3"/>
        <v>-3.9524692636354695E-3</v>
      </c>
      <c r="V34"/>
    </row>
    <row r="35" spans="1:23" x14ac:dyDescent="0.25">
      <c r="A35" s="2">
        <v>141.26440400000001</v>
      </c>
      <c r="B35" s="2">
        <v>55.310001</v>
      </c>
      <c r="C35" s="2">
        <v>63.41</v>
      </c>
      <c r="D35" s="2">
        <v>10.605256000000001</v>
      </c>
      <c r="E35" s="2">
        <v>61.040484999999997</v>
      </c>
      <c r="F35" s="9">
        <f t="shared" si="0"/>
        <v>8.0316269907597677E-3</v>
      </c>
      <c r="G35" s="9">
        <f t="shared" si="1"/>
        <v>1.2475121813865096E-2</v>
      </c>
      <c r="H35" s="9">
        <f t="shared" si="2"/>
        <v>0.11102345055984861</v>
      </c>
      <c r="I35" s="9">
        <f t="shared" si="5"/>
        <v>-6.8377415877561316E-3</v>
      </c>
      <c r="J35" s="9">
        <f t="shared" si="3"/>
        <v>1.8620314042393421E-2</v>
      </c>
      <c r="L35" s="21" t="s">
        <v>23</v>
      </c>
      <c r="M35" s="22"/>
      <c r="N35" s="21" t="s">
        <v>26</v>
      </c>
      <c r="O35" s="22"/>
      <c r="P35" s="22" t="s">
        <v>27</v>
      </c>
      <c r="Q35" s="22"/>
      <c r="R35" s="22"/>
      <c r="T35" s="21" t="s">
        <v>23</v>
      </c>
      <c r="U35" s="22"/>
      <c r="V35" s="40" t="s">
        <v>34</v>
      </c>
      <c r="W35" s="22"/>
    </row>
    <row r="36" spans="1:23" x14ac:dyDescent="0.25">
      <c r="A36" s="2">
        <v>142.39898700000001</v>
      </c>
      <c r="B36" s="2">
        <v>56</v>
      </c>
      <c r="C36" s="2">
        <v>70.449996999999996</v>
      </c>
      <c r="D36" s="2">
        <v>10.53274</v>
      </c>
      <c r="E36" s="2">
        <v>62.177078000000002</v>
      </c>
      <c r="F36" s="9">
        <f>(A37-A36)/A36</f>
        <v>1.7595090054959326E-2</v>
      </c>
      <c r="G36" s="9">
        <f t="shared" si="1"/>
        <v>-3.732142857142863E-2</v>
      </c>
      <c r="H36" s="9">
        <f t="shared" si="2"/>
        <v>-1.3910518690298879E-2</v>
      </c>
      <c r="I36" s="9">
        <f t="shared" si="5"/>
        <v>5.5938150946477284E-2</v>
      </c>
      <c r="J36" s="9">
        <f t="shared" si="3"/>
        <v>2.7869337957631215E-2</v>
      </c>
      <c r="L36" s="12">
        <v>0.04</v>
      </c>
      <c r="M36" s="11" t="s">
        <v>11</v>
      </c>
      <c r="N36">
        <f>$W3/A$255</f>
        <v>4213.9456649789181</v>
      </c>
      <c r="P36">
        <f>$Q15*A$255</f>
        <v>489634.17758848338</v>
      </c>
      <c r="T36" s="12">
        <v>0.04</v>
      </c>
      <c r="U36" s="11" t="s">
        <v>11</v>
      </c>
      <c r="V36">
        <f>$Q15*A$255</f>
        <v>489634.17758848338</v>
      </c>
    </row>
    <row r="37" spans="1:23" x14ac:dyDescent="0.25">
      <c r="A37" s="2">
        <v>144.90450999999999</v>
      </c>
      <c r="B37" s="2">
        <v>53.91</v>
      </c>
      <c r="C37" s="2">
        <v>69.470000999999996</v>
      </c>
      <c r="D37" s="2">
        <v>11.121922</v>
      </c>
      <c r="E37" s="2">
        <v>63.909911999999998</v>
      </c>
      <c r="F37" s="9">
        <f t="shared" si="0"/>
        <v>-1.3571896416474431E-2</v>
      </c>
      <c r="G37" s="9">
        <f t="shared" si="1"/>
        <v>-4.5631589686514498E-2</v>
      </c>
      <c r="H37" s="9">
        <f t="shared" si="2"/>
        <v>-8.9391145971050065E-2</v>
      </c>
      <c r="I37" s="9">
        <f t="shared" si="5"/>
        <v>-4.1564848233965231E-2</v>
      </c>
      <c r="J37" s="9">
        <f t="shared" si="3"/>
        <v>-1.7346902308361754E-2</v>
      </c>
      <c r="L37" s="15"/>
      <c r="M37" s="11" t="s">
        <v>12</v>
      </c>
      <c r="N37">
        <f>$W4/B$255</f>
        <v>4985.3836258279825</v>
      </c>
      <c r="P37">
        <f>$Q16*B$255</f>
        <v>71470.359157527768</v>
      </c>
      <c r="T37" s="15"/>
      <c r="U37" s="11" t="s">
        <v>12</v>
      </c>
      <c r="V37">
        <f>$Q16*B$255</f>
        <v>71470.359157527768</v>
      </c>
    </row>
    <row r="38" spans="1:23" x14ac:dyDescent="0.25">
      <c r="A38" s="2">
        <v>142.937881</v>
      </c>
      <c r="B38" s="2">
        <v>51.450001</v>
      </c>
      <c r="C38" s="2">
        <v>63.259998000000003</v>
      </c>
      <c r="D38" s="2">
        <v>10.659641000000001</v>
      </c>
      <c r="E38" s="2">
        <v>62.801273000000002</v>
      </c>
      <c r="F38" s="9">
        <f t="shared" si="0"/>
        <v>-2.652457118767565E-2</v>
      </c>
      <c r="G38" s="9">
        <f t="shared" si="1"/>
        <v>5.8308842404104066E-3</v>
      </c>
      <c r="H38" s="9">
        <f t="shared" si="2"/>
        <v>3.7938761869704733E-2</v>
      </c>
      <c r="I38" s="9">
        <f t="shared" si="5"/>
        <v>-5.1019541840105027E-3</v>
      </c>
      <c r="J38" s="9">
        <f t="shared" si="3"/>
        <v>-2.2697103608074948E-2</v>
      </c>
      <c r="L38" s="15"/>
      <c r="M38" s="11" t="s">
        <v>13</v>
      </c>
      <c r="N38">
        <f>$W5/C$255</f>
        <v>6223.4745004620454</v>
      </c>
      <c r="P38">
        <f>$Q17*C$255</f>
        <v>10379.260390433506</v>
      </c>
      <c r="T38" s="15"/>
      <c r="U38" s="11" t="s">
        <v>13</v>
      </c>
      <c r="V38">
        <f>$Q17*C$255</f>
        <v>10379.260390433506</v>
      </c>
    </row>
    <row r="39" spans="1:23" x14ac:dyDescent="0.25">
      <c r="A39" s="2">
        <v>139.14651499999999</v>
      </c>
      <c r="B39" s="2">
        <v>51.75</v>
      </c>
      <c r="C39" s="2">
        <v>65.660004000000001</v>
      </c>
      <c r="D39" s="2">
        <v>10.605256000000001</v>
      </c>
      <c r="E39" s="2">
        <v>61.375866000000002</v>
      </c>
      <c r="F39" s="9">
        <f t="shared" si="0"/>
        <v>2.2626890799241489E-2</v>
      </c>
      <c r="G39" s="9">
        <f t="shared" si="1"/>
        <v>5.1207768115942041E-2</v>
      </c>
      <c r="H39" s="9">
        <f t="shared" si="2"/>
        <v>1.5382179994993696E-2</v>
      </c>
      <c r="I39" s="9">
        <f t="shared" si="5"/>
        <v>2.3931529799940711E-2</v>
      </c>
      <c r="J39" s="9">
        <f t="shared" si="3"/>
        <v>5.5555696761981334E-2</v>
      </c>
      <c r="M39" s="11" t="s">
        <v>17</v>
      </c>
      <c r="N39">
        <f>$W6/D$255</f>
        <v>-14895.110809174059</v>
      </c>
      <c r="P39">
        <f>$Q18*D$255</f>
        <v>-95602.278113144901</v>
      </c>
      <c r="U39" s="11" t="s">
        <v>17</v>
      </c>
      <c r="V39">
        <f>$Q18*D$255</f>
        <v>-95602.278113144901</v>
      </c>
    </row>
    <row r="40" spans="1:23" x14ac:dyDescent="0.25">
      <c r="A40" s="2">
        <v>142.29496800000001</v>
      </c>
      <c r="B40" s="2">
        <v>54.400002000000001</v>
      </c>
      <c r="C40" s="2">
        <v>66.669998000000007</v>
      </c>
      <c r="D40" s="2">
        <v>10.859056000000001</v>
      </c>
      <c r="E40" s="2">
        <v>64.785645000000002</v>
      </c>
      <c r="F40" s="9">
        <f t="shared" si="0"/>
        <v>-3.2559338289462536E-3</v>
      </c>
      <c r="G40" s="9">
        <f t="shared" si="1"/>
        <v>4.5955880663386735E-3</v>
      </c>
      <c r="H40" s="9">
        <f t="shared" si="2"/>
        <v>-3.2398321055896934E-2</v>
      </c>
      <c r="I40" s="9">
        <f t="shared" si="5"/>
        <v>4.7579366014872747E-2</v>
      </c>
      <c r="J40" s="9">
        <f t="shared" si="3"/>
        <v>-9.0595686745110777E-3</v>
      </c>
      <c r="M40" s="11" t="s">
        <v>18</v>
      </c>
      <c r="N40">
        <f>$W7/E$255</f>
        <v>9444.9238901223325</v>
      </c>
      <c r="P40" s="17">
        <f>$Q19*E$255</f>
        <v>329346.65101727273</v>
      </c>
      <c r="Q40" s="17"/>
      <c r="U40" s="11" t="s">
        <v>18</v>
      </c>
      <c r="V40" s="17">
        <f>$Q19*E$255</f>
        <v>329346.65101727273</v>
      </c>
      <c r="W40" s="17"/>
    </row>
    <row r="41" spans="1:23" x14ac:dyDescent="0.25">
      <c r="A41" s="2">
        <v>141.83166499999999</v>
      </c>
      <c r="B41" s="2">
        <v>54.650002000000001</v>
      </c>
      <c r="C41" s="2">
        <v>64.510002</v>
      </c>
      <c r="D41" s="2">
        <v>11.375723000000001</v>
      </c>
      <c r="E41" s="2">
        <v>64.198715000000007</v>
      </c>
      <c r="F41" s="9">
        <f t="shared" si="0"/>
        <v>1.9332163942375007E-2</v>
      </c>
      <c r="G41" s="9">
        <f t="shared" si="1"/>
        <v>2.6715442755152988E-2</v>
      </c>
      <c r="H41" s="9">
        <f t="shared" si="2"/>
        <v>-6.960164099824391E-2</v>
      </c>
      <c r="I41" s="9">
        <f t="shared" si="5"/>
        <v>-3.0278954577216789E-2</v>
      </c>
      <c r="J41" s="9">
        <f t="shared" si="3"/>
        <v>2.1332187100629511E-2</v>
      </c>
      <c r="L41" s="17"/>
      <c r="M41" s="17"/>
      <c r="N41" s="17"/>
      <c r="O41" s="17"/>
      <c r="P41" s="17">
        <f>SUM(P36:P40)</f>
        <v>805228.17004057241</v>
      </c>
      <c r="Q41" s="17">
        <f>SUM(P36,P37,P38,P40)</f>
        <v>900830.44815371733</v>
      </c>
      <c r="R41" s="17"/>
      <c r="T41" s="17"/>
      <c r="U41" s="17"/>
      <c r="V41" s="17">
        <f>SUM(V36:V40)</f>
        <v>805228.17004057241</v>
      </c>
      <c r="W41" s="17">
        <f>SUM(V36,V37,V38,V40)</f>
        <v>900830.44815371733</v>
      </c>
    </row>
    <row r="42" spans="1:23" x14ac:dyDescent="0.25">
      <c r="A42" s="2">
        <v>144.573578</v>
      </c>
      <c r="B42" s="2">
        <v>56.110000999999997</v>
      </c>
      <c r="C42" s="2">
        <v>60.02</v>
      </c>
      <c r="D42" s="2">
        <v>11.031278</v>
      </c>
      <c r="E42" s="2">
        <v>65.568213999999998</v>
      </c>
      <c r="F42" s="9">
        <f t="shared" si="0"/>
        <v>-1.5368389098041033E-2</v>
      </c>
      <c r="G42" s="9">
        <f t="shared" si="1"/>
        <v>-5.4179307535567441E-2</v>
      </c>
      <c r="H42" s="9">
        <f t="shared" si="2"/>
        <v>-3.8487187604131952E-2</v>
      </c>
      <c r="I42" s="9">
        <f t="shared" si="5"/>
        <v>-1.9720652493754591E-2</v>
      </c>
      <c r="J42" s="9">
        <f t="shared" si="3"/>
        <v>-8.0988632693273013E-3</v>
      </c>
      <c r="L42">
        <v>0.75</v>
      </c>
      <c r="M42" s="11" t="s">
        <v>11</v>
      </c>
      <c r="N42">
        <f>$X3/A$255</f>
        <v>7916.2715382015476</v>
      </c>
      <c r="P42">
        <f>$Q21*A$255</f>
        <v>919821.32954099798</v>
      </c>
      <c r="T42">
        <v>0.75</v>
      </c>
      <c r="U42" s="11" t="s">
        <v>11</v>
      </c>
      <c r="V42">
        <f>$Q21*A$255</f>
        <v>919821.32954099798</v>
      </c>
    </row>
    <row r="43" spans="1:23" x14ac:dyDescent="0.25">
      <c r="A43" s="2">
        <v>142.35171500000001</v>
      </c>
      <c r="B43" s="2">
        <v>53.07</v>
      </c>
      <c r="C43" s="2">
        <v>57.709999000000003</v>
      </c>
      <c r="D43" s="2">
        <v>10.813734</v>
      </c>
      <c r="E43" s="2">
        <v>65.037186000000005</v>
      </c>
      <c r="F43" s="9">
        <f t="shared" si="0"/>
        <v>2.3244328317364488E-3</v>
      </c>
      <c r="G43" s="9">
        <f t="shared" si="1"/>
        <v>4.6542321462219642E-2</v>
      </c>
      <c r="H43" s="9">
        <f t="shared" si="2"/>
        <v>-4.8518281901201148E-3</v>
      </c>
      <c r="I43" s="9">
        <f t="shared" si="5"/>
        <v>2.8499683827991281E-2</v>
      </c>
      <c r="J43" s="9">
        <f t="shared" si="3"/>
        <v>6.0163734636364602E-3</v>
      </c>
      <c r="M43" s="11" t="s">
        <v>12</v>
      </c>
      <c r="N43">
        <f>$X4/B$255</f>
        <v>-572.80325794414068</v>
      </c>
      <c r="P43">
        <f>$Q22*B$255</f>
        <v>-8211.695958517259</v>
      </c>
      <c r="U43" s="11" t="s">
        <v>12</v>
      </c>
      <c r="V43">
        <f>$Q22*B$255</f>
        <v>-8211.695958517259</v>
      </c>
    </row>
    <row r="44" spans="1:23" x14ac:dyDescent="0.25">
      <c r="A44" s="2">
        <v>142.682602</v>
      </c>
      <c r="B44" s="2">
        <v>55.540000999999997</v>
      </c>
      <c r="C44" s="2">
        <v>57.43</v>
      </c>
      <c r="D44" s="2">
        <v>11.121922</v>
      </c>
      <c r="E44" s="2">
        <v>65.428473999999994</v>
      </c>
      <c r="F44" s="9">
        <f t="shared" si="0"/>
        <v>1.3253024359620207E-2</v>
      </c>
      <c r="G44" s="9">
        <f t="shared" si="1"/>
        <v>-4.2131796144548081E-2</v>
      </c>
      <c r="H44" s="9">
        <f t="shared" si="2"/>
        <v>-7.9052777294097099E-2</v>
      </c>
      <c r="I44" s="9">
        <f t="shared" si="5"/>
        <v>3.0969826977747288E-2</v>
      </c>
      <c r="J44" s="9">
        <f t="shared" si="3"/>
        <v>2.8335308569171345E-2</v>
      </c>
      <c r="M44" s="11" t="s">
        <v>13</v>
      </c>
      <c r="N44">
        <f>$X5/C$255</f>
        <v>5217.2127167156987</v>
      </c>
      <c r="P44">
        <f>$Q23*C$255</f>
        <v>8701.0574712008474</v>
      </c>
      <c r="U44" s="11" t="s">
        <v>13</v>
      </c>
      <c r="V44">
        <f>$Q23*C$255</f>
        <v>8701.0574712008474</v>
      </c>
    </row>
    <row r="45" spans="1:23" x14ac:dyDescent="0.25">
      <c r="A45" s="2">
        <v>144.573578</v>
      </c>
      <c r="B45" s="2">
        <v>53.200001</v>
      </c>
      <c r="C45" s="2">
        <v>52.889999000000003</v>
      </c>
      <c r="D45" s="2">
        <v>11.466366000000001</v>
      </c>
      <c r="E45" s="2">
        <v>67.282409999999999</v>
      </c>
      <c r="F45" s="9">
        <f t="shared" si="0"/>
        <v>-7.0628604073146115E-3</v>
      </c>
      <c r="G45" s="9">
        <f t="shared" si="1"/>
        <v>3.8533815065153847E-2</v>
      </c>
      <c r="H45" s="9">
        <f t="shared" si="2"/>
        <v>6.4473436651038635E-2</v>
      </c>
      <c r="I45" s="9">
        <f t="shared" si="5"/>
        <v>-6.3242355947821863E-3</v>
      </c>
      <c r="J45" s="9">
        <f t="shared" si="3"/>
        <v>-1.7031271620621187E-2</v>
      </c>
      <c r="M45" s="11" t="s">
        <v>17</v>
      </c>
      <c r="N45">
        <f>$X6/D$255</f>
        <v>22061.105472940013</v>
      </c>
      <c r="P45">
        <f>$Q24*D$255</f>
        <v>141596.25718315714</v>
      </c>
      <c r="U45" s="11" t="s">
        <v>17</v>
      </c>
      <c r="V45">
        <f>$Q24*D$255</f>
        <v>141596.25718315714</v>
      </c>
    </row>
    <row r="46" spans="1:23" x14ac:dyDescent="0.25">
      <c r="A46" s="2">
        <v>143.55247499999999</v>
      </c>
      <c r="B46" s="2">
        <v>55.25</v>
      </c>
      <c r="C46" s="2">
        <v>56.299999</v>
      </c>
      <c r="D46" s="2">
        <v>11.39385</v>
      </c>
      <c r="E46" s="2">
        <v>66.136505</v>
      </c>
      <c r="F46" s="9">
        <f t="shared" si="0"/>
        <v>2.173470711668346E-2</v>
      </c>
      <c r="G46" s="9">
        <f t="shared" si="1"/>
        <v>4.3981900452488683E-2</v>
      </c>
      <c r="H46" s="9">
        <f t="shared" si="2"/>
        <v>-2.1847229517712771E-2</v>
      </c>
      <c r="I46" s="9">
        <f t="shared" si="5"/>
        <v>2.7048627110239247E-2</v>
      </c>
      <c r="J46" s="9">
        <f t="shared" si="3"/>
        <v>3.8878740266060294E-2</v>
      </c>
      <c r="M46" s="11" t="s">
        <v>18</v>
      </c>
      <c r="N46">
        <f>$X7/E$255</f>
        <v>-7316.02424684774</v>
      </c>
      <c r="P46" s="17">
        <f>$Q25*E$255</f>
        <v>-255111.4347231928</v>
      </c>
      <c r="U46" s="11" t="s">
        <v>18</v>
      </c>
      <c r="V46" s="17">
        <f>$Q25*E$255</f>
        <v>-255111.4347231928</v>
      </c>
    </row>
    <row r="47" spans="1:23" x14ac:dyDescent="0.25">
      <c r="A47" s="2">
        <v>146.67254600000001</v>
      </c>
      <c r="B47" s="2">
        <v>57.68</v>
      </c>
      <c r="C47" s="2">
        <v>55.07</v>
      </c>
      <c r="D47" s="2">
        <v>11.702038</v>
      </c>
      <c r="E47" s="2">
        <v>68.707808999999997</v>
      </c>
      <c r="F47" s="9">
        <f t="shared" si="0"/>
        <v>-5.2213111511680696E-3</v>
      </c>
      <c r="G47" s="9">
        <f t="shared" si="1"/>
        <v>2.2018047850208056E-2</v>
      </c>
      <c r="H47" s="9">
        <f t="shared" si="2"/>
        <v>8.2622099146540756E-2</v>
      </c>
      <c r="I47" s="9">
        <f t="shared" si="5"/>
        <v>-7.7459157114341988E-3</v>
      </c>
      <c r="J47" s="9">
        <f t="shared" si="3"/>
        <v>-5.9661195134311758E-3</v>
      </c>
      <c r="L47" s="17"/>
      <c r="M47" s="17"/>
      <c r="N47" s="17"/>
      <c r="O47" s="17"/>
      <c r="P47" s="17">
        <f>SUM(P42:P46)</f>
        <v>806795.51351364586</v>
      </c>
      <c r="Q47" s="17">
        <f>SUM(P42,P44,P45)</f>
        <v>1070118.6441953559</v>
      </c>
      <c r="R47" s="17"/>
      <c r="T47" s="17"/>
      <c r="U47" s="17"/>
      <c r="V47" s="17">
        <f>SUM(V42:V46)</f>
        <v>806795.51351364586</v>
      </c>
      <c r="W47" s="17">
        <f>SUM(V42,V44,V45)</f>
        <v>1070118.6441953559</v>
      </c>
    </row>
    <row r="48" spans="1:23" x14ac:dyDescent="0.25">
      <c r="A48" s="2">
        <v>145.906723</v>
      </c>
      <c r="B48" s="2">
        <v>58.950001</v>
      </c>
      <c r="C48" s="2">
        <v>59.619999</v>
      </c>
      <c r="D48" s="2">
        <v>11.611395</v>
      </c>
      <c r="E48" s="2">
        <v>68.297889999999995</v>
      </c>
      <c r="F48" s="9">
        <f t="shared" si="0"/>
        <v>1.1858322662760386E-2</v>
      </c>
      <c r="G48" s="9">
        <f t="shared" si="1"/>
        <v>2.3748888486023929E-2</v>
      </c>
      <c r="H48" s="9">
        <f t="shared" si="2"/>
        <v>5.1492788518832419E-2</v>
      </c>
      <c r="I48" s="9">
        <f t="shared" si="5"/>
        <v>4.3715935940513574E-2</v>
      </c>
      <c r="J48" s="9">
        <f t="shared" si="3"/>
        <v>2.550831365361364E-2</v>
      </c>
      <c r="L48">
        <v>0.15</v>
      </c>
      <c r="M48" s="11" t="s">
        <v>11</v>
      </c>
      <c r="N48">
        <f>$Y3/A$255</f>
        <v>4787.5434736901143</v>
      </c>
      <c r="P48">
        <f>$Q27*A$255</f>
        <v>556282.66185086116</v>
      </c>
      <c r="T48">
        <v>0.15</v>
      </c>
      <c r="U48" s="11" t="s">
        <v>11</v>
      </c>
      <c r="V48">
        <f>$Q27*A$255</f>
        <v>556282.66185086116</v>
      </c>
    </row>
    <row r="49" spans="1:23" x14ac:dyDescent="0.25">
      <c r="A49" s="2">
        <v>147.636932</v>
      </c>
      <c r="B49" s="2">
        <v>60.349997999999999</v>
      </c>
      <c r="C49" s="2">
        <v>62.689999</v>
      </c>
      <c r="D49" s="2">
        <v>12.118997999999999</v>
      </c>
      <c r="E49" s="2">
        <v>70.040053999999998</v>
      </c>
      <c r="F49" s="9">
        <f t="shared" si="0"/>
        <v>-4.995071287447278E-3</v>
      </c>
      <c r="G49" s="9">
        <f t="shared" si="1"/>
        <v>-2.6511848434526727E-3</v>
      </c>
      <c r="H49" s="9">
        <f t="shared" si="2"/>
        <v>1.6749130910019581E-2</v>
      </c>
      <c r="I49" s="9">
        <f t="shared" si="5"/>
        <v>-1.2715160114722346E-2</v>
      </c>
      <c r="J49" s="9">
        <f t="shared" si="3"/>
        <v>-1.2769421908212585E-2</v>
      </c>
      <c r="M49" s="11" t="s">
        <v>12</v>
      </c>
      <c r="N49">
        <f>$Y4/B$255</f>
        <v>4124.2668365511117</v>
      </c>
      <c r="P49">
        <f>$Q29*B$255</f>
        <v>27960.772114220385</v>
      </c>
      <c r="U49" s="11" t="s">
        <v>12</v>
      </c>
      <c r="V49">
        <f>$Q29*B$255</f>
        <v>27960.772114220385</v>
      </c>
    </row>
    <row r="50" spans="1:23" x14ac:dyDescent="0.25">
      <c r="A50" s="2">
        <v>146.899475</v>
      </c>
      <c r="B50" s="2">
        <v>60.189999</v>
      </c>
      <c r="C50" s="2">
        <v>63.740001999999997</v>
      </c>
      <c r="D50" s="2">
        <v>11.964903</v>
      </c>
      <c r="E50" s="2">
        <v>69.145683000000005</v>
      </c>
      <c r="F50" s="9">
        <f t="shared" si="0"/>
        <v>-1.1971594861043615E-2</v>
      </c>
      <c r="G50" s="9">
        <f t="shared" si="1"/>
        <v>-2.226285134179851E-2</v>
      </c>
      <c r="H50" s="9">
        <f t="shared" si="2"/>
        <v>-2.3690021220896734E-2</v>
      </c>
      <c r="I50" s="9">
        <f t="shared" si="5"/>
        <v>-5.378789949237358E-2</v>
      </c>
      <c r="J50" s="9">
        <f t="shared" si="3"/>
        <v>-1.1991305371877026E-2</v>
      </c>
      <c r="M50" s="11" t="s">
        <v>13</v>
      </c>
      <c r="N50">
        <f>$Y5/C$255</f>
        <v>6067.5670726990393</v>
      </c>
      <c r="P50">
        <f>$Q30*C$255</f>
        <v>-48146.032591608127</v>
      </c>
      <c r="U50" s="11" t="s">
        <v>13</v>
      </c>
      <c r="V50">
        <f>$Q30*C$255</f>
        <v>-48146.032591608127</v>
      </c>
    </row>
    <row r="51" spans="1:23" x14ac:dyDescent="0.25">
      <c r="A51" s="2">
        <v>145.14085399999999</v>
      </c>
      <c r="B51" s="2">
        <v>58.849997999999999</v>
      </c>
      <c r="C51" s="2">
        <v>62.23</v>
      </c>
      <c r="D51" s="2">
        <v>11.321336000000001</v>
      </c>
      <c r="E51" s="2">
        <v>68.316535999999999</v>
      </c>
      <c r="F51" s="9">
        <f t="shared" si="0"/>
        <v>1.029262925516489E-2</v>
      </c>
      <c r="G51" s="9">
        <f t="shared" si="1"/>
        <v>-4.2310910528833026E-2</v>
      </c>
      <c r="H51" s="9">
        <f t="shared" si="2"/>
        <v>2.7639418286999895E-2</v>
      </c>
      <c r="I51" s="9">
        <f t="shared" si="5"/>
        <v>1.6012862792871733E-2</v>
      </c>
      <c r="J51" s="9">
        <f t="shared" si="3"/>
        <v>3.6818757906576954E-3</v>
      </c>
      <c r="M51" s="11" t="s">
        <v>17</v>
      </c>
      <c r="N51">
        <f>$Y6/D$255</f>
        <v>-9169.4312160426052</v>
      </c>
      <c r="P51">
        <f>$Q30*D$255</f>
        <v>-58852.768837109877</v>
      </c>
      <c r="U51" s="11" t="s">
        <v>17</v>
      </c>
      <c r="V51">
        <f>$Q30*D$255</f>
        <v>-58852.768837109877</v>
      </c>
    </row>
    <row r="52" spans="1:23" x14ac:dyDescent="0.25">
      <c r="A52" s="2">
        <v>146.63473500000001</v>
      </c>
      <c r="B52" s="2">
        <v>56.360000999999997</v>
      </c>
      <c r="C52" s="2">
        <v>63.950001</v>
      </c>
      <c r="D52" s="2">
        <v>11.502623</v>
      </c>
      <c r="E52" s="2">
        <v>68.568068999999994</v>
      </c>
      <c r="F52" s="9">
        <f t="shared" si="0"/>
        <v>1.6506498272731845E-2</v>
      </c>
      <c r="G52" s="9">
        <f t="shared" si="1"/>
        <v>-1.1887899008376467E-2</v>
      </c>
      <c r="H52" s="9">
        <f t="shared" si="2"/>
        <v>-8.537918552964531E-2</v>
      </c>
      <c r="I52" s="9">
        <f t="shared" si="5"/>
        <v>-1.5760492193823906E-2</v>
      </c>
      <c r="J52" s="9">
        <f t="shared" si="3"/>
        <v>3.2608035089920513E-3</v>
      </c>
      <c r="M52" s="11" t="s">
        <v>18</v>
      </c>
      <c r="N52">
        <f>$Y7/E$255</f>
        <v>6848.1419867680288</v>
      </c>
      <c r="P52" s="17">
        <f>$Q31*E$255</f>
        <v>238796.27356146011</v>
      </c>
      <c r="U52" s="11" t="s">
        <v>18</v>
      </c>
      <c r="V52" s="17">
        <f>$Q31*E$255</f>
        <v>238796.27356146011</v>
      </c>
    </row>
    <row r="53" spans="1:23" x14ac:dyDescent="0.25">
      <c r="A53" s="2">
        <v>149.055161</v>
      </c>
      <c r="B53" s="2">
        <v>55.689999</v>
      </c>
      <c r="C53" s="2">
        <v>58.490001999999997</v>
      </c>
      <c r="D53" s="2">
        <v>11.321336000000001</v>
      </c>
      <c r="E53" s="2">
        <v>68.791656000000003</v>
      </c>
      <c r="F53" s="9">
        <f t="shared" si="0"/>
        <v>-1.5921414488962178E-2</v>
      </c>
      <c r="G53" s="9">
        <f t="shared" si="1"/>
        <v>2.4959652091213005E-2</v>
      </c>
      <c r="H53" s="9">
        <f t="shared" si="2"/>
        <v>-2.2226191751540721E-3</v>
      </c>
      <c r="I53" s="9">
        <f t="shared" si="5"/>
        <v>2.7221698923165887E-2</v>
      </c>
      <c r="J53" s="9">
        <f t="shared" si="3"/>
        <v>-1.1240636509753488E-2</v>
      </c>
      <c r="N53" s="12"/>
      <c r="P53">
        <f>SUM(P48:P52)</f>
        <v>716040.90609782364</v>
      </c>
      <c r="Q53">
        <f>SUM(P48,P49,P52)</f>
        <v>823039.70752654166</v>
      </c>
      <c r="V53">
        <f>SUM(V48:V52)</f>
        <v>716040.90609782364</v>
      </c>
      <c r="W53">
        <f>SUM(V48,V49,V52)</f>
        <v>823039.70752654166</v>
      </c>
    </row>
    <row r="54" spans="1:23" x14ac:dyDescent="0.25">
      <c r="A54" s="2">
        <v>146.68199200000001</v>
      </c>
      <c r="B54" s="2">
        <v>57.080002</v>
      </c>
      <c r="C54" s="2">
        <v>58.360000999999997</v>
      </c>
      <c r="D54" s="2">
        <v>11.629522</v>
      </c>
      <c r="E54" s="2">
        <v>68.018394000000001</v>
      </c>
      <c r="F54" s="9">
        <f t="shared" si="0"/>
        <v>-2.6878739143384525E-2</v>
      </c>
      <c r="G54" s="9">
        <f t="shared" si="1"/>
        <v>-2.4351838670222892E-2</v>
      </c>
      <c r="H54" s="9">
        <f t="shared" si="2"/>
        <v>-3.4270218741086094E-3</v>
      </c>
      <c r="I54" s="9">
        <f t="shared" si="5"/>
        <v>1.5590494605023614E-3</v>
      </c>
      <c r="J54" s="9">
        <f t="shared" si="3"/>
        <v>-1.4381433351690074E-2</v>
      </c>
    </row>
    <row r="55" spans="1:23" x14ac:dyDescent="0.25">
      <c r="A55" s="2">
        <v>142.73936499999999</v>
      </c>
      <c r="B55" s="2">
        <v>55.689999</v>
      </c>
      <c r="C55" s="2">
        <v>58.16</v>
      </c>
      <c r="D55" s="2">
        <v>11.647653</v>
      </c>
      <c r="E55" s="2">
        <v>67.040192000000005</v>
      </c>
      <c r="F55" s="9">
        <f t="shared" si="0"/>
        <v>-1.0002069155905147E-2</v>
      </c>
      <c r="G55" s="9">
        <f t="shared" si="1"/>
        <v>-3.9504346193290525E-2</v>
      </c>
      <c r="H55" s="9">
        <f t="shared" si="2"/>
        <v>-4.9862482806052162E-2</v>
      </c>
      <c r="I55" s="9">
        <f t="shared" si="5"/>
        <v>-4.9805570272397418E-2</v>
      </c>
      <c r="J55" s="9">
        <f t="shared" si="3"/>
        <v>-1.4591291743317317E-2</v>
      </c>
    </row>
    <row r="56" spans="1:23" x14ac:dyDescent="0.25">
      <c r="A56" s="2">
        <v>141.31167600000001</v>
      </c>
      <c r="B56" s="2">
        <v>53.490001999999997</v>
      </c>
      <c r="C56" s="2">
        <v>55.259998000000003</v>
      </c>
      <c r="D56" s="2">
        <v>11.067534999999999</v>
      </c>
      <c r="E56" s="2">
        <v>66.061988999999997</v>
      </c>
      <c r="F56" s="9">
        <f t="shared" si="0"/>
        <v>7.7611491919463201E-3</v>
      </c>
      <c r="G56" s="9">
        <f t="shared" si="1"/>
        <v>-1.7199513284744256E-2</v>
      </c>
      <c r="H56" s="9">
        <f t="shared" si="2"/>
        <v>-8.5957295908696912E-2</v>
      </c>
      <c r="I56" s="9">
        <f t="shared" si="5"/>
        <v>-5.7328935485634622E-3</v>
      </c>
      <c r="J56" s="9">
        <f t="shared" si="3"/>
        <v>-1.1705324222072593E-2</v>
      </c>
    </row>
    <row r="57" spans="1:23" x14ac:dyDescent="0.25">
      <c r="A57" s="2">
        <v>142.40841699999999</v>
      </c>
      <c r="B57" s="2">
        <v>52.57</v>
      </c>
      <c r="C57" s="2">
        <v>50.509998000000003</v>
      </c>
      <c r="D57" s="2">
        <v>11.004085999999999</v>
      </c>
      <c r="E57" s="2">
        <v>65.288712000000004</v>
      </c>
      <c r="F57" s="9">
        <f t="shared" si="0"/>
        <v>1.2813729963728374E-2</v>
      </c>
      <c r="G57" s="9">
        <f t="shared" si="1"/>
        <v>2.510935894997152E-2</v>
      </c>
      <c r="H57" s="9">
        <f t="shared" si="2"/>
        <v>1.7818294112781265E-2</v>
      </c>
      <c r="I57" s="9">
        <f t="shared" si="5"/>
        <v>1.4826947008592991E-2</v>
      </c>
      <c r="J57" s="9">
        <f t="shared" si="3"/>
        <v>2.3402100503988985E-2</v>
      </c>
    </row>
    <row r="58" spans="1:23" x14ac:dyDescent="0.25">
      <c r="A58" s="2">
        <v>144.23320000000001</v>
      </c>
      <c r="B58" s="2">
        <v>53.889999000000003</v>
      </c>
      <c r="C58" s="2">
        <v>51.41</v>
      </c>
      <c r="D58" s="2">
        <v>11.167242999999999</v>
      </c>
      <c r="E58" s="2">
        <v>66.816604999999996</v>
      </c>
      <c r="F58" s="9">
        <f t="shared" si="0"/>
        <v>1.6650362052564843E-2</v>
      </c>
      <c r="G58" s="9">
        <f t="shared" si="1"/>
        <v>1.5216181392024153E-2</v>
      </c>
      <c r="H58" s="9">
        <f t="shared" si="2"/>
        <v>3.6957401283797468E-3</v>
      </c>
      <c r="I58" s="9">
        <f t="shared" si="5"/>
        <v>-1.6232296548037671E-3</v>
      </c>
      <c r="J58" s="9">
        <f t="shared" si="3"/>
        <v>1.8126033191899055E-2</v>
      </c>
    </row>
    <row r="59" spans="1:23" x14ac:dyDescent="0.25">
      <c r="A59" s="2">
        <v>146.63473500000001</v>
      </c>
      <c r="B59" s="2">
        <v>54.709999000000003</v>
      </c>
      <c r="C59" s="2">
        <v>51.599997999999999</v>
      </c>
      <c r="D59" s="2">
        <v>11.149115999999999</v>
      </c>
      <c r="E59" s="2">
        <v>68.027725000000004</v>
      </c>
      <c r="F59" s="9">
        <f t="shared" si="0"/>
        <v>-1.5539462733710435E-2</v>
      </c>
      <c r="G59" s="9">
        <f t="shared" si="1"/>
        <v>-2.4858362728173398E-2</v>
      </c>
      <c r="H59" s="9">
        <f t="shared" si="2"/>
        <v>-3.9341048036474716E-2</v>
      </c>
      <c r="I59" s="9">
        <f t="shared" si="5"/>
        <v>-1.2195406344323631E-2</v>
      </c>
      <c r="J59" s="9">
        <f t="shared" si="3"/>
        <v>-1.9720680060960508E-2</v>
      </c>
    </row>
    <row r="60" spans="1:23" x14ac:dyDescent="0.25">
      <c r="A60" s="2">
        <v>144.35611</v>
      </c>
      <c r="B60" s="2">
        <v>53.349997999999999</v>
      </c>
      <c r="C60" s="2">
        <v>49.57</v>
      </c>
      <c r="D60" s="2">
        <v>11.013147999999999</v>
      </c>
      <c r="E60" s="2">
        <v>66.686171999999999</v>
      </c>
      <c r="F60" s="9">
        <f t="shared" si="0"/>
        <v>1.178940745909547E-2</v>
      </c>
      <c r="G60" s="9">
        <f t="shared" si="1"/>
        <v>2.0618744915417617E-3</v>
      </c>
      <c r="H60" s="9">
        <f t="shared" si="2"/>
        <v>8.0695985475078924E-4</v>
      </c>
      <c r="I60" s="9">
        <f t="shared" si="5"/>
        <v>2.5514503210163051E-2</v>
      </c>
      <c r="J60" s="9">
        <f t="shared" si="3"/>
        <v>1.9279034340132801E-2</v>
      </c>
    </row>
    <row r="61" spans="1:23" x14ac:dyDescent="0.25">
      <c r="A61" s="2">
        <v>146.05798300000001</v>
      </c>
      <c r="B61" s="2">
        <v>53.459999000000003</v>
      </c>
      <c r="C61" s="2">
        <v>49.610000999999997</v>
      </c>
      <c r="D61" s="2">
        <v>11.294143</v>
      </c>
      <c r="E61" s="2">
        <v>67.971817000000001</v>
      </c>
      <c r="F61" s="9">
        <f t="shared" si="0"/>
        <v>-1.4564893724432712E-2</v>
      </c>
      <c r="G61" s="9">
        <f t="shared" si="1"/>
        <v>1.964083463600513E-2</v>
      </c>
      <c r="H61" s="9">
        <f t="shared" si="2"/>
        <v>5.4021365571026693E-2</v>
      </c>
      <c r="I61" s="9">
        <f t="shared" si="5"/>
        <v>-1.685386841657667E-2</v>
      </c>
      <c r="J61" s="9">
        <f t="shared" si="3"/>
        <v>-2.8781487480318618E-3</v>
      </c>
    </row>
    <row r="62" spans="1:23" x14ac:dyDescent="0.25">
      <c r="A62" s="2">
        <v>143.93066400000001</v>
      </c>
      <c r="B62" s="2">
        <v>54.509998000000003</v>
      </c>
      <c r="C62" s="2">
        <v>52.290000999999997</v>
      </c>
      <c r="D62" s="2">
        <v>11.103793</v>
      </c>
      <c r="E62" s="2">
        <v>67.776184000000001</v>
      </c>
      <c r="F62" s="9">
        <f t="shared" si="0"/>
        <v>9.722090908994856E-3</v>
      </c>
      <c r="G62" s="9">
        <f t="shared" si="1"/>
        <v>5.6686848530062249E-2</v>
      </c>
      <c r="H62" s="9">
        <f t="shared" si="2"/>
        <v>4.2073072440752111E-2</v>
      </c>
      <c r="I62" s="9">
        <f t="shared" si="5"/>
        <v>-6.5306512828543564E-3</v>
      </c>
      <c r="J62" s="9">
        <f t="shared" si="3"/>
        <v>5.3608063859128807E-3</v>
      </c>
    </row>
    <row r="63" spans="1:23" x14ac:dyDescent="0.25">
      <c r="A63" s="2">
        <v>145.329971</v>
      </c>
      <c r="B63" s="2">
        <v>57.599997999999999</v>
      </c>
      <c r="C63" s="2">
        <v>54.490001999999997</v>
      </c>
      <c r="D63" s="2">
        <v>11.031278</v>
      </c>
      <c r="E63" s="2">
        <v>68.139519000000007</v>
      </c>
      <c r="F63" s="9">
        <f t="shared" si="0"/>
        <v>5.3007373131588424E-3</v>
      </c>
      <c r="G63" s="9">
        <f t="shared" si="1"/>
        <v>-3.4721528983386201E-3</v>
      </c>
      <c r="H63" s="9">
        <f t="shared" si="2"/>
        <v>-6.9737747486226936E-3</v>
      </c>
      <c r="I63" s="9">
        <f t="shared" si="5"/>
        <v>4.3549713822822689E-2</v>
      </c>
      <c r="J63" s="9">
        <f t="shared" si="3"/>
        <v>-5.3322213794906063E-3</v>
      </c>
    </row>
    <row r="64" spans="1:23" x14ac:dyDescent="0.25">
      <c r="A64" s="2">
        <v>146.10032699999999</v>
      </c>
      <c r="B64" s="2">
        <v>57.400002000000001</v>
      </c>
      <c r="C64" s="2">
        <v>54.110000999999997</v>
      </c>
      <c r="D64" s="2">
        <v>11.511687</v>
      </c>
      <c r="E64" s="2">
        <v>67.776184000000001</v>
      </c>
      <c r="F64" s="9">
        <f t="shared" si="0"/>
        <v>-7.0304154760720541E-3</v>
      </c>
      <c r="G64" s="9">
        <f t="shared" si="1"/>
        <v>1.1323989152474229E-2</v>
      </c>
      <c r="H64" s="9">
        <f t="shared" si="2"/>
        <v>5.1192015317094587E-2</v>
      </c>
      <c r="I64" s="9">
        <f t="shared" si="5"/>
        <v>1.7322830268057161E-2</v>
      </c>
      <c r="J64" s="9">
        <f t="shared" si="3"/>
        <v>-2.061904222875654E-3</v>
      </c>
    </row>
    <row r="65" spans="1:10" x14ac:dyDescent="0.25">
      <c r="A65" s="2">
        <v>145.07318100000001</v>
      </c>
      <c r="B65" s="2">
        <v>58.049999</v>
      </c>
      <c r="C65" s="2">
        <v>56.880001</v>
      </c>
      <c r="D65" s="2">
        <v>11.711102</v>
      </c>
      <c r="E65" s="2">
        <v>67.636436000000003</v>
      </c>
      <c r="F65" s="9">
        <f t="shared" si="0"/>
        <v>1.5668023437081725E-2</v>
      </c>
      <c r="G65" s="9">
        <f t="shared" si="1"/>
        <v>-1.9982773815379336E-2</v>
      </c>
      <c r="H65" s="9">
        <f t="shared" si="2"/>
        <v>5.8895902621379996E-2</v>
      </c>
      <c r="I65" s="9">
        <f t="shared" si="5"/>
        <v>-1.4705960207673084E-2</v>
      </c>
      <c r="J65" s="9">
        <f t="shared" si="3"/>
        <v>1.2396868457114334E-3</v>
      </c>
    </row>
    <row r="66" spans="1:10" x14ac:dyDescent="0.25">
      <c r="A66" s="2">
        <v>147.346191</v>
      </c>
      <c r="B66" s="2">
        <v>56.889999000000003</v>
      </c>
      <c r="C66" s="2">
        <v>60.23</v>
      </c>
      <c r="D66" s="2">
        <v>11.538879</v>
      </c>
      <c r="E66" s="2">
        <v>67.720284000000007</v>
      </c>
      <c r="F66" s="9">
        <f t="shared" si="0"/>
        <v>1.2264314318108488E-3</v>
      </c>
      <c r="G66" s="9">
        <f t="shared" si="1"/>
        <v>1.6523167806700035E-2</v>
      </c>
      <c r="H66" s="9">
        <f t="shared" si="2"/>
        <v>4.931099120039853E-2</v>
      </c>
      <c r="I66" s="9">
        <f t="shared" si="5"/>
        <v>-1.7281834743218975E-2</v>
      </c>
      <c r="J66" s="9">
        <f t="shared" si="3"/>
        <v>-4.9525634003544103E-3</v>
      </c>
    </row>
    <row r="67" spans="1:10" x14ac:dyDescent="0.25">
      <c r="A67" s="2">
        <v>147.52690100000001</v>
      </c>
      <c r="B67" s="2">
        <v>57.830002</v>
      </c>
      <c r="C67" s="2">
        <v>63.200001</v>
      </c>
      <c r="D67" s="2">
        <v>11.339466</v>
      </c>
      <c r="E67" s="2">
        <v>67.384895</v>
      </c>
      <c r="F67" s="9">
        <f t="shared" ref="F67:F130" si="7">(A68-A67)/A67</f>
        <v>7.4781344454593942E-3</v>
      </c>
      <c r="G67" s="9">
        <f t="shared" ref="G67:G130" si="8">(B68-B67)/B67</f>
        <v>-2.5938439358864388E-3</v>
      </c>
      <c r="H67" s="9">
        <f t="shared" ref="H67:H130" si="9">(C68-C67)/C67</f>
        <v>1.1075790963991094E-3</v>
      </c>
      <c r="I67" s="9">
        <f t="shared" si="5"/>
        <v>0</v>
      </c>
      <c r="J67" s="9">
        <f t="shared" ref="J67:J130" si="10">(E68-E67)/E67</f>
        <v>1.2441957503976971E-3</v>
      </c>
    </row>
    <row r="68" spans="1:10" x14ac:dyDescent="0.25">
      <c r="A68" s="2">
        <v>148.63012699999999</v>
      </c>
      <c r="B68" s="2">
        <v>57.68</v>
      </c>
      <c r="C68" s="2">
        <v>63.27</v>
      </c>
      <c r="D68" s="2">
        <v>11.339466</v>
      </c>
      <c r="E68" s="2">
        <v>67.468734999999995</v>
      </c>
      <c r="F68" s="9">
        <f t="shared" si="7"/>
        <v>-2.1117723999522719E-3</v>
      </c>
      <c r="G68" s="9">
        <f t="shared" si="8"/>
        <v>3.0513158807212216E-2</v>
      </c>
      <c r="H68" s="9">
        <f t="shared" si="9"/>
        <v>-1.3118397344713179E-2</v>
      </c>
      <c r="I68" s="9">
        <f t="shared" ref="I68:I131" si="11">(D69-D68)/D68</f>
        <v>-1.0391759188660185E-2</v>
      </c>
      <c r="J68" s="9">
        <f t="shared" si="10"/>
        <v>3.7283787816684479E-3</v>
      </c>
    </row>
    <row r="69" spans="1:10" x14ac:dyDescent="0.25">
      <c r="A69" s="2">
        <v>148.31625399999999</v>
      </c>
      <c r="B69" s="2">
        <v>59.439999</v>
      </c>
      <c r="C69" s="2">
        <v>62.439999</v>
      </c>
      <c r="D69" s="2">
        <v>11.221629</v>
      </c>
      <c r="E69" s="2">
        <v>67.720284000000007</v>
      </c>
      <c r="F69" s="9">
        <f t="shared" si="7"/>
        <v>-1.1926784504684138E-2</v>
      </c>
      <c r="G69" s="9">
        <f t="shared" si="8"/>
        <v>2.0188425642470198E-2</v>
      </c>
      <c r="H69" s="9">
        <f t="shared" si="9"/>
        <v>0</v>
      </c>
      <c r="I69" s="9">
        <f t="shared" si="11"/>
        <v>-1.4539600266592243E-2</v>
      </c>
      <c r="J69" s="9">
        <f t="shared" si="10"/>
        <v>-8.6669748756518714E-3</v>
      </c>
    </row>
    <row r="70" spans="1:10" x14ac:dyDescent="0.25">
      <c r="A70" s="2">
        <v>146.54731799999999</v>
      </c>
      <c r="B70" s="2">
        <v>60.639999000000003</v>
      </c>
      <c r="C70" s="2">
        <v>62.439999</v>
      </c>
      <c r="D70" s="2">
        <v>11.058471000000001</v>
      </c>
      <c r="E70" s="2">
        <v>67.133353999999997</v>
      </c>
      <c r="F70" s="9">
        <f t="shared" si="7"/>
        <v>-1.8690406875955166E-2</v>
      </c>
      <c r="G70" s="9">
        <f t="shared" si="8"/>
        <v>-2.3251962784498169E-2</v>
      </c>
      <c r="H70" s="9">
        <f t="shared" si="9"/>
        <v>-6.8866272723674639E-3</v>
      </c>
      <c r="I70" s="9">
        <f t="shared" si="11"/>
        <v>3.2786630267420415E-3</v>
      </c>
      <c r="J70" s="9">
        <f t="shared" si="10"/>
        <v>1.1795820599101928E-2</v>
      </c>
    </row>
    <row r="71" spans="1:10" x14ac:dyDescent="0.25">
      <c r="A71" s="2">
        <v>143.808289</v>
      </c>
      <c r="B71" s="2">
        <v>59.23</v>
      </c>
      <c r="C71" s="2">
        <v>62.009998000000003</v>
      </c>
      <c r="D71" s="2">
        <v>11.094728</v>
      </c>
      <c r="E71" s="2">
        <v>67.925246999999999</v>
      </c>
      <c r="F71" s="9">
        <f t="shared" si="7"/>
        <v>6.3486882873628903E-3</v>
      </c>
      <c r="G71" s="9">
        <f t="shared" si="8"/>
        <v>2.5493871348978559E-2</v>
      </c>
      <c r="H71" s="9">
        <f t="shared" si="9"/>
        <v>3.0317707799313264E-2</v>
      </c>
      <c r="I71" s="9">
        <f t="shared" si="11"/>
        <v>0</v>
      </c>
      <c r="J71" s="9">
        <f t="shared" si="10"/>
        <v>-5.07474047168346E-3</v>
      </c>
    </row>
    <row r="72" spans="1:10" x14ac:dyDescent="0.25">
      <c r="A72" s="2">
        <v>144.721283</v>
      </c>
      <c r="B72" s="2">
        <v>60.740001999999997</v>
      </c>
      <c r="C72" s="2">
        <v>63.889999000000003</v>
      </c>
      <c r="D72" s="2">
        <v>11.094728</v>
      </c>
      <c r="E72" s="2">
        <v>67.580544000000003</v>
      </c>
      <c r="F72" s="9">
        <f t="shared" si="7"/>
        <v>7.4260466582512915E-3</v>
      </c>
      <c r="G72" s="9">
        <f t="shared" si="8"/>
        <v>-6.4208756529181149E-3</v>
      </c>
      <c r="H72" s="9">
        <f t="shared" si="9"/>
        <v>-4.1321005498841892E-2</v>
      </c>
      <c r="I72" s="9">
        <f t="shared" si="11"/>
        <v>-8.1687446506118735E-4</v>
      </c>
      <c r="J72" s="9">
        <f t="shared" si="10"/>
        <v>-1.2408156998558607E-3</v>
      </c>
    </row>
    <row r="73" spans="1:10" x14ac:dyDescent="0.25">
      <c r="A73" s="2">
        <v>145.79598999999999</v>
      </c>
      <c r="B73" s="2">
        <v>60.349997999999999</v>
      </c>
      <c r="C73" s="2">
        <v>61.25</v>
      </c>
      <c r="D73" s="2">
        <v>11.085665000000001</v>
      </c>
      <c r="E73" s="2">
        <v>67.496689000000003</v>
      </c>
      <c r="F73" s="9">
        <f t="shared" si="7"/>
        <v>-4.2401371944453745E-3</v>
      </c>
      <c r="G73" s="9">
        <f t="shared" si="8"/>
        <v>-4.1425022085336272E-2</v>
      </c>
      <c r="H73" s="9">
        <f t="shared" si="9"/>
        <v>-1.3224506122448975E-2</v>
      </c>
      <c r="I73" s="9">
        <f t="shared" si="11"/>
        <v>-9.8120410458011412E-3</v>
      </c>
      <c r="J73" s="9">
        <f t="shared" si="10"/>
        <v>-4.4168981385147724E-3</v>
      </c>
    </row>
    <row r="74" spans="1:10" x14ac:dyDescent="0.25">
      <c r="A74" s="2">
        <v>145.177795</v>
      </c>
      <c r="B74" s="2">
        <v>57.849997999999999</v>
      </c>
      <c r="C74" s="2">
        <v>60.439999</v>
      </c>
      <c r="D74" s="2">
        <v>10.976891999999999</v>
      </c>
      <c r="E74" s="2">
        <v>67.198562999999993</v>
      </c>
      <c r="F74" s="9">
        <f t="shared" si="7"/>
        <v>-2.2142180903078155E-2</v>
      </c>
      <c r="G74" s="9">
        <f t="shared" si="8"/>
        <v>-4.0967987587484489E-2</v>
      </c>
      <c r="H74" s="9">
        <f t="shared" si="9"/>
        <v>-3.2263352618520119E-2</v>
      </c>
      <c r="I74" s="9">
        <f t="shared" si="11"/>
        <v>-5.4500308466185088E-2</v>
      </c>
      <c r="J74" s="9">
        <f t="shared" si="10"/>
        <v>-3.2441288960300935E-2</v>
      </c>
    </row>
    <row r="75" spans="1:10" x14ac:dyDescent="0.25">
      <c r="A75" s="2">
        <v>141.96324200000001</v>
      </c>
      <c r="B75" s="2">
        <v>55.48</v>
      </c>
      <c r="C75" s="2">
        <v>58.490001999999997</v>
      </c>
      <c r="D75" s="2">
        <v>10.378648</v>
      </c>
      <c r="E75" s="2">
        <v>65.018555000000006</v>
      </c>
      <c r="F75" s="9">
        <f t="shared" si="7"/>
        <v>8.508005191935444E-3</v>
      </c>
      <c r="G75" s="9">
        <f t="shared" si="8"/>
        <v>5.2271088680606757E-3</v>
      </c>
      <c r="H75" s="9">
        <f t="shared" si="9"/>
        <v>-3.2484697128236937E-3</v>
      </c>
      <c r="I75" s="9">
        <f t="shared" si="11"/>
        <v>2.4453955852438657E-2</v>
      </c>
      <c r="J75" s="9">
        <f t="shared" si="10"/>
        <v>1.2322759249263357E-2</v>
      </c>
    </row>
    <row r="76" spans="1:10" x14ac:dyDescent="0.25">
      <c r="A76" s="2">
        <v>143.171066</v>
      </c>
      <c r="B76" s="2">
        <v>55.77</v>
      </c>
      <c r="C76" s="2">
        <v>58.299999</v>
      </c>
      <c r="D76" s="2">
        <v>10.632447000000001</v>
      </c>
      <c r="E76" s="2">
        <v>65.819762999999995</v>
      </c>
      <c r="F76" s="9">
        <f t="shared" si="7"/>
        <v>-2.1057439077809173E-2</v>
      </c>
      <c r="G76" s="9">
        <f t="shared" si="8"/>
        <v>9.1446835216064809E-3</v>
      </c>
      <c r="H76" s="9">
        <f t="shared" si="9"/>
        <v>-2.1440823695382912E-2</v>
      </c>
      <c r="I76" s="9">
        <f t="shared" si="11"/>
        <v>1.7902840239880782E-2</v>
      </c>
      <c r="J76" s="9">
        <f t="shared" si="10"/>
        <v>-1.1889696412306881E-2</v>
      </c>
    </row>
    <row r="77" spans="1:10" x14ac:dyDescent="0.25">
      <c r="A77" s="2">
        <v>140.15625</v>
      </c>
      <c r="B77" s="2">
        <v>56.279998999999997</v>
      </c>
      <c r="C77" s="2">
        <v>57.049999</v>
      </c>
      <c r="D77" s="2">
        <v>10.822798000000001</v>
      </c>
      <c r="E77" s="2">
        <v>65.037186000000005</v>
      </c>
      <c r="F77" s="9">
        <f t="shared" si="7"/>
        <v>1.91355076923077E-2</v>
      </c>
      <c r="G77" s="9">
        <f t="shared" si="8"/>
        <v>2.9317715517372403E-2</v>
      </c>
      <c r="H77" s="9">
        <f t="shared" si="9"/>
        <v>7.4496057396951046E-2</v>
      </c>
      <c r="I77" s="9">
        <f t="shared" si="11"/>
        <v>2.345059013390061E-2</v>
      </c>
      <c r="J77" s="9">
        <f t="shared" si="10"/>
        <v>2.2489503159008148E-2</v>
      </c>
    </row>
    <row r="78" spans="1:10" x14ac:dyDescent="0.25">
      <c r="A78" s="2">
        <v>142.838211</v>
      </c>
      <c r="B78" s="2">
        <v>57.93</v>
      </c>
      <c r="C78" s="2">
        <v>61.299999</v>
      </c>
      <c r="D78" s="2">
        <v>11.076599</v>
      </c>
      <c r="E78" s="2">
        <v>66.499840000000006</v>
      </c>
      <c r="F78" s="9">
        <f t="shared" si="7"/>
        <v>2.4636124853174308E-3</v>
      </c>
      <c r="G78" s="9">
        <f t="shared" si="8"/>
        <v>-5.5238909028137891E-3</v>
      </c>
      <c r="H78" s="9">
        <f t="shared" si="9"/>
        <v>-2.088089756738816E-2</v>
      </c>
      <c r="I78" s="9">
        <f t="shared" si="11"/>
        <v>4.0917794351858165E-3</v>
      </c>
      <c r="J78" s="9">
        <f t="shared" si="10"/>
        <v>1.1487832151175001E-2</v>
      </c>
    </row>
    <row r="79" spans="1:10" x14ac:dyDescent="0.25">
      <c r="A79" s="2">
        <v>143.19010900000001</v>
      </c>
      <c r="B79" s="2">
        <v>57.610000999999997</v>
      </c>
      <c r="C79" s="2">
        <v>60.02</v>
      </c>
      <c r="D79" s="2">
        <v>11.121922</v>
      </c>
      <c r="E79" s="2">
        <v>67.263779</v>
      </c>
      <c r="F79" s="9">
        <f t="shared" si="7"/>
        <v>4.5829631989454033E-3</v>
      </c>
      <c r="G79" s="9">
        <f t="shared" si="8"/>
        <v>-7.8111611211393716E-3</v>
      </c>
      <c r="H79" s="9">
        <f t="shared" si="9"/>
        <v>8.1639120293235581E-3</v>
      </c>
      <c r="I79" s="9">
        <f t="shared" si="11"/>
        <v>1.792981464894295E-2</v>
      </c>
      <c r="J79" s="9">
        <f t="shared" si="10"/>
        <v>1.0941995988658387E-2</v>
      </c>
    </row>
    <row r="80" spans="1:10" x14ac:dyDescent="0.25">
      <c r="A80" s="2">
        <v>143.84634399999999</v>
      </c>
      <c r="B80" s="2">
        <v>57.16</v>
      </c>
      <c r="C80" s="2">
        <v>60.509998000000003</v>
      </c>
      <c r="D80" s="2">
        <v>11.321336000000001</v>
      </c>
      <c r="E80" s="2">
        <v>67.999779000000004</v>
      </c>
      <c r="F80" s="9">
        <f t="shared" si="7"/>
        <v>6.4791844831315198E-3</v>
      </c>
      <c r="G80" s="9">
        <f t="shared" si="8"/>
        <v>2.2393264520643871E-2</v>
      </c>
      <c r="H80" s="9">
        <f t="shared" si="9"/>
        <v>2.5285127261117965E-2</v>
      </c>
      <c r="I80" s="9">
        <f t="shared" si="11"/>
        <v>-4.8037616761837914E-3</v>
      </c>
      <c r="J80" s="9">
        <f t="shared" si="10"/>
        <v>-1.0960623857322379E-3</v>
      </c>
    </row>
    <row r="81" spans="1:10" x14ac:dyDescent="0.25">
      <c r="A81" s="2">
        <v>144.77835099999999</v>
      </c>
      <c r="B81" s="2">
        <v>58.439999</v>
      </c>
      <c r="C81" s="2">
        <v>62.040000999999997</v>
      </c>
      <c r="D81" s="2">
        <v>11.266951000000001</v>
      </c>
      <c r="E81" s="2">
        <v>67.925246999999999</v>
      </c>
      <c r="F81" s="9">
        <f t="shared" si="7"/>
        <v>1.9444163996591012E-2</v>
      </c>
      <c r="G81" s="9">
        <f t="shared" si="8"/>
        <v>-6.0061585558890934E-2</v>
      </c>
      <c r="H81" s="9">
        <f t="shared" si="9"/>
        <v>3.8684396539580964E-3</v>
      </c>
      <c r="I81" s="9">
        <f t="shared" si="11"/>
        <v>-9.4126973659510976E-2</v>
      </c>
      <c r="J81" s="9">
        <f t="shared" si="10"/>
        <v>1.2755330871303337E-2</v>
      </c>
    </row>
    <row r="82" spans="1:10" x14ac:dyDescent="0.25">
      <c r="A82" s="2">
        <v>147.593445</v>
      </c>
      <c r="B82" s="2">
        <v>54.93</v>
      </c>
      <c r="C82" s="2">
        <v>62.279998999999997</v>
      </c>
      <c r="D82" s="2">
        <v>10.206427</v>
      </c>
      <c r="E82" s="2">
        <v>68.791656000000003</v>
      </c>
      <c r="F82" s="9">
        <f t="shared" si="7"/>
        <v>-8.8920547928127997E-3</v>
      </c>
      <c r="G82" s="9">
        <f t="shared" si="8"/>
        <v>-2.9127981066811685E-3</v>
      </c>
      <c r="H82" s="9">
        <f t="shared" si="9"/>
        <v>-7.3859827775526509E-3</v>
      </c>
      <c r="I82" s="9">
        <f t="shared" si="11"/>
        <v>2.4866488537075682E-2</v>
      </c>
      <c r="J82" s="9">
        <f t="shared" si="10"/>
        <v>-2.8501349058961491E-2</v>
      </c>
    </row>
    <row r="83" spans="1:10" x14ac:dyDescent="0.25">
      <c r="A83" s="2">
        <v>146.281036</v>
      </c>
      <c r="B83" s="2">
        <v>54.77</v>
      </c>
      <c r="C83" s="2">
        <v>61.82</v>
      </c>
      <c r="D83" s="2">
        <v>10.460224999999999</v>
      </c>
      <c r="E83" s="2">
        <v>66.831001000000001</v>
      </c>
      <c r="F83" s="9">
        <f t="shared" si="7"/>
        <v>-2.9256218830717431E-3</v>
      </c>
      <c r="G83" s="9">
        <f t="shared" si="8"/>
        <v>1.4606171261638897E-3</v>
      </c>
      <c r="H83" s="9">
        <f t="shared" si="9"/>
        <v>-4.2866418634746044E-2</v>
      </c>
      <c r="I83" s="9">
        <f t="shared" si="11"/>
        <v>7.799067419677938E-3</v>
      </c>
      <c r="J83" s="9">
        <f t="shared" si="10"/>
        <v>6.5972825994332455E-3</v>
      </c>
    </row>
    <row r="84" spans="1:10" x14ac:dyDescent="0.25">
      <c r="A84" s="2">
        <v>145.85307299999999</v>
      </c>
      <c r="B84" s="2">
        <v>54.849997999999999</v>
      </c>
      <c r="C84" s="2">
        <v>59.169998</v>
      </c>
      <c r="D84" s="2">
        <v>10.541805</v>
      </c>
      <c r="E84" s="2">
        <v>67.271904000000006</v>
      </c>
      <c r="F84" s="9">
        <f t="shared" si="7"/>
        <v>1.3823431749017689E-2</v>
      </c>
      <c r="G84" s="9">
        <f t="shared" si="8"/>
        <v>-3.3910593761553143E-2</v>
      </c>
      <c r="H84" s="9">
        <f t="shared" si="9"/>
        <v>-5.7292531934849872E-2</v>
      </c>
      <c r="I84" s="9">
        <f t="shared" si="11"/>
        <v>-1.8916589711154789E-2</v>
      </c>
      <c r="J84" s="9">
        <f t="shared" si="10"/>
        <v>8.6461355397342097E-3</v>
      </c>
    </row>
    <row r="85" spans="1:10" x14ac:dyDescent="0.25">
      <c r="A85" s="2">
        <v>147.86926299999999</v>
      </c>
      <c r="B85" s="2">
        <v>52.990001999999997</v>
      </c>
      <c r="C85" s="2">
        <v>55.779998999999997</v>
      </c>
      <c r="D85" s="2">
        <v>10.34239</v>
      </c>
      <c r="E85" s="2">
        <v>67.853545999999994</v>
      </c>
      <c r="F85" s="9">
        <f t="shared" si="7"/>
        <v>1.3120745722523851E-2</v>
      </c>
      <c r="G85" s="9">
        <f t="shared" si="8"/>
        <v>-3.4157424640217926E-2</v>
      </c>
      <c r="H85" s="9">
        <f t="shared" si="9"/>
        <v>-3.0656131779421444E-2</v>
      </c>
      <c r="I85" s="9">
        <f t="shared" si="11"/>
        <v>1.7528346929481561E-2</v>
      </c>
      <c r="J85" s="9">
        <f t="shared" si="10"/>
        <v>1.9079238688572055E-2</v>
      </c>
    </row>
    <row r="86" spans="1:10" x14ac:dyDescent="0.25">
      <c r="A86" s="2">
        <v>149.80941799999999</v>
      </c>
      <c r="B86" s="2">
        <v>51.18</v>
      </c>
      <c r="C86" s="2">
        <v>54.07</v>
      </c>
      <c r="D86" s="2">
        <v>10.523675000000001</v>
      </c>
      <c r="E86" s="2">
        <v>69.148139999999998</v>
      </c>
      <c r="F86" s="9">
        <f t="shared" si="7"/>
        <v>2.0124342249297014E-2</v>
      </c>
      <c r="G86" s="9">
        <f t="shared" si="8"/>
        <v>-8.8511098085189505E-2</v>
      </c>
      <c r="H86" s="9">
        <f t="shared" si="9"/>
        <v>-2.7371925282041739E-2</v>
      </c>
      <c r="I86" s="9">
        <f t="shared" si="11"/>
        <v>1.1197324128690761E-2</v>
      </c>
      <c r="J86" s="9">
        <f t="shared" si="10"/>
        <v>1.4516326831061537E-2</v>
      </c>
    </row>
    <row r="87" spans="1:10" x14ac:dyDescent="0.25">
      <c r="A87" s="2">
        <v>152.82423399999999</v>
      </c>
      <c r="B87" s="2">
        <v>46.650002000000001</v>
      </c>
      <c r="C87" s="2">
        <v>52.59</v>
      </c>
      <c r="D87" s="2">
        <v>10.641512000000001</v>
      </c>
      <c r="E87" s="2">
        <v>70.151916999999997</v>
      </c>
      <c r="F87" s="9">
        <f t="shared" si="7"/>
        <v>3.4228995383024322E-3</v>
      </c>
      <c r="G87" s="9">
        <f t="shared" si="8"/>
        <v>8.1457016872152743E-3</v>
      </c>
      <c r="H87" s="9">
        <f t="shared" si="9"/>
        <v>4.0121715154972364E-2</v>
      </c>
      <c r="I87" s="9">
        <f t="shared" si="11"/>
        <v>6.8142572220940001E-3</v>
      </c>
      <c r="J87" s="9">
        <f t="shared" si="10"/>
        <v>4.0117649243998129E-3</v>
      </c>
    </row>
    <row r="88" spans="1:10" x14ac:dyDescent="0.25">
      <c r="A88" s="2">
        <v>153.34733600000001</v>
      </c>
      <c r="B88" s="2">
        <v>47.029998999999997</v>
      </c>
      <c r="C88" s="2">
        <v>54.700001</v>
      </c>
      <c r="D88" s="2">
        <v>10.714026</v>
      </c>
      <c r="E88" s="2">
        <v>70.433350000000004</v>
      </c>
      <c r="F88" s="9">
        <f t="shared" si="7"/>
        <v>-1.2418213773215191E-4</v>
      </c>
      <c r="G88" s="9">
        <f t="shared" si="8"/>
        <v>-2.6366107301001643E-2</v>
      </c>
      <c r="H88" s="9">
        <f t="shared" si="9"/>
        <v>-4.6800766968907316E-2</v>
      </c>
      <c r="I88" s="9">
        <f t="shared" si="11"/>
        <v>-9.30611891365591E-3</v>
      </c>
      <c r="J88" s="9">
        <f t="shared" si="10"/>
        <v>6.6594873025342834E-4</v>
      </c>
    </row>
    <row r="89" spans="1:10" x14ac:dyDescent="0.25">
      <c r="A89" s="2">
        <v>153.328293</v>
      </c>
      <c r="B89" s="2">
        <v>45.790000999999997</v>
      </c>
      <c r="C89" s="2">
        <v>52.139999000000003</v>
      </c>
      <c r="D89" s="2">
        <v>10.614319999999999</v>
      </c>
      <c r="E89" s="2">
        <v>70.480255</v>
      </c>
      <c r="F89" s="9">
        <f t="shared" si="7"/>
        <v>-1.6623239913066766E-2</v>
      </c>
      <c r="G89" s="9">
        <f t="shared" si="8"/>
        <v>9.1722644863014256E-3</v>
      </c>
      <c r="H89" s="9">
        <f t="shared" si="9"/>
        <v>2.2056041849943139E-2</v>
      </c>
      <c r="I89" s="9">
        <f t="shared" si="11"/>
        <v>-1.1101700344440317E-2</v>
      </c>
      <c r="J89" s="9">
        <f t="shared" si="10"/>
        <v>-3.4604869122565824E-3</v>
      </c>
    </row>
    <row r="90" spans="1:10" x14ac:dyDescent="0.25">
      <c r="A90" s="2">
        <v>150.77948000000001</v>
      </c>
      <c r="B90" s="2">
        <v>46.209999000000003</v>
      </c>
      <c r="C90" s="2">
        <v>53.290000999999997</v>
      </c>
      <c r="D90" s="2">
        <v>10.496483</v>
      </c>
      <c r="E90" s="2">
        <v>70.236358999999993</v>
      </c>
      <c r="F90" s="9">
        <f t="shared" si="7"/>
        <v>-6.8752856821100829E-3</v>
      </c>
      <c r="G90" s="9">
        <f t="shared" si="8"/>
        <v>-5.1936768057493435E-2</v>
      </c>
      <c r="H90" s="9">
        <f t="shared" si="9"/>
        <v>-3.2463876290788528E-2</v>
      </c>
      <c r="I90" s="9">
        <f t="shared" si="11"/>
        <v>-2.15888502844238E-2</v>
      </c>
      <c r="J90" s="9">
        <f t="shared" si="10"/>
        <v>-8.5482221537137096E-3</v>
      </c>
    </row>
    <row r="91" spans="1:10" x14ac:dyDescent="0.25">
      <c r="A91" s="2">
        <v>149.742828</v>
      </c>
      <c r="B91" s="2">
        <v>43.810001</v>
      </c>
      <c r="C91" s="2">
        <v>51.560001</v>
      </c>
      <c r="D91" s="2">
        <v>10.269876</v>
      </c>
      <c r="E91" s="2">
        <v>69.635963000000004</v>
      </c>
      <c r="F91" s="9">
        <f t="shared" si="7"/>
        <v>2.5722507391138696E-2</v>
      </c>
      <c r="G91" s="9">
        <f t="shared" si="8"/>
        <v>1.5293288854296011E-2</v>
      </c>
      <c r="H91" s="9">
        <f t="shared" si="9"/>
        <v>-1.1636966415109192E-2</v>
      </c>
      <c r="I91" s="9">
        <f t="shared" si="11"/>
        <v>1.9417469110629974E-2</v>
      </c>
      <c r="J91" s="9">
        <f t="shared" si="10"/>
        <v>1.4279762311896139E-2</v>
      </c>
    </row>
    <row r="92" spans="1:10" x14ac:dyDescent="0.25">
      <c r="A92" s="2">
        <v>153.59458900000001</v>
      </c>
      <c r="B92" s="2">
        <v>44.48</v>
      </c>
      <c r="C92" s="2">
        <v>50.959999000000003</v>
      </c>
      <c r="D92" s="2">
        <v>10.469291</v>
      </c>
      <c r="E92" s="2">
        <v>70.630347999999998</v>
      </c>
      <c r="F92" s="9">
        <f t="shared" si="7"/>
        <v>1.5541862610797914E-2</v>
      </c>
      <c r="G92" s="9">
        <f t="shared" si="8"/>
        <v>6.609707733812957E-2</v>
      </c>
      <c r="H92" s="9">
        <f t="shared" si="9"/>
        <v>3.9835224486562362E-2</v>
      </c>
      <c r="I92" s="9">
        <f t="shared" si="11"/>
        <v>2.5108195005755372E-2</v>
      </c>
      <c r="J92" s="9">
        <f t="shared" si="10"/>
        <v>1.6868089054297229E-2</v>
      </c>
    </row>
    <row r="93" spans="1:10" x14ac:dyDescent="0.25">
      <c r="A93" s="2">
        <v>155.98173499999999</v>
      </c>
      <c r="B93" s="2">
        <v>47.419998</v>
      </c>
      <c r="C93" s="2">
        <v>52.990001999999997</v>
      </c>
      <c r="D93" s="2">
        <v>10.732156</v>
      </c>
      <c r="E93" s="2">
        <v>71.821747000000002</v>
      </c>
      <c r="F93" s="9">
        <f t="shared" si="7"/>
        <v>4.0240993600950221E-3</v>
      </c>
      <c r="G93" s="9">
        <f t="shared" si="8"/>
        <v>1.8979334414987409E-3</v>
      </c>
      <c r="H93" s="9">
        <f t="shared" si="9"/>
        <v>1.7361727972759838E-2</v>
      </c>
      <c r="I93" s="9">
        <f t="shared" si="11"/>
        <v>2.6182250798441567E-2</v>
      </c>
      <c r="J93" s="9">
        <f t="shared" si="10"/>
        <v>1.1233157556025544E-2</v>
      </c>
    </row>
    <row r="94" spans="1:10" x14ac:dyDescent="0.25">
      <c r="A94" s="2">
        <v>156.609421</v>
      </c>
      <c r="B94" s="2">
        <v>47.509998000000003</v>
      </c>
      <c r="C94" s="2">
        <v>53.91</v>
      </c>
      <c r="D94" s="2">
        <v>11.013147999999999</v>
      </c>
      <c r="E94" s="2">
        <v>72.628532000000007</v>
      </c>
      <c r="F94" s="9">
        <f t="shared" si="7"/>
        <v>-1.4088782053539401E-2</v>
      </c>
      <c r="G94" s="9">
        <f t="shared" si="8"/>
        <v>3.494001409976899E-2</v>
      </c>
      <c r="H94" s="9">
        <f t="shared" si="9"/>
        <v>-1.020217028380634E-2</v>
      </c>
      <c r="I94" s="9">
        <f t="shared" si="11"/>
        <v>-8.2283466997811394E-4</v>
      </c>
      <c r="J94" s="9">
        <f t="shared" si="10"/>
        <v>-1.0333349433525827E-2</v>
      </c>
    </row>
    <row r="95" spans="1:10" x14ac:dyDescent="0.25">
      <c r="A95" s="2">
        <v>154.402985</v>
      </c>
      <c r="B95" s="2">
        <v>49.169998</v>
      </c>
      <c r="C95" s="2">
        <v>53.360000999999997</v>
      </c>
      <c r="D95" s="2">
        <v>11.004085999999999</v>
      </c>
      <c r="E95" s="2">
        <v>71.878035999999994</v>
      </c>
      <c r="F95" s="9">
        <f t="shared" si="7"/>
        <v>-7.6378445662821665E-3</v>
      </c>
      <c r="G95" s="9">
        <f t="shared" si="8"/>
        <v>6.1013425300526511E-3</v>
      </c>
      <c r="H95" s="9">
        <f t="shared" si="9"/>
        <v>1.0307327393041086E-2</v>
      </c>
      <c r="I95" s="9">
        <f t="shared" si="11"/>
        <v>-2.4712638559894681E-3</v>
      </c>
      <c r="J95" s="9">
        <f t="shared" si="10"/>
        <v>-2.0881622308099551E-3</v>
      </c>
    </row>
    <row r="96" spans="1:10" x14ac:dyDescent="0.25">
      <c r="A96" s="2">
        <v>153.223679</v>
      </c>
      <c r="B96" s="2">
        <v>49.470001000000003</v>
      </c>
      <c r="C96" s="2">
        <v>53.91</v>
      </c>
      <c r="D96" s="2">
        <v>10.976891999999999</v>
      </c>
      <c r="E96" s="2">
        <v>71.727942999999996</v>
      </c>
      <c r="F96" s="9">
        <f t="shared" si="7"/>
        <v>-1.7378645502958985E-3</v>
      </c>
      <c r="G96" s="9">
        <f t="shared" si="8"/>
        <v>-2.8299777070957223E-3</v>
      </c>
      <c r="H96" s="9">
        <f t="shared" si="9"/>
        <v>5.8616212205527804E-2</v>
      </c>
      <c r="I96" s="9">
        <f t="shared" si="11"/>
        <v>3.1379009650454891E-2</v>
      </c>
      <c r="J96" s="9">
        <f t="shared" si="10"/>
        <v>-3.40050181001283E-3</v>
      </c>
    </row>
    <row r="97" spans="1:10" x14ac:dyDescent="0.25">
      <c r="A97" s="2">
        <v>152.95739699999999</v>
      </c>
      <c r="B97" s="2">
        <v>49.330002</v>
      </c>
      <c r="C97" s="2">
        <v>57.07</v>
      </c>
      <c r="D97" s="2">
        <v>11.321336000000001</v>
      </c>
      <c r="E97" s="2">
        <v>71.484031999999999</v>
      </c>
      <c r="F97" s="9">
        <f t="shared" si="7"/>
        <v>1.1378246715325752E-2</v>
      </c>
      <c r="G97" s="9">
        <f t="shared" si="8"/>
        <v>-1.0338576511713908E-2</v>
      </c>
      <c r="H97" s="9">
        <f t="shared" si="9"/>
        <v>-8.0602593306466335E-3</v>
      </c>
      <c r="I97" s="9">
        <f t="shared" si="11"/>
        <v>6.725381174094644E-2</v>
      </c>
      <c r="J97" s="9">
        <f t="shared" si="10"/>
        <v>1.9029186825947304E-2</v>
      </c>
    </row>
    <row r="98" spans="1:10" x14ac:dyDescent="0.25">
      <c r="A98" s="2">
        <v>154.69778400000001</v>
      </c>
      <c r="B98" s="2">
        <v>48.82</v>
      </c>
      <c r="C98" s="2">
        <v>56.610000999999997</v>
      </c>
      <c r="D98" s="2">
        <v>12.082739</v>
      </c>
      <c r="E98" s="2">
        <v>72.844314999999995</v>
      </c>
      <c r="F98" s="9">
        <f t="shared" si="7"/>
        <v>5.4101938525505039E-3</v>
      </c>
      <c r="G98" s="9">
        <f t="shared" si="8"/>
        <v>2.478490372798026E-2</v>
      </c>
      <c r="H98" s="9">
        <f t="shared" si="9"/>
        <v>6.2003143225523055E-2</v>
      </c>
      <c r="I98" s="9">
        <f t="shared" si="11"/>
        <v>-2.0255010060218931E-2</v>
      </c>
      <c r="J98" s="9">
        <f t="shared" si="10"/>
        <v>4.893559641545215E-3</v>
      </c>
    </row>
    <row r="99" spans="1:10" x14ac:dyDescent="0.25">
      <c r="A99" s="2">
        <v>155.534729</v>
      </c>
      <c r="B99" s="2">
        <v>50.029998999999997</v>
      </c>
      <c r="C99" s="2">
        <v>60.119999</v>
      </c>
      <c r="D99" s="2">
        <v>11.838003</v>
      </c>
      <c r="E99" s="2">
        <v>73.200783000000001</v>
      </c>
      <c r="F99" s="9">
        <f t="shared" si="7"/>
        <v>-1.033363423290494E-2</v>
      </c>
      <c r="G99" s="9">
        <f t="shared" si="8"/>
        <v>8.5948432659374401E-3</v>
      </c>
      <c r="H99" s="9">
        <f t="shared" si="9"/>
        <v>-1.6134348239094272E-2</v>
      </c>
      <c r="I99" s="9">
        <f t="shared" si="11"/>
        <v>-1.9142417855444079E-2</v>
      </c>
      <c r="J99" s="9">
        <f t="shared" si="10"/>
        <v>-9.611796092399762E-3</v>
      </c>
    </row>
    <row r="100" spans="1:10" x14ac:dyDescent="0.25">
      <c r="A100" s="2">
        <v>153.92749000000001</v>
      </c>
      <c r="B100" s="2">
        <v>50.459999000000003</v>
      </c>
      <c r="C100" s="2">
        <v>59.150002000000001</v>
      </c>
      <c r="D100" s="2">
        <v>11.611395</v>
      </c>
      <c r="E100" s="2">
        <v>72.497191999999998</v>
      </c>
      <c r="F100" s="9">
        <f t="shared" si="7"/>
        <v>-1.2371409421416916E-4</v>
      </c>
      <c r="G100" s="9">
        <f t="shared" si="8"/>
        <v>1.3079667322228773E-2</v>
      </c>
      <c r="H100" s="9">
        <f t="shared" si="9"/>
        <v>2.434485124784954E-2</v>
      </c>
      <c r="I100" s="9">
        <f t="shared" si="11"/>
        <v>8.5089603790070009E-2</v>
      </c>
      <c r="J100" s="9">
        <f t="shared" si="10"/>
        <v>3.1055547641072809E-3</v>
      </c>
    </row>
    <row r="101" spans="1:10" x14ac:dyDescent="0.25">
      <c r="A101" s="2">
        <v>153.908447</v>
      </c>
      <c r="B101" s="2">
        <v>51.119999</v>
      </c>
      <c r="C101" s="2">
        <v>60.59</v>
      </c>
      <c r="D101" s="2">
        <v>12.599404</v>
      </c>
      <c r="E101" s="2">
        <v>72.722335999999999</v>
      </c>
      <c r="F101" s="9">
        <f t="shared" si="7"/>
        <v>1.5571932838748073E-2</v>
      </c>
      <c r="G101" s="9">
        <f t="shared" si="8"/>
        <v>-8.0203444448423526E-3</v>
      </c>
      <c r="H101" s="9">
        <f t="shared" si="9"/>
        <v>7.9220993563293759E-3</v>
      </c>
      <c r="I101" s="9">
        <f t="shared" si="11"/>
        <v>7.0503731763820007E-2</v>
      </c>
      <c r="J101" s="9">
        <f t="shared" si="10"/>
        <v>1.599592455335876E-2</v>
      </c>
    </row>
    <row r="102" spans="1:10" x14ac:dyDescent="0.25">
      <c r="A102" s="2">
        <v>156.30509900000001</v>
      </c>
      <c r="B102" s="2">
        <v>50.709999000000003</v>
      </c>
      <c r="C102" s="2">
        <v>61.07</v>
      </c>
      <c r="D102" s="2">
        <v>13.487709000000001</v>
      </c>
      <c r="E102" s="2">
        <v>73.885597000000004</v>
      </c>
      <c r="F102" s="9">
        <f t="shared" si="7"/>
        <v>-6.6948551691207146E-4</v>
      </c>
      <c r="G102" s="9">
        <f t="shared" si="8"/>
        <v>2.3664563669188194E-3</v>
      </c>
      <c r="H102" s="9">
        <f t="shared" si="9"/>
        <v>1.7193368265924342E-2</v>
      </c>
      <c r="I102" s="9">
        <f t="shared" si="11"/>
        <v>-2.3521563224710725E-2</v>
      </c>
      <c r="J102" s="9">
        <f t="shared" si="10"/>
        <v>-6.3494106977309169E-4</v>
      </c>
    </row>
    <row r="103" spans="1:10" x14ac:dyDescent="0.25">
      <c r="A103" s="2">
        <v>156.20045500000001</v>
      </c>
      <c r="B103" s="2">
        <v>50.830002</v>
      </c>
      <c r="C103" s="2">
        <v>62.119999</v>
      </c>
      <c r="D103" s="2">
        <v>13.170457000000001</v>
      </c>
      <c r="E103" s="2">
        <v>73.838684000000001</v>
      </c>
      <c r="F103" s="9">
        <f t="shared" si="7"/>
        <v>1.1020678524912014E-2</v>
      </c>
      <c r="G103" s="9">
        <f t="shared" si="8"/>
        <v>2.9509737182382271E-3</v>
      </c>
      <c r="H103" s="9">
        <f t="shared" si="9"/>
        <v>2.5273664283220615E-2</v>
      </c>
      <c r="I103" s="9">
        <f t="shared" si="11"/>
        <v>1.9270553785643012E-2</v>
      </c>
      <c r="J103" s="9">
        <f t="shared" si="10"/>
        <v>1.3340310886364205E-2</v>
      </c>
    </row>
    <row r="104" spans="1:10" x14ac:dyDescent="0.25">
      <c r="A104" s="2">
        <v>157.92188999999999</v>
      </c>
      <c r="B104" s="2">
        <v>50.98</v>
      </c>
      <c r="C104" s="2">
        <v>63.689999</v>
      </c>
      <c r="D104" s="2">
        <v>13.424258999999999</v>
      </c>
      <c r="E104" s="2">
        <v>74.823715000000007</v>
      </c>
      <c r="F104" s="9">
        <f t="shared" si="7"/>
        <v>6.0194315050408796E-5</v>
      </c>
      <c r="G104" s="9">
        <f t="shared" si="8"/>
        <v>-3.7269321302471608E-3</v>
      </c>
      <c r="H104" s="9">
        <f t="shared" si="9"/>
        <v>-1.4130915593200176E-2</v>
      </c>
      <c r="I104" s="9">
        <f t="shared" si="11"/>
        <v>6.7521790215757929E-3</v>
      </c>
      <c r="J104" s="9">
        <f t="shared" si="10"/>
        <v>1.253559783819843E-3</v>
      </c>
    </row>
    <row r="105" spans="1:10" x14ac:dyDescent="0.25">
      <c r="A105" s="2">
        <v>157.93139600000001</v>
      </c>
      <c r="B105" s="2">
        <v>50.790000999999997</v>
      </c>
      <c r="C105" s="2">
        <v>62.790000999999997</v>
      </c>
      <c r="D105" s="2">
        <v>13.514901999999999</v>
      </c>
      <c r="E105" s="2">
        <v>74.917511000000005</v>
      </c>
      <c r="F105" s="9">
        <f t="shared" si="7"/>
        <v>6.6230656252799433E-4</v>
      </c>
      <c r="G105" s="9">
        <f t="shared" si="8"/>
        <v>-4.1149831834025687E-2</v>
      </c>
      <c r="H105" s="9">
        <f t="shared" si="9"/>
        <v>-3.4878212535782528E-2</v>
      </c>
      <c r="I105" s="9">
        <f t="shared" si="11"/>
        <v>7.2434635486073193E-2</v>
      </c>
      <c r="J105" s="9">
        <f t="shared" si="10"/>
        <v>-2.8799541938867345E-3</v>
      </c>
    </row>
    <row r="106" spans="1:10" x14ac:dyDescent="0.25">
      <c r="A106" s="2">
        <v>158.03599500000001</v>
      </c>
      <c r="B106" s="2">
        <v>48.700001</v>
      </c>
      <c r="C106" s="2">
        <v>60.599997999999999</v>
      </c>
      <c r="D106" s="2">
        <v>14.493849000000001</v>
      </c>
      <c r="E106" s="2">
        <v>74.701751999999999</v>
      </c>
      <c r="F106" s="9">
        <f t="shared" si="7"/>
        <v>1.6248893171457088E-3</v>
      </c>
      <c r="G106" s="9">
        <f t="shared" si="8"/>
        <v>3.0390122579258251E-2</v>
      </c>
      <c r="H106" s="9">
        <f t="shared" si="9"/>
        <v>6.6006932871516041E-3</v>
      </c>
      <c r="I106" s="9">
        <f t="shared" si="11"/>
        <v>-1.2508064627967394E-3</v>
      </c>
      <c r="J106" s="9">
        <f t="shared" si="10"/>
        <v>-1.758097989455427E-3</v>
      </c>
    </row>
    <row r="107" spans="1:10" x14ac:dyDescent="0.25">
      <c r="A107" s="2">
        <v>158.29278600000001</v>
      </c>
      <c r="B107" s="2">
        <v>50.18</v>
      </c>
      <c r="C107" s="2">
        <v>61</v>
      </c>
      <c r="D107" s="2">
        <v>14.475720000000001</v>
      </c>
      <c r="E107" s="2">
        <v>74.570419000000001</v>
      </c>
      <c r="F107" s="9">
        <f t="shared" si="7"/>
        <v>-4.6863917096007981E-3</v>
      </c>
      <c r="G107" s="9">
        <f t="shared" si="8"/>
        <v>1.1558349940215292E-2</v>
      </c>
      <c r="H107" s="9">
        <f t="shared" si="9"/>
        <v>6.0655573770491801E-3</v>
      </c>
      <c r="I107" s="9">
        <f t="shared" si="11"/>
        <v>-5.635574603543133E-3</v>
      </c>
      <c r="J107" s="9">
        <f t="shared" si="10"/>
        <v>-2.2644501970681807E-3</v>
      </c>
    </row>
    <row r="108" spans="1:10" x14ac:dyDescent="0.25">
      <c r="A108" s="2">
        <v>157.55096399999999</v>
      </c>
      <c r="B108" s="2">
        <v>50.759998000000003</v>
      </c>
      <c r="C108" s="2">
        <v>61.369999</v>
      </c>
      <c r="D108" s="2">
        <v>14.394140999999999</v>
      </c>
      <c r="E108" s="2">
        <v>74.401557999999994</v>
      </c>
      <c r="F108" s="9">
        <f t="shared" si="7"/>
        <v>-3.9841076440510033E-3</v>
      </c>
      <c r="G108" s="9">
        <f t="shared" si="8"/>
        <v>-1.7336427003011367E-2</v>
      </c>
      <c r="H108" s="9">
        <f t="shared" si="9"/>
        <v>-1.987937135211619E-2</v>
      </c>
      <c r="I108" s="9">
        <f t="shared" si="11"/>
        <v>-1.5743072129139127E-2</v>
      </c>
      <c r="J108" s="9">
        <f t="shared" si="10"/>
        <v>-2.899925832198183E-3</v>
      </c>
    </row>
    <row r="109" spans="1:10" x14ac:dyDescent="0.25">
      <c r="A109" s="2">
        <v>156.92326399999999</v>
      </c>
      <c r="B109" s="2">
        <v>49.880001</v>
      </c>
      <c r="C109" s="2">
        <v>60.150002000000001</v>
      </c>
      <c r="D109" s="2">
        <v>14.167533000000001</v>
      </c>
      <c r="E109" s="2">
        <v>74.185799000000003</v>
      </c>
      <c r="F109" s="9">
        <f t="shared" si="7"/>
        <v>-1.2484783645591175E-2</v>
      </c>
      <c r="G109" s="9">
        <f t="shared" si="8"/>
        <v>-1.4835645251891573E-2</v>
      </c>
      <c r="H109" s="9">
        <f t="shared" si="9"/>
        <v>2.69326341834536E-2</v>
      </c>
      <c r="I109" s="9">
        <f t="shared" si="11"/>
        <v>-9.5969425305027032E-3</v>
      </c>
      <c r="J109" s="9">
        <f t="shared" si="10"/>
        <v>-1.1886762856055458E-2</v>
      </c>
    </row>
    <row r="110" spans="1:10" x14ac:dyDescent="0.25">
      <c r="A110" s="2">
        <v>154.964111</v>
      </c>
      <c r="B110" s="2">
        <v>49.139999000000003</v>
      </c>
      <c r="C110" s="2">
        <v>61.77</v>
      </c>
      <c r="D110" s="2">
        <v>14.031568</v>
      </c>
      <c r="E110" s="2">
        <v>73.303970000000007</v>
      </c>
      <c r="F110" s="9">
        <f t="shared" si="7"/>
        <v>-1.5588738478937226E-2</v>
      </c>
      <c r="G110" s="9">
        <f t="shared" si="8"/>
        <v>8.3435085132988421E-3</v>
      </c>
      <c r="H110" s="9">
        <f t="shared" si="9"/>
        <v>1.3922632345798882E-2</v>
      </c>
      <c r="I110" s="9">
        <f t="shared" si="11"/>
        <v>-2.3901819098193493E-2</v>
      </c>
      <c r="J110" s="9">
        <f t="shared" si="10"/>
        <v>-1.599701898819399E-2</v>
      </c>
    </row>
    <row r="111" spans="1:10" x14ac:dyDescent="0.25">
      <c r="A111" s="2">
        <v>152.548416</v>
      </c>
      <c r="B111" s="2">
        <v>49.549999</v>
      </c>
      <c r="C111" s="2">
        <v>62.630001</v>
      </c>
      <c r="D111" s="2">
        <v>13.696187999999999</v>
      </c>
      <c r="E111" s="2">
        <v>72.131325000000004</v>
      </c>
      <c r="F111" s="9">
        <f t="shared" si="7"/>
        <v>-6.8557906232219999E-4</v>
      </c>
      <c r="G111" s="9">
        <f t="shared" si="8"/>
        <v>9.2835319734315917E-3</v>
      </c>
      <c r="H111" s="9">
        <f t="shared" si="9"/>
        <v>2.3311431848771633E-2</v>
      </c>
      <c r="I111" s="9">
        <f t="shared" si="11"/>
        <v>1.1250867759700774E-2</v>
      </c>
      <c r="J111" s="9">
        <f t="shared" si="10"/>
        <v>-5.332121654496179E-3</v>
      </c>
    </row>
    <row r="112" spans="1:10" x14ac:dyDescent="0.25">
      <c r="A112" s="2">
        <v>152.44383199999999</v>
      </c>
      <c r="B112" s="2">
        <v>50.009998000000003</v>
      </c>
      <c r="C112" s="2">
        <v>64.089995999999999</v>
      </c>
      <c r="D112" s="2">
        <v>13.850282</v>
      </c>
      <c r="E112" s="2">
        <v>71.746712000000002</v>
      </c>
      <c r="F112" s="9">
        <f t="shared" si="7"/>
        <v>-1.6969220506081156E-2</v>
      </c>
      <c r="G112" s="9">
        <f t="shared" si="8"/>
        <v>1.5197001207638521E-2</v>
      </c>
      <c r="H112" s="9">
        <f t="shared" si="9"/>
        <v>-8.1135283578422906E-3</v>
      </c>
      <c r="I112" s="9">
        <f t="shared" si="11"/>
        <v>-2.6832450054085525E-2</v>
      </c>
      <c r="J112" s="9">
        <f t="shared" si="10"/>
        <v>-1.7259606265998664E-2</v>
      </c>
    </row>
    <row r="113" spans="1:10" x14ac:dyDescent="0.25">
      <c r="A113" s="2">
        <v>149.856979</v>
      </c>
      <c r="B113" s="2">
        <v>50.77</v>
      </c>
      <c r="C113" s="2">
        <v>63.57</v>
      </c>
      <c r="D113" s="2">
        <v>13.478645</v>
      </c>
      <c r="E113" s="2">
        <v>70.508392000000001</v>
      </c>
      <c r="F113" s="9">
        <f t="shared" si="7"/>
        <v>-1.5168062342962411E-2</v>
      </c>
      <c r="G113" s="9">
        <f t="shared" si="8"/>
        <v>-2.8954126452629573E-2</v>
      </c>
      <c r="H113" s="9">
        <f t="shared" si="9"/>
        <v>-2.029260657542872E-2</v>
      </c>
      <c r="I113" s="9">
        <f t="shared" si="11"/>
        <v>8.7424218087204242E-3</v>
      </c>
      <c r="J113" s="9">
        <f t="shared" si="10"/>
        <v>-1.7828572803078528E-2</v>
      </c>
    </row>
    <row r="114" spans="1:10" x14ac:dyDescent="0.25">
      <c r="A114" s="2">
        <v>147.58393899999999</v>
      </c>
      <c r="B114" s="2">
        <v>49.299999</v>
      </c>
      <c r="C114" s="2">
        <v>62.279998999999997</v>
      </c>
      <c r="D114" s="2">
        <v>13.596481000000001</v>
      </c>
      <c r="E114" s="2">
        <v>69.251328000000001</v>
      </c>
      <c r="F114" s="9">
        <f t="shared" si="7"/>
        <v>7.0242467237578293E-3</v>
      </c>
      <c r="G114" s="9">
        <f t="shared" si="8"/>
        <v>-8.3164301889741745E-3</v>
      </c>
      <c r="H114" s="9">
        <f t="shared" si="9"/>
        <v>-3.3397527832330187E-2</v>
      </c>
      <c r="I114" s="9">
        <f t="shared" si="11"/>
        <v>1.3333597127080205E-3</v>
      </c>
      <c r="J114" s="9">
        <f t="shared" si="10"/>
        <v>-3.1969697389774211E-2</v>
      </c>
    </row>
    <row r="115" spans="1:10" x14ac:dyDescent="0.25">
      <c r="A115" s="2">
        <v>148.62060500000001</v>
      </c>
      <c r="B115" s="2">
        <v>48.889999000000003</v>
      </c>
      <c r="C115" s="2">
        <v>60.200001</v>
      </c>
      <c r="D115" s="2">
        <v>13.614610000000001</v>
      </c>
      <c r="E115" s="2">
        <v>67.037384000000003</v>
      </c>
      <c r="F115" s="9">
        <f t="shared" si="7"/>
        <v>-2.8860574211765595E-2</v>
      </c>
      <c r="G115" s="9">
        <f t="shared" si="8"/>
        <v>1.6567846524193981E-2</v>
      </c>
      <c r="H115" s="9">
        <f t="shared" si="9"/>
        <v>3.471760739671742E-2</v>
      </c>
      <c r="I115" s="9">
        <f t="shared" si="11"/>
        <v>-1.6644545822465835E-2</v>
      </c>
      <c r="J115" s="9">
        <f t="shared" si="10"/>
        <v>-3.6383982405996045E-2</v>
      </c>
    </row>
    <row r="116" spans="1:10" x14ac:dyDescent="0.25">
      <c r="A116" s="2">
        <v>144.33132900000001</v>
      </c>
      <c r="B116" s="2">
        <v>49.700001</v>
      </c>
      <c r="C116" s="2">
        <v>62.290000999999997</v>
      </c>
      <c r="D116" s="2">
        <v>13.388000999999999</v>
      </c>
      <c r="E116" s="2">
        <v>64.598297000000002</v>
      </c>
      <c r="F116" s="9">
        <f t="shared" si="7"/>
        <v>-2.5302947220835353E-2</v>
      </c>
      <c r="G116" s="9">
        <f t="shared" si="8"/>
        <v>0</v>
      </c>
      <c r="H116" s="9">
        <f t="shared" si="9"/>
        <v>1.4127419904841598E-2</v>
      </c>
      <c r="I116" s="9">
        <f t="shared" si="11"/>
        <v>-1.6926126611433594E-2</v>
      </c>
      <c r="J116" s="9">
        <f t="shared" si="10"/>
        <v>-1.8152831490279121E-2</v>
      </c>
    </row>
    <row r="117" spans="1:10" x14ac:dyDescent="0.25">
      <c r="A117" s="2">
        <v>140.67932099999999</v>
      </c>
      <c r="B117" s="2">
        <v>49.700001</v>
      </c>
      <c r="C117" s="2">
        <v>63.169998</v>
      </c>
      <c r="D117" s="2">
        <v>13.161394</v>
      </c>
      <c r="E117" s="2">
        <v>63.425654999999999</v>
      </c>
      <c r="F117" s="9">
        <f t="shared" si="7"/>
        <v>1.696881946139062E-2</v>
      </c>
      <c r="G117" s="9">
        <f t="shared" si="8"/>
        <v>-3.1790784068595902E-2</v>
      </c>
      <c r="H117" s="9">
        <f t="shared" si="9"/>
        <v>6.807028868356141E-3</v>
      </c>
      <c r="I117" s="9">
        <f t="shared" si="11"/>
        <v>1.7906309924313565E-2</v>
      </c>
      <c r="J117" s="9">
        <f t="shared" si="10"/>
        <v>1.242432577164568E-2</v>
      </c>
    </row>
    <row r="118" spans="1:10" x14ac:dyDescent="0.25">
      <c r="A118" s="2">
        <v>143.06648300000001</v>
      </c>
      <c r="B118" s="2">
        <v>48.119999</v>
      </c>
      <c r="C118" s="2">
        <v>63.599997999999999</v>
      </c>
      <c r="D118" s="2">
        <v>13.397066000000001</v>
      </c>
      <c r="E118" s="2">
        <v>64.213676000000007</v>
      </c>
      <c r="F118" s="9">
        <f t="shared" si="7"/>
        <v>-1.4625647853523625E-3</v>
      </c>
      <c r="G118" s="9">
        <f t="shared" si="8"/>
        <v>1.9326683693405722E-2</v>
      </c>
      <c r="H118" s="9">
        <f t="shared" si="9"/>
        <v>-1.0534560079703142E-2</v>
      </c>
      <c r="I118" s="9">
        <f t="shared" si="11"/>
        <v>8.7956571983745339E-3</v>
      </c>
      <c r="J118" s="9">
        <f t="shared" si="10"/>
        <v>7.4505156814256698E-3</v>
      </c>
    </row>
    <row r="119" spans="1:10" x14ac:dyDescent="0.25">
      <c r="A119" s="2">
        <v>142.85723899999999</v>
      </c>
      <c r="B119" s="2">
        <v>49.049999</v>
      </c>
      <c r="C119" s="2">
        <v>62.93</v>
      </c>
      <c r="D119" s="2">
        <v>13.514901999999999</v>
      </c>
      <c r="E119" s="2">
        <v>64.692100999999994</v>
      </c>
      <c r="F119" s="9">
        <f t="shared" si="7"/>
        <v>6.0581319228773202E-3</v>
      </c>
      <c r="G119" s="9">
        <f t="shared" si="8"/>
        <v>2.9765525581356349E-2</v>
      </c>
      <c r="H119" s="9">
        <f t="shared" si="9"/>
        <v>5.4346067058636573E-2</v>
      </c>
      <c r="I119" s="9">
        <f t="shared" si="11"/>
        <v>3.4205205483547094E-2</v>
      </c>
      <c r="J119" s="9">
        <f t="shared" si="10"/>
        <v>1.0006105691327039E-2</v>
      </c>
    </row>
    <row r="120" spans="1:10" x14ac:dyDescent="0.25">
      <c r="A120" s="2">
        <v>143.72268700000001</v>
      </c>
      <c r="B120" s="2">
        <v>50.509998000000003</v>
      </c>
      <c r="C120" s="2">
        <v>66.349997999999999</v>
      </c>
      <c r="D120" s="2">
        <v>13.977182000000001</v>
      </c>
      <c r="E120" s="2">
        <v>65.339416999999997</v>
      </c>
      <c r="F120" s="9">
        <f t="shared" si="7"/>
        <v>9.1980954962244798E-3</v>
      </c>
      <c r="G120" s="9">
        <f t="shared" si="8"/>
        <v>6.1374383740818439E-3</v>
      </c>
      <c r="H120" s="9">
        <f t="shared" si="9"/>
        <v>1.9593127945535149E-2</v>
      </c>
      <c r="I120" s="9">
        <f t="shared" si="11"/>
        <v>-1.0376125888609089E-2</v>
      </c>
      <c r="J120" s="9">
        <f t="shared" si="10"/>
        <v>2.3976874479917767E-2</v>
      </c>
    </row>
    <row r="121" spans="1:10" x14ac:dyDescent="0.25">
      <c r="A121" s="2">
        <v>145.04466199999999</v>
      </c>
      <c r="B121" s="2">
        <v>50.82</v>
      </c>
      <c r="C121" s="2">
        <v>67.650002000000001</v>
      </c>
      <c r="D121" s="2">
        <v>13.832153</v>
      </c>
      <c r="E121" s="2">
        <v>66.906052000000003</v>
      </c>
      <c r="F121" s="9">
        <f t="shared" si="7"/>
        <v>1.0097579461421466E-2</v>
      </c>
      <c r="G121" s="9">
        <f t="shared" si="8"/>
        <v>1.7906336088154201E-2</v>
      </c>
      <c r="H121" s="9">
        <f t="shared" si="9"/>
        <v>2.9558018342713604E-4</v>
      </c>
      <c r="I121" s="9">
        <f t="shared" si="11"/>
        <v>-4.5871383869163073E-3</v>
      </c>
      <c r="J121" s="9">
        <f t="shared" si="10"/>
        <v>3.2249250037948672E-3</v>
      </c>
    </row>
    <row r="122" spans="1:10" x14ac:dyDescent="0.25">
      <c r="A122" s="2">
        <v>146.50926200000001</v>
      </c>
      <c r="B122" s="2">
        <v>51.73</v>
      </c>
      <c r="C122" s="2">
        <v>67.669998000000007</v>
      </c>
      <c r="D122" s="2">
        <v>13.768703</v>
      </c>
      <c r="E122" s="2">
        <v>67.121819000000002</v>
      </c>
      <c r="F122" s="9">
        <f t="shared" si="7"/>
        <v>1.8176052241665292E-3</v>
      </c>
      <c r="G122" s="9">
        <f t="shared" si="8"/>
        <v>-1.1985289000579935E-2</v>
      </c>
      <c r="H122" s="9">
        <f t="shared" si="9"/>
        <v>-2.1427472186418717E-2</v>
      </c>
      <c r="I122" s="9">
        <f t="shared" si="11"/>
        <v>-1.5141513329178537E-2</v>
      </c>
      <c r="J122" s="9">
        <f t="shared" si="10"/>
        <v>-5.5889426953702789E-4</v>
      </c>
    </row>
    <row r="123" spans="1:10" x14ac:dyDescent="0.25">
      <c r="A123" s="2">
        <v>146.77555799999999</v>
      </c>
      <c r="B123" s="2">
        <v>51.110000999999997</v>
      </c>
      <c r="C123" s="2">
        <v>66.220000999999996</v>
      </c>
      <c r="D123" s="2">
        <v>13.560224</v>
      </c>
      <c r="E123" s="2">
        <v>67.084305000000001</v>
      </c>
      <c r="F123" s="9">
        <f t="shared" si="7"/>
        <v>-1.2309883366275318E-3</v>
      </c>
      <c r="G123" s="9">
        <f t="shared" si="8"/>
        <v>-6.8480335189192009E-3</v>
      </c>
      <c r="H123" s="9">
        <f t="shared" si="9"/>
        <v>2.0386574744992784E-2</v>
      </c>
      <c r="I123" s="9">
        <f t="shared" si="11"/>
        <v>3.3422014267610553E-3</v>
      </c>
      <c r="J123" s="9">
        <f t="shared" si="10"/>
        <v>-2.5591067836209916E-2</v>
      </c>
    </row>
    <row r="124" spans="1:10" x14ac:dyDescent="0.25">
      <c r="A124" s="2">
        <v>146.59487899999999</v>
      </c>
      <c r="B124" s="2">
        <v>50.759998000000003</v>
      </c>
      <c r="C124" s="2">
        <v>67.569999999999993</v>
      </c>
      <c r="D124" s="2">
        <v>13.605544999999999</v>
      </c>
      <c r="E124" s="2">
        <v>65.367546000000004</v>
      </c>
      <c r="F124" s="9">
        <f t="shared" si="7"/>
        <v>9.0825273644109562E-3</v>
      </c>
      <c r="G124" s="9">
        <f t="shared" si="8"/>
        <v>-1.2608333830115656E-2</v>
      </c>
      <c r="H124" s="9">
        <f t="shared" si="9"/>
        <v>8.4356815154655908E-3</v>
      </c>
      <c r="I124" s="9">
        <f t="shared" si="11"/>
        <v>-9.993278475797885E-3</v>
      </c>
      <c r="J124" s="9">
        <f t="shared" si="10"/>
        <v>1.5355999443515837E-2</v>
      </c>
    </row>
    <row r="125" spans="1:10" x14ac:dyDescent="0.25">
      <c r="A125" s="2">
        <v>147.926331</v>
      </c>
      <c r="B125" s="2">
        <v>50.119999</v>
      </c>
      <c r="C125" s="2">
        <v>68.139999000000003</v>
      </c>
      <c r="D125" s="2">
        <v>13.469581</v>
      </c>
      <c r="E125" s="2">
        <v>66.37133</v>
      </c>
      <c r="F125" s="9">
        <f t="shared" si="7"/>
        <v>9.9009688815981187E-3</v>
      </c>
      <c r="G125" s="9">
        <f t="shared" si="8"/>
        <v>9.3775141535817549E-3</v>
      </c>
      <c r="H125" s="9">
        <f t="shared" si="9"/>
        <v>-7.0442472416238572E-3</v>
      </c>
      <c r="I125" s="9">
        <f t="shared" si="11"/>
        <v>3.3646926359475844E-3</v>
      </c>
      <c r="J125" s="9">
        <f t="shared" si="10"/>
        <v>3.6750807916611406E-3</v>
      </c>
    </row>
    <row r="126" spans="1:10" x14ac:dyDescent="0.25">
      <c r="A126" s="2">
        <v>149.39094499999999</v>
      </c>
      <c r="B126" s="2">
        <v>50.59</v>
      </c>
      <c r="C126" s="2">
        <v>67.660004000000001</v>
      </c>
      <c r="D126" s="2">
        <v>13.514901999999999</v>
      </c>
      <c r="E126" s="2">
        <v>66.615250000000003</v>
      </c>
      <c r="F126" s="9">
        <f t="shared" si="7"/>
        <v>-9.6041965595697635E-4</v>
      </c>
      <c r="G126" s="9">
        <f t="shared" si="8"/>
        <v>2.2138742834552281E-2</v>
      </c>
      <c r="H126" s="9">
        <f t="shared" si="9"/>
        <v>1.2267129041257509E-2</v>
      </c>
      <c r="I126" s="9">
        <f t="shared" si="11"/>
        <v>1.341408172993046E-3</v>
      </c>
      <c r="J126" s="9">
        <f t="shared" si="10"/>
        <v>-8.4495216936061497E-3</v>
      </c>
    </row>
    <row r="127" spans="1:10" x14ac:dyDescent="0.25">
      <c r="A127" s="2">
        <v>149.247467</v>
      </c>
      <c r="B127" s="2">
        <v>51.709999000000003</v>
      </c>
      <c r="C127" s="2">
        <v>68.489998</v>
      </c>
      <c r="D127" s="2">
        <v>13.533030999999999</v>
      </c>
      <c r="E127" s="2">
        <v>66.052383000000006</v>
      </c>
      <c r="F127" s="9">
        <f t="shared" si="7"/>
        <v>-1.6791594861707074E-2</v>
      </c>
      <c r="G127" s="9">
        <f t="shared" si="8"/>
        <v>-1.7598143832878506E-2</v>
      </c>
      <c r="H127" s="9">
        <f t="shared" si="9"/>
        <v>8.3223830726348279E-3</v>
      </c>
      <c r="I127" s="9">
        <f t="shared" si="11"/>
        <v>-2.8801086763194428E-2</v>
      </c>
      <c r="J127" s="9">
        <f t="shared" si="10"/>
        <v>-3.1245655436837293E-2</v>
      </c>
    </row>
    <row r="128" spans="1:10" x14ac:dyDescent="0.25">
      <c r="A128" s="2">
        <v>146.741364</v>
      </c>
      <c r="B128" s="2">
        <v>50.799999</v>
      </c>
      <c r="C128" s="2">
        <v>69.059997999999993</v>
      </c>
      <c r="D128" s="2">
        <v>13.143265</v>
      </c>
      <c r="E128" s="2">
        <v>63.988532999999997</v>
      </c>
      <c r="F128" s="9">
        <f t="shared" si="7"/>
        <v>1.1732479193801778E-3</v>
      </c>
      <c r="G128" s="9">
        <f t="shared" si="8"/>
        <v>-4.1732264601028829E-2</v>
      </c>
      <c r="H128" s="9">
        <f t="shared" si="9"/>
        <v>-5.6907053487027189E-2</v>
      </c>
      <c r="I128" s="9">
        <f t="shared" si="11"/>
        <v>-1.8620791713474538E-2</v>
      </c>
      <c r="J128" s="9">
        <f t="shared" si="10"/>
        <v>-4.1049854979484362E-3</v>
      </c>
    </row>
    <row r="129" spans="1:10" x14ac:dyDescent="0.25">
      <c r="A129" s="2">
        <v>146.91352800000001</v>
      </c>
      <c r="B129" s="2">
        <v>48.68</v>
      </c>
      <c r="C129" s="2">
        <v>65.129997000000003</v>
      </c>
      <c r="D129" s="2">
        <v>12.898527</v>
      </c>
      <c r="E129" s="2">
        <v>63.725861000000002</v>
      </c>
      <c r="F129" s="9">
        <f t="shared" si="7"/>
        <v>-1.7253720841827483E-2</v>
      </c>
      <c r="G129" s="9">
        <f t="shared" si="8"/>
        <v>-2.3212838948233363E-2</v>
      </c>
      <c r="H129" s="9">
        <f t="shared" si="9"/>
        <v>-4.8671858529334797E-2</v>
      </c>
      <c r="I129" s="9">
        <f t="shared" si="11"/>
        <v>-1.1946402872203882E-2</v>
      </c>
      <c r="J129" s="9">
        <f t="shared" si="10"/>
        <v>-1.7665057518799137E-2</v>
      </c>
    </row>
    <row r="130" spans="1:10" x14ac:dyDescent="0.25">
      <c r="A130" s="2">
        <v>144.37872300000001</v>
      </c>
      <c r="B130" s="2">
        <v>47.549999</v>
      </c>
      <c r="C130" s="2">
        <v>61.959999000000003</v>
      </c>
      <c r="D130" s="2">
        <v>12.744436</v>
      </c>
      <c r="E130" s="2">
        <v>62.600140000000003</v>
      </c>
      <c r="F130" s="9">
        <f t="shared" si="7"/>
        <v>3.1999458812223915E-2</v>
      </c>
      <c r="G130" s="9">
        <f t="shared" si="8"/>
        <v>3.1966372912016268E-2</v>
      </c>
      <c r="H130" s="9">
        <f t="shared" si="9"/>
        <v>6.2136847355339524E-2</v>
      </c>
      <c r="I130" s="9">
        <f t="shared" si="11"/>
        <v>2.987185937455366E-2</v>
      </c>
      <c r="J130" s="9">
        <f t="shared" si="10"/>
        <v>2.5775277818867549E-2</v>
      </c>
    </row>
    <row r="131" spans="1:10" x14ac:dyDescent="0.25">
      <c r="A131" s="2">
        <v>148.99876399999999</v>
      </c>
      <c r="B131" s="2">
        <v>49.07</v>
      </c>
      <c r="C131" s="2">
        <v>65.809997999999993</v>
      </c>
      <c r="D131" s="2">
        <v>13.125135999999999</v>
      </c>
      <c r="E131" s="2">
        <v>64.213676000000007</v>
      </c>
      <c r="F131" s="9">
        <f t="shared" ref="F131:F194" si="12">(A132-A131)/A131</f>
        <v>1.4316138890924071E-2</v>
      </c>
      <c r="G131" s="9">
        <f t="shared" ref="G131:G194" si="13">(B132-B131)/B131</f>
        <v>-1.3450173221927934E-2</v>
      </c>
      <c r="H131" s="9">
        <f t="shared" ref="H131:H194" si="14">(C132-C131)/C131</f>
        <v>-1.549911914599951E-2</v>
      </c>
      <c r="I131" s="9">
        <f t="shared" si="11"/>
        <v>8.9778117346746913E-3</v>
      </c>
      <c r="J131" s="9">
        <f t="shared" ref="J131:J194" si="15">(E132-E131)/E131</f>
        <v>1.4463180709355301E-2</v>
      </c>
    </row>
    <row r="132" spans="1:10" x14ac:dyDescent="0.25">
      <c r="A132" s="2">
        <v>151.13185100000001</v>
      </c>
      <c r="B132" s="2">
        <v>48.41</v>
      </c>
      <c r="C132" s="2">
        <v>64.790001000000004</v>
      </c>
      <c r="D132" s="2">
        <v>13.242971000000001</v>
      </c>
      <c r="E132" s="2">
        <v>65.142409999999998</v>
      </c>
      <c r="F132" s="9">
        <f t="shared" si="12"/>
        <v>-1.4873529207288152E-2</v>
      </c>
      <c r="G132" s="9">
        <f t="shared" si="13"/>
        <v>-6.8167320801486523E-3</v>
      </c>
      <c r="H132" s="9">
        <f t="shared" si="14"/>
        <v>-1.2964963528863093E-2</v>
      </c>
      <c r="I132" s="9">
        <f t="shared" ref="I132:I195" si="16">(D133-D132)/D132</f>
        <v>-1.3004634685071887E-2</v>
      </c>
      <c r="J132" s="9">
        <f t="shared" si="15"/>
        <v>-1.5408947872822053E-2</v>
      </c>
    </row>
    <row r="133" spans="1:10" x14ac:dyDescent="0.25">
      <c r="A133" s="2">
        <v>148.88398699999999</v>
      </c>
      <c r="B133" s="2">
        <v>48.080002</v>
      </c>
      <c r="C133" s="2">
        <v>63.950001</v>
      </c>
      <c r="D133" s="2">
        <v>13.070751</v>
      </c>
      <c r="E133" s="2">
        <v>64.138633999999996</v>
      </c>
      <c r="F133" s="9">
        <f t="shared" si="12"/>
        <v>-3.4049464298667722E-3</v>
      </c>
      <c r="G133" s="9">
        <f t="shared" si="13"/>
        <v>-1.9342761258620573E-2</v>
      </c>
      <c r="H133" s="9">
        <f t="shared" si="14"/>
        <v>-2.3143080169771957E-2</v>
      </c>
      <c r="I133" s="9">
        <f t="shared" si="16"/>
        <v>-1.1789299635499129E-2</v>
      </c>
      <c r="J133" s="9">
        <f t="shared" si="15"/>
        <v>-2.9253195507717633E-3</v>
      </c>
    </row>
    <row r="134" spans="1:10" x14ac:dyDescent="0.25">
      <c r="A134" s="2">
        <v>148.37704500000001</v>
      </c>
      <c r="B134" s="2">
        <v>47.150002000000001</v>
      </c>
      <c r="C134" s="2">
        <v>62.470001000000003</v>
      </c>
      <c r="D134" s="2">
        <v>12.916656</v>
      </c>
      <c r="E134" s="2">
        <v>63.951008000000002</v>
      </c>
      <c r="F134" s="9">
        <f t="shared" si="12"/>
        <v>2.1916799866177378E-3</v>
      </c>
      <c r="G134" s="9">
        <f t="shared" si="13"/>
        <v>-1.5482586830006941E-2</v>
      </c>
      <c r="H134" s="9">
        <f t="shared" si="14"/>
        <v>-3.1535152368574529E-2</v>
      </c>
      <c r="I134" s="9">
        <f t="shared" si="16"/>
        <v>-1.6841975198534351E-2</v>
      </c>
      <c r="J134" s="9">
        <f t="shared" si="15"/>
        <v>4.1073316623876357E-3</v>
      </c>
    </row>
    <row r="135" spans="1:10" x14ac:dyDescent="0.25">
      <c r="A135" s="2">
        <v>148.70223999999999</v>
      </c>
      <c r="B135" s="2">
        <v>46.419998</v>
      </c>
      <c r="C135" s="2">
        <v>60.5</v>
      </c>
      <c r="D135" s="2">
        <v>12.699114</v>
      </c>
      <c r="E135" s="2">
        <v>64.213676000000007</v>
      </c>
      <c r="F135" s="9">
        <f t="shared" si="12"/>
        <v>-2.2835506714626488E-2</v>
      </c>
      <c r="G135" s="9">
        <f t="shared" si="13"/>
        <v>-4.9547395499672233E-3</v>
      </c>
      <c r="H135" s="9">
        <f t="shared" si="14"/>
        <v>-1.9669404958677691E-2</v>
      </c>
      <c r="I135" s="9">
        <f t="shared" si="16"/>
        <v>-2.8551204438356854E-2</v>
      </c>
      <c r="J135" s="9">
        <f t="shared" si="15"/>
        <v>-2.2644257276284975E-2</v>
      </c>
    </row>
    <row r="136" spans="1:10" x14ac:dyDescent="0.25">
      <c r="A136" s="2">
        <v>145.30654899999999</v>
      </c>
      <c r="B136" s="2">
        <v>46.189999</v>
      </c>
      <c r="C136" s="2">
        <v>59.310001</v>
      </c>
      <c r="D136" s="2">
        <v>12.336539</v>
      </c>
      <c r="E136" s="2">
        <v>62.759605000000001</v>
      </c>
      <c r="F136" s="9">
        <f t="shared" si="12"/>
        <v>-3.2519181224240544E-2</v>
      </c>
      <c r="G136" s="9">
        <f t="shared" si="13"/>
        <v>-1.363927286510659E-2</v>
      </c>
      <c r="H136" s="9">
        <f t="shared" si="14"/>
        <v>4.552368832366073E-3</v>
      </c>
      <c r="I136" s="9">
        <f t="shared" si="16"/>
        <v>-2.4246751864522093E-2</v>
      </c>
      <c r="J136" s="9">
        <f t="shared" si="15"/>
        <v>-2.7204744198119218E-2</v>
      </c>
    </row>
    <row r="137" spans="1:10" x14ac:dyDescent="0.25">
      <c r="A137" s="2">
        <v>140.581299</v>
      </c>
      <c r="B137" s="2">
        <v>45.560001</v>
      </c>
      <c r="C137" s="2">
        <v>59.580002</v>
      </c>
      <c r="D137" s="2">
        <v>12.037418000000001</v>
      </c>
      <c r="E137" s="2">
        <v>61.052245999999997</v>
      </c>
      <c r="F137" s="9">
        <f t="shared" si="12"/>
        <v>1.8643375887428735E-2</v>
      </c>
      <c r="G137" s="9">
        <f t="shared" si="13"/>
        <v>1.6681277070209031E-2</v>
      </c>
      <c r="H137" s="9">
        <f t="shared" si="14"/>
        <v>4.6156426782261603E-2</v>
      </c>
      <c r="I137" s="9">
        <f t="shared" si="16"/>
        <v>4.7439575497004387E-2</v>
      </c>
      <c r="J137" s="9">
        <f t="shared" si="15"/>
        <v>1.8592600180507703E-2</v>
      </c>
    </row>
    <row r="138" spans="1:10" x14ac:dyDescent="0.25">
      <c r="A138" s="2">
        <v>143.20220900000001</v>
      </c>
      <c r="B138" s="2">
        <v>46.32</v>
      </c>
      <c r="C138" s="2">
        <v>62.330002</v>
      </c>
      <c r="D138" s="2">
        <v>12.608468</v>
      </c>
      <c r="E138" s="2">
        <v>62.187365999999997</v>
      </c>
      <c r="F138" s="9">
        <f t="shared" si="12"/>
        <v>2.1040611182191964E-2</v>
      </c>
      <c r="G138" s="9">
        <f t="shared" si="13"/>
        <v>2.5906735751295398E-2</v>
      </c>
      <c r="H138" s="9">
        <f t="shared" si="14"/>
        <v>1.7006208342492956E-2</v>
      </c>
      <c r="I138" s="9">
        <f t="shared" si="16"/>
        <v>2.0129487579299905E-2</v>
      </c>
      <c r="J138" s="9">
        <f t="shared" si="15"/>
        <v>2.4136188691445872E-2</v>
      </c>
    </row>
    <row r="139" spans="1:10" x14ac:dyDescent="0.25">
      <c r="A139" s="2">
        <v>146.215271</v>
      </c>
      <c r="B139" s="2">
        <v>47.52</v>
      </c>
      <c r="C139" s="2">
        <v>63.389999000000003</v>
      </c>
      <c r="D139" s="2">
        <v>12.862270000000001</v>
      </c>
      <c r="E139" s="2">
        <v>63.688332000000003</v>
      </c>
      <c r="F139" s="9">
        <f t="shared" si="12"/>
        <v>-1.2626006759581204E-2</v>
      </c>
      <c r="G139" s="9">
        <f t="shared" si="13"/>
        <v>1.0521885521884923E-3</v>
      </c>
      <c r="H139" s="9">
        <f t="shared" si="14"/>
        <v>-6.6256192873579258E-3</v>
      </c>
      <c r="I139" s="9">
        <f t="shared" si="16"/>
        <v>-1.9732286758091713E-2</v>
      </c>
      <c r="J139" s="9">
        <f t="shared" si="15"/>
        <v>-1.4140455115075081E-2</v>
      </c>
    </row>
    <row r="140" spans="1:10" x14ac:dyDescent="0.25">
      <c r="A140" s="2">
        <v>144.369156</v>
      </c>
      <c r="B140" s="2">
        <v>47.57</v>
      </c>
      <c r="C140" s="2">
        <v>62.970001000000003</v>
      </c>
      <c r="D140" s="2">
        <v>12.608468</v>
      </c>
      <c r="E140" s="2">
        <v>62.787750000000003</v>
      </c>
      <c r="F140" s="9">
        <f t="shared" si="12"/>
        <v>-1.9212829643473768E-3</v>
      </c>
      <c r="G140" s="9">
        <f t="shared" si="13"/>
        <v>-2.3124027748580387E-3</v>
      </c>
      <c r="H140" s="9">
        <f t="shared" si="14"/>
        <v>0.2382086670127255</v>
      </c>
      <c r="I140" s="9">
        <f t="shared" si="16"/>
        <v>-6.4700961290460011E-3</v>
      </c>
      <c r="J140" s="9">
        <f t="shared" si="15"/>
        <v>-3.2870424565301661E-3</v>
      </c>
    </row>
    <row r="141" spans="1:10" x14ac:dyDescent="0.25">
      <c r="A141" s="2">
        <v>144.09178199999999</v>
      </c>
      <c r="B141" s="2">
        <v>47.459999000000003</v>
      </c>
      <c r="C141" s="2">
        <v>77.970000999999996</v>
      </c>
      <c r="D141" s="2">
        <v>12.52689</v>
      </c>
      <c r="E141" s="2">
        <v>62.581364000000001</v>
      </c>
      <c r="F141" s="9">
        <f t="shared" si="12"/>
        <v>6.7045044942258894E-3</v>
      </c>
      <c r="G141" s="9">
        <f t="shared" si="13"/>
        <v>-1.3695701932062905E-2</v>
      </c>
      <c r="H141" s="9">
        <f t="shared" si="14"/>
        <v>-2.1161997933025589E-2</v>
      </c>
      <c r="I141" s="9">
        <f t="shared" si="16"/>
        <v>1.519539167343209E-2</v>
      </c>
      <c r="J141" s="9">
        <f t="shared" si="15"/>
        <v>1.5889650471664404E-2</v>
      </c>
    </row>
    <row r="142" spans="1:10" x14ac:dyDescent="0.25">
      <c r="A142" s="2">
        <v>145.05784600000001</v>
      </c>
      <c r="B142" s="2">
        <v>46.810001</v>
      </c>
      <c r="C142" s="2">
        <v>76.319999999999993</v>
      </c>
      <c r="D142" s="2">
        <v>12.717241</v>
      </c>
      <c r="E142" s="2">
        <v>63.575760000000002</v>
      </c>
      <c r="F142" s="9">
        <f t="shared" si="12"/>
        <v>-1.3187773379732591E-3</v>
      </c>
      <c r="G142" s="9">
        <f t="shared" si="13"/>
        <v>-2.1149347978010071E-2</v>
      </c>
      <c r="H142" s="9">
        <f t="shared" si="14"/>
        <v>-3.0791391509433923E-2</v>
      </c>
      <c r="I142" s="9">
        <f t="shared" si="16"/>
        <v>-1.7106147473339474E-2</v>
      </c>
      <c r="J142" s="9">
        <f t="shared" si="15"/>
        <v>3.0986338189272242E-3</v>
      </c>
    </row>
    <row r="143" spans="1:10" x14ac:dyDescent="0.25">
      <c r="A143" s="2">
        <v>144.866547</v>
      </c>
      <c r="B143" s="2">
        <v>45.82</v>
      </c>
      <c r="C143" s="2">
        <v>73.970000999999996</v>
      </c>
      <c r="D143" s="2">
        <v>12.499698</v>
      </c>
      <c r="E143" s="2">
        <v>63.772758000000003</v>
      </c>
      <c r="F143" s="9">
        <f t="shared" si="12"/>
        <v>1.6508366144738203E-3</v>
      </c>
      <c r="G143" s="9">
        <f t="shared" si="13"/>
        <v>6.9838280226975731E-3</v>
      </c>
      <c r="H143" s="9">
        <f t="shared" si="14"/>
        <v>2.9606637425893836E-2</v>
      </c>
      <c r="I143" s="9">
        <f t="shared" si="16"/>
        <v>5.0761226391229262E-3</v>
      </c>
      <c r="J143" s="9">
        <f t="shared" si="15"/>
        <v>1.7653305820644314E-3</v>
      </c>
    </row>
    <row r="144" spans="1:10" x14ac:dyDescent="0.25">
      <c r="A144" s="2">
        <v>145.10569799999999</v>
      </c>
      <c r="B144" s="2">
        <v>46.139999000000003</v>
      </c>
      <c r="C144" s="2">
        <v>76.160004000000001</v>
      </c>
      <c r="D144" s="2">
        <v>12.563148</v>
      </c>
      <c r="E144" s="2">
        <v>63.885337999999997</v>
      </c>
      <c r="F144" s="9">
        <f t="shared" si="12"/>
        <v>8.5696083416380679E-3</v>
      </c>
      <c r="G144" s="9">
        <f t="shared" si="13"/>
        <v>-3.1426095176118288E-2</v>
      </c>
      <c r="H144" s="9">
        <f t="shared" si="14"/>
        <v>-1.628159053142899E-2</v>
      </c>
      <c r="I144" s="9">
        <f t="shared" si="16"/>
        <v>3.8239539962436155E-2</v>
      </c>
      <c r="J144" s="9">
        <f t="shared" si="15"/>
        <v>1.042577249884801E-2</v>
      </c>
    </row>
    <row r="145" spans="1:10" x14ac:dyDescent="0.25">
      <c r="A145" s="2">
        <v>146.349197</v>
      </c>
      <c r="B145" s="2">
        <v>44.689999</v>
      </c>
      <c r="C145" s="2">
        <v>74.919998000000007</v>
      </c>
      <c r="D145" s="2">
        <v>13.043557</v>
      </c>
      <c r="E145" s="2">
        <v>64.551392000000007</v>
      </c>
      <c r="F145" s="9">
        <f t="shared" si="12"/>
        <v>-7.9738121145961245E-3</v>
      </c>
      <c r="G145" s="9">
        <f t="shared" si="13"/>
        <v>-2.7522936395679869E-2</v>
      </c>
      <c r="H145" s="9">
        <f t="shared" si="14"/>
        <v>-6.6737855492201154E-3</v>
      </c>
      <c r="I145" s="9">
        <f t="shared" si="16"/>
        <v>-3.0576782084825501E-2</v>
      </c>
      <c r="J145" s="9">
        <f t="shared" si="15"/>
        <v>-9.9560052864546521E-3</v>
      </c>
    </row>
    <row r="146" spans="1:10" x14ac:dyDescent="0.25">
      <c r="A146" s="2">
        <v>145.18223599999999</v>
      </c>
      <c r="B146" s="2">
        <v>43.459999000000003</v>
      </c>
      <c r="C146" s="2">
        <v>74.419998000000007</v>
      </c>
      <c r="D146" s="2">
        <v>12.644727</v>
      </c>
      <c r="E146" s="2">
        <v>63.908718</v>
      </c>
      <c r="F146" s="9">
        <f t="shared" si="12"/>
        <v>-4.0190591912360185E-3</v>
      </c>
      <c r="G146" s="9">
        <f t="shared" si="13"/>
        <v>6.9035896664409861E-4</v>
      </c>
      <c r="H146" s="9">
        <f t="shared" si="14"/>
        <v>-1.2362241665204112E-2</v>
      </c>
      <c r="I146" s="9">
        <f t="shared" si="16"/>
        <v>-2.8675194015655202E-3</v>
      </c>
      <c r="J146" s="9">
        <f t="shared" si="15"/>
        <v>1.6268515979306107E-3</v>
      </c>
    </row>
    <row r="147" spans="1:10" x14ac:dyDescent="0.25">
      <c r="A147" s="2">
        <v>144.59873999999999</v>
      </c>
      <c r="B147" s="2">
        <v>43.490001999999997</v>
      </c>
      <c r="C147" s="2">
        <v>73.5</v>
      </c>
      <c r="D147" s="2">
        <v>12.608468</v>
      </c>
      <c r="E147" s="2">
        <v>64.012687999999997</v>
      </c>
      <c r="F147" s="9">
        <f t="shared" si="12"/>
        <v>1.1377816985127256E-2</v>
      </c>
      <c r="G147" s="9">
        <f t="shared" si="13"/>
        <v>-1.6095676426963614E-2</v>
      </c>
      <c r="H147" s="9">
        <f t="shared" si="14"/>
        <v>-1.6326938775509793E-3</v>
      </c>
      <c r="I147" s="9">
        <f t="shared" si="16"/>
        <v>7.9081772662626393E-3</v>
      </c>
      <c r="J147" s="9">
        <f t="shared" si="15"/>
        <v>1.6979180752415838E-2</v>
      </c>
    </row>
    <row r="148" spans="1:10" x14ac:dyDescent="0.25">
      <c r="A148" s="2">
        <v>146.24395799999999</v>
      </c>
      <c r="B148" s="2">
        <v>42.790000999999997</v>
      </c>
      <c r="C148" s="2">
        <v>73.379997000000003</v>
      </c>
      <c r="D148" s="2">
        <v>12.708178</v>
      </c>
      <c r="E148" s="2">
        <v>65.099570999999997</v>
      </c>
      <c r="F148" s="9">
        <f t="shared" si="12"/>
        <v>-1.0791987727793806E-2</v>
      </c>
      <c r="G148" s="9">
        <f t="shared" si="13"/>
        <v>-2.2902546788909794E-2</v>
      </c>
      <c r="H148" s="9">
        <f t="shared" si="14"/>
        <v>4.7969544070709046E-2</v>
      </c>
      <c r="I148" s="9">
        <f t="shared" si="16"/>
        <v>-4.9928793883749482E-2</v>
      </c>
      <c r="J148" s="9">
        <f t="shared" si="15"/>
        <v>-5.2265782212297923E-3</v>
      </c>
    </row>
    <row r="149" spans="1:10" x14ac:dyDescent="0.25">
      <c r="A149" s="2">
        <v>144.665695</v>
      </c>
      <c r="B149" s="2">
        <v>41.810001</v>
      </c>
      <c r="C149" s="2">
        <v>76.900002000000001</v>
      </c>
      <c r="D149" s="2">
        <v>12.073674</v>
      </c>
      <c r="E149" s="2">
        <v>64.759322999999995</v>
      </c>
      <c r="F149" s="9">
        <f t="shared" si="12"/>
        <v>1.2628667770890617E-2</v>
      </c>
      <c r="G149" s="9">
        <f t="shared" si="13"/>
        <v>3.0136306382771923E-2</v>
      </c>
      <c r="H149" s="9">
        <f t="shared" si="14"/>
        <v>5.4616123417004919E-3</v>
      </c>
      <c r="I149" s="9">
        <f t="shared" si="16"/>
        <v>2.9279322930203262E-2</v>
      </c>
      <c r="J149" s="9">
        <f t="shared" si="15"/>
        <v>1.7075255712602263E-2</v>
      </c>
    </row>
    <row r="150" spans="1:10" x14ac:dyDescent="0.25">
      <c r="A150" s="2">
        <v>146.49262999999999</v>
      </c>
      <c r="B150" s="2">
        <v>43.07</v>
      </c>
      <c r="C150" s="2">
        <v>77.319999999999993</v>
      </c>
      <c r="D150" s="2">
        <v>12.427182999999999</v>
      </c>
      <c r="E150" s="2">
        <v>65.865105</v>
      </c>
      <c r="F150" s="9">
        <f t="shared" si="12"/>
        <v>2.8403708773608594E-2</v>
      </c>
      <c r="G150" s="9">
        <f t="shared" si="13"/>
        <v>2.8093777571395317E-2</v>
      </c>
      <c r="H150" s="9">
        <f t="shared" si="14"/>
        <v>-1.7330535437144294E-2</v>
      </c>
      <c r="I150" s="9">
        <f t="shared" si="16"/>
        <v>6.5646413994225926E-3</v>
      </c>
      <c r="J150" s="9">
        <f t="shared" si="15"/>
        <v>1.9802109174501328E-2</v>
      </c>
    </row>
    <row r="151" spans="1:10" x14ac:dyDescent="0.25">
      <c r="A151" s="2">
        <v>150.65356399999999</v>
      </c>
      <c r="B151" s="2">
        <v>44.279998999999997</v>
      </c>
      <c r="C151" s="2">
        <v>75.980002999999996</v>
      </c>
      <c r="D151" s="2">
        <v>12.508763</v>
      </c>
      <c r="E151" s="2">
        <v>67.169372999999993</v>
      </c>
      <c r="F151" s="9">
        <f t="shared" si="12"/>
        <v>-1.0792774872553084E-3</v>
      </c>
      <c r="G151" s="9">
        <f t="shared" si="13"/>
        <v>-2.326104388575069E-2</v>
      </c>
      <c r="H151" s="9">
        <f t="shared" si="14"/>
        <v>2.8560133118183798E-2</v>
      </c>
      <c r="I151" s="9">
        <f t="shared" si="16"/>
        <v>-3.6232199778667585E-3</v>
      </c>
      <c r="J151" s="9">
        <f t="shared" si="15"/>
        <v>6.3315314853393439E-3</v>
      </c>
    </row>
    <row r="152" spans="1:10" x14ac:dyDescent="0.25">
      <c r="A152" s="2">
        <v>150.49096700000001</v>
      </c>
      <c r="B152" s="2">
        <v>43.25</v>
      </c>
      <c r="C152" s="2">
        <v>78.150002000000001</v>
      </c>
      <c r="D152" s="2">
        <v>12.463441</v>
      </c>
      <c r="E152" s="2">
        <v>67.594657999999995</v>
      </c>
      <c r="F152" s="9">
        <f t="shared" si="12"/>
        <v>1.2267075139466612E-2</v>
      </c>
      <c r="G152" s="9">
        <f t="shared" si="13"/>
        <v>5.7803468208092483E-3</v>
      </c>
      <c r="H152" s="9">
        <f t="shared" si="14"/>
        <v>-3.0070363913746245E-2</v>
      </c>
      <c r="I152" s="9">
        <f t="shared" si="16"/>
        <v>5.0908091914584671E-3</v>
      </c>
      <c r="J152" s="9">
        <f t="shared" si="15"/>
        <v>2.0413965257432009E-2</v>
      </c>
    </row>
    <row r="153" spans="1:10" x14ac:dyDescent="0.25">
      <c r="A153" s="2">
        <v>152.337051</v>
      </c>
      <c r="B153" s="2">
        <v>43.5</v>
      </c>
      <c r="C153" s="2">
        <v>75.800003000000004</v>
      </c>
      <c r="D153" s="2">
        <v>12.52689</v>
      </c>
      <c r="E153" s="2">
        <v>68.974532999999994</v>
      </c>
      <c r="F153" s="9">
        <f t="shared" si="12"/>
        <v>1.1930216503928419E-2</v>
      </c>
      <c r="G153" s="9">
        <f t="shared" si="13"/>
        <v>-9.6551264367816005E-3</v>
      </c>
      <c r="H153" s="9">
        <f t="shared" si="14"/>
        <v>9.6305537085532803E-3</v>
      </c>
      <c r="I153" s="9">
        <f t="shared" si="16"/>
        <v>7.9595973142576257E-3</v>
      </c>
      <c r="J153" s="9">
        <f t="shared" si="15"/>
        <v>1.8087240982117409E-2</v>
      </c>
    </row>
    <row r="154" spans="1:10" x14ac:dyDescent="0.25">
      <c r="A154" s="2">
        <v>154.15446499999999</v>
      </c>
      <c r="B154" s="2">
        <v>43.080002</v>
      </c>
      <c r="C154" s="2">
        <v>76.529999000000004</v>
      </c>
      <c r="D154" s="2">
        <v>12.626599000000001</v>
      </c>
      <c r="E154" s="2">
        <v>70.222092000000004</v>
      </c>
      <c r="F154" s="9">
        <f t="shared" si="12"/>
        <v>3.9092607534916678E-3</v>
      </c>
      <c r="G154" s="9">
        <f t="shared" si="13"/>
        <v>-8.1244657323832868E-3</v>
      </c>
      <c r="H154" s="9">
        <f t="shared" si="14"/>
        <v>-1.659476044158845E-2</v>
      </c>
      <c r="I154" s="9">
        <f t="shared" si="16"/>
        <v>-2.1537866214014355E-3</v>
      </c>
      <c r="J154" s="9">
        <f t="shared" si="15"/>
        <v>-2.2879979138189324E-3</v>
      </c>
    </row>
    <row r="155" spans="1:10" x14ac:dyDescent="0.25">
      <c r="A155" s="2">
        <v>154.75709499999999</v>
      </c>
      <c r="B155" s="2">
        <v>42.73</v>
      </c>
      <c r="C155" s="2">
        <v>75.260002</v>
      </c>
      <c r="D155" s="2">
        <v>12.599404</v>
      </c>
      <c r="E155" s="2">
        <v>70.061424000000002</v>
      </c>
      <c r="F155" s="9">
        <f t="shared" si="12"/>
        <v>-1.1187357839716514E-2</v>
      </c>
      <c r="G155" s="9">
        <f t="shared" si="13"/>
        <v>-1.1935384975426948E-2</v>
      </c>
      <c r="H155" s="9">
        <f t="shared" si="14"/>
        <v>-8.5038397952740298E-3</v>
      </c>
      <c r="I155" s="9">
        <f t="shared" si="16"/>
        <v>-2.2302007301297701E-2</v>
      </c>
      <c r="J155" s="9">
        <f t="shared" si="15"/>
        <v>-1.3759526212313309E-2</v>
      </c>
    </row>
    <row r="156" spans="1:10" x14ac:dyDescent="0.25">
      <c r="A156" s="2">
        <v>153.02577199999999</v>
      </c>
      <c r="B156" s="2">
        <v>42.220001000000003</v>
      </c>
      <c r="C156" s="2">
        <v>74.620002999999997</v>
      </c>
      <c r="D156" s="2">
        <v>12.318412</v>
      </c>
      <c r="E156" s="2">
        <v>69.097412000000006</v>
      </c>
      <c r="F156" s="9">
        <f t="shared" si="12"/>
        <v>-6.5634630485641348E-3</v>
      </c>
      <c r="G156" s="9">
        <f t="shared" si="13"/>
        <v>-1.7053552414648294E-2</v>
      </c>
      <c r="H156" s="9">
        <f t="shared" si="14"/>
        <v>-2.9214699977966902E-2</v>
      </c>
      <c r="I156" s="9">
        <f t="shared" si="16"/>
        <v>-9.5659245688486261E-3</v>
      </c>
      <c r="J156" s="9">
        <f t="shared" si="15"/>
        <v>-1.3814902358427085E-2</v>
      </c>
    </row>
    <row r="157" spans="1:10" x14ac:dyDescent="0.25">
      <c r="A157" s="2">
        <v>152.02139299999999</v>
      </c>
      <c r="B157" s="2">
        <v>41.5</v>
      </c>
      <c r="C157" s="2">
        <v>72.440002000000007</v>
      </c>
      <c r="D157" s="2">
        <v>12.200575000000001</v>
      </c>
      <c r="E157" s="2">
        <v>68.142837999999998</v>
      </c>
      <c r="F157" s="9">
        <f t="shared" si="12"/>
        <v>-1.2080549742101074E-2</v>
      </c>
      <c r="G157" s="9">
        <f t="shared" si="13"/>
        <v>-1.2048192771084338E-2</v>
      </c>
      <c r="H157" s="9">
        <f t="shared" si="14"/>
        <v>-8.6969075456405105E-3</v>
      </c>
      <c r="I157" s="9">
        <f t="shared" si="16"/>
        <v>-3.491835425789358E-2</v>
      </c>
      <c r="J157" s="9">
        <f t="shared" si="15"/>
        <v>-6.6574861469667485E-3</v>
      </c>
    </row>
    <row r="158" spans="1:10" x14ac:dyDescent="0.25">
      <c r="A158" s="2">
        <v>150.18489099999999</v>
      </c>
      <c r="B158" s="2">
        <v>41</v>
      </c>
      <c r="C158" s="2">
        <v>71.809997999999993</v>
      </c>
      <c r="D158" s="2">
        <v>11.774551000000001</v>
      </c>
      <c r="E158" s="2">
        <v>67.689177999999998</v>
      </c>
      <c r="F158" s="9">
        <f t="shared" si="12"/>
        <v>-9.1077337466655747E-3</v>
      </c>
      <c r="G158" s="9">
        <f t="shared" si="13"/>
        <v>-2.9268048780487798E-3</v>
      </c>
      <c r="H158" s="9">
        <f t="shared" si="14"/>
        <v>2.0888595484991265E-3</v>
      </c>
      <c r="I158" s="9">
        <f t="shared" si="16"/>
        <v>7.7005059471056995E-4</v>
      </c>
      <c r="J158" s="9">
        <f t="shared" si="15"/>
        <v>-6.9811602675984748E-3</v>
      </c>
    </row>
    <row r="159" spans="1:10" x14ac:dyDescent="0.25">
      <c r="A159" s="2">
        <v>148.817047</v>
      </c>
      <c r="B159" s="2">
        <v>40.880001</v>
      </c>
      <c r="C159" s="2">
        <v>71.959998999999996</v>
      </c>
      <c r="D159" s="2">
        <v>11.783618000000001</v>
      </c>
      <c r="E159" s="2">
        <v>67.216628999999998</v>
      </c>
      <c r="F159" s="9">
        <f t="shared" si="12"/>
        <v>-8.3559983554841143E-3</v>
      </c>
      <c r="G159" s="9">
        <f t="shared" si="13"/>
        <v>-2.4951075710590201E-2</v>
      </c>
      <c r="H159" s="9">
        <f t="shared" si="14"/>
        <v>-1.5286242569291857E-2</v>
      </c>
      <c r="I159" s="9">
        <f t="shared" si="16"/>
        <v>-2.5384733279710935E-2</v>
      </c>
      <c r="J159" s="9">
        <f t="shared" si="15"/>
        <v>-1.7997852882506223E-2</v>
      </c>
    </row>
    <row r="160" spans="1:10" x14ac:dyDescent="0.25">
      <c r="A160" s="2">
        <v>147.573532</v>
      </c>
      <c r="B160" s="2">
        <v>39.860000999999997</v>
      </c>
      <c r="C160" s="2">
        <v>70.860000999999997</v>
      </c>
      <c r="D160" s="2">
        <v>11.484494</v>
      </c>
      <c r="E160" s="2">
        <v>66.006873999999996</v>
      </c>
      <c r="F160" s="9">
        <f t="shared" si="12"/>
        <v>2.852130692379115E-3</v>
      </c>
      <c r="G160" s="9">
        <f t="shared" si="13"/>
        <v>2.2579026026618367E-3</v>
      </c>
      <c r="H160" s="9">
        <f t="shared" si="14"/>
        <v>2.6248941204502659E-2</v>
      </c>
      <c r="I160" s="9">
        <f t="shared" si="16"/>
        <v>-7.8927291006464263E-3</v>
      </c>
      <c r="J160" s="9">
        <f t="shared" si="15"/>
        <v>5.8706764389418664E-3</v>
      </c>
    </row>
    <row r="161" spans="1:10" x14ac:dyDescent="0.25">
      <c r="A161" s="2">
        <v>147.99443099999999</v>
      </c>
      <c r="B161" s="2">
        <v>39.950001</v>
      </c>
      <c r="C161" s="2">
        <v>72.720000999999996</v>
      </c>
      <c r="D161" s="2">
        <v>11.39385</v>
      </c>
      <c r="E161" s="2">
        <v>66.394379000000001</v>
      </c>
      <c r="F161" s="9">
        <f t="shared" si="12"/>
        <v>1.2797238296081618E-2</v>
      </c>
      <c r="G161" s="9">
        <f t="shared" si="13"/>
        <v>2.6282827877776516E-2</v>
      </c>
      <c r="H161" s="9">
        <f t="shared" si="14"/>
        <v>3.8228808605214458E-2</v>
      </c>
      <c r="I161" s="9">
        <f t="shared" si="16"/>
        <v>1.2728708908753335E-2</v>
      </c>
      <c r="J161" s="9">
        <f t="shared" si="15"/>
        <v>9.1103043527223562E-3</v>
      </c>
    </row>
    <row r="162" spans="1:10" x14ac:dyDescent="0.25">
      <c r="A162" s="2">
        <v>149.888351</v>
      </c>
      <c r="B162" s="2">
        <v>41</v>
      </c>
      <c r="C162" s="2">
        <v>75.5</v>
      </c>
      <c r="D162" s="2">
        <v>11.538879</v>
      </c>
      <c r="E162" s="2">
        <v>66.999251999999998</v>
      </c>
      <c r="F162" s="9">
        <f t="shared" si="12"/>
        <v>6.1901141336861481E-3</v>
      </c>
      <c r="G162" s="9">
        <f t="shared" si="13"/>
        <v>-2.0243951219512203E-2</v>
      </c>
      <c r="H162" s="9">
        <f t="shared" si="14"/>
        <v>-1.1523218543046318E-2</v>
      </c>
      <c r="I162" s="9">
        <f t="shared" si="16"/>
        <v>2.7494265257483063E-2</v>
      </c>
      <c r="J162" s="9">
        <f t="shared" si="15"/>
        <v>1.6222210958414935E-2</v>
      </c>
    </row>
    <row r="163" spans="1:10" x14ac:dyDescent="0.25">
      <c r="A163" s="2">
        <v>150.81617700000001</v>
      </c>
      <c r="B163" s="2">
        <v>40.169998</v>
      </c>
      <c r="C163" s="2">
        <v>74.629997000000003</v>
      </c>
      <c r="D163" s="2">
        <v>11.856132000000001</v>
      </c>
      <c r="E163" s="2">
        <v>68.086128000000002</v>
      </c>
      <c r="F163" s="9">
        <f t="shared" si="12"/>
        <v>2.0612735727945142E-2</v>
      </c>
      <c r="G163" s="9">
        <f t="shared" si="13"/>
        <v>3.4354022123675484E-2</v>
      </c>
      <c r="H163" s="9">
        <f t="shared" si="14"/>
        <v>8.0403326292514607E-4</v>
      </c>
      <c r="I163" s="9">
        <f t="shared" si="16"/>
        <v>6.8806588860514202E-3</v>
      </c>
      <c r="J163" s="9">
        <f t="shared" si="15"/>
        <v>1.5824647863658781E-2</v>
      </c>
    </row>
    <row r="164" spans="1:10" x14ac:dyDescent="0.25">
      <c r="A164" s="2">
        <v>153.92491100000001</v>
      </c>
      <c r="B164" s="2">
        <v>41.549999</v>
      </c>
      <c r="C164" s="2">
        <v>74.690002000000007</v>
      </c>
      <c r="D164" s="2">
        <v>11.937709999999999</v>
      </c>
      <c r="E164" s="2">
        <v>69.163567</v>
      </c>
      <c r="F164" s="9">
        <f t="shared" si="12"/>
        <v>5.1579110544360575E-3</v>
      </c>
      <c r="G164" s="9">
        <f t="shared" si="13"/>
        <v>-2.2382672018836865E-2</v>
      </c>
      <c r="H164" s="9">
        <f t="shared" si="14"/>
        <v>-4.1237125686514373E-2</v>
      </c>
      <c r="I164" s="9">
        <f t="shared" si="16"/>
        <v>-2.0501251915149548E-2</v>
      </c>
      <c r="J164" s="9">
        <f t="shared" si="15"/>
        <v>-1.0111956776318485E-2</v>
      </c>
    </row>
    <row r="165" spans="1:10" x14ac:dyDescent="0.25">
      <c r="A165" s="2">
        <v>154.718842</v>
      </c>
      <c r="B165" s="2">
        <v>40.619999</v>
      </c>
      <c r="C165" s="2">
        <v>71.610000999999997</v>
      </c>
      <c r="D165" s="2">
        <v>11.692971999999999</v>
      </c>
      <c r="E165" s="2">
        <v>68.464187999999993</v>
      </c>
      <c r="F165" s="9">
        <f t="shared" si="12"/>
        <v>8.0369590666921134E-3</v>
      </c>
      <c r="G165" s="9">
        <f t="shared" si="13"/>
        <v>1.7232890626117515E-3</v>
      </c>
      <c r="H165" s="9">
        <f t="shared" si="14"/>
        <v>2.1086468075876722E-2</v>
      </c>
      <c r="I165" s="9">
        <f t="shared" si="16"/>
        <v>3.1783108691271995E-2</v>
      </c>
      <c r="J165" s="9">
        <f t="shared" si="15"/>
        <v>7.5923780765500748E-3</v>
      </c>
    </row>
    <row r="166" spans="1:10" x14ac:dyDescent="0.25">
      <c r="A166" s="2">
        <v>155.962311</v>
      </c>
      <c r="B166" s="2">
        <v>40.689999</v>
      </c>
      <c r="C166" s="2">
        <v>73.120002999999997</v>
      </c>
      <c r="D166" s="2">
        <v>12.064610999999999</v>
      </c>
      <c r="E166" s="2">
        <v>68.983993999999996</v>
      </c>
      <c r="F166" s="9">
        <f t="shared" si="12"/>
        <v>-1.6007303200322492E-2</v>
      </c>
      <c r="G166" s="9">
        <f t="shared" si="13"/>
        <v>-2.7033645294510744E-2</v>
      </c>
      <c r="H166" s="9">
        <f t="shared" si="14"/>
        <v>1.9009832371040838E-2</v>
      </c>
      <c r="I166" s="9">
        <f t="shared" si="16"/>
        <v>-1.9534322325021461E-2</v>
      </c>
      <c r="J166" s="9">
        <f t="shared" si="15"/>
        <v>-1.8084760357598248E-2</v>
      </c>
    </row>
    <row r="167" spans="1:10" x14ac:dyDescent="0.25">
      <c r="A167" s="2">
        <v>153.46577500000001</v>
      </c>
      <c r="B167" s="2">
        <v>39.590000000000003</v>
      </c>
      <c r="C167" s="2">
        <v>74.510002</v>
      </c>
      <c r="D167" s="2">
        <v>11.828937</v>
      </c>
      <c r="E167" s="2">
        <v>67.736435</v>
      </c>
      <c r="F167" s="9">
        <f t="shared" si="12"/>
        <v>-3.0541337311201793E-3</v>
      </c>
      <c r="G167" s="9">
        <f t="shared" si="13"/>
        <v>-1.1366531952513269E-2</v>
      </c>
      <c r="H167" s="9">
        <f t="shared" si="14"/>
        <v>2.1473613703566895E-2</v>
      </c>
      <c r="I167" s="9">
        <f t="shared" si="16"/>
        <v>-1.532513022936806E-3</v>
      </c>
      <c r="J167" s="9">
        <f t="shared" si="15"/>
        <v>3.3487000017050654E-3</v>
      </c>
    </row>
    <row r="168" spans="1:10" x14ac:dyDescent="0.25">
      <c r="A168" s="2">
        <v>152.99707000000001</v>
      </c>
      <c r="B168" s="2">
        <v>39.139999000000003</v>
      </c>
      <c r="C168" s="2">
        <v>76.110000999999997</v>
      </c>
      <c r="D168" s="2">
        <v>11.810809000000001</v>
      </c>
      <c r="E168" s="2">
        <v>67.963263999999995</v>
      </c>
      <c r="F168" s="9">
        <f t="shared" si="12"/>
        <v>-1.4380406108431703E-3</v>
      </c>
      <c r="G168" s="9">
        <f t="shared" si="13"/>
        <v>3.7812980015661135E-2</v>
      </c>
      <c r="H168" s="9">
        <f t="shared" si="14"/>
        <v>-2.54894622849892E-2</v>
      </c>
      <c r="I168" s="9">
        <f t="shared" si="16"/>
        <v>6.1397149001392887E-3</v>
      </c>
      <c r="J168" s="9">
        <f t="shared" si="15"/>
        <v>-8.3438753029871793E-3</v>
      </c>
    </row>
    <row r="169" spans="1:10" x14ac:dyDescent="0.25">
      <c r="A169" s="2">
        <v>152.77705399999999</v>
      </c>
      <c r="B169" s="2">
        <v>40.619999</v>
      </c>
      <c r="C169" s="2">
        <v>74.169998000000007</v>
      </c>
      <c r="D169" s="2">
        <v>11.883324</v>
      </c>
      <c r="E169" s="2">
        <v>67.396186999999998</v>
      </c>
      <c r="F169" s="9">
        <f t="shared" si="12"/>
        <v>4.6332546771061254E-3</v>
      </c>
      <c r="G169" s="9">
        <f t="shared" si="13"/>
        <v>1.9202437695776425E-2</v>
      </c>
      <c r="H169" s="9">
        <f t="shared" si="14"/>
        <v>-3.3706351185286533E-3</v>
      </c>
      <c r="I169" s="9">
        <f t="shared" si="16"/>
        <v>-7.6276637748832546E-3</v>
      </c>
      <c r="J169" s="9">
        <f t="shared" si="15"/>
        <v>2.6646611328322686E-3</v>
      </c>
    </row>
    <row r="170" spans="1:10" x14ac:dyDescent="0.25">
      <c r="A170" s="2">
        <v>153.48490899999999</v>
      </c>
      <c r="B170" s="2">
        <v>41.400002000000001</v>
      </c>
      <c r="C170" s="2">
        <v>73.919998000000007</v>
      </c>
      <c r="D170" s="2">
        <v>11.792681999999999</v>
      </c>
      <c r="E170" s="2">
        <v>67.575774999999993</v>
      </c>
      <c r="F170" s="9">
        <f t="shared" si="12"/>
        <v>-6.0450633618969142E-3</v>
      </c>
      <c r="G170" s="9">
        <f t="shared" si="13"/>
        <v>-2.6087003570676164E-2</v>
      </c>
      <c r="H170" s="9">
        <f t="shared" si="14"/>
        <v>1.5692695229780531E-2</v>
      </c>
      <c r="I170" s="9">
        <f t="shared" si="16"/>
        <v>-9.2236863505689454E-3</v>
      </c>
      <c r="J170" s="9">
        <f t="shared" si="15"/>
        <v>-4.6155149533984282E-3</v>
      </c>
    </row>
    <row r="171" spans="1:10" x14ac:dyDescent="0.25">
      <c r="A171" s="2">
        <v>152.55708300000001</v>
      </c>
      <c r="B171" s="2">
        <v>40.32</v>
      </c>
      <c r="C171" s="2">
        <v>75.080001999999993</v>
      </c>
      <c r="D171" s="2">
        <v>11.683909999999999</v>
      </c>
      <c r="E171" s="2">
        <v>67.263878000000005</v>
      </c>
      <c r="F171" s="9">
        <f t="shared" si="12"/>
        <v>-1.7557559094126252E-3</v>
      </c>
      <c r="G171" s="9">
        <f t="shared" si="13"/>
        <v>1.5625024801587301E-2</v>
      </c>
      <c r="H171" s="9">
        <f t="shared" si="14"/>
        <v>1.8779914257327893E-2</v>
      </c>
      <c r="I171" s="9">
        <f t="shared" si="16"/>
        <v>4.6547773818867945E-3</v>
      </c>
      <c r="J171" s="9">
        <f t="shared" si="15"/>
        <v>-4.917765817784075E-3</v>
      </c>
    </row>
    <row r="172" spans="1:10" x14ac:dyDescent="0.25">
      <c r="A172" s="2">
        <v>152.28923</v>
      </c>
      <c r="B172" s="2">
        <v>40.950001</v>
      </c>
      <c r="C172" s="2">
        <v>76.489998</v>
      </c>
      <c r="D172" s="2">
        <v>11.738296</v>
      </c>
      <c r="E172" s="2">
        <v>66.933090000000007</v>
      </c>
      <c r="F172" s="9">
        <f t="shared" si="12"/>
        <v>-4.4594289432023796E-3</v>
      </c>
      <c r="G172" s="9">
        <f t="shared" si="13"/>
        <v>-2.1489645384868247E-2</v>
      </c>
      <c r="H172" s="9">
        <f t="shared" si="14"/>
        <v>-3.0853720247188358E-2</v>
      </c>
      <c r="I172" s="9">
        <f t="shared" si="16"/>
        <v>6.1774724372260434E-3</v>
      </c>
      <c r="J172" s="9">
        <f t="shared" si="15"/>
        <v>-1.1013834861053215E-2</v>
      </c>
    </row>
    <row r="173" spans="1:10" x14ac:dyDescent="0.25">
      <c r="A173" s="2">
        <v>151.610107</v>
      </c>
      <c r="B173" s="2">
        <v>40.07</v>
      </c>
      <c r="C173" s="2">
        <v>74.129997000000003</v>
      </c>
      <c r="D173" s="2">
        <v>11.810809000000001</v>
      </c>
      <c r="E173" s="2">
        <v>66.195899999999995</v>
      </c>
      <c r="F173" s="9">
        <f t="shared" si="12"/>
        <v>4.3533970990470017E-3</v>
      </c>
      <c r="G173" s="9">
        <f t="shared" si="13"/>
        <v>6.9877214873970321E-3</v>
      </c>
      <c r="H173" s="9">
        <f t="shared" si="14"/>
        <v>6.6100906492683915E-3</v>
      </c>
      <c r="I173" s="9">
        <f t="shared" si="16"/>
        <v>-2.072135786803439E-2</v>
      </c>
      <c r="J173" s="9">
        <f t="shared" si="15"/>
        <v>5.9964741018705076E-3</v>
      </c>
    </row>
    <row r="174" spans="1:10" x14ac:dyDescent="0.25">
      <c r="A174" s="2">
        <v>152.270126</v>
      </c>
      <c r="B174" s="2">
        <v>40.349997999999999</v>
      </c>
      <c r="C174" s="2">
        <v>74.620002999999997</v>
      </c>
      <c r="D174" s="2">
        <v>11.566072999999999</v>
      </c>
      <c r="E174" s="2">
        <v>66.592842000000005</v>
      </c>
      <c r="F174" s="9">
        <f t="shared" si="12"/>
        <v>-1.1495839965352098E-2</v>
      </c>
      <c r="G174" s="9">
        <f t="shared" si="13"/>
        <v>-1.140022361339389E-2</v>
      </c>
      <c r="H174" s="9">
        <f t="shared" si="14"/>
        <v>-1.6081880886549547E-3</v>
      </c>
      <c r="I174" s="9">
        <f t="shared" si="16"/>
        <v>-6.2697166099505205E-3</v>
      </c>
      <c r="J174" s="9">
        <f t="shared" si="15"/>
        <v>-1.2631102303758223E-2</v>
      </c>
    </row>
    <row r="175" spans="1:10" x14ac:dyDescent="0.25">
      <c r="A175" s="2">
        <v>150.51965300000001</v>
      </c>
      <c r="B175" s="2">
        <v>39.889999000000003</v>
      </c>
      <c r="C175" s="2">
        <v>74.5</v>
      </c>
      <c r="D175" s="2">
        <v>11.493556999999999</v>
      </c>
      <c r="E175" s="2">
        <v>65.751700999999997</v>
      </c>
      <c r="F175" s="9">
        <f t="shared" si="12"/>
        <v>1.5887141328979743E-2</v>
      </c>
      <c r="G175" s="9">
        <f t="shared" si="13"/>
        <v>4.5124343071554643E-3</v>
      </c>
      <c r="H175" s="9">
        <f t="shared" si="14"/>
        <v>-4.3489906040268457E-2</v>
      </c>
      <c r="I175" s="9">
        <f t="shared" si="16"/>
        <v>2.4447958103831699E-2</v>
      </c>
      <c r="J175" s="9">
        <f t="shared" si="15"/>
        <v>1.365528170898574E-2</v>
      </c>
    </row>
    <row r="176" spans="1:10" x14ac:dyDescent="0.25">
      <c r="A176" s="2">
        <v>152.91098</v>
      </c>
      <c r="B176" s="2">
        <v>40.07</v>
      </c>
      <c r="C176" s="2">
        <v>71.260002</v>
      </c>
      <c r="D176" s="2">
        <v>11.774551000000001</v>
      </c>
      <c r="E176" s="2">
        <v>66.649558999999996</v>
      </c>
      <c r="F176" s="9">
        <f t="shared" si="12"/>
        <v>-1.7452644669467155E-2</v>
      </c>
      <c r="G176" s="9">
        <f t="shared" si="13"/>
        <v>-2.6453755927127457E-2</v>
      </c>
      <c r="H176" s="9">
        <f t="shared" si="14"/>
        <v>7.0159975577874733E-4</v>
      </c>
      <c r="I176" s="9">
        <f t="shared" si="16"/>
        <v>-1.0007685218740018E-2</v>
      </c>
      <c r="J176" s="9">
        <f t="shared" si="15"/>
        <v>-2.4674071736918709E-2</v>
      </c>
    </row>
    <row r="177" spans="1:10" x14ac:dyDescent="0.25">
      <c r="A177" s="2">
        <v>150.242279</v>
      </c>
      <c r="B177" s="2">
        <v>39.009998000000003</v>
      </c>
      <c r="C177" s="2">
        <v>71.309997999999993</v>
      </c>
      <c r="D177" s="2">
        <v>11.656715</v>
      </c>
      <c r="E177" s="2">
        <v>65.005043000000001</v>
      </c>
      <c r="F177" s="9">
        <f t="shared" si="12"/>
        <v>6.9395779066956549E-3</v>
      </c>
      <c r="G177" s="9">
        <f t="shared" si="13"/>
        <v>-1.3586209360995255E-2</v>
      </c>
      <c r="H177" s="9">
        <f t="shared" si="14"/>
        <v>3.2393844689211797E-2</v>
      </c>
      <c r="I177" s="9">
        <f t="shared" si="16"/>
        <v>2.7993993161881416E-2</v>
      </c>
      <c r="J177" s="9">
        <f t="shared" si="15"/>
        <v>2.4280362371270122E-2</v>
      </c>
    </row>
    <row r="178" spans="1:10" x14ac:dyDescent="0.25">
      <c r="A178" s="2">
        <v>151.284897</v>
      </c>
      <c r="B178" s="2">
        <v>38.479999999999997</v>
      </c>
      <c r="C178" s="2">
        <v>73.620002999999997</v>
      </c>
      <c r="D178" s="2">
        <v>11.983033000000001</v>
      </c>
      <c r="E178" s="2">
        <v>66.583388999999997</v>
      </c>
      <c r="F178" s="9">
        <f t="shared" si="12"/>
        <v>-4.4247642248114319E-4</v>
      </c>
      <c r="G178" s="9">
        <f t="shared" si="13"/>
        <v>2.7027027027027192E-2</v>
      </c>
      <c r="H178" s="9">
        <f t="shared" si="14"/>
        <v>-1.5484921944379717E-2</v>
      </c>
      <c r="I178" s="9">
        <f t="shared" si="16"/>
        <v>1.3615501184049122E-2</v>
      </c>
      <c r="J178" s="9">
        <f t="shared" si="15"/>
        <v>-6.387479015223946E-3</v>
      </c>
    </row>
    <row r="179" spans="1:10" x14ac:dyDescent="0.25">
      <c r="A179" s="2">
        <v>151.21795700000001</v>
      </c>
      <c r="B179" s="2">
        <v>39.520000000000003</v>
      </c>
      <c r="C179" s="2">
        <v>72.480002999999996</v>
      </c>
      <c r="D179" s="2">
        <v>12.146188</v>
      </c>
      <c r="E179" s="2">
        <v>66.158089000000004</v>
      </c>
      <c r="F179" s="9">
        <f t="shared" si="12"/>
        <v>-2.5935874798256272E-3</v>
      </c>
      <c r="G179" s="9">
        <f t="shared" si="13"/>
        <v>5.8198380566800824E-3</v>
      </c>
      <c r="H179" s="9">
        <f t="shared" si="14"/>
        <v>3.1456938543449067E-2</v>
      </c>
      <c r="I179" s="9">
        <f t="shared" si="16"/>
        <v>1.1194129384462006E-2</v>
      </c>
      <c r="J179" s="9">
        <f t="shared" si="15"/>
        <v>-5.711924357428707E-4</v>
      </c>
    </row>
    <row r="180" spans="1:10" x14ac:dyDescent="0.25">
      <c r="A180" s="2">
        <v>150.82576</v>
      </c>
      <c r="B180" s="2">
        <v>39.75</v>
      </c>
      <c r="C180" s="2">
        <v>74.760002</v>
      </c>
      <c r="D180" s="2">
        <v>12.282154</v>
      </c>
      <c r="E180" s="2">
        <v>66.1203</v>
      </c>
      <c r="F180" s="9">
        <f t="shared" si="12"/>
        <v>-2.9934090834350925E-2</v>
      </c>
      <c r="G180" s="9">
        <f t="shared" si="13"/>
        <v>1.0063144654087201E-3</v>
      </c>
      <c r="H180" s="9">
        <f t="shared" si="14"/>
        <v>-4.0529680563679005E-2</v>
      </c>
      <c r="I180" s="9">
        <f t="shared" si="16"/>
        <v>-5.3874426261061426E-2</v>
      </c>
      <c r="J180" s="9">
        <f t="shared" si="15"/>
        <v>-3.8021953923379079E-2</v>
      </c>
    </row>
    <row r="181" spans="1:10" x14ac:dyDescent="0.25">
      <c r="A181" s="2">
        <v>146.31092799999999</v>
      </c>
      <c r="B181" s="2">
        <v>39.790000999999997</v>
      </c>
      <c r="C181" s="2">
        <v>71.730002999999996</v>
      </c>
      <c r="D181" s="2">
        <v>11.62046</v>
      </c>
      <c r="E181" s="2">
        <v>63.606276999999999</v>
      </c>
      <c r="F181" s="9">
        <f t="shared" si="12"/>
        <v>1.3068060097339501E-4</v>
      </c>
      <c r="G181" s="9">
        <f t="shared" si="13"/>
        <v>0.11485297524873148</v>
      </c>
      <c r="H181" s="9">
        <f t="shared" si="14"/>
        <v>6.0783393526416041E-2</v>
      </c>
      <c r="I181" s="9">
        <f t="shared" si="16"/>
        <v>-3.9001898375794724E-3</v>
      </c>
      <c r="J181" s="9">
        <f t="shared" si="15"/>
        <v>-5.3490947127749254E-3</v>
      </c>
    </row>
    <row r="182" spans="1:10" x14ac:dyDescent="0.25">
      <c r="A182" s="2">
        <v>146.33004800000001</v>
      </c>
      <c r="B182" s="2">
        <v>44.360000999999997</v>
      </c>
      <c r="C182" s="2">
        <v>76.089995999999999</v>
      </c>
      <c r="D182" s="2">
        <v>11.575138000000001</v>
      </c>
      <c r="E182" s="2">
        <v>63.266041000000001</v>
      </c>
      <c r="F182" s="9">
        <f t="shared" si="12"/>
        <v>1.9152881026868736E-2</v>
      </c>
      <c r="G182" s="9">
        <f t="shared" si="13"/>
        <v>1.1496798658773771E-2</v>
      </c>
      <c r="H182" s="9">
        <f t="shared" si="14"/>
        <v>3.2987279957275857E-2</v>
      </c>
      <c r="I182" s="9">
        <f t="shared" si="16"/>
        <v>3.6021773563304382E-2</v>
      </c>
      <c r="J182" s="9">
        <f t="shared" si="15"/>
        <v>1.9420481834796621E-2</v>
      </c>
    </row>
    <row r="183" spans="1:10" x14ac:dyDescent="0.25">
      <c r="A183" s="2">
        <v>149.13269</v>
      </c>
      <c r="B183" s="2">
        <v>44.869999</v>
      </c>
      <c r="C183" s="2">
        <v>78.599997999999999</v>
      </c>
      <c r="D183" s="2">
        <v>11.992095000000001</v>
      </c>
      <c r="E183" s="2">
        <v>64.494698</v>
      </c>
      <c r="F183" s="9">
        <f t="shared" si="12"/>
        <v>3.3801609828133697E-2</v>
      </c>
      <c r="G183" s="9">
        <f t="shared" si="13"/>
        <v>1.3594852097054803E-2</v>
      </c>
      <c r="H183" s="9">
        <f t="shared" si="14"/>
        <v>9.7965015215394479E-3</v>
      </c>
      <c r="I183" s="9">
        <f t="shared" si="16"/>
        <v>3.6281233595964552E-2</v>
      </c>
      <c r="J183" s="9">
        <f t="shared" si="15"/>
        <v>3.8686808022575667E-2</v>
      </c>
    </row>
    <row r="184" spans="1:10" x14ac:dyDescent="0.25">
      <c r="A184" s="2">
        <v>154.17361500000001</v>
      </c>
      <c r="B184" s="2">
        <v>45.48</v>
      </c>
      <c r="C184" s="2">
        <v>79.370002999999997</v>
      </c>
      <c r="D184" s="2">
        <v>12.427182999999999</v>
      </c>
      <c r="E184" s="2">
        <v>66.989791999999994</v>
      </c>
      <c r="F184" s="9">
        <f t="shared" si="12"/>
        <v>1.1539873408299947E-2</v>
      </c>
      <c r="G184" s="9">
        <f t="shared" si="13"/>
        <v>2.5285861917326367E-2</v>
      </c>
      <c r="H184" s="9">
        <f t="shared" si="14"/>
        <v>4.7121051513630406E-2</v>
      </c>
      <c r="I184" s="9">
        <f t="shared" si="16"/>
        <v>5.1058232585776357E-3</v>
      </c>
      <c r="J184" s="9">
        <f t="shared" si="15"/>
        <v>4.2325702399554346E-3</v>
      </c>
    </row>
    <row r="185" spans="1:10" x14ac:dyDescent="0.25">
      <c r="A185" s="2">
        <v>155.95275899999999</v>
      </c>
      <c r="B185" s="2">
        <v>46.630001</v>
      </c>
      <c r="C185" s="2">
        <v>83.110000999999997</v>
      </c>
      <c r="D185" s="2">
        <v>12.490634</v>
      </c>
      <c r="E185" s="2">
        <v>67.273330999999999</v>
      </c>
      <c r="F185" s="9">
        <f t="shared" si="12"/>
        <v>2.4165792411534222E-2</v>
      </c>
      <c r="G185" s="9">
        <f t="shared" si="13"/>
        <v>1.3296139539006229E-2</v>
      </c>
      <c r="H185" s="9">
        <f t="shared" si="14"/>
        <v>-3.6457694182917937E-2</v>
      </c>
      <c r="I185" s="9">
        <f t="shared" si="16"/>
        <v>2.757610222187281E-2</v>
      </c>
      <c r="J185" s="9">
        <f t="shared" si="15"/>
        <v>1.5172966535580042E-2</v>
      </c>
    </row>
    <row r="186" spans="1:10" x14ac:dyDescent="0.25">
      <c r="A186" s="2">
        <v>159.72148100000001</v>
      </c>
      <c r="B186" s="2">
        <v>47.25</v>
      </c>
      <c r="C186" s="2">
        <v>80.080001999999993</v>
      </c>
      <c r="D186" s="2">
        <v>12.835077</v>
      </c>
      <c r="E186" s="2">
        <v>68.294066999999998</v>
      </c>
      <c r="F186" s="9">
        <f t="shared" si="12"/>
        <v>-5.3898197951220191E-3</v>
      </c>
      <c r="G186" s="9">
        <f t="shared" si="13"/>
        <v>-2.6878306878306946E-2</v>
      </c>
      <c r="H186" s="9">
        <f t="shared" si="14"/>
        <v>-7.0679368864151465E-2</v>
      </c>
      <c r="I186" s="9">
        <f t="shared" si="16"/>
        <v>1.0593313931813562E-2</v>
      </c>
      <c r="J186" s="9">
        <f t="shared" si="15"/>
        <v>-1.2316780021315681E-2</v>
      </c>
    </row>
    <row r="187" spans="1:10" x14ac:dyDescent="0.25">
      <c r="A187" s="2">
        <v>158.86061100000001</v>
      </c>
      <c r="B187" s="2">
        <v>45.98</v>
      </c>
      <c r="C187" s="2">
        <v>74.419998000000007</v>
      </c>
      <c r="D187" s="2">
        <v>12.971043</v>
      </c>
      <c r="E187" s="2">
        <v>67.452904000000004</v>
      </c>
      <c r="F187" s="9">
        <f t="shared" si="12"/>
        <v>-7.828183412941697E-4</v>
      </c>
      <c r="G187" s="9">
        <f t="shared" si="13"/>
        <v>-3.1752936059156023E-2</v>
      </c>
      <c r="H187" s="9">
        <f t="shared" si="14"/>
        <v>-3.5743027028837145E-2</v>
      </c>
      <c r="I187" s="9">
        <f t="shared" si="16"/>
        <v>-6.9878729104516928E-4</v>
      </c>
      <c r="J187" s="9">
        <f t="shared" si="15"/>
        <v>2.2416677568099872E-3</v>
      </c>
    </row>
    <row r="188" spans="1:10" x14ac:dyDescent="0.25">
      <c r="A188" s="2">
        <v>158.73625200000001</v>
      </c>
      <c r="B188" s="2">
        <v>44.52</v>
      </c>
      <c r="C188" s="2">
        <v>71.760002</v>
      </c>
      <c r="D188" s="2">
        <v>12.961978999999999</v>
      </c>
      <c r="E188" s="2">
        <v>67.604111000000003</v>
      </c>
      <c r="F188" s="9">
        <f t="shared" si="12"/>
        <v>-1.3618558916207859E-2</v>
      </c>
      <c r="G188" s="9">
        <f t="shared" si="13"/>
        <v>6.2892857142856362E-3</v>
      </c>
      <c r="H188" s="9">
        <f t="shared" si="14"/>
        <v>2.9403580562887902E-2</v>
      </c>
      <c r="I188" s="9">
        <f t="shared" si="16"/>
        <v>-9.7903259988308435E-3</v>
      </c>
      <c r="J188" s="9">
        <f t="shared" si="15"/>
        <v>-1.8873023860930704E-2</v>
      </c>
    </row>
    <row r="189" spans="1:10" x14ac:dyDescent="0.25">
      <c r="A189" s="2">
        <v>156.57449299999999</v>
      </c>
      <c r="B189" s="2">
        <v>44.799999</v>
      </c>
      <c r="C189" s="2">
        <v>73.870002999999997</v>
      </c>
      <c r="D189" s="2">
        <v>12.835077</v>
      </c>
      <c r="E189" s="2">
        <v>66.328216999999995</v>
      </c>
      <c r="F189" s="9">
        <f t="shared" si="12"/>
        <v>2.1015345072840228E-2</v>
      </c>
      <c r="G189" s="9">
        <f t="shared" si="13"/>
        <v>5.0223215406768204E-2</v>
      </c>
      <c r="H189" s="9">
        <f t="shared" si="14"/>
        <v>1.8681426072231284E-2</v>
      </c>
      <c r="I189" s="9">
        <f t="shared" si="16"/>
        <v>0</v>
      </c>
      <c r="J189" s="9">
        <f t="shared" si="15"/>
        <v>1.4249048787185156E-2</v>
      </c>
    </row>
    <row r="190" spans="1:10" x14ac:dyDescent="0.25">
      <c r="A190" s="2">
        <v>159.86496</v>
      </c>
      <c r="B190" s="2">
        <v>47.049999</v>
      </c>
      <c r="C190" s="2">
        <v>75.25</v>
      </c>
      <c r="D190" s="2">
        <v>12.835077</v>
      </c>
      <c r="E190" s="2">
        <v>67.273330999999999</v>
      </c>
      <c r="F190" s="9">
        <f t="shared" si="12"/>
        <v>-1.0769401875183079E-3</v>
      </c>
      <c r="G190" s="9">
        <f t="shared" si="13"/>
        <v>-2.8267758305372041E-2</v>
      </c>
      <c r="H190" s="9">
        <f t="shared" si="14"/>
        <v>-5.3421887043189419E-2</v>
      </c>
      <c r="I190" s="9">
        <f t="shared" si="16"/>
        <v>1.3418150900068669E-2</v>
      </c>
      <c r="J190" s="9">
        <f t="shared" si="15"/>
        <v>1.5454118066489425E-3</v>
      </c>
    </row>
    <row r="191" spans="1:10" x14ac:dyDescent="0.25">
      <c r="A191" s="2">
        <v>159.69279499999999</v>
      </c>
      <c r="B191" s="2">
        <v>45.720001000000003</v>
      </c>
      <c r="C191" s="2">
        <v>71.230002999999996</v>
      </c>
      <c r="D191" s="2">
        <v>13.007300000000001</v>
      </c>
      <c r="E191" s="2">
        <v>67.377296000000001</v>
      </c>
      <c r="F191" s="9">
        <f t="shared" si="12"/>
        <v>1.633002916631273E-2</v>
      </c>
      <c r="G191" s="9">
        <f t="shared" si="13"/>
        <v>-2.4059492037195392E-3</v>
      </c>
      <c r="H191" s="9">
        <f t="shared" si="14"/>
        <v>3.0605094878347883E-2</v>
      </c>
      <c r="I191" s="9">
        <f t="shared" si="16"/>
        <v>-4.1811905622228234E-3</v>
      </c>
      <c r="J191" s="9">
        <f t="shared" si="15"/>
        <v>1.7393752340550982E-2</v>
      </c>
    </row>
    <row r="192" spans="1:10" x14ac:dyDescent="0.25">
      <c r="A192" s="2">
        <v>162.30058299999999</v>
      </c>
      <c r="B192" s="2">
        <v>45.610000999999997</v>
      </c>
      <c r="C192" s="2">
        <v>73.410004000000001</v>
      </c>
      <c r="D192" s="2">
        <v>12.952914</v>
      </c>
      <c r="E192" s="2">
        <v>68.549239999999998</v>
      </c>
      <c r="F192" s="9">
        <f t="shared" si="12"/>
        <v>2.1345271446129915E-3</v>
      </c>
      <c r="G192" s="9">
        <f t="shared" si="13"/>
        <v>3.0694956573230642E-2</v>
      </c>
      <c r="H192" s="9">
        <f t="shared" si="14"/>
        <v>-3.8142893984857659E-3</v>
      </c>
      <c r="I192" s="9">
        <f t="shared" si="16"/>
        <v>-1.1896473642919316E-2</v>
      </c>
      <c r="J192" s="9">
        <f t="shared" si="15"/>
        <v>-1.5167637161257561E-3</v>
      </c>
    </row>
    <row r="193" spans="1:10" x14ac:dyDescent="0.25">
      <c r="A193" s="2">
        <v>162.647018</v>
      </c>
      <c r="B193" s="2">
        <v>47.009998000000003</v>
      </c>
      <c r="C193" s="2">
        <v>73.129997000000003</v>
      </c>
      <c r="D193" s="2">
        <v>12.798819999999999</v>
      </c>
      <c r="E193" s="2">
        <v>68.445267000000001</v>
      </c>
      <c r="F193" s="9">
        <f t="shared" si="12"/>
        <v>6.330758551011291E-3</v>
      </c>
      <c r="G193" s="9">
        <f t="shared" si="13"/>
        <v>1.9144906153792933E-2</v>
      </c>
      <c r="H193" s="9">
        <f t="shared" si="14"/>
        <v>4.307400696324383E-2</v>
      </c>
      <c r="I193" s="9">
        <f t="shared" si="16"/>
        <v>5.4532605349555667E-2</v>
      </c>
      <c r="J193" s="9">
        <f t="shared" si="15"/>
        <v>-3.1757053413203032E-3</v>
      </c>
    </row>
    <row r="194" spans="1:10" x14ac:dyDescent="0.25">
      <c r="A194" s="2">
        <v>163.67669699999999</v>
      </c>
      <c r="B194" s="2">
        <v>47.91</v>
      </c>
      <c r="C194" s="2">
        <v>76.279999000000004</v>
      </c>
      <c r="D194" s="2">
        <v>13.496772999999999</v>
      </c>
      <c r="E194" s="2">
        <v>68.227905000000007</v>
      </c>
      <c r="F194" s="9">
        <f t="shared" si="12"/>
        <v>7.6425662475335522E-4</v>
      </c>
      <c r="G194" s="9">
        <f t="shared" si="13"/>
        <v>-2.9221456898349714E-3</v>
      </c>
      <c r="H194" s="9">
        <f t="shared" si="14"/>
        <v>-1.6780270277664839E-2</v>
      </c>
      <c r="I194" s="9">
        <f t="shared" si="16"/>
        <v>1.5446655285674699E-2</v>
      </c>
      <c r="J194" s="9">
        <f t="shared" si="15"/>
        <v>2.2163218993752399E-3</v>
      </c>
    </row>
    <row r="195" spans="1:10" x14ac:dyDescent="0.25">
      <c r="A195" s="2">
        <v>163.80178799999999</v>
      </c>
      <c r="B195" s="2">
        <v>47.77</v>
      </c>
      <c r="C195" s="2">
        <v>75</v>
      </c>
      <c r="D195" s="2">
        <v>13.705253000000001</v>
      </c>
      <c r="E195" s="2">
        <v>68.37912</v>
      </c>
      <c r="F195" s="9">
        <f t="shared" ref="F195:F251" si="17">(A196-A195)/A195</f>
        <v>-2.1031650765619206E-2</v>
      </c>
      <c r="G195" s="9">
        <f t="shared" ref="G195:G251" si="18">(B196-B195)/B195</f>
        <v>-3.0981766799246524E-2</v>
      </c>
      <c r="H195" s="9">
        <f t="shared" ref="H195:H251" si="19">(C196-C195)/C195</f>
        <v>-1.9600013333333284E-2</v>
      </c>
      <c r="I195" s="9">
        <f t="shared" si="16"/>
        <v>-1.984129734781289E-3</v>
      </c>
      <c r="J195" s="9">
        <f t="shared" ref="J195:J251" si="20">(E196-E195)/E195</f>
        <v>-9.2606046992123724E-3</v>
      </c>
    </row>
    <row r="196" spans="1:10" x14ac:dyDescent="0.25">
      <c r="A196" s="2">
        <v>160.35676599999999</v>
      </c>
      <c r="B196" s="2">
        <v>46.290000999999997</v>
      </c>
      <c r="C196" s="2">
        <v>73.529999000000004</v>
      </c>
      <c r="D196" s="2">
        <v>13.67806</v>
      </c>
      <c r="E196" s="2">
        <v>67.745887999999994</v>
      </c>
      <c r="F196" s="9">
        <f t="shared" si="17"/>
        <v>-7.6812162699763245E-3</v>
      </c>
      <c r="G196" s="9">
        <f t="shared" si="18"/>
        <v>9.2892631391389875E-3</v>
      </c>
      <c r="H196" s="9">
        <f t="shared" si="19"/>
        <v>2.352785289715557E-2</v>
      </c>
      <c r="I196" s="9">
        <f t="shared" ref="I196:I251" si="21">(D197-D196)/D196</f>
        <v>3.644807816313126E-2</v>
      </c>
      <c r="J196" s="9">
        <f t="shared" si="20"/>
        <v>-1.4508777270732503E-2</v>
      </c>
    </row>
    <row r="197" spans="1:10" x14ac:dyDescent="0.25">
      <c r="A197" s="2">
        <v>159.12503100000001</v>
      </c>
      <c r="B197" s="2">
        <v>46.720001000000003</v>
      </c>
      <c r="C197" s="2">
        <v>75.260002</v>
      </c>
      <c r="D197" s="2">
        <v>14.176599</v>
      </c>
      <c r="E197" s="2">
        <v>66.762978000000004</v>
      </c>
      <c r="F197" s="9">
        <f t="shared" si="17"/>
        <v>-2.6366612302498246E-2</v>
      </c>
      <c r="G197" s="9">
        <f t="shared" si="18"/>
        <v>-6.6352952346898884E-3</v>
      </c>
      <c r="H197" s="9">
        <f t="shared" si="19"/>
        <v>-4.1191202732097174E-3</v>
      </c>
      <c r="I197" s="9">
        <f t="shared" si="21"/>
        <v>-8.3120076966272886E-3</v>
      </c>
      <c r="J197" s="9">
        <f t="shared" si="20"/>
        <v>-5.3793136669247881E-3</v>
      </c>
    </row>
    <row r="198" spans="1:10" x14ac:dyDescent="0.25">
      <c r="A198" s="2">
        <v>154.92944299999999</v>
      </c>
      <c r="B198" s="2">
        <v>46.41</v>
      </c>
      <c r="C198" s="2">
        <v>74.949996999999996</v>
      </c>
      <c r="D198" s="2">
        <v>14.058763000000001</v>
      </c>
      <c r="E198" s="2">
        <v>66.403839000000005</v>
      </c>
      <c r="F198" s="9">
        <f t="shared" si="17"/>
        <v>1.534148031501022E-2</v>
      </c>
      <c r="G198" s="9">
        <f t="shared" si="18"/>
        <v>1.874593837535014E-2</v>
      </c>
      <c r="H198" s="9">
        <f t="shared" si="19"/>
        <v>2.2548393164045184E-2</v>
      </c>
      <c r="I198" s="9">
        <f t="shared" si="21"/>
        <v>-3.8686191665654518E-3</v>
      </c>
      <c r="J198" s="9">
        <f t="shared" si="20"/>
        <v>7.6857152792022898E-3</v>
      </c>
    </row>
    <row r="199" spans="1:10" x14ac:dyDescent="0.25">
      <c r="A199" s="2">
        <v>157.30628999999999</v>
      </c>
      <c r="B199" s="2">
        <v>47.279998999999997</v>
      </c>
      <c r="C199" s="2">
        <v>76.639999000000003</v>
      </c>
      <c r="D199" s="2">
        <v>14.004375</v>
      </c>
      <c r="E199" s="2">
        <v>66.914199999999994</v>
      </c>
      <c r="F199" s="9">
        <f t="shared" si="17"/>
        <v>1.9208424532801707E-2</v>
      </c>
      <c r="G199" s="9">
        <f t="shared" si="18"/>
        <v>2.2842682378229333E-2</v>
      </c>
      <c r="H199" s="9">
        <f t="shared" si="19"/>
        <v>9.1335726661478187E-3</v>
      </c>
      <c r="I199" s="9">
        <f t="shared" si="21"/>
        <v>1.6181229080198194E-2</v>
      </c>
      <c r="J199" s="9">
        <f t="shared" si="20"/>
        <v>2.104502482283295E-2</v>
      </c>
    </row>
    <row r="200" spans="1:10" x14ac:dyDescent="0.25">
      <c r="A200" s="2">
        <v>160.32789600000001</v>
      </c>
      <c r="B200" s="2">
        <v>48.360000999999997</v>
      </c>
      <c r="C200" s="2">
        <v>77.339995999999999</v>
      </c>
      <c r="D200" s="2">
        <v>14.230983</v>
      </c>
      <c r="E200" s="2">
        <v>68.322411000000002</v>
      </c>
      <c r="F200" s="9">
        <f t="shared" si="17"/>
        <v>-3.6013071611691317E-4</v>
      </c>
      <c r="G200" s="9">
        <f t="shared" si="18"/>
        <v>-2.6674958091915606E-2</v>
      </c>
      <c r="H200" s="9">
        <f t="shared" si="19"/>
        <v>-1.9911987065528106E-2</v>
      </c>
      <c r="I200" s="9">
        <f t="shared" si="21"/>
        <v>-8.9172336162582824E-3</v>
      </c>
      <c r="J200" s="9">
        <f t="shared" si="20"/>
        <v>-9.4066498912048074E-3</v>
      </c>
    </row>
    <row r="201" spans="1:10" x14ac:dyDescent="0.25">
      <c r="A201" s="2">
        <v>160.27015700000001</v>
      </c>
      <c r="B201" s="2">
        <v>47.07</v>
      </c>
      <c r="C201" s="2">
        <v>75.800003000000004</v>
      </c>
      <c r="D201" s="2">
        <v>14.104082</v>
      </c>
      <c r="E201" s="2">
        <v>67.679726000000002</v>
      </c>
      <c r="F201" s="9">
        <f t="shared" si="17"/>
        <v>1.2128664727020845E-2</v>
      </c>
      <c r="G201" s="9">
        <f t="shared" si="18"/>
        <v>-4.249203314213002E-4</v>
      </c>
      <c r="H201" s="9">
        <f t="shared" si="19"/>
        <v>8.3113057396581244E-3</v>
      </c>
      <c r="I201" s="9">
        <f t="shared" si="21"/>
        <v>-8.9973952221774605E-3</v>
      </c>
      <c r="J201" s="9">
        <f t="shared" si="20"/>
        <v>2.0948223105986671E-3</v>
      </c>
    </row>
    <row r="202" spans="1:10" x14ac:dyDescent="0.25">
      <c r="A202" s="2">
        <v>162.21402</v>
      </c>
      <c r="B202" s="2">
        <v>47.049999</v>
      </c>
      <c r="C202" s="2">
        <v>76.430000000000007</v>
      </c>
      <c r="D202" s="2">
        <v>13.977182000000001</v>
      </c>
      <c r="E202" s="2">
        <v>67.821503000000007</v>
      </c>
      <c r="F202" s="9">
        <f t="shared" si="17"/>
        <v>1.3466080182218447E-2</v>
      </c>
      <c r="G202" s="9">
        <f t="shared" si="18"/>
        <v>-2.2316663598653842E-2</v>
      </c>
      <c r="H202" s="9">
        <f t="shared" si="19"/>
        <v>-1.020539055344768E-2</v>
      </c>
      <c r="I202" s="9">
        <f t="shared" si="21"/>
        <v>4.0207604079277121E-2</v>
      </c>
      <c r="J202" s="9">
        <f t="shared" si="20"/>
        <v>8.3603278446939863E-4</v>
      </c>
    </row>
    <row r="203" spans="1:10" x14ac:dyDescent="0.25">
      <c r="A203" s="2">
        <v>164.39840699999999</v>
      </c>
      <c r="B203" s="2">
        <v>46</v>
      </c>
      <c r="C203" s="2">
        <v>75.650002000000001</v>
      </c>
      <c r="D203" s="2">
        <v>14.539171</v>
      </c>
      <c r="E203" s="2">
        <v>67.878203999999997</v>
      </c>
      <c r="F203" s="9">
        <f t="shared" si="17"/>
        <v>-7.8435979005561877E-3</v>
      </c>
      <c r="G203" s="9">
        <f t="shared" si="18"/>
        <v>1.0217413043478335E-2</v>
      </c>
      <c r="H203" s="9">
        <f t="shared" si="19"/>
        <v>-7.1381491833933291E-3</v>
      </c>
      <c r="I203" s="9">
        <f t="shared" si="21"/>
        <v>3.1795416671280677E-2</v>
      </c>
      <c r="J203" s="9">
        <f t="shared" si="20"/>
        <v>-1.8239993503658312E-2</v>
      </c>
    </row>
    <row r="204" spans="1:10" x14ac:dyDescent="0.25">
      <c r="A204" s="2">
        <v>163.10893200000001</v>
      </c>
      <c r="B204" s="2">
        <v>46.470001000000003</v>
      </c>
      <c r="C204" s="2">
        <v>75.110000999999997</v>
      </c>
      <c r="D204" s="2">
        <v>15.00145</v>
      </c>
      <c r="E204" s="2">
        <v>66.640106000000003</v>
      </c>
      <c r="F204" s="9">
        <f t="shared" si="17"/>
        <v>1.345132343825288E-2</v>
      </c>
      <c r="G204" s="9">
        <f t="shared" si="18"/>
        <v>-2.0658553461188871E-2</v>
      </c>
      <c r="H204" s="9">
        <f t="shared" si="19"/>
        <v>-0.2658767372403576</v>
      </c>
      <c r="I204" s="9">
        <f t="shared" si="21"/>
        <v>-1.6314222958447394E-2</v>
      </c>
      <c r="J204" s="9">
        <f t="shared" si="20"/>
        <v>1.2196829338776874E-2</v>
      </c>
    </row>
    <row r="205" spans="1:10" x14ac:dyDescent="0.25">
      <c r="A205" s="2">
        <v>165.30296300000001</v>
      </c>
      <c r="B205" s="2">
        <v>45.509998000000003</v>
      </c>
      <c r="C205" s="2">
        <v>55.139999000000003</v>
      </c>
      <c r="D205" s="2">
        <v>14.756713</v>
      </c>
      <c r="E205" s="2">
        <v>67.452904000000004</v>
      </c>
      <c r="F205" s="9">
        <f t="shared" si="17"/>
        <v>-4.8899244473918566E-3</v>
      </c>
      <c r="G205" s="9">
        <f t="shared" si="18"/>
        <v>4.6144365903949365E-3</v>
      </c>
      <c r="H205" s="9">
        <f t="shared" si="19"/>
        <v>-1.1606801081008417E-2</v>
      </c>
      <c r="I205" s="9">
        <f t="shared" si="21"/>
        <v>-1.7198952097259058E-2</v>
      </c>
      <c r="J205" s="9">
        <f t="shared" si="20"/>
        <v>-7.5660641682678206E-3</v>
      </c>
    </row>
    <row r="206" spans="1:10" x14ac:dyDescent="0.25">
      <c r="A206" s="2">
        <v>164.49464399999999</v>
      </c>
      <c r="B206" s="2">
        <v>45.720001000000003</v>
      </c>
      <c r="C206" s="2">
        <v>54.5</v>
      </c>
      <c r="D206" s="2">
        <v>14.502912999999999</v>
      </c>
      <c r="E206" s="2">
        <v>66.942550999999995</v>
      </c>
      <c r="F206" s="9">
        <f t="shared" si="17"/>
        <v>2.6909204411543421E-3</v>
      </c>
      <c r="G206" s="9">
        <f t="shared" si="18"/>
        <v>6.5616577742419486E-3</v>
      </c>
      <c r="H206" s="9">
        <f t="shared" si="19"/>
        <v>1.6330256880734001E-2</v>
      </c>
      <c r="I206" s="9">
        <f t="shared" si="21"/>
        <v>-3.7500742092295655E-3</v>
      </c>
      <c r="J206" s="9">
        <f t="shared" si="20"/>
        <v>-2.5414030009103059E-3</v>
      </c>
    </row>
    <row r="207" spans="1:10" x14ac:dyDescent="0.25">
      <c r="A207" s="2">
        <v>164.937286</v>
      </c>
      <c r="B207" s="2">
        <v>46.02</v>
      </c>
      <c r="C207" s="2">
        <v>55.389999000000003</v>
      </c>
      <c r="D207" s="2">
        <v>14.448525999999999</v>
      </c>
      <c r="E207" s="2">
        <v>66.772423000000003</v>
      </c>
      <c r="F207" s="9">
        <f t="shared" si="17"/>
        <v>-2.0828486289025044E-2</v>
      </c>
      <c r="G207" s="9">
        <f t="shared" si="18"/>
        <v>-2.8031290743155284E-2</v>
      </c>
      <c r="H207" s="9">
        <f t="shared" si="19"/>
        <v>-6.0841290139759703E-2</v>
      </c>
      <c r="I207" s="9">
        <f t="shared" si="21"/>
        <v>-2.6975969728676722E-2</v>
      </c>
      <c r="J207" s="9">
        <f t="shared" si="20"/>
        <v>-4.812510697717212E-3</v>
      </c>
    </row>
    <row r="208" spans="1:10" x14ac:dyDescent="0.25">
      <c r="A208" s="2">
        <v>161.501892</v>
      </c>
      <c r="B208" s="2">
        <v>44.73</v>
      </c>
      <c r="C208" s="2">
        <v>52.02</v>
      </c>
      <c r="D208" s="2">
        <v>14.058763000000001</v>
      </c>
      <c r="E208" s="2">
        <v>66.451080000000005</v>
      </c>
      <c r="F208" s="9">
        <f t="shared" si="17"/>
        <v>1.5074752189280945E-2</v>
      </c>
      <c r="G208" s="9">
        <f t="shared" si="18"/>
        <v>-2.4592219986585492E-3</v>
      </c>
      <c r="H208" s="9">
        <f t="shared" si="19"/>
        <v>4.5559381007304882E-2</v>
      </c>
      <c r="I208" s="9">
        <f t="shared" si="21"/>
        <v>8.7040445877066067E-2</v>
      </c>
      <c r="J208" s="9">
        <f t="shared" si="20"/>
        <v>8.1068960805451111E-3</v>
      </c>
    </row>
    <row r="209" spans="1:10" x14ac:dyDescent="0.25">
      <c r="A209" s="2">
        <v>163.93649300000001</v>
      </c>
      <c r="B209" s="2">
        <v>44.619999</v>
      </c>
      <c r="C209" s="2">
        <v>54.389999000000003</v>
      </c>
      <c r="D209" s="2">
        <v>15.282444</v>
      </c>
      <c r="E209" s="2">
        <v>66.989791999999994</v>
      </c>
      <c r="F209" s="9">
        <f t="shared" si="17"/>
        <v>-2.7588183187499593E-3</v>
      </c>
      <c r="G209" s="9">
        <f t="shared" si="18"/>
        <v>-1.7929157730371077E-2</v>
      </c>
      <c r="H209" s="9">
        <f t="shared" si="19"/>
        <v>-3.3278121589963676E-2</v>
      </c>
      <c r="I209" s="9">
        <f t="shared" si="21"/>
        <v>1.3048698231774928E-2</v>
      </c>
      <c r="J209" s="9">
        <f t="shared" si="20"/>
        <v>-1.7194724234999865E-2</v>
      </c>
    </row>
    <row r="210" spans="1:10" x14ac:dyDescent="0.25">
      <c r="A210" s="2">
        <v>163.48422199999999</v>
      </c>
      <c r="B210" s="2">
        <v>43.82</v>
      </c>
      <c r="C210" s="2">
        <v>52.580002</v>
      </c>
      <c r="D210" s="2">
        <v>15.481859999999999</v>
      </c>
      <c r="E210" s="2">
        <v>65.837920999999994</v>
      </c>
      <c r="F210" s="9">
        <f t="shared" si="17"/>
        <v>-5.2986153000135071E-4</v>
      </c>
      <c r="G210" s="9">
        <f t="shared" si="18"/>
        <v>1.2323162939297047E-2</v>
      </c>
      <c r="H210" s="9">
        <f t="shared" si="19"/>
        <v>2.662605452164107E-2</v>
      </c>
      <c r="I210" s="9">
        <f t="shared" si="21"/>
        <v>5.0936644563379437E-2</v>
      </c>
      <c r="J210" s="9">
        <f t="shared" si="20"/>
        <v>6.5065086122631762E-3</v>
      </c>
    </row>
    <row r="211" spans="1:10" x14ac:dyDescent="0.25">
      <c r="A211" s="2">
        <v>163.39759799999999</v>
      </c>
      <c r="B211" s="2">
        <v>44.360000999999997</v>
      </c>
      <c r="C211" s="2">
        <v>53.98</v>
      </c>
      <c r="D211" s="2">
        <v>16.270454000000001</v>
      </c>
      <c r="E211" s="2">
        <v>66.266295999999997</v>
      </c>
      <c r="F211" s="9">
        <f t="shared" si="17"/>
        <v>3.9459576388633285E-3</v>
      </c>
      <c r="G211" s="9">
        <f t="shared" si="18"/>
        <v>-3.3138006466681413E-2</v>
      </c>
      <c r="H211" s="9">
        <f t="shared" si="19"/>
        <v>-3.2975157465727989E-2</v>
      </c>
      <c r="I211" s="9">
        <f t="shared" si="21"/>
        <v>3.3426848445653949E-3</v>
      </c>
      <c r="J211" s="9">
        <f t="shared" si="20"/>
        <v>-1.450932160143668E-2</v>
      </c>
    </row>
    <row r="212" spans="1:10" x14ac:dyDescent="0.25">
      <c r="A212" s="2">
        <v>164.04235800000001</v>
      </c>
      <c r="B212" s="2">
        <v>42.889999000000003</v>
      </c>
      <c r="C212" s="2">
        <v>52.200001</v>
      </c>
      <c r="D212" s="2">
        <v>16.324840999999999</v>
      </c>
      <c r="E212" s="2">
        <v>65.304817</v>
      </c>
      <c r="F212" s="9">
        <f t="shared" si="17"/>
        <v>3.5198226058171791E-4</v>
      </c>
      <c r="G212" s="9">
        <f t="shared" si="18"/>
        <v>6.5982794730305314E-2</v>
      </c>
      <c r="H212" s="9">
        <f t="shared" si="19"/>
        <v>1.4176206624976883E-2</v>
      </c>
      <c r="I212" s="9">
        <f t="shared" si="21"/>
        <v>3.4425205121446575E-2</v>
      </c>
      <c r="J212" s="9">
        <f t="shared" si="20"/>
        <v>5.8308562444940914E-3</v>
      </c>
    </row>
    <row r="213" spans="1:10" x14ac:dyDescent="0.25">
      <c r="A213" s="2">
        <v>164.100098</v>
      </c>
      <c r="B213" s="2">
        <v>45.720001000000003</v>
      </c>
      <c r="C213" s="2">
        <v>52.939999</v>
      </c>
      <c r="D213" s="2">
        <v>16.886827</v>
      </c>
      <c r="E213" s="2">
        <v>65.685599999999994</v>
      </c>
      <c r="F213" s="9">
        <f t="shared" si="17"/>
        <v>-1.3135665525318566E-2</v>
      </c>
      <c r="G213" s="9">
        <f t="shared" si="18"/>
        <v>-9.8425413420266603E-3</v>
      </c>
      <c r="H213" s="9">
        <f t="shared" si="19"/>
        <v>-1.2844749014823314E-2</v>
      </c>
      <c r="I213" s="9">
        <f t="shared" si="21"/>
        <v>4.2404887549330528E-2</v>
      </c>
      <c r="J213" s="9">
        <f t="shared" si="20"/>
        <v>-2.8985394058971707E-2</v>
      </c>
    </row>
    <row r="214" spans="1:10" x14ac:dyDescent="0.25">
      <c r="A214" s="2">
        <v>161.944534</v>
      </c>
      <c r="B214" s="2">
        <v>45.27</v>
      </c>
      <c r="C214" s="2">
        <v>52.259998000000003</v>
      </c>
      <c r="D214" s="2">
        <v>17.602910999999999</v>
      </c>
      <c r="E214" s="2">
        <v>63.781677000000002</v>
      </c>
      <c r="F214" s="9">
        <f t="shared" si="17"/>
        <v>-1.4260499832615616E-3</v>
      </c>
      <c r="G214" s="9">
        <f t="shared" si="18"/>
        <v>4.2412171415948684E-2</v>
      </c>
      <c r="H214" s="9">
        <f t="shared" si="19"/>
        <v>1.7412935989779343E-2</v>
      </c>
      <c r="I214" s="9">
        <f t="shared" si="21"/>
        <v>-6.6941200804798992E-3</v>
      </c>
      <c r="J214" s="9">
        <f t="shared" si="20"/>
        <v>-1.4933755975095415E-4</v>
      </c>
    </row>
    <row r="215" spans="1:10" x14ac:dyDescent="0.25">
      <c r="A215" s="2">
        <v>161.713593</v>
      </c>
      <c r="B215" s="2">
        <v>47.189999</v>
      </c>
      <c r="C215" s="2">
        <v>53.169998</v>
      </c>
      <c r="D215" s="2">
        <v>17.485074999999998</v>
      </c>
      <c r="E215" s="2">
        <v>63.772151999999998</v>
      </c>
      <c r="F215" s="9">
        <f t="shared" si="17"/>
        <v>6.0101503031968614E-3</v>
      </c>
      <c r="G215" s="9">
        <f t="shared" si="18"/>
        <v>-2.754820995016332E-2</v>
      </c>
      <c r="H215" s="9">
        <f t="shared" si="19"/>
        <v>3.2537221460869736E-2</v>
      </c>
      <c r="I215" s="9">
        <f t="shared" si="21"/>
        <v>4.4582594012322008E-2</v>
      </c>
      <c r="J215" s="9">
        <f t="shared" si="20"/>
        <v>2.1794246491791666E-2</v>
      </c>
    </row>
    <row r="216" spans="1:10" x14ac:dyDescent="0.25">
      <c r="A216" s="2">
        <v>162.68551600000001</v>
      </c>
      <c r="B216" s="2">
        <v>45.889999000000003</v>
      </c>
      <c r="C216" s="2">
        <v>54.900002000000001</v>
      </c>
      <c r="D216" s="2">
        <v>18.264605</v>
      </c>
      <c r="E216" s="2">
        <v>65.162018000000003</v>
      </c>
      <c r="F216" s="9">
        <f t="shared" si="17"/>
        <v>-7.5712640577051413E-3</v>
      </c>
      <c r="G216" s="9">
        <f t="shared" si="18"/>
        <v>-8.2806931418760773E-3</v>
      </c>
      <c r="H216" s="9">
        <f t="shared" si="19"/>
        <v>-1.4572312766036029E-3</v>
      </c>
      <c r="I216" s="9">
        <f t="shared" si="21"/>
        <v>-1.4887811699185085E-3</v>
      </c>
      <c r="J216" s="9">
        <f t="shared" si="20"/>
        <v>-6.7201264393009835E-3</v>
      </c>
    </row>
    <row r="217" spans="1:10" x14ac:dyDescent="0.25">
      <c r="A217" s="2">
        <v>161.45378099999999</v>
      </c>
      <c r="B217" s="2">
        <v>45.509998000000003</v>
      </c>
      <c r="C217" s="2">
        <v>54.82</v>
      </c>
      <c r="D217" s="2">
        <v>18.237413</v>
      </c>
      <c r="E217" s="2">
        <v>64.724120999999997</v>
      </c>
      <c r="F217" s="9">
        <f t="shared" si="17"/>
        <v>-9.5368469568390057E-4</v>
      </c>
      <c r="G217" s="9">
        <f t="shared" si="18"/>
        <v>-4.6802836598674492E-2</v>
      </c>
      <c r="H217" s="9">
        <f t="shared" si="19"/>
        <v>-3.5388526085370305E-2</v>
      </c>
      <c r="I217" s="9">
        <f t="shared" si="21"/>
        <v>-3.7773230227335426E-2</v>
      </c>
      <c r="J217" s="9">
        <f t="shared" si="20"/>
        <v>3.2356870478010068E-3</v>
      </c>
    </row>
    <row r="218" spans="1:10" x14ac:dyDescent="0.25">
      <c r="A218" s="2">
        <v>161.29980499999999</v>
      </c>
      <c r="B218" s="2">
        <v>43.380001</v>
      </c>
      <c r="C218" s="2">
        <v>52.880001</v>
      </c>
      <c r="D218" s="2">
        <v>17.548527</v>
      </c>
      <c r="E218" s="2">
        <v>64.933548000000002</v>
      </c>
      <c r="F218" s="9">
        <f t="shared" si="17"/>
        <v>-5.959709622712593E-5</v>
      </c>
      <c r="G218" s="9">
        <f t="shared" si="18"/>
        <v>-2.3052558251440217E-3</v>
      </c>
      <c r="H218" s="9">
        <f t="shared" si="19"/>
        <v>7.7534037868115125E-3</v>
      </c>
      <c r="I218" s="9">
        <f t="shared" si="21"/>
        <v>9.8139291121129065E-3</v>
      </c>
      <c r="J218" s="9">
        <f t="shared" si="20"/>
        <v>9.6761076416153943E-3</v>
      </c>
    </row>
    <row r="219" spans="1:10" x14ac:dyDescent="0.25">
      <c r="A219" s="2">
        <v>161.29019199999999</v>
      </c>
      <c r="B219" s="2">
        <v>43.279998999999997</v>
      </c>
      <c r="C219" s="2">
        <v>53.290000999999997</v>
      </c>
      <c r="D219" s="2">
        <v>17.720746999999999</v>
      </c>
      <c r="E219" s="2">
        <v>65.561852000000002</v>
      </c>
      <c r="F219" s="9">
        <f t="shared" si="17"/>
        <v>-4.4747048227209603E-3</v>
      </c>
      <c r="G219" s="9">
        <f t="shared" si="18"/>
        <v>4.2513864198564413E-2</v>
      </c>
      <c r="H219" s="9">
        <f t="shared" si="19"/>
        <v>7.6937510284528559E-3</v>
      </c>
      <c r="I219" s="9">
        <f t="shared" si="21"/>
        <v>-2.5575106963604708E-3</v>
      </c>
      <c r="J219" s="9">
        <f t="shared" si="20"/>
        <v>4.2108175955736056E-3</v>
      </c>
    </row>
    <row r="220" spans="1:10" x14ac:dyDescent="0.25">
      <c r="A220" s="2">
        <v>160.568466</v>
      </c>
      <c r="B220" s="2">
        <v>45.119999</v>
      </c>
      <c r="C220" s="2">
        <v>53.700001</v>
      </c>
      <c r="D220" s="2">
        <v>17.675426000000002</v>
      </c>
      <c r="E220" s="2">
        <v>65.837920999999994</v>
      </c>
      <c r="F220" s="9">
        <f t="shared" si="17"/>
        <v>-1.7979619983414887E-3</v>
      </c>
      <c r="G220" s="9">
        <f t="shared" si="18"/>
        <v>-3.3466268472213463E-2</v>
      </c>
      <c r="H220" s="9">
        <f t="shared" si="19"/>
        <v>3.4078174411951989E-2</v>
      </c>
      <c r="I220" s="9">
        <f t="shared" si="21"/>
        <v>1.8461506953212751E-2</v>
      </c>
      <c r="J220" s="9">
        <f t="shared" si="20"/>
        <v>-6.0730046442383639E-3</v>
      </c>
    </row>
    <row r="221" spans="1:10" x14ac:dyDescent="0.25">
      <c r="A221" s="2">
        <v>160.27977000000001</v>
      </c>
      <c r="B221" s="2">
        <v>43.610000999999997</v>
      </c>
      <c r="C221" s="2">
        <v>55.529998999999997</v>
      </c>
      <c r="D221" s="2">
        <v>18.001740999999999</v>
      </c>
      <c r="E221" s="2">
        <v>65.438086999999996</v>
      </c>
      <c r="F221" s="9">
        <f t="shared" si="17"/>
        <v>-7.2045211944090403E-3</v>
      </c>
      <c r="G221" s="9">
        <f t="shared" si="18"/>
        <v>4.9300549202005439E-2</v>
      </c>
      <c r="H221" s="9">
        <f t="shared" si="19"/>
        <v>-7.5634433200692059E-3</v>
      </c>
      <c r="I221" s="9">
        <f t="shared" si="21"/>
        <v>-3.5247146373231673E-3</v>
      </c>
      <c r="J221" s="9">
        <f t="shared" si="20"/>
        <v>-1.4547445434949728E-2</v>
      </c>
    </row>
    <row r="222" spans="1:10" x14ac:dyDescent="0.25">
      <c r="A222" s="2">
        <v>159.12503100000001</v>
      </c>
      <c r="B222" s="2">
        <v>45.759998000000003</v>
      </c>
      <c r="C222" s="2">
        <v>55.110000999999997</v>
      </c>
      <c r="D222" s="2">
        <v>17.938289999999999</v>
      </c>
      <c r="E222" s="2">
        <v>64.486130000000003</v>
      </c>
      <c r="F222" s="9">
        <f t="shared" si="17"/>
        <v>-5.3822204754197678E-3</v>
      </c>
      <c r="G222" s="9">
        <f t="shared" si="18"/>
        <v>-3.6057628324197177E-2</v>
      </c>
      <c r="H222" s="9">
        <f t="shared" si="19"/>
        <v>-9.9800397390665471E-3</v>
      </c>
      <c r="I222" s="9">
        <f t="shared" si="21"/>
        <v>8.590227942574271E-3</v>
      </c>
      <c r="J222" s="9">
        <f t="shared" si="20"/>
        <v>-1.3138577241338588E-2</v>
      </c>
    </row>
    <row r="223" spans="1:10" x14ac:dyDescent="0.25">
      <c r="A223" s="2">
        <v>158.268585</v>
      </c>
      <c r="B223" s="2">
        <v>44.110000999999997</v>
      </c>
      <c r="C223" s="2">
        <v>54.560001</v>
      </c>
      <c r="D223" s="2">
        <v>18.092383999999999</v>
      </c>
      <c r="E223" s="2">
        <v>63.638874000000001</v>
      </c>
      <c r="F223" s="9">
        <f t="shared" si="17"/>
        <v>-8.6338675486357097E-3</v>
      </c>
      <c r="G223" s="9">
        <f t="shared" si="18"/>
        <v>2.0176807522629691E-2</v>
      </c>
      <c r="H223" s="9">
        <f t="shared" si="19"/>
        <v>-1.9978005498936781E-2</v>
      </c>
      <c r="I223" s="9">
        <f t="shared" si="21"/>
        <v>-1.5105803635385972E-2</v>
      </c>
      <c r="J223" s="9">
        <f t="shared" si="20"/>
        <v>3.8893365712284267E-3</v>
      </c>
    </row>
    <row r="224" spans="1:10" x14ac:dyDescent="0.25">
      <c r="A224" s="2">
        <v>156.90211500000001</v>
      </c>
      <c r="B224" s="2">
        <v>45</v>
      </c>
      <c r="C224" s="2">
        <v>53.470001000000003</v>
      </c>
      <c r="D224" s="2">
        <v>17.819084</v>
      </c>
      <c r="E224" s="2">
        <v>63.886386999999999</v>
      </c>
      <c r="F224" s="9">
        <f t="shared" si="17"/>
        <v>-1.3063450419390559E-2</v>
      </c>
      <c r="G224" s="9">
        <f t="shared" si="18"/>
        <v>-1.7111111111111181E-2</v>
      </c>
      <c r="H224" s="9">
        <f t="shared" si="19"/>
        <v>-4.0209481200496014E-2</v>
      </c>
      <c r="I224" s="9">
        <f t="shared" si="21"/>
        <v>-8.6912997323543659E-3</v>
      </c>
      <c r="J224" s="9">
        <f t="shared" si="20"/>
        <v>-1.1473821488762557E-2</v>
      </c>
    </row>
    <row r="225" spans="1:10" x14ac:dyDescent="0.25">
      <c r="A225" s="2">
        <v>154.85243199999999</v>
      </c>
      <c r="B225" s="2">
        <v>44.23</v>
      </c>
      <c r="C225" s="2">
        <v>51.32</v>
      </c>
      <c r="D225" s="2">
        <v>17.664213</v>
      </c>
      <c r="E225" s="2">
        <v>63.153365999999998</v>
      </c>
      <c r="F225" s="9">
        <f t="shared" si="17"/>
        <v>2.1315067237691193E-2</v>
      </c>
      <c r="G225" s="9">
        <f t="shared" si="18"/>
        <v>-3.6852860049739943E-2</v>
      </c>
      <c r="H225" s="9">
        <f t="shared" si="19"/>
        <v>-4.0140335151987477E-2</v>
      </c>
      <c r="I225" s="9">
        <f t="shared" si="21"/>
        <v>5.6214505565574925E-2</v>
      </c>
      <c r="J225" s="9">
        <f t="shared" si="20"/>
        <v>1.0551868288382329E-2</v>
      </c>
    </row>
    <row r="226" spans="1:10" x14ac:dyDescent="0.25">
      <c r="A226" s="2">
        <v>158.153122</v>
      </c>
      <c r="B226" s="2">
        <v>42.599997999999999</v>
      </c>
      <c r="C226" s="2">
        <v>49.259998000000003</v>
      </c>
      <c r="D226" s="2">
        <v>18.657198000000001</v>
      </c>
      <c r="E226" s="2">
        <v>63.819752000000001</v>
      </c>
      <c r="F226" s="9">
        <f t="shared" si="17"/>
        <v>2.3912363867214678E-2</v>
      </c>
      <c r="G226" s="9">
        <f t="shared" si="18"/>
        <v>1.8779813088254218E-3</v>
      </c>
      <c r="H226" s="9">
        <f t="shared" si="19"/>
        <v>2.8623630881998745E-2</v>
      </c>
      <c r="I226" s="9">
        <f t="shared" si="21"/>
        <v>-1.3671720694608189E-2</v>
      </c>
      <c r="J226" s="9">
        <f t="shared" si="20"/>
        <v>1.5363864152903578E-2</v>
      </c>
    </row>
    <row r="227" spans="1:10" x14ac:dyDescent="0.25">
      <c r="A227" s="2">
        <v>161.93493699999999</v>
      </c>
      <c r="B227" s="2">
        <v>42.68</v>
      </c>
      <c r="C227" s="2">
        <v>50.669998</v>
      </c>
      <c r="D227" s="2">
        <v>18.402121999999999</v>
      </c>
      <c r="E227" s="2">
        <v>64.800269999999998</v>
      </c>
      <c r="F227" s="9">
        <f t="shared" si="17"/>
        <v>-7.84410099223979E-3</v>
      </c>
      <c r="G227" s="9">
        <f t="shared" si="18"/>
        <v>-1.4058059981255843E-2</v>
      </c>
      <c r="H227" s="9">
        <f t="shared" si="19"/>
        <v>-1.9932860467055932E-2</v>
      </c>
      <c r="I227" s="9">
        <f t="shared" si="21"/>
        <v>2.4751493333214588E-3</v>
      </c>
      <c r="J227" s="9">
        <f t="shared" si="20"/>
        <v>-1.1605460903172184E-2</v>
      </c>
    </row>
    <row r="228" spans="1:10" x14ac:dyDescent="0.25">
      <c r="A228" s="2">
        <v>160.664703</v>
      </c>
      <c r="B228" s="2">
        <v>42.080002</v>
      </c>
      <c r="C228" s="2">
        <v>49.66</v>
      </c>
      <c r="D228" s="2">
        <v>18.447669999999999</v>
      </c>
      <c r="E228" s="2">
        <v>64.048232999999996</v>
      </c>
      <c r="F228" s="9">
        <f t="shared" si="17"/>
        <v>-3.0127102653032627E-2</v>
      </c>
      <c r="G228" s="9">
        <f t="shared" si="18"/>
        <v>-3.707228911253372E-2</v>
      </c>
      <c r="H228" s="9">
        <f t="shared" si="19"/>
        <v>2.0136528393074199E-3</v>
      </c>
      <c r="I228" s="9">
        <f t="shared" si="21"/>
        <v>-2.4691248271461932E-2</v>
      </c>
      <c r="J228" s="9">
        <f t="shared" si="20"/>
        <v>-2.6456748619434967E-2</v>
      </c>
    </row>
    <row r="229" spans="1:10" x14ac:dyDescent="0.25">
      <c r="A229" s="2">
        <v>155.824341</v>
      </c>
      <c r="B229" s="2">
        <v>40.520000000000003</v>
      </c>
      <c r="C229" s="2">
        <v>49.759998000000003</v>
      </c>
      <c r="D229" s="2">
        <v>17.992173999999999</v>
      </c>
      <c r="E229" s="2">
        <v>62.353724999999997</v>
      </c>
      <c r="F229" s="9">
        <f t="shared" si="17"/>
        <v>-4.3227136125029743E-3</v>
      </c>
      <c r="G229" s="9">
        <f t="shared" si="18"/>
        <v>-2.0236895360315962E-2</v>
      </c>
      <c r="H229" s="9">
        <f t="shared" si="19"/>
        <v>-1.8287782085521863E-2</v>
      </c>
      <c r="I229" s="9">
        <f t="shared" si="21"/>
        <v>-4.0505388620629915E-3</v>
      </c>
      <c r="J229" s="9">
        <f t="shared" si="20"/>
        <v>-7.0229645462239858E-3</v>
      </c>
    </row>
    <row r="230" spans="1:10" x14ac:dyDescent="0.25">
      <c r="A230" s="2">
        <v>155.150757</v>
      </c>
      <c r="B230" s="2">
        <v>39.700001</v>
      </c>
      <c r="C230" s="2">
        <v>48.849997999999999</v>
      </c>
      <c r="D230" s="2">
        <v>17.919295999999999</v>
      </c>
      <c r="E230" s="2">
        <v>61.915816999999997</v>
      </c>
      <c r="F230" s="9">
        <f t="shared" si="17"/>
        <v>-1.4885579965297826E-2</v>
      </c>
      <c r="G230" s="9">
        <f t="shared" si="18"/>
        <v>-4.2821182800473992E-2</v>
      </c>
      <c r="H230" s="9">
        <f t="shared" si="19"/>
        <v>-2.5383767671802206E-2</v>
      </c>
      <c r="I230" s="9">
        <f t="shared" si="21"/>
        <v>-2.4402632782002106E-2</v>
      </c>
      <c r="J230" s="9">
        <f t="shared" si="20"/>
        <v>-2.0602667651143117E-2</v>
      </c>
    </row>
    <row r="231" spans="1:10" x14ac:dyDescent="0.25">
      <c r="A231" s="2">
        <v>152.84124800000001</v>
      </c>
      <c r="B231" s="2">
        <v>38</v>
      </c>
      <c r="C231" s="2">
        <v>47.610000999999997</v>
      </c>
      <c r="D231" s="2">
        <v>17.482018</v>
      </c>
      <c r="E231" s="2">
        <v>60.640186</v>
      </c>
      <c r="F231" s="9">
        <f t="shared" si="17"/>
        <v>-5.9181733454570767E-3</v>
      </c>
      <c r="G231" s="9">
        <f t="shared" si="18"/>
        <v>-5.2105263157894655E-2</v>
      </c>
      <c r="H231" s="9">
        <f t="shared" si="19"/>
        <v>-7.3514596229475792E-3</v>
      </c>
      <c r="I231" s="9">
        <f t="shared" si="21"/>
        <v>2.0322997036154554E-2</v>
      </c>
      <c r="J231" s="9">
        <f t="shared" si="20"/>
        <v>-1.8524366003758581E-2</v>
      </c>
    </row>
    <row r="232" spans="1:10" x14ac:dyDescent="0.25">
      <c r="A232" s="2">
        <v>151.93670700000001</v>
      </c>
      <c r="B232" s="2">
        <v>36.020000000000003</v>
      </c>
      <c r="C232" s="2">
        <v>47.259998000000003</v>
      </c>
      <c r="D232" s="2">
        <v>17.837305000000001</v>
      </c>
      <c r="E232" s="2">
        <v>59.516865000000003</v>
      </c>
      <c r="F232" s="9">
        <f t="shared" si="17"/>
        <v>2.1027236031908945E-2</v>
      </c>
      <c r="G232" s="9">
        <f t="shared" si="18"/>
        <v>5.8300916157690078E-2</v>
      </c>
      <c r="H232" s="9">
        <f t="shared" si="19"/>
        <v>1.3753745821148649E-2</v>
      </c>
      <c r="I232" s="9">
        <f t="shared" si="21"/>
        <v>1.481103787819955E-2</v>
      </c>
      <c r="J232" s="9">
        <f t="shared" si="20"/>
        <v>2.0633512870679511E-2</v>
      </c>
    </row>
    <row r="233" spans="1:10" x14ac:dyDescent="0.25">
      <c r="A233" s="2">
        <v>155.131516</v>
      </c>
      <c r="B233" s="2">
        <v>38.119999</v>
      </c>
      <c r="C233" s="2">
        <v>47.91</v>
      </c>
      <c r="D233" s="2">
        <v>18.101493999999999</v>
      </c>
      <c r="E233" s="2">
        <v>60.744906999999998</v>
      </c>
      <c r="F233" s="9">
        <f t="shared" si="17"/>
        <v>-1.811306349897341E-2</v>
      </c>
      <c r="G233" s="9">
        <f t="shared" si="18"/>
        <v>-5.9548821079454924E-2</v>
      </c>
      <c r="H233" s="9">
        <f t="shared" si="19"/>
        <v>-2.3377144646211649E-2</v>
      </c>
      <c r="I233" s="9">
        <f t="shared" si="21"/>
        <v>-3.6738845975917762E-2</v>
      </c>
      <c r="J233" s="9">
        <f t="shared" si="20"/>
        <v>-1.6455190226894265E-2</v>
      </c>
    </row>
    <row r="234" spans="1:10" x14ac:dyDescent="0.25">
      <c r="A234" s="2">
        <v>152.321609</v>
      </c>
      <c r="B234" s="2">
        <v>35.849997999999999</v>
      </c>
      <c r="C234" s="2">
        <v>46.790000999999997</v>
      </c>
      <c r="D234" s="2">
        <v>17.436465999999999</v>
      </c>
      <c r="E234" s="2">
        <v>59.745337999999997</v>
      </c>
      <c r="F234" s="9">
        <f t="shared" si="17"/>
        <v>1.1813721059104649E-2</v>
      </c>
      <c r="G234" s="9">
        <f t="shared" si="18"/>
        <v>7.3640283048272345E-2</v>
      </c>
      <c r="H234" s="9">
        <f t="shared" si="19"/>
        <v>2.415039486748468E-2</v>
      </c>
      <c r="I234" s="9">
        <f t="shared" si="21"/>
        <v>4.1798607584816721E-3</v>
      </c>
      <c r="J234" s="9">
        <f t="shared" si="20"/>
        <v>-3.8241142764979244E-3</v>
      </c>
    </row>
    <row r="235" spans="1:10" x14ac:dyDescent="0.25">
      <c r="A235" s="2">
        <v>154.121094</v>
      </c>
      <c r="B235" s="2">
        <v>38.490001999999997</v>
      </c>
      <c r="C235" s="2">
        <v>47.919998</v>
      </c>
      <c r="D235" s="2">
        <v>17.509347999999999</v>
      </c>
      <c r="E235" s="2">
        <v>59.516865000000003</v>
      </c>
      <c r="F235" s="9">
        <f t="shared" si="17"/>
        <v>1.504760276357758E-2</v>
      </c>
      <c r="G235" s="9">
        <f t="shared" si="18"/>
        <v>-1.0652116879598932E-2</v>
      </c>
      <c r="H235" s="9">
        <f t="shared" si="19"/>
        <v>5.1753007168322526E-2</v>
      </c>
      <c r="I235" s="9">
        <f t="shared" si="21"/>
        <v>3.850143363419356E-2</v>
      </c>
      <c r="J235" s="9">
        <f t="shared" si="20"/>
        <v>6.0781931306360835E-3</v>
      </c>
    </row>
    <row r="236" spans="1:10" x14ac:dyDescent="0.25">
      <c r="A236" s="2">
        <v>156.440247</v>
      </c>
      <c r="B236" s="2">
        <v>38.080002</v>
      </c>
      <c r="C236" s="2">
        <v>50.400002000000001</v>
      </c>
      <c r="D236" s="2">
        <v>18.183482999999999</v>
      </c>
      <c r="E236" s="2">
        <v>59.878619999999998</v>
      </c>
      <c r="F236" s="9">
        <f t="shared" si="17"/>
        <v>-1.1441346036739465E-2</v>
      </c>
      <c r="G236" s="9">
        <f t="shared" si="18"/>
        <v>1.9170140799887547E-2</v>
      </c>
      <c r="H236" s="9">
        <f t="shared" si="19"/>
        <v>5.9920553177755805E-2</v>
      </c>
      <c r="I236" s="9">
        <f t="shared" si="21"/>
        <v>-7.5150618833586232E-3</v>
      </c>
      <c r="J236" s="9">
        <f t="shared" si="20"/>
        <v>-6.9953682967309177E-3</v>
      </c>
    </row>
    <row r="237" spans="1:10" x14ac:dyDescent="0.25">
      <c r="A237" s="2">
        <v>154.65036000000001</v>
      </c>
      <c r="B237" s="2">
        <v>38.810001</v>
      </c>
      <c r="C237" s="2">
        <v>53.419998</v>
      </c>
      <c r="D237" s="2">
        <v>18.046832999999999</v>
      </c>
      <c r="E237" s="2">
        <v>59.459747</v>
      </c>
      <c r="F237" s="9">
        <f t="shared" si="17"/>
        <v>-1.5555734884808512E-3</v>
      </c>
      <c r="G237" s="9">
        <f t="shared" si="18"/>
        <v>-3.2723524021553187E-2</v>
      </c>
      <c r="H237" s="9">
        <f t="shared" si="19"/>
        <v>-1.984270010642836E-2</v>
      </c>
      <c r="I237" s="9">
        <f t="shared" si="21"/>
        <v>-1.2114978844210565E-2</v>
      </c>
      <c r="J237" s="9">
        <f t="shared" si="20"/>
        <v>-5.1232979514696398E-3</v>
      </c>
    </row>
    <row r="238" spans="1:10" x14ac:dyDescent="0.25">
      <c r="A238" s="2">
        <v>154.40978999999999</v>
      </c>
      <c r="B238" s="2">
        <v>37.540000999999997</v>
      </c>
      <c r="C238" s="2">
        <v>52.360000999999997</v>
      </c>
      <c r="D238" s="2">
        <v>17.828195999999998</v>
      </c>
      <c r="E238" s="2">
        <v>59.155116999999997</v>
      </c>
      <c r="F238" s="9">
        <f t="shared" si="17"/>
        <v>-3.988574817697689E-3</v>
      </c>
      <c r="G238" s="9">
        <f t="shared" si="18"/>
        <v>-2.317535899905802E-2</v>
      </c>
      <c r="H238" s="9">
        <f t="shared" si="19"/>
        <v>-2.941178324270843E-2</v>
      </c>
      <c r="I238" s="9">
        <f t="shared" si="21"/>
        <v>9.6065412338971506E-2</v>
      </c>
      <c r="J238" s="9">
        <f t="shared" si="20"/>
        <v>-2.3012531612438509E-2</v>
      </c>
    </row>
    <row r="239" spans="1:10" x14ac:dyDescent="0.25">
      <c r="A239" s="2">
        <v>153.793915</v>
      </c>
      <c r="B239" s="2">
        <v>36.669998</v>
      </c>
      <c r="C239" s="2">
        <v>50.82</v>
      </c>
      <c r="D239" s="2">
        <v>19.540869000000001</v>
      </c>
      <c r="E239" s="2">
        <v>57.793807999999999</v>
      </c>
      <c r="F239" s="9">
        <f t="shared" si="17"/>
        <v>-1.1888337714791839E-2</v>
      </c>
      <c r="G239" s="9">
        <f t="shared" si="18"/>
        <v>-2.5633980127296511E-2</v>
      </c>
      <c r="H239" s="9">
        <f t="shared" si="19"/>
        <v>-5.2735163321526904E-2</v>
      </c>
      <c r="I239" s="9">
        <f t="shared" si="21"/>
        <v>-4.7552491140491308E-2</v>
      </c>
      <c r="J239" s="9">
        <f t="shared" si="20"/>
        <v>-8.7300528804054277E-3</v>
      </c>
    </row>
    <row r="240" spans="1:10" x14ac:dyDescent="0.25">
      <c r="A240" s="2">
        <v>151.96556100000001</v>
      </c>
      <c r="B240" s="2">
        <v>35.729999999999997</v>
      </c>
      <c r="C240" s="2">
        <v>48.139999000000003</v>
      </c>
      <c r="D240" s="2">
        <v>18.611651999999999</v>
      </c>
      <c r="E240" s="2">
        <v>57.289265</v>
      </c>
      <c r="F240" s="9">
        <f t="shared" si="17"/>
        <v>7.6621505052713E-3</v>
      </c>
      <c r="G240" s="9">
        <f t="shared" si="18"/>
        <v>4.2821102714805666E-2</v>
      </c>
      <c r="H240" s="9">
        <f t="shared" si="19"/>
        <v>-2.6796863871974812E-2</v>
      </c>
      <c r="I240" s="9">
        <f t="shared" si="21"/>
        <v>-1.8600175846829738E-2</v>
      </c>
      <c r="J240" s="9">
        <f t="shared" si="20"/>
        <v>7.6438055192364603E-3</v>
      </c>
    </row>
    <row r="241" spans="1:10" x14ac:dyDescent="0.25">
      <c r="A241" s="2">
        <v>153.12994399999999</v>
      </c>
      <c r="B241" s="2">
        <v>37.259998000000003</v>
      </c>
      <c r="C241" s="2">
        <v>46.849997999999999</v>
      </c>
      <c r="D241" s="2">
        <v>18.265471999999999</v>
      </c>
      <c r="E241" s="2">
        <v>57.727173000000001</v>
      </c>
      <c r="F241" s="9">
        <f t="shared" si="17"/>
        <v>-7.47823691491713E-3</v>
      </c>
      <c r="G241" s="9">
        <f t="shared" si="18"/>
        <v>1.5298014777134375E-2</v>
      </c>
      <c r="H241" s="9">
        <f t="shared" si="19"/>
        <v>-9.391633271788033E-3</v>
      </c>
      <c r="I241" s="9">
        <f t="shared" si="21"/>
        <v>6.982737703137335E-3</v>
      </c>
      <c r="J241" s="9">
        <f t="shared" si="20"/>
        <v>-6.5963216317556032E-3</v>
      </c>
    </row>
    <row r="242" spans="1:10" x14ac:dyDescent="0.25">
      <c r="A242" s="2">
        <v>151.984802</v>
      </c>
      <c r="B242" s="2">
        <v>37.830002</v>
      </c>
      <c r="C242" s="2">
        <v>46.41</v>
      </c>
      <c r="D242" s="2">
        <v>18.393014999999998</v>
      </c>
      <c r="E242" s="2">
        <v>57.346386000000003</v>
      </c>
      <c r="F242" s="9">
        <f t="shared" si="17"/>
        <v>1.5638912369672381E-2</v>
      </c>
      <c r="G242" s="9">
        <f t="shared" si="18"/>
        <v>-3.4364523692068543E-3</v>
      </c>
      <c r="H242" s="9">
        <f t="shared" si="19"/>
        <v>-3.6845485886662283E-2</v>
      </c>
      <c r="I242" s="9">
        <f t="shared" si="21"/>
        <v>7.9246387827118462E-3</v>
      </c>
      <c r="J242" s="9">
        <f t="shared" si="20"/>
        <v>1.3778270177304543E-2</v>
      </c>
    </row>
    <row r="243" spans="1:10" x14ac:dyDescent="0.25">
      <c r="A243" s="2">
        <v>154.36167900000001</v>
      </c>
      <c r="B243" s="2">
        <v>37.700001</v>
      </c>
      <c r="C243" s="2">
        <v>44.700001</v>
      </c>
      <c r="D243" s="2">
        <v>18.538772999999999</v>
      </c>
      <c r="E243" s="2">
        <v>58.136519999999997</v>
      </c>
      <c r="F243" s="9">
        <f t="shared" si="17"/>
        <v>-2.2754287351331611E-2</v>
      </c>
      <c r="G243" s="9">
        <f t="shared" si="18"/>
        <v>5.2519865980905397E-2</v>
      </c>
      <c r="H243" s="9">
        <f t="shared" si="19"/>
        <v>1.31991048501318E-2</v>
      </c>
      <c r="I243" s="9">
        <f t="shared" si="21"/>
        <v>-2.8501346879860848E-2</v>
      </c>
      <c r="J243" s="9">
        <f t="shared" si="20"/>
        <v>-2.5053236760645452E-2</v>
      </c>
    </row>
    <row r="244" spans="1:10" x14ac:dyDescent="0.25">
      <c r="A244" s="2">
        <v>150.849289</v>
      </c>
      <c r="B244" s="2">
        <v>39.68</v>
      </c>
      <c r="C244" s="2">
        <v>45.290000999999997</v>
      </c>
      <c r="D244" s="2">
        <v>18.010393000000001</v>
      </c>
      <c r="E244" s="2">
        <v>56.680011999999998</v>
      </c>
      <c r="F244" s="9">
        <f t="shared" si="17"/>
        <v>-1.7989173286723222E-2</v>
      </c>
      <c r="G244" s="9">
        <f t="shared" si="18"/>
        <v>5.0405745967743449E-4</v>
      </c>
      <c r="H244" s="9">
        <f t="shared" si="19"/>
        <v>-1.9209604345117967E-2</v>
      </c>
      <c r="I244" s="9">
        <f t="shared" si="21"/>
        <v>-1.7703555941283408E-2</v>
      </c>
      <c r="J244" s="9">
        <f t="shared" si="20"/>
        <v>-2.1162274983286863E-2</v>
      </c>
    </row>
    <row r="245" spans="1:10" x14ac:dyDescent="0.25">
      <c r="A245" s="2">
        <v>148.13563500000001</v>
      </c>
      <c r="B245" s="2">
        <v>39.700001</v>
      </c>
      <c r="C245" s="2">
        <v>44.419998</v>
      </c>
      <c r="D245" s="2">
        <v>17.691545000000001</v>
      </c>
      <c r="E245" s="2">
        <v>55.480533999999999</v>
      </c>
      <c r="F245" s="9">
        <f t="shared" si="17"/>
        <v>1.3966315397372081E-2</v>
      </c>
      <c r="G245" s="9">
        <f t="shared" si="18"/>
        <v>5.7178839869550711E-2</v>
      </c>
      <c r="H245" s="9">
        <f t="shared" si="19"/>
        <v>3.7820803143665149E-2</v>
      </c>
      <c r="I245" s="9">
        <f t="shared" si="21"/>
        <v>9.7837695916325219E-3</v>
      </c>
      <c r="J245" s="9">
        <f t="shared" si="20"/>
        <v>1.8874457841375494E-2</v>
      </c>
    </row>
    <row r="246" spans="1:10" x14ac:dyDescent="0.25">
      <c r="A246" s="2">
        <v>150.204544</v>
      </c>
      <c r="B246" s="2">
        <v>41.970001000000003</v>
      </c>
      <c r="C246" s="2">
        <v>46.099997999999999</v>
      </c>
      <c r="D246" s="2">
        <v>17.864635</v>
      </c>
      <c r="E246" s="2">
        <v>56.527698999999998</v>
      </c>
      <c r="F246" s="9">
        <f t="shared" si="17"/>
        <v>3.9081440838433816E-3</v>
      </c>
      <c r="G246" s="9">
        <f t="shared" si="18"/>
        <v>2.5017845484444939E-2</v>
      </c>
      <c r="H246" s="9">
        <f t="shared" si="19"/>
        <v>1.4533666574128783E-2</v>
      </c>
      <c r="I246" s="9">
        <f t="shared" si="21"/>
        <v>2.7026972563391323E-2</v>
      </c>
      <c r="J246" s="9">
        <f t="shared" si="20"/>
        <v>3.7049093401096103E-3</v>
      </c>
    </row>
    <row r="247" spans="1:10" x14ac:dyDescent="0.25">
      <c r="A247" s="2">
        <v>150.79156499999999</v>
      </c>
      <c r="B247" s="2">
        <v>43.02</v>
      </c>
      <c r="C247" s="2">
        <v>46.77</v>
      </c>
      <c r="D247" s="2">
        <v>18.347462</v>
      </c>
      <c r="E247" s="2">
        <v>56.737129000000003</v>
      </c>
      <c r="F247" s="9">
        <f t="shared" si="17"/>
        <v>3.5735685878717288E-3</v>
      </c>
      <c r="G247" s="9">
        <f t="shared" si="18"/>
        <v>2.0688052068805054E-2</v>
      </c>
      <c r="H247" s="9">
        <f t="shared" si="19"/>
        <v>4.0838144109471806E-2</v>
      </c>
      <c r="I247" s="9">
        <f t="shared" si="21"/>
        <v>5.4616818391556568E-3</v>
      </c>
      <c r="J247" s="9">
        <f t="shared" si="20"/>
        <v>1.0234849916357171E-2</v>
      </c>
    </row>
    <row r="248" spans="1:10" x14ac:dyDescent="0.25">
      <c r="A248" s="2">
        <v>151.33042900000001</v>
      </c>
      <c r="B248" s="2">
        <v>43.91</v>
      </c>
      <c r="C248" s="2">
        <v>48.68</v>
      </c>
      <c r="D248" s="2">
        <v>18.447669999999999</v>
      </c>
      <c r="E248" s="2">
        <v>57.317824999999999</v>
      </c>
      <c r="F248" s="9">
        <f t="shared" si="17"/>
        <v>5.7231649029422108E-3</v>
      </c>
      <c r="G248" s="9">
        <f t="shared" si="18"/>
        <v>-2.16351856069231E-2</v>
      </c>
      <c r="H248" s="9">
        <f t="shared" si="19"/>
        <v>-8.2171322925219032E-4</v>
      </c>
      <c r="I248" s="9">
        <f t="shared" si="21"/>
        <v>2.716066581850176E-2</v>
      </c>
      <c r="J248" s="9">
        <f t="shared" si="20"/>
        <v>7.3078313770629085E-3</v>
      </c>
    </row>
    <row r="249" spans="1:10" x14ac:dyDescent="0.25">
      <c r="A249" s="2">
        <v>152.196518</v>
      </c>
      <c r="B249" s="2">
        <v>42.959999000000003</v>
      </c>
      <c r="C249" s="2">
        <v>48.639999000000003</v>
      </c>
      <c r="D249" s="2">
        <v>18.948720999999999</v>
      </c>
      <c r="E249" s="2">
        <v>57.736694</v>
      </c>
      <c r="F249" s="9">
        <f t="shared" si="17"/>
        <v>3.034780335776146E-3</v>
      </c>
      <c r="G249" s="9">
        <f t="shared" si="18"/>
        <v>-9.7764899854864227E-3</v>
      </c>
      <c r="H249" s="9">
        <f t="shared" si="19"/>
        <v>-1.9120066182567143E-2</v>
      </c>
      <c r="I249" s="9">
        <f t="shared" si="21"/>
        <v>-1.9231904886877285E-3</v>
      </c>
      <c r="J249" s="9">
        <f t="shared" si="20"/>
        <v>-4.9465942750374328E-4</v>
      </c>
    </row>
    <row r="250" spans="1:10" x14ac:dyDescent="0.25">
      <c r="A250" s="2">
        <v>152.658401</v>
      </c>
      <c r="B250" s="2">
        <v>42.540000999999997</v>
      </c>
      <c r="C250" s="2">
        <v>47.709999000000003</v>
      </c>
      <c r="D250" s="2">
        <v>18.912279000000002</v>
      </c>
      <c r="E250" s="2">
        <v>57.708134000000001</v>
      </c>
      <c r="F250" s="9">
        <f t="shared" si="17"/>
        <v>-5.0416485103889754E-4</v>
      </c>
      <c r="G250" s="9">
        <f t="shared" si="18"/>
        <v>-1.8806299510898755E-3</v>
      </c>
      <c r="H250" s="9">
        <f t="shared" si="19"/>
        <v>-1.3623936567259277E-2</v>
      </c>
      <c r="I250" s="9">
        <f t="shared" si="21"/>
        <v>-9.6338997536997342E-3</v>
      </c>
      <c r="J250" s="9">
        <f t="shared" si="20"/>
        <v>-1.3196233307422125E-3</v>
      </c>
    </row>
    <row r="251" spans="1:10" x14ac:dyDescent="0.25">
      <c r="A251" s="2">
        <v>152.581436</v>
      </c>
      <c r="B251" s="2">
        <v>42.459999000000003</v>
      </c>
      <c r="C251" s="2">
        <v>47.060001</v>
      </c>
      <c r="D251" s="2">
        <v>18.730080000000001</v>
      </c>
      <c r="E251" s="2">
        <v>57.631981000000003</v>
      </c>
      <c r="F251" s="9">
        <f t="shared" si="17"/>
        <v>-5.046223316446457E-4</v>
      </c>
      <c r="G251" s="9">
        <f t="shared" si="18"/>
        <v>4.7103392536583244E-3</v>
      </c>
      <c r="H251" s="9">
        <f t="shared" si="19"/>
        <v>2.0611941763452084E-2</v>
      </c>
      <c r="I251" s="9">
        <f t="shared" si="21"/>
        <v>-4.3774506035212405E-3</v>
      </c>
      <c r="J251" s="9">
        <f t="shared" si="20"/>
        <v>-1.8170640360255003E-3</v>
      </c>
    </row>
    <row r="252" spans="1:10" x14ac:dyDescent="0.25">
      <c r="A252" s="2">
        <v>152.50443999999999</v>
      </c>
      <c r="B252" s="2">
        <v>42.66</v>
      </c>
      <c r="C252" s="2">
        <v>48.029998999999997</v>
      </c>
      <c r="D252" s="2">
        <v>18.64809</v>
      </c>
      <c r="E252" s="2">
        <v>57.527259999999998</v>
      </c>
    </row>
    <row r="255" spans="1:10" x14ac:dyDescent="0.25">
      <c r="A255" s="2">
        <v>133.11672999999999</v>
      </c>
      <c r="B255" s="2">
        <v>24.73</v>
      </c>
      <c r="C255" s="2">
        <v>8.9499999999999993</v>
      </c>
      <c r="D255" s="2">
        <v>10.940305</v>
      </c>
      <c r="E255" s="2">
        <v>44.788265000000003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JPM</vt:lpstr>
      <vt:lpstr>UBER</vt:lpstr>
      <vt:lpstr>SNAP</vt:lpstr>
      <vt:lpstr>F</vt:lpstr>
      <vt:lpstr>C</vt:lpstr>
      <vt:lpstr>MV</vt:lpstr>
      <vt:lpstr>CCITI</vt:lpstr>
      <vt:lpstr>CITI</vt:lpstr>
      <vt:lpstr>FFORD</vt:lpstr>
      <vt:lpstr>FORD</vt:lpstr>
      <vt:lpstr>JJPM</vt:lpstr>
      <vt:lpstr>JPM</vt:lpstr>
      <vt:lpstr>SNAP</vt:lpstr>
      <vt:lpstr>SSNAP</vt:lpstr>
      <vt:lpstr>UBER</vt:lpstr>
      <vt:lpstr>UUBER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Chelsea Sanchez</cp:lastModifiedBy>
  <dcterms:created xsi:type="dcterms:W3CDTF">2023-03-09T13:49:17Z</dcterms:created>
  <dcterms:modified xsi:type="dcterms:W3CDTF">2023-07-16T16:47:46Z</dcterms:modified>
</cp:coreProperties>
</file>