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460" firstSheet="1" activeTab="3"/>
  </bookViews>
  <sheets>
    <sheet name="运算结果报告 1" sheetId="2" r:id="rId1"/>
    <sheet name="Sheet1" sheetId="1" r:id="rId2"/>
    <sheet name="Sheet3" sheetId="3" r:id="rId3"/>
    <sheet name="Sheet2" sheetId="4" r:id="rId4"/>
  </sheets>
  <definedNames>
    <definedName name="solver_adj" localSheetId="1" hidden="1">Sheet1!$B$13:$B$19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Sheet1!$B$13:$B$19</definedName>
    <definedName name="solver_lhs2" localSheetId="1" hidden="1">Sheet1!$B$24:$B$34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Sheet1!$B$21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hs1" localSheetId="1" hidden="1">整数</definedName>
    <definedName name="solver_rhs2" localSheetId="1" hidden="1">Sheet1!$D$24:$D$34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44525"/>
</workbook>
</file>

<file path=xl/sharedStrings.xml><?xml version="1.0" encoding="utf-8"?>
<sst xmlns="http://schemas.openxmlformats.org/spreadsheetml/2006/main" count="109">
  <si>
    <t>Microsoft Excel 16.40 运算结果报告</t>
  </si>
  <si>
    <t>工作表: [工作簿1]Sheet1</t>
  </si>
  <si>
    <t>报告的建立: 2020/9/16 8:51:30 上午</t>
  </si>
  <si>
    <t>结果: 规划求解找到一个在误差内的整数解。可满足所有约束。</t>
  </si>
  <si>
    <t>规划求解引擎</t>
  </si>
  <si>
    <t>引擎: 单纯线性规划</t>
  </si>
  <si>
    <t>求解时间: 17180837.121 秒。</t>
  </si>
  <si>
    <t>迭代次数: 1 子问题: 2</t>
  </si>
  <si>
    <t>规划求解选项</t>
  </si>
  <si>
    <t>最大时间 无限制,  迭代 无限制, Precision 0.000001, 使用自动缩放</t>
  </si>
  <si>
    <t>最大子问题数目 无限制, 最大整数解数目 无限制, 整数允许误差 1%, 假设为非负数</t>
  </si>
  <si>
    <t>目标单元格 (最小值)</t>
  </si>
  <si>
    <t>单元格</t>
  </si>
  <si>
    <t>名称</t>
  </si>
  <si>
    <t>初值</t>
  </si>
  <si>
    <t>终值</t>
  </si>
  <si>
    <t>$B$21</t>
  </si>
  <si>
    <t>Minimise daily labour cost Workers allocated</t>
  </si>
  <si>
    <t>可变单元格</t>
  </si>
  <si>
    <t>整数</t>
  </si>
  <si>
    <t>$B$13</t>
  </si>
  <si>
    <t>Shift 1 Workers allocated</t>
  </si>
  <si>
    <t>$B$14</t>
  </si>
  <si>
    <t>Shift 2 Workers allocated</t>
  </si>
  <si>
    <t>$B$15</t>
  </si>
  <si>
    <t>Shift 3 Workers allocated</t>
  </si>
  <si>
    <t>$B$16</t>
  </si>
  <si>
    <t>Shift 4 Workers allocated</t>
  </si>
  <si>
    <t>$B$17</t>
  </si>
  <si>
    <t>Shift 5 Workers allocated</t>
  </si>
  <si>
    <t>$B$18</t>
  </si>
  <si>
    <t>Shift 6 Workers allocated</t>
  </si>
  <si>
    <t>$B$19</t>
  </si>
  <si>
    <t>Shift 7 Workers allocated</t>
  </si>
  <si>
    <t>约束</t>
  </si>
  <si>
    <t>单元格值</t>
  </si>
  <si>
    <t>公式</t>
  </si>
  <si>
    <t>状态</t>
  </si>
  <si>
    <t>型数值</t>
  </si>
  <si>
    <t>$B$24</t>
  </si>
  <si>
    <t>s.t. Workers allocated</t>
  </si>
  <si>
    <t>$B$24&gt;=$D$24</t>
  </si>
  <si>
    <t>到达限制值</t>
  </si>
  <si>
    <t>$B$25</t>
  </si>
  <si>
    <t>Workers allocated</t>
  </si>
  <si>
    <t>$B$25&gt;=$D$25</t>
  </si>
  <si>
    <t>$B$26</t>
  </si>
  <si>
    <t>$B$26&gt;=$D$26</t>
  </si>
  <si>
    <t>未到限制值</t>
  </si>
  <si>
    <t>$B$27</t>
  </si>
  <si>
    <t>$B$27&gt;=$D$27</t>
  </si>
  <si>
    <t>$B$28</t>
  </si>
  <si>
    <t>$B$28&gt;=$D$28</t>
  </si>
  <si>
    <t>$B$29</t>
  </si>
  <si>
    <t>$B$29&gt;=$D$29</t>
  </si>
  <si>
    <t>$B$30</t>
  </si>
  <si>
    <t>$B$30&gt;=$D$30</t>
  </si>
  <si>
    <t>$B$31</t>
  </si>
  <si>
    <t>$B$31&gt;=$D$31</t>
  </si>
  <si>
    <t>$B$32</t>
  </si>
  <si>
    <t>$B$32&gt;=$D$32</t>
  </si>
  <si>
    <t>$B$33</t>
  </si>
  <si>
    <t>$B$33&gt;=$D$33</t>
  </si>
  <si>
    <t>$B$34</t>
  </si>
  <si>
    <t>$B$34&gt;=$D$34</t>
  </si>
  <si>
    <t>$B$13:$B$19=整数</t>
  </si>
  <si>
    <t>Problem 1</t>
  </si>
  <si>
    <t>Shift No.</t>
  </si>
  <si>
    <t>Shift Time</t>
  </si>
  <si>
    <t>Daily Pay Rate</t>
  </si>
  <si>
    <t>Hours</t>
  </si>
  <si>
    <t>No. Workers Needed</t>
  </si>
  <si>
    <t>7am - 11am</t>
  </si>
  <si>
    <t>7am - 3pm</t>
  </si>
  <si>
    <t>11am - 1pm</t>
  </si>
  <si>
    <t>11am - 3pm</t>
  </si>
  <si>
    <t>1pm - 3pm</t>
  </si>
  <si>
    <t>11am - 7pm</t>
  </si>
  <si>
    <t>3pm - 5pm</t>
  </si>
  <si>
    <t>3pm - 7pm</t>
  </si>
  <si>
    <t>5pm - 7pm</t>
  </si>
  <si>
    <t>3pm - 11pm</t>
  </si>
  <si>
    <t>7pm - 9pm</t>
  </si>
  <si>
    <t>7pm - 11pm</t>
  </si>
  <si>
    <t>9pm - 11pm</t>
  </si>
  <si>
    <t>DV</t>
  </si>
  <si>
    <t>Shift 1</t>
  </si>
  <si>
    <t>Shift 2</t>
  </si>
  <si>
    <t>Shift 3</t>
  </si>
  <si>
    <t>Shift 4</t>
  </si>
  <si>
    <t>Shift 5</t>
  </si>
  <si>
    <t>Shift 6</t>
  </si>
  <si>
    <t>Shift 7</t>
  </si>
  <si>
    <t>Minimise daily labour cost</t>
  </si>
  <si>
    <t>s.t.</t>
  </si>
  <si>
    <t>&gt;=</t>
  </si>
  <si>
    <t>Problem 2</t>
  </si>
  <si>
    <t>Possible Building Sites</t>
  </si>
  <si>
    <t>Sanford</t>
  </si>
  <si>
    <t>Altamonte</t>
  </si>
  <si>
    <t>Apopka</t>
  </si>
  <si>
    <t>Problem 3</t>
  </si>
  <si>
    <t>Region 1</t>
  </si>
  <si>
    <t>Region 2</t>
  </si>
  <si>
    <t>Region 3</t>
  </si>
  <si>
    <t>Region 4</t>
  </si>
  <si>
    <t>Region 5</t>
  </si>
  <si>
    <t>Region 6</t>
  </si>
  <si>
    <t>Region 7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</si>
</sst>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indexed="1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4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showGridLines="0" topLeftCell="A19" workbookViewId="0">
      <selection activeCell="A1" sqref="A1"/>
    </sheetView>
  </sheetViews>
  <sheetFormatPr defaultColWidth="9" defaultRowHeight="13.2" outlineLevelCol="6"/>
  <cols>
    <col min="1" max="1" width="2.33333333333333" customWidth="1"/>
    <col min="2" max="2" width="19.1666666666667" customWidth="1"/>
    <col min="3" max="3" width="44" customWidth="1"/>
    <col min="4" max="4" width="10" customWidth="1"/>
    <col min="5" max="5" width="15.5" customWidth="1"/>
    <col min="6" max="6" width="12" customWidth="1"/>
    <col min="7" max="7" width="8" customWidth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2">
      <c r="A6" s="7"/>
      <c r="B6" t="s">
        <v>5</v>
      </c>
    </row>
    <row r="7" spans="1:2">
      <c r="A7" s="7"/>
      <c r="B7" t="s">
        <v>6</v>
      </c>
    </row>
    <row r="8" spans="1:2">
      <c r="A8" s="7"/>
      <c r="B8" t="s">
        <v>7</v>
      </c>
    </row>
    <row r="9" spans="1:1">
      <c r="A9" s="7" t="s">
        <v>8</v>
      </c>
    </row>
    <row r="10" spans="2:2">
      <c r="B10" t="s">
        <v>9</v>
      </c>
    </row>
    <row r="11" spans="2:2">
      <c r="B11" t="s">
        <v>10</v>
      </c>
    </row>
    <row r="14" ht="13.95" spans="1:1">
      <c r="A14" t="s">
        <v>11</v>
      </c>
    </row>
    <row r="15" ht="13.95" spans="2:5">
      <c r="B15" s="16" t="s">
        <v>12</v>
      </c>
      <c r="C15" s="16" t="s">
        <v>13</v>
      </c>
      <c r="D15" s="16" t="s">
        <v>14</v>
      </c>
      <c r="E15" s="16" t="s">
        <v>15</v>
      </c>
    </row>
    <row r="16" ht="13.95" spans="2:5">
      <c r="B16" s="17" t="s">
        <v>16</v>
      </c>
      <c r="C16" s="17" t="s">
        <v>17</v>
      </c>
      <c r="D16" s="18">
        <v>0</v>
      </c>
      <c r="E16" s="18">
        <v>2512</v>
      </c>
    </row>
    <row r="19" ht="13.95" spans="1:1">
      <c r="A19" t="s">
        <v>18</v>
      </c>
    </row>
    <row r="20" ht="13.95" spans="2:6">
      <c r="B20" s="16" t="s">
        <v>12</v>
      </c>
      <c r="C20" s="16" t="s">
        <v>13</v>
      </c>
      <c r="D20" s="16" t="s">
        <v>14</v>
      </c>
      <c r="E20" s="16" t="s">
        <v>15</v>
      </c>
      <c r="F20" s="16" t="s">
        <v>19</v>
      </c>
    </row>
    <row r="21" spans="2:6">
      <c r="B21" s="19" t="s">
        <v>20</v>
      </c>
      <c r="C21" s="19" t="s">
        <v>21</v>
      </c>
      <c r="D21" s="20">
        <v>0</v>
      </c>
      <c r="E21" s="20">
        <v>10</v>
      </c>
      <c r="F21" s="19" t="s">
        <v>19</v>
      </c>
    </row>
    <row r="22" spans="2:6">
      <c r="B22" s="19" t="s">
        <v>22</v>
      </c>
      <c r="C22" s="19" t="s">
        <v>23</v>
      </c>
      <c r="D22" s="20">
        <v>0</v>
      </c>
      <c r="E22" s="20">
        <v>1</v>
      </c>
      <c r="F22" s="19" t="s">
        <v>19</v>
      </c>
    </row>
    <row r="23" spans="2:6">
      <c r="B23" s="19" t="s">
        <v>24</v>
      </c>
      <c r="C23" s="19" t="s">
        <v>25</v>
      </c>
      <c r="D23" s="20">
        <v>0</v>
      </c>
      <c r="E23" s="20">
        <v>16</v>
      </c>
      <c r="F23" s="19" t="s">
        <v>19</v>
      </c>
    </row>
    <row r="24" spans="2:6">
      <c r="B24" s="19" t="s">
        <v>26</v>
      </c>
      <c r="C24" s="19" t="s">
        <v>27</v>
      </c>
      <c r="D24" s="20">
        <v>0</v>
      </c>
      <c r="E24" s="20">
        <v>7</v>
      </c>
      <c r="F24" s="19" t="s">
        <v>19</v>
      </c>
    </row>
    <row r="25" spans="2:6">
      <c r="B25" s="19" t="s">
        <v>28</v>
      </c>
      <c r="C25" s="19" t="s">
        <v>29</v>
      </c>
      <c r="D25" s="20">
        <v>0</v>
      </c>
      <c r="E25" s="20">
        <v>14</v>
      </c>
      <c r="F25" s="19" t="s">
        <v>19</v>
      </c>
    </row>
    <row r="26" spans="2:6">
      <c r="B26" s="19" t="s">
        <v>30</v>
      </c>
      <c r="C26" s="19" t="s">
        <v>31</v>
      </c>
      <c r="D26" s="20">
        <v>0</v>
      </c>
      <c r="E26" s="20">
        <v>1</v>
      </c>
      <c r="F26" s="19" t="s">
        <v>19</v>
      </c>
    </row>
    <row r="27" ht="13.95" spans="2:6">
      <c r="B27" s="17" t="s">
        <v>32</v>
      </c>
      <c r="C27" s="17" t="s">
        <v>33</v>
      </c>
      <c r="D27" s="18">
        <v>0</v>
      </c>
      <c r="E27" s="18">
        <v>16</v>
      </c>
      <c r="F27" s="17" t="s">
        <v>19</v>
      </c>
    </row>
    <row r="30" ht="13.95" spans="1:1">
      <c r="A30" t="s">
        <v>34</v>
      </c>
    </row>
    <row r="31" ht="13.95" spans="2:7">
      <c r="B31" s="16" t="s">
        <v>12</v>
      </c>
      <c r="C31" s="16" t="s">
        <v>13</v>
      </c>
      <c r="D31" s="16" t="s">
        <v>35</v>
      </c>
      <c r="E31" s="16" t="s">
        <v>36</v>
      </c>
      <c r="F31" s="16" t="s">
        <v>37</v>
      </c>
      <c r="G31" s="16" t="s">
        <v>38</v>
      </c>
    </row>
    <row r="32" spans="2:7">
      <c r="B32" s="19" t="s">
        <v>39</v>
      </c>
      <c r="C32" s="19" t="s">
        <v>40</v>
      </c>
      <c r="D32" s="20">
        <v>11</v>
      </c>
      <c r="E32" s="19" t="s">
        <v>41</v>
      </c>
      <c r="F32" s="19" t="s">
        <v>42</v>
      </c>
      <c r="G32" s="20">
        <v>0</v>
      </c>
    </row>
    <row r="33" spans="2:7">
      <c r="B33" s="19" t="s">
        <v>43</v>
      </c>
      <c r="C33" s="19" t="s">
        <v>44</v>
      </c>
      <c r="D33" s="20">
        <v>24</v>
      </c>
      <c r="E33" s="19" t="s">
        <v>45</v>
      </c>
      <c r="F33" s="19" t="s">
        <v>42</v>
      </c>
      <c r="G33" s="20">
        <v>0</v>
      </c>
    </row>
    <row r="34" spans="2:7">
      <c r="B34" s="19" t="s">
        <v>46</v>
      </c>
      <c r="C34" s="19" t="s">
        <v>44</v>
      </c>
      <c r="D34" s="20">
        <v>24</v>
      </c>
      <c r="E34" s="19" t="s">
        <v>47</v>
      </c>
      <c r="F34" s="19" t="s">
        <v>48</v>
      </c>
      <c r="G34" s="20">
        <v>8</v>
      </c>
    </row>
    <row r="35" spans="2:7">
      <c r="B35" s="19" t="s">
        <v>49</v>
      </c>
      <c r="C35" s="19" t="s">
        <v>44</v>
      </c>
      <c r="D35" s="20">
        <v>22</v>
      </c>
      <c r="E35" s="19" t="s">
        <v>50</v>
      </c>
      <c r="F35" s="19" t="s">
        <v>48</v>
      </c>
      <c r="G35" s="20">
        <v>12</v>
      </c>
    </row>
    <row r="36" spans="2:7">
      <c r="B36" s="19" t="s">
        <v>51</v>
      </c>
      <c r="C36" s="19" t="s">
        <v>44</v>
      </c>
      <c r="D36" s="20">
        <v>22</v>
      </c>
      <c r="E36" s="19" t="s">
        <v>52</v>
      </c>
      <c r="F36" s="19" t="s">
        <v>42</v>
      </c>
      <c r="G36" s="20">
        <v>0</v>
      </c>
    </row>
    <row r="37" spans="2:7">
      <c r="B37" s="19" t="s">
        <v>53</v>
      </c>
      <c r="C37" s="19" t="s">
        <v>44</v>
      </c>
      <c r="D37" s="20">
        <v>17</v>
      </c>
      <c r="E37" s="19" t="s">
        <v>54</v>
      </c>
      <c r="F37" s="19" t="s">
        <v>42</v>
      </c>
      <c r="G37" s="20">
        <v>0</v>
      </c>
    </row>
    <row r="38" spans="2:7">
      <c r="B38" s="19" t="s">
        <v>55</v>
      </c>
      <c r="C38" s="19" t="s">
        <v>44</v>
      </c>
      <c r="D38" s="20">
        <v>17</v>
      </c>
      <c r="E38" s="19" t="s">
        <v>56</v>
      </c>
      <c r="F38" s="19" t="s">
        <v>48</v>
      </c>
      <c r="G38" s="20">
        <v>11</v>
      </c>
    </row>
    <row r="39" spans="2:7">
      <c r="B39" s="19" t="s">
        <v>57</v>
      </c>
      <c r="C39" s="19" t="s">
        <v>44</v>
      </c>
      <c r="D39" s="20">
        <v>1</v>
      </c>
      <c r="E39" s="19" t="s">
        <v>58</v>
      </c>
      <c r="F39" s="19" t="s">
        <v>42</v>
      </c>
      <c r="G39" s="20">
        <v>0</v>
      </c>
    </row>
    <row r="40" spans="2:7">
      <c r="B40" s="19" t="s">
        <v>59</v>
      </c>
      <c r="C40" s="19" t="s">
        <v>44</v>
      </c>
      <c r="D40" s="20">
        <v>1</v>
      </c>
      <c r="E40" s="19" t="s">
        <v>60</v>
      </c>
      <c r="F40" s="19" t="s">
        <v>42</v>
      </c>
      <c r="G40" s="20">
        <v>0</v>
      </c>
    </row>
    <row r="41" spans="2:7">
      <c r="B41" s="19" t="s">
        <v>61</v>
      </c>
      <c r="C41" s="19" t="s">
        <v>44</v>
      </c>
      <c r="D41" s="20">
        <v>8</v>
      </c>
      <c r="E41" s="19" t="s">
        <v>62</v>
      </c>
      <c r="F41" s="19" t="s">
        <v>48</v>
      </c>
      <c r="G41" s="20">
        <v>0.800000000000001</v>
      </c>
    </row>
    <row r="42" spans="2:7">
      <c r="B42" s="19" t="s">
        <v>63</v>
      </c>
      <c r="C42" s="19" t="s">
        <v>44</v>
      </c>
      <c r="D42" s="20">
        <v>8</v>
      </c>
      <c r="E42" s="19" t="s">
        <v>64</v>
      </c>
      <c r="F42" s="19" t="s">
        <v>48</v>
      </c>
      <c r="G42" s="20">
        <v>1.4</v>
      </c>
    </row>
    <row r="43" ht="13.95" spans="2:7">
      <c r="B43" s="17" t="s">
        <v>65</v>
      </c>
      <c r="C43" s="17"/>
      <c r="D43" s="17"/>
      <c r="E43" s="17"/>
      <c r="F43" s="17"/>
      <c r="G43" s="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opLeftCell="A8" workbookViewId="0">
      <selection activeCell="F29" sqref="F29"/>
    </sheetView>
  </sheetViews>
  <sheetFormatPr defaultColWidth="9" defaultRowHeight="20" customHeight="1" outlineLevelCol="5"/>
  <cols>
    <col min="1" max="1" width="25.1666666666667" style="8" customWidth="1"/>
    <col min="2" max="2" width="17.3333333333333" style="8" customWidth="1"/>
    <col min="3" max="3" width="15.1666666666667" style="8" customWidth="1"/>
    <col min="4" max="4" width="8.33333333333333" style="8" customWidth="1"/>
    <col min="5" max="5" width="14" style="8" customWidth="1"/>
    <col min="6" max="6" width="21.8333333333333" style="8" customWidth="1"/>
    <col min="7" max="16384" width="10.8333333333333" style="8"/>
  </cols>
  <sheetData>
    <row r="1" customHeight="1" spans="1:1">
      <c r="A1" s="9" t="s">
        <v>66</v>
      </c>
    </row>
    <row r="3" customHeight="1" spans="1:6">
      <c r="A3" s="10" t="s">
        <v>67</v>
      </c>
      <c r="B3" s="10" t="s">
        <v>68</v>
      </c>
      <c r="C3" s="10" t="s">
        <v>69</v>
      </c>
      <c r="E3" s="10" t="s">
        <v>70</v>
      </c>
      <c r="F3" s="10" t="s">
        <v>71</v>
      </c>
    </row>
    <row r="4" customHeight="1" spans="1:6">
      <c r="A4" s="8">
        <v>1</v>
      </c>
      <c r="B4" s="8" t="s">
        <v>72</v>
      </c>
      <c r="C4" s="11">
        <v>32</v>
      </c>
      <c r="E4" s="8" t="s">
        <v>72</v>
      </c>
      <c r="F4" s="8">
        <v>11</v>
      </c>
    </row>
    <row r="5" customHeight="1" spans="1:6">
      <c r="A5" s="8">
        <v>2</v>
      </c>
      <c r="B5" s="8" t="s">
        <v>73</v>
      </c>
      <c r="C5" s="11">
        <v>80</v>
      </c>
      <c r="E5" s="8" t="s">
        <v>74</v>
      </c>
      <c r="F5" s="8">
        <v>24</v>
      </c>
    </row>
    <row r="6" customHeight="1" spans="1:6">
      <c r="A6" s="8">
        <v>3</v>
      </c>
      <c r="B6" s="8" t="s">
        <v>75</v>
      </c>
      <c r="C6" s="11">
        <v>32</v>
      </c>
      <c r="E6" s="8" t="s">
        <v>76</v>
      </c>
      <c r="F6" s="8">
        <v>16</v>
      </c>
    </row>
    <row r="7" customHeight="1" spans="1:6">
      <c r="A7" s="8">
        <v>4</v>
      </c>
      <c r="B7" s="8" t="s">
        <v>77</v>
      </c>
      <c r="C7" s="11">
        <v>80</v>
      </c>
      <c r="E7" s="8" t="s">
        <v>78</v>
      </c>
      <c r="F7" s="8">
        <v>10</v>
      </c>
    </row>
    <row r="8" customHeight="1" spans="1:6">
      <c r="A8" s="8">
        <v>5</v>
      </c>
      <c r="B8" s="8" t="s">
        <v>79</v>
      </c>
      <c r="C8" s="11">
        <v>32</v>
      </c>
      <c r="E8" s="8" t="s">
        <v>80</v>
      </c>
      <c r="F8" s="8">
        <v>22</v>
      </c>
    </row>
    <row r="9" customHeight="1" spans="1:6">
      <c r="A9" s="8">
        <v>6</v>
      </c>
      <c r="B9" s="8" t="s">
        <v>81</v>
      </c>
      <c r="C9" s="11">
        <v>80</v>
      </c>
      <c r="E9" s="8" t="s">
        <v>82</v>
      </c>
      <c r="F9" s="8">
        <v>17</v>
      </c>
    </row>
    <row r="10" customHeight="1" spans="1:6">
      <c r="A10" s="12">
        <v>7</v>
      </c>
      <c r="B10" s="12" t="s">
        <v>83</v>
      </c>
      <c r="C10" s="13">
        <v>32</v>
      </c>
      <c r="E10" s="12" t="s">
        <v>84</v>
      </c>
      <c r="F10" s="12">
        <v>6</v>
      </c>
    </row>
    <row r="12" customHeight="1" spans="1:2">
      <c r="A12" s="14" t="s">
        <v>85</v>
      </c>
      <c r="B12" s="14" t="s">
        <v>44</v>
      </c>
    </row>
    <row r="13" customHeight="1" spans="1:2">
      <c r="A13" s="8" t="s">
        <v>86</v>
      </c>
      <c r="B13" s="8">
        <v>10</v>
      </c>
    </row>
    <row r="14" customHeight="1" spans="1:2">
      <c r="A14" s="8" t="s">
        <v>87</v>
      </c>
      <c r="B14" s="8">
        <v>1</v>
      </c>
    </row>
    <row r="15" customHeight="1" spans="1:2">
      <c r="A15" s="8" t="s">
        <v>88</v>
      </c>
      <c r="B15" s="8">
        <v>16</v>
      </c>
    </row>
    <row r="16" customHeight="1" spans="1:2">
      <c r="A16" s="8" t="s">
        <v>89</v>
      </c>
      <c r="B16" s="8">
        <v>7</v>
      </c>
    </row>
    <row r="17" customHeight="1" spans="1:2">
      <c r="A17" s="8" t="s">
        <v>90</v>
      </c>
      <c r="B17" s="8">
        <v>14</v>
      </c>
    </row>
    <row r="18" customHeight="1" spans="1:2">
      <c r="A18" s="8" t="s">
        <v>91</v>
      </c>
      <c r="B18" s="8">
        <v>1</v>
      </c>
    </row>
    <row r="19" customHeight="1" spans="1:2">
      <c r="A19" s="12" t="s">
        <v>92</v>
      </c>
      <c r="B19" s="12">
        <v>16</v>
      </c>
    </row>
    <row r="21" customHeight="1" spans="1:2">
      <c r="A21" s="9" t="s">
        <v>93</v>
      </c>
      <c r="B21" s="8">
        <f>SUMPRODUCT(C4:C10,B13:B19)</f>
        <v>2512</v>
      </c>
    </row>
    <row r="24" customHeight="1" spans="1:4">
      <c r="A24" s="9" t="s">
        <v>94</v>
      </c>
      <c r="B24" s="8">
        <f>B13+B14</f>
        <v>11</v>
      </c>
      <c r="C24" s="8" t="s">
        <v>95</v>
      </c>
      <c r="D24" s="8">
        <v>11</v>
      </c>
    </row>
    <row r="25" customHeight="1" spans="2:4">
      <c r="B25" s="8">
        <f>SUM(B14:B16)</f>
        <v>24</v>
      </c>
      <c r="C25" s="8" t="s">
        <v>95</v>
      </c>
      <c r="D25" s="8">
        <v>24</v>
      </c>
    </row>
    <row r="26" customHeight="1" spans="2:4">
      <c r="B26" s="8">
        <f>SUM(B14:B16)</f>
        <v>24</v>
      </c>
      <c r="C26" s="8" t="s">
        <v>95</v>
      </c>
      <c r="D26" s="8">
        <v>16</v>
      </c>
    </row>
    <row r="27" customHeight="1" spans="2:4">
      <c r="B27" s="8">
        <f>SUM(B16:B18)</f>
        <v>22</v>
      </c>
      <c r="C27" s="8" t="s">
        <v>95</v>
      </c>
      <c r="D27" s="8">
        <v>10</v>
      </c>
    </row>
    <row r="28" customHeight="1" spans="2:4">
      <c r="B28" s="8">
        <f>SUM(B16:B18)</f>
        <v>22</v>
      </c>
      <c r="C28" s="8" t="s">
        <v>95</v>
      </c>
      <c r="D28" s="8">
        <v>22</v>
      </c>
    </row>
    <row r="29" customHeight="1" spans="2:4">
      <c r="B29" s="8">
        <f>SUM(B18:B19)</f>
        <v>17</v>
      </c>
      <c r="C29" s="8" t="s">
        <v>95</v>
      </c>
      <c r="D29" s="8">
        <v>17</v>
      </c>
    </row>
    <row r="30" customHeight="1" spans="2:4">
      <c r="B30" s="8">
        <f>SUM(B18:B19)</f>
        <v>17</v>
      </c>
      <c r="C30" s="8" t="s">
        <v>95</v>
      </c>
      <c r="D30" s="15">
        <v>6</v>
      </c>
    </row>
    <row r="31" customHeight="1" spans="2:4">
      <c r="B31" s="8">
        <f>B14</f>
        <v>1</v>
      </c>
      <c r="C31" s="8" t="s">
        <v>95</v>
      </c>
      <c r="D31" s="8">
        <v>1</v>
      </c>
    </row>
    <row r="32" customHeight="1" spans="2:4">
      <c r="B32" s="8">
        <f>B18</f>
        <v>1</v>
      </c>
      <c r="C32" s="8" t="s">
        <v>95</v>
      </c>
      <c r="D32" s="8">
        <v>1</v>
      </c>
    </row>
    <row r="33" customHeight="1" spans="2:4">
      <c r="B33" s="8">
        <f>SUM(B14,B16)</f>
        <v>8</v>
      </c>
      <c r="C33" s="8" t="s">
        <v>95</v>
      </c>
      <c r="D33" s="8">
        <f>0.3*SUM(B14:B16)</f>
        <v>7.2</v>
      </c>
    </row>
    <row r="34" customHeight="1" spans="2:4">
      <c r="B34" s="8">
        <f>SUM(B16,B18)</f>
        <v>8</v>
      </c>
      <c r="C34" s="8" t="s">
        <v>95</v>
      </c>
      <c r="D34" s="8">
        <f>0.3*SUM(B16:B18)</f>
        <v>6.6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3.2" outlineLevelRow="2" outlineLevelCol="3"/>
  <sheetData>
    <row r="1" spans="1:1">
      <c r="A1" s="7" t="s">
        <v>96</v>
      </c>
    </row>
    <row r="2" spans="2:2">
      <c r="B2" t="s">
        <v>97</v>
      </c>
    </row>
    <row r="3" spans="2:4">
      <c r="B3" t="s">
        <v>98</v>
      </c>
      <c r="C3" t="s">
        <v>99</v>
      </c>
      <c r="D3" t="s">
        <v>100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H18" sqref="H18"/>
    </sheetView>
  </sheetViews>
  <sheetFormatPr defaultColWidth="9.06666666666667" defaultRowHeight="13.2" outlineLevelCol="7"/>
  <cols>
    <col min="1" max="16384" width="9.06666666666667" style="1"/>
  </cols>
  <sheetData>
    <row r="1" spans="1:1">
      <c r="A1" s="2" t="s">
        <v>101</v>
      </c>
    </row>
    <row r="2" spans="1:8">
      <c r="A2" s="3"/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4" t="s">
        <v>108</v>
      </c>
    </row>
    <row r="3" spans="1:8">
      <c r="A3" s="2" t="s">
        <v>102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>
      <c r="A4" s="2" t="s">
        <v>103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>
      <c r="A5" s="2" t="s">
        <v>104</v>
      </c>
      <c r="D5" s="1">
        <v>1</v>
      </c>
      <c r="E5" s="1">
        <v>0</v>
      </c>
      <c r="F5" s="1">
        <v>0</v>
      </c>
      <c r="G5" s="1">
        <v>1</v>
      </c>
      <c r="H5" s="1">
        <v>1</v>
      </c>
    </row>
    <row r="6" spans="1:8">
      <c r="A6" s="2" t="s">
        <v>105</v>
      </c>
      <c r="E6" s="1">
        <v>1</v>
      </c>
      <c r="F6" s="1">
        <v>1</v>
      </c>
      <c r="G6" s="1">
        <v>1</v>
      </c>
      <c r="H6" s="1">
        <v>0</v>
      </c>
    </row>
    <row r="7" spans="1:8">
      <c r="A7" s="2" t="s">
        <v>106</v>
      </c>
      <c r="F7" s="1">
        <v>1</v>
      </c>
      <c r="G7" s="1">
        <v>0</v>
      </c>
      <c r="H7" s="1">
        <v>1</v>
      </c>
    </row>
    <row r="8" spans="1:8">
      <c r="A8" s="2" t="s">
        <v>107</v>
      </c>
      <c r="G8" s="1">
        <v>1</v>
      </c>
      <c r="H8" s="1">
        <v>0</v>
      </c>
    </row>
    <row r="9" spans="1:8">
      <c r="A9" s="5" t="s">
        <v>108</v>
      </c>
      <c r="B9" s="6"/>
      <c r="C9" s="6"/>
      <c r="D9" s="6"/>
      <c r="E9" s="6"/>
      <c r="F9" s="6"/>
      <c r="G9" s="6"/>
      <c r="H9" s="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运算结果报告 1</vt:lpstr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2020-09-16T08:05:00Z</dcterms:created>
  <dcterms:modified xsi:type="dcterms:W3CDTF">2020-09-16T09:29:14Z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