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3350/"/>
    </mc:Choice>
  </mc:AlternateContent>
  <xr:revisionPtr revIDLastSave="0" documentId="8_{6B25A90F-7E7C-2343-8926-9C1BAEBC9CC5}" xr6:coauthVersionLast="45" xr6:coauthVersionMax="45" xr10:uidLastSave="{00000000-0000-0000-0000-000000000000}"/>
  <bookViews>
    <workbookView xWindow="11780" yWindow="460" windowWidth="28240" windowHeight="15800" activeTab="1" xr2:uid="{3FDCD7A8-579B-2E43-A472-6CA154ACB0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" l="1"/>
  <c r="W28" i="2"/>
  <c r="S28" i="2"/>
  <c r="O33" i="2"/>
  <c r="O28" i="2"/>
  <c r="O23" i="2"/>
  <c r="K33" i="2"/>
  <c r="K28" i="2"/>
  <c r="K23" i="2"/>
  <c r="G33" i="2"/>
  <c r="G28" i="2"/>
  <c r="G23" i="2"/>
  <c r="C27" i="2"/>
  <c r="C28" i="2"/>
  <c r="E28" i="2"/>
  <c r="G34" i="2"/>
  <c r="I34" i="2"/>
  <c r="G29" i="2"/>
  <c r="I29" i="2"/>
  <c r="G24" i="2"/>
  <c r="I24" i="2"/>
  <c r="K34" i="2"/>
  <c r="M34" i="2"/>
  <c r="K29" i="2"/>
  <c r="M29" i="2"/>
  <c r="K24" i="2"/>
  <c r="M24" i="2"/>
  <c r="O34" i="2"/>
  <c r="Q34" i="2"/>
  <c r="O29" i="2"/>
  <c r="Q29" i="2"/>
  <c r="O24" i="2"/>
  <c r="Q24" i="2"/>
  <c r="S29" i="2"/>
  <c r="U29" i="2"/>
  <c r="W29" i="2"/>
  <c r="Y29" i="2"/>
  <c r="Y27" i="2"/>
  <c r="W27" i="2"/>
  <c r="U27" i="2"/>
  <c r="S27" i="2"/>
  <c r="Q32" i="2"/>
  <c r="O32" i="2"/>
  <c r="Q27" i="2"/>
  <c r="O27" i="2"/>
  <c r="Q22" i="2"/>
  <c r="O22" i="2"/>
  <c r="M32" i="2"/>
  <c r="K32" i="2"/>
  <c r="M27" i="2"/>
  <c r="K27" i="2"/>
  <c r="M22" i="2"/>
  <c r="K22" i="2"/>
  <c r="I32" i="2"/>
  <c r="G32" i="2"/>
  <c r="I27" i="2"/>
  <c r="G27" i="2"/>
  <c r="I22" i="2"/>
  <c r="G22" i="2"/>
  <c r="E26" i="2"/>
</calcChain>
</file>

<file path=xl/sharedStrings.xml><?xml version="1.0" encoding="utf-8"?>
<sst xmlns="http://schemas.openxmlformats.org/spreadsheetml/2006/main" count="147" uniqueCount="126">
  <si>
    <t>ID</t>
  </si>
  <si>
    <t>Project</t>
  </si>
  <si>
    <t>Benefits</t>
  </si>
  <si>
    <t>HQ</t>
  </si>
  <si>
    <t>Factory</t>
  </si>
  <si>
    <t>Logo</t>
  </si>
  <si>
    <t>IT</t>
  </si>
  <si>
    <t>Warehouse</t>
  </si>
  <si>
    <t>Staff</t>
  </si>
  <si>
    <t>Office</t>
  </si>
  <si>
    <t>Canteen</t>
  </si>
  <si>
    <t>Electrical</t>
  </si>
  <si>
    <t>Elevator</t>
  </si>
  <si>
    <t>Tricks</t>
  </si>
  <si>
    <t>Rails</t>
  </si>
  <si>
    <t>Annual Budget</t>
  </si>
  <si>
    <t>Step 1: Defind decision variables</t>
    <phoneticPr fontId="3" type="noConversion"/>
  </si>
  <si>
    <t>x_1: if we select project_i, x_i = 1; if we don't select project_i, x_i=0. (i=1, ,2, 3, 4 …, 12)</t>
    <phoneticPr fontId="3" type="noConversion"/>
  </si>
  <si>
    <t>Step 2: Define objective function</t>
    <phoneticPr fontId="3" type="noConversion"/>
  </si>
  <si>
    <t>Objective: Maximum total benefits</t>
    <phoneticPr fontId="3" type="noConversion"/>
  </si>
  <si>
    <t>Max Z = 50*x_1 + 60*x_2 + 70*x_3 + 60*x_4 + 75*x_5 + 5*x_6 + 50*x_7 + 35*x_8 + 65*x_9 + 60*x_10 + 40*x_11 + 23*x_12</t>
    <phoneticPr fontId="3" type="noConversion"/>
  </si>
  <si>
    <t>Step3: Define constraints</t>
    <phoneticPr fontId="3" type="noConversion"/>
  </si>
  <si>
    <t>2*x_1 + 10*x_2 + 20*x_3 + 10*x_5 + 1.5*x_6 + 15*x_9 + 18*x_10 + 7*x_11 &lt;= 30</t>
    <phoneticPr fontId="3" type="noConversion"/>
  </si>
  <si>
    <t>2019:</t>
    <phoneticPr fontId="3" type="noConversion"/>
  </si>
  <si>
    <t>2020:</t>
  </si>
  <si>
    <t>2021:</t>
  </si>
  <si>
    <t>2022:</t>
  </si>
  <si>
    <t>2023:</t>
  </si>
  <si>
    <t>2*x_1 + 10*x_2 + 20*x_3 + 15*x_5 + 20*x_7 + 2.5*x_8 + 20*x_10 + 3*x+11 &lt;=25</t>
    <phoneticPr fontId="3" type="noConversion"/>
  </si>
  <si>
    <t>5*x_1 + 8*x_2 + 10*x_3 + 8*x_4 + 1.5*x_6 + 2.5*x_8 + 17*x_9 &lt;=25</t>
    <phoneticPr fontId="3" type="noConversion"/>
  </si>
  <si>
    <t>3*x_1 + 10*x_2 + 8*x_4 + 20*x_7 + 17*x_10 + 4*x_12 &lt;= 25</t>
    <phoneticPr fontId="3" type="noConversion"/>
  </si>
  <si>
    <t xml:space="preserve">3*x_1 + 10*x_2 + 8*x_4 + 1.5*x_6 + 2.5*x_8 + 20*x_9 &lt;= 25 </t>
    <phoneticPr fontId="3" type="noConversion"/>
  </si>
  <si>
    <t>1st type of constraints: Annual badget</t>
    <phoneticPr fontId="3" type="noConversion"/>
  </si>
  <si>
    <t>2nd type of constraints: Dependency between projects</t>
    <phoneticPr fontId="3" type="noConversion"/>
  </si>
  <si>
    <t>1. Project 1 must be selected with project 4.</t>
    <phoneticPr fontId="3" type="noConversion"/>
  </si>
  <si>
    <t>2. Project 2 cannot be selected with project 7.</t>
    <phoneticPr fontId="3" type="noConversion"/>
  </si>
  <si>
    <t>3. Project 9 can only be selected if project 5 is selected.</t>
    <phoneticPr fontId="3" type="noConversion"/>
  </si>
  <si>
    <t>4. The firm must select one of either project 11 and 12, but not both.</t>
    <phoneticPr fontId="3" type="noConversion"/>
  </si>
  <si>
    <t>We either select project 1 and 4 together (x_1=1, x_4=1) or we deselect them together (x_1 = 0, x_4 =0)</t>
    <phoneticPr fontId="3" type="noConversion"/>
  </si>
  <si>
    <t xml:space="preserve">x_1 = x_4 </t>
    <phoneticPr fontId="3" type="noConversion"/>
  </si>
  <si>
    <t>When we select project 2 (x_2 =1), we can't select project 7 (x_7=0)</t>
    <phoneticPr fontId="3" type="noConversion"/>
  </si>
  <si>
    <t>When we select project 7 (x_7 =1), we can't select project 2 (x_2=0)</t>
    <phoneticPr fontId="3" type="noConversion"/>
  </si>
  <si>
    <t>When we deselect project 2 (x_2=0), prject 7 can be selected or deselected (x_7 = 1 or 0).</t>
    <phoneticPr fontId="3" type="noConversion"/>
  </si>
  <si>
    <t>When we deselect project 7 (x_7=0), prject 2 can be selected or deselected (x_2 = 1 or 0).</t>
    <phoneticPr fontId="3" type="noConversion"/>
  </si>
  <si>
    <t>x_2 + x_7 &lt;=1</t>
    <phoneticPr fontId="3" type="noConversion"/>
  </si>
  <si>
    <t>When we select project 5 (x_5 = 1), we can select or deselect project 9 (x_9 = 1 or 0)</t>
    <phoneticPr fontId="3" type="noConversion"/>
  </si>
  <si>
    <t>When we deselect project 5 (x_5 = 0), we cannot select project 9 (x_9 = 0)</t>
    <phoneticPr fontId="3" type="noConversion"/>
  </si>
  <si>
    <t>x_5 &gt;= x_9</t>
    <phoneticPr fontId="3" type="noConversion"/>
  </si>
  <si>
    <t>When we select project 11 (x_11 = 1), we cannot select 12 (x_12 = 0)</t>
    <phoneticPr fontId="3" type="noConversion"/>
  </si>
  <si>
    <t>When we select project 12 (x_12 = 1), we cannot select 11 (x_!1 = 0)</t>
    <phoneticPr fontId="3" type="noConversion"/>
  </si>
  <si>
    <t>We cannot deselct project 11 and 12 at the same time.</t>
    <phoneticPr fontId="3" type="noConversion"/>
  </si>
  <si>
    <t>x_11 + x_12 =1</t>
    <phoneticPr fontId="3" type="noConversion"/>
  </si>
  <si>
    <t>(COn1)</t>
    <phoneticPr fontId="3" type="noConversion"/>
  </si>
  <si>
    <t>(Con2)</t>
    <phoneticPr fontId="3" type="noConversion"/>
  </si>
  <si>
    <t>(Con3)</t>
  </si>
  <si>
    <t>(Con4)</t>
  </si>
  <si>
    <t>(Con5)</t>
  </si>
  <si>
    <t>(Con7)</t>
    <phoneticPr fontId="3" type="noConversion"/>
  </si>
  <si>
    <t>(Con8)</t>
    <phoneticPr fontId="3" type="noConversion"/>
  </si>
  <si>
    <t>(Con9)</t>
    <phoneticPr fontId="3" type="noConversion"/>
  </si>
  <si>
    <t>(Con10)</t>
    <phoneticPr fontId="3" type="noConversion"/>
  </si>
  <si>
    <t>Q1</t>
    <phoneticPr fontId="3" type="noConversion"/>
  </si>
  <si>
    <t>Q2</t>
    <phoneticPr fontId="3" type="noConversion"/>
  </si>
  <si>
    <t>Description</t>
  </si>
  <si>
    <t>Predecessor</t>
  </si>
  <si>
    <t>Time (days)</t>
  </si>
  <si>
    <t>Cost</t>
  </si>
  <si>
    <t>A</t>
  </si>
  <si>
    <t>System designs</t>
  </si>
  <si>
    <t>None</t>
  </si>
  <si>
    <t>B</t>
  </si>
  <si>
    <t>Subsystem A design</t>
  </si>
  <si>
    <t>C</t>
  </si>
  <si>
    <t>Subsystem B design</t>
  </si>
  <si>
    <t>D</t>
  </si>
  <si>
    <t>Subsystem C design</t>
  </si>
  <si>
    <t>E</t>
  </si>
  <si>
    <t>Program A</t>
  </si>
  <si>
    <t>F</t>
  </si>
  <si>
    <t>Program B</t>
  </si>
  <si>
    <t>G</t>
  </si>
  <si>
    <t>Program C</t>
  </si>
  <si>
    <t>H</t>
  </si>
  <si>
    <t>Subsystem A test</t>
  </si>
  <si>
    <t>I</t>
  </si>
  <si>
    <t>Subsystem B test</t>
  </si>
  <si>
    <t>J</t>
  </si>
  <si>
    <t>Subsystem C test</t>
  </si>
  <si>
    <t>K</t>
  </si>
  <si>
    <t>Integration</t>
  </si>
  <si>
    <t>H,I,J</t>
  </si>
  <si>
    <t>L</t>
  </si>
  <si>
    <t>Final test</t>
  </si>
  <si>
    <t>ES</t>
    <phoneticPr fontId="3" type="noConversion"/>
  </si>
  <si>
    <t>EF</t>
    <phoneticPr fontId="3" type="noConversion"/>
  </si>
  <si>
    <t>Desc</t>
    <phoneticPr fontId="3" type="noConversion"/>
  </si>
  <si>
    <t>Slack</t>
    <phoneticPr fontId="3" type="noConversion"/>
  </si>
  <si>
    <t>LS</t>
    <phoneticPr fontId="3" type="noConversion"/>
  </si>
  <si>
    <t>Dur.</t>
    <phoneticPr fontId="3" type="noConversion"/>
  </si>
  <si>
    <t>LF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</si>
  <si>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</si>
  <si>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</si>
  <si>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</si>
  <si>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</si>
  <si>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</si>
  <si>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</si>
  <si>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</si>
  <si>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</si>
  <si>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</si>
  <si>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</si>
  <si>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</si>
  <si>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</si>
  <si>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Program B</t>
    <phoneticPr fontId="3" type="noConversion"/>
  </si>
  <si>
    <t>Program C</t>
    <phoneticPr fontId="3" type="noConversion"/>
  </si>
  <si>
    <t>Subsystem C design</t>
    <phoneticPr fontId="3" type="noConversion"/>
  </si>
  <si>
    <t>Subsystem C test</t>
    <phoneticPr fontId="3" type="noConversion"/>
  </si>
  <si>
    <t xml:space="preserve"> </t>
    <phoneticPr fontId="3" type="noConversion"/>
  </si>
  <si>
    <t>(a) The project will take 16 days.</t>
    <phoneticPr fontId="3" type="noConversion"/>
  </si>
  <si>
    <t>ES + Duration = EF</t>
    <phoneticPr fontId="3" type="noConversion"/>
  </si>
  <si>
    <t>LF - Duration = LS</t>
    <phoneticPr fontId="3" type="noConversion"/>
  </si>
  <si>
    <t xml:space="preserve">(b) </t>
    <phoneticPr fontId="3" type="noConversion"/>
  </si>
  <si>
    <t>Critical activities: A, C, F, I, K</t>
  </si>
  <si>
    <t>Critical path: A - C -F -I -K</t>
    <phoneticPr fontId="3" type="noConversion"/>
  </si>
  <si>
    <t>Total Slack:</t>
    <phoneticPr fontId="3" type="noConversion"/>
  </si>
  <si>
    <t xml:space="preserve">Total Slack = LS - ES ( or LF - EF) </t>
    <phoneticPr fontId="3" type="noConversion"/>
  </si>
  <si>
    <t>Free Slack = ES of the next immediate node) minus (EF of the current node)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</si>
</sst>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1.5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.5"/>
      <color theme="1"/>
      <name val="Times New Roman"/>
      <family val="1"/>
    </font>
    <font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6" fillId="0" borderId="0" xfId="0" applyNumberFormat="1" applyFont="1" applyFill="1">
      <alignment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88900</xdr:rowOff>
    </xdr:from>
    <xdr:to>
      <xdr:col>5</xdr:col>
      <xdr:colOff>812800</xdr:colOff>
      <xdr:row>26</xdr:row>
      <xdr:rowOff>139700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7089439E-8784-0142-9822-3CAEB36F4751}"/>
            </a:ext>
          </a:extLst>
        </xdr:cNvPr>
        <xdr:cNvCxnSpPr/>
      </xdr:nvCxnSpPr>
      <xdr:spPr>
        <a:xfrm flipV="1">
          <a:off x="4953000" y="4838700"/>
          <a:ext cx="812800" cy="863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26</xdr:row>
      <xdr:rowOff>165100</xdr:rowOff>
    </xdr:from>
    <xdr:to>
      <xdr:col>6</xdr:col>
      <xdr:colOff>12700</xdr:colOff>
      <xdr:row>27</xdr:row>
      <xdr:rowOff>76200</xdr:rowOff>
    </xdr:to>
    <xdr:cxnSp macro="">
      <xdr:nvCxnSpPr>
        <xdr:cNvPr id="5" name="直线箭头连接符 4">
          <a:extLst>
            <a:ext uri="{FF2B5EF4-FFF2-40B4-BE49-F238E27FC236}">
              <a16:creationId xmlns:a16="http://schemas.microsoft.com/office/drawing/2014/main" id="{F646092A-A2BC-0E4B-9802-BD9DAB6B87D0}"/>
            </a:ext>
          </a:extLst>
        </xdr:cNvPr>
        <xdr:cNvCxnSpPr/>
      </xdr:nvCxnSpPr>
      <xdr:spPr>
        <a:xfrm>
          <a:off x="4940300" y="5727700"/>
          <a:ext cx="85090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26</xdr:row>
      <xdr:rowOff>190500</xdr:rowOff>
    </xdr:from>
    <xdr:to>
      <xdr:col>5</xdr:col>
      <xdr:colOff>812800</xdr:colOff>
      <xdr:row>32</xdr:row>
      <xdr:rowOff>177800</xdr:rowOff>
    </xdr:to>
    <xdr:cxnSp macro="">
      <xdr:nvCxnSpPr>
        <xdr:cNvPr id="7" name="直线箭头连接符 6">
          <a:extLst>
            <a:ext uri="{FF2B5EF4-FFF2-40B4-BE49-F238E27FC236}">
              <a16:creationId xmlns:a16="http://schemas.microsoft.com/office/drawing/2014/main" id="{226A191A-B9F7-1142-995E-D5FD40F0BC3B}"/>
            </a:ext>
          </a:extLst>
        </xdr:cNvPr>
        <xdr:cNvCxnSpPr/>
      </xdr:nvCxnSpPr>
      <xdr:spPr>
        <a:xfrm>
          <a:off x="4965700" y="5753100"/>
          <a:ext cx="80010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22</xdr:row>
      <xdr:rowOff>101600</xdr:rowOff>
    </xdr:from>
    <xdr:to>
      <xdr:col>9</xdr:col>
      <xdr:colOff>812800</xdr:colOff>
      <xdr:row>22</xdr:row>
      <xdr:rowOff>101600</xdr:rowOff>
    </xdr:to>
    <xdr:cxnSp macro="">
      <xdr:nvCxnSpPr>
        <xdr:cNvPr id="9" name="直线箭头连接符 8">
          <a:extLst>
            <a:ext uri="{FF2B5EF4-FFF2-40B4-BE49-F238E27FC236}">
              <a16:creationId xmlns:a16="http://schemas.microsoft.com/office/drawing/2014/main" id="{9F4E2C74-0372-2148-9C7B-A4FD41C8979B}"/>
            </a:ext>
          </a:extLst>
        </xdr:cNvPr>
        <xdr:cNvCxnSpPr/>
      </xdr:nvCxnSpPr>
      <xdr:spPr>
        <a:xfrm>
          <a:off x="8267700" y="48514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27</xdr:row>
      <xdr:rowOff>127000</xdr:rowOff>
    </xdr:from>
    <xdr:to>
      <xdr:col>10</xdr:col>
      <xdr:colOff>0</xdr:colOff>
      <xdr:row>27</xdr:row>
      <xdr:rowOff>127000</xdr:rowOff>
    </xdr:to>
    <xdr:cxnSp macro="">
      <xdr:nvCxnSpPr>
        <xdr:cNvPr id="10" name="直线箭头连接符 9">
          <a:extLst>
            <a:ext uri="{FF2B5EF4-FFF2-40B4-BE49-F238E27FC236}">
              <a16:creationId xmlns:a16="http://schemas.microsoft.com/office/drawing/2014/main" id="{AF854672-914C-FF40-AB6F-BE0B656AD6AB}"/>
            </a:ext>
          </a:extLst>
        </xdr:cNvPr>
        <xdr:cNvCxnSpPr/>
      </xdr:nvCxnSpPr>
      <xdr:spPr>
        <a:xfrm>
          <a:off x="8280400" y="58928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32</xdr:row>
      <xdr:rowOff>127000</xdr:rowOff>
    </xdr:from>
    <xdr:to>
      <xdr:col>10</xdr:col>
      <xdr:colOff>0</xdr:colOff>
      <xdr:row>32</xdr:row>
      <xdr:rowOff>127000</xdr:rowOff>
    </xdr:to>
    <xdr:cxnSp macro="">
      <xdr:nvCxnSpPr>
        <xdr:cNvPr id="11" name="直线箭头连接符 10">
          <a:extLst>
            <a:ext uri="{FF2B5EF4-FFF2-40B4-BE49-F238E27FC236}">
              <a16:creationId xmlns:a16="http://schemas.microsoft.com/office/drawing/2014/main" id="{CD8DE581-8EF9-4749-B900-92A15354A7FC}"/>
            </a:ext>
          </a:extLst>
        </xdr:cNvPr>
        <xdr:cNvCxnSpPr/>
      </xdr:nvCxnSpPr>
      <xdr:spPr>
        <a:xfrm>
          <a:off x="8280400" y="69088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</xdr:colOff>
      <xdr:row>22</xdr:row>
      <xdr:rowOff>114300</xdr:rowOff>
    </xdr:from>
    <xdr:to>
      <xdr:col>14</xdr:col>
      <xdr:colOff>0</xdr:colOff>
      <xdr:row>22</xdr:row>
      <xdr:rowOff>114300</xdr:rowOff>
    </xdr:to>
    <xdr:cxnSp macro="">
      <xdr:nvCxnSpPr>
        <xdr:cNvPr id="12" name="直线箭头连接符 11">
          <a:extLst>
            <a:ext uri="{FF2B5EF4-FFF2-40B4-BE49-F238E27FC236}">
              <a16:creationId xmlns:a16="http://schemas.microsoft.com/office/drawing/2014/main" id="{66EF7B54-A0B5-7244-BB23-416BCCFE39E4}"/>
            </a:ext>
          </a:extLst>
        </xdr:cNvPr>
        <xdr:cNvCxnSpPr/>
      </xdr:nvCxnSpPr>
      <xdr:spPr>
        <a:xfrm>
          <a:off x="11582400" y="48641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</xdr:colOff>
      <xdr:row>27</xdr:row>
      <xdr:rowOff>127000</xdr:rowOff>
    </xdr:from>
    <xdr:to>
      <xdr:col>14</xdr:col>
      <xdr:colOff>0</xdr:colOff>
      <xdr:row>27</xdr:row>
      <xdr:rowOff>127000</xdr:rowOff>
    </xdr:to>
    <xdr:cxnSp macro="">
      <xdr:nvCxnSpPr>
        <xdr:cNvPr id="13" name="直线箭头连接符 12">
          <a:extLst>
            <a:ext uri="{FF2B5EF4-FFF2-40B4-BE49-F238E27FC236}">
              <a16:creationId xmlns:a16="http://schemas.microsoft.com/office/drawing/2014/main" id="{AE485437-D5FC-2A4A-824A-3EF0AC10AEBF}"/>
            </a:ext>
          </a:extLst>
        </xdr:cNvPr>
        <xdr:cNvCxnSpPr/>
      </xdr:nvCxnSpPr>
      <xdr:spPr>
        <a:xfrm>
          <a:off x="11582400" y="58928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</xdr:colOff>
      <xdr:row>32</xdr:row>
      <xdr:rowOff>114300</xdr:rowOff>
    </xdr:from>
    <xdr:to>
      <xdr:col>14</xdr:col>
      <xdr:colOff>0</xdr:colOff>
      <xdr:row>32</xdr:row>
      <xdr:rowOff>114300</xdr:rowOff>
    </xdr:to>
    <xdr:cxnSp macro="">
      <xdr:nvCxnSpPr>
        <xdr:cNvPr id="14" name="直线箭头连接符 13">
          <a:extLst>
            <a:ext uri="{FF2B5EF4-FFF2-40B4-BE49-F238E27FC236}">
              <a16:creationId xmlns:a16="http://schemas.microsoft.com/office/drawing/2014/main" id="{3260021B-4421-4E4C-8B07-60AAE5398757}"/>
            </a:ext>
          </a:extLst>
        </xdr:cNvPr>
        <xdr:cNvCxnSpPr/>
      </xdr:nvCxnSpPr>
      <xdr:spPr>
        <a:xfrm>
          <a:off x="11582400" y="68961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</xdr:row>
      <xdr:rowOff>101600</xdr:rowOff>
    </xdr:from>
    <xdr:to>
      <xdr:col>18</xdr:col>
      <xdr:colOff>0</xdr:colOff>
      <xdr:row>27</xdr:row>
      <xdr:rowOff>101600</xdr:rowOff>
    </xdr:to>
    <xdr:cxnSp macro="">
      <xdr:nvCxnSpPr>
        <xdr:cNvPr id="16" name="直线箭头连接符 15">
          <a:extLst>
            <a:ext uri="{FF2B5EF4-FFF2-40B4-BE49-F238E27FC236}">
              <a16:creationId xmlns:a16="http://schemas.microsoft.com/office/drawing/2014/main" id="{0D7662F4-045A-B546-9278-7A0443B8F76E}"/>
            </a:ext>
          </a:extLst>
        </xdr:cNvPr>
        <xdr:cNvCxnSpPr/>
      </xdr:nvCxnSpPr>
      <xdr:spPr>
        <a:xfrm>
          <a:off x="14859000" y="4851400"/>
          <a:ext cx="8255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27</xdr:row>
      <xdr:rowOff>101600</xdr:rowOff>
    </xdr:from>
    <xdr:to>
      <xdr:col>17</xdr:col>
      <xdr:colOff>812800</xdr:colOff>
      <xdr:row>27</xdr:row>
      <xdr:rowOff>127000</xdr:rowOff>
    </xdr:to>
    <xdr:cxnSp macro="">
      <xdr:nvCxnSpPr>
        <xdr:cNvPr id="18" name="直线箭头连接符 17">
          <a:extLst>
            <a:ext uri="{FF2B5EF4-FFF2-40B4-BE49-F238E27FC236}">
              <a16:creationId xmlns:a16="http://schemas.microsoft.com/office/drawing/2014/main" id="{BB97AFC6-7CA3-864E-B341-213B0825ECCB}"/>
            </a:ext>
          </a:extLst>
        </xdr:cNvPr>
        <xdr:cNvCxnSpPr/>
      </xdr:nvCxnSpPr>
      <xdr:spPr>
        <a:xfrm>
          <a:off x="14871700" y="5867400"/>
          <a:ext cx="8001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28</xdr:row>
      <xdr:rowOff>12700</xdr:rowOff>
    </xdr:from>
    <xdr:to>
      <xdr:col>17</xdr:col>
      <xdr:colOff>800100</xdr:colOff>
      <xdr:row>32</xdr:row>
      <xdr:rowOff>101600</xdr:rowOff>
    </xdr:to>
    <xdr:cxnSp macro="">
      <xdr:nvCxnSpPr>
        <xdr:cNvPr id="20" name="直线箭头连接符 19">
          <a:extLst>
            <a:ext uri="{FF2B5EF4-FFF2-40B4-BE49-F238E27FC236}">
              <a16:creationId xmlns:a16="http://schemas.microsoft.com/office/drawing/2014/main" id="{9AAE5651-8C3B-EA4C-BFAE-253720D61639}"/>
            </a:ext>
          </a:extLst>
        </xdr:cNvPr>
        <xdr:cNvCxnSpPr/>
      </xdr:nvCxnSpPr>
      <xdr:spPr>
        <a:xfrm flipV="1">
          <a:off x="14871700" y="5981700"/>
          <a:ext cx="787400" cy="901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</xdr:colOff>
      <xdr:row>27</xdr:row>
      <xdr:rowOff>139700</xdr:rowOff>
    </xdr:from>
    <xdr:to>
      <xdr:col>21</xdr:col>
      <xdr:colOff>812800</xdr:colOff>
      <xdr:row>27</xdr:row>
      <xdr:rowOff>139700</xdr:rowOff>
    </xdr:to>
    <xdr:cxnSp macro="">
      <xdr:nvCxnSpPr>
        <xdr:cNvPr id="21" name="直线箭头连接符 20">
          <a:extLst>
            <a:ext uri="{FF2B5EF4-FFF2-40B4-BE49-F238E27FC236}">
              <a16:creationId xmlns:a16="http://schemas.microsoft.com/office/drawing/2014/main" id="{4BB5DE0A-A775-D641-8C74-3F2701EB2A3C}"/>
            </a:ext>
          </a:extLst>
        </xdr:cNvPr>
        <xdr:cNvCxnSpPr/>
      </xdr:nvCxnSpPr>
      <xdr:spPr>
        <a:xfrm>
          <a:off x="18173700" y="59055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C66B-570F-6246-B7A1-7C61AFB4CC7F}">
  <dimension ref="A1:J53"/>
  <sheetViews>
    <sheetView topLeftCell="A50" workbookViewId="0">
      <selection activeCell="J14" sqref="J14"/>
    </sheetView>
  </sheetViews>
  <sheetFormatPr baseColWidth="10" defaultRowHeight="16"/>
  <sheetData>
    <row r="1" spans="1:8">
      <c r="A1" s="4" t="s">
        <v>61</v>
      </c>
    </row>
    <row r="2" spans="1:8" ht="17">
      <c r="A2" s="2" t="s">
        <v>0</v>
      </c>
      <c r="B2" s="2" t="s">
        <v>1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 t="s">
        <v>2</v>
      </c>
    </row>
    <row r="3" spans="1:8" ht="17">
      <c r="A3" s="1">
        <v>1</v>
      </c>
      <c r="B3" s="1" t="s">
        <v>3</v>
      </c>
      <c r="C3" s="1">
        <v>2</v>
      </c>
      <c r="D3" s="1">
        <v>2</v>
      </c>
      <c r="E3" s="1">
        <v>5</v>
      </c>
      <c r="F3" s="1">
        <v>3</v>
      </c>
      <c r="G3" s="1">
        <v>3</v>
      </c>
      <c r="H3" s="1">
        <v>50</v>
      </c>
    </row>
    <row r="4" spans="1:8" ht="17">
      <c r="A4" s="1">
        <v>2</v>
      </c>
      <c r="B4" s="1" t="s">
        <v>4</v>
      </c>
      <c r="C4" s="1">
        <v>10</v>
      </c>
      <c r="D4" s="1">
        <v>10</v>
      </c>
      <c r="E4" s="1">
        <v>8</v>
      </c>
      <c r="F4" s="1">
        <v>10</v>
      </c>
      <c r="G4" s="1">
        <v>10</v>
      </c>
      <c r="H4" s="1">
        <v>60</v>
      </c>
    </row>
    <row r="5" spans="1:8" ht="17">
      <c r="A5" s="1">
        <v>3</v>
      </c>
      <c r="B5" s="1" t="s">
        <v>5</v>
      </c>
      <c r="C5" s="1">
        <v>20</v>
      </c>
      <c r="D5" s="1">
        <v>20</v>
      </c>
      <c r="E5" s="1">
        <v>10</v>
      </c>
      <c r="F5" s="1"/>
      <c r="G5" s="1"/>
      <c r="H5" s="1">
        <v>70</v>
      </c>
    </row>
    <row r="6" spans="1:8" ht="17">
      <c r="A6" s="1">
        <v>4</v>
      </c>
      <c r="B6" s="1" t="s">
        <v>6</v>
      </c>
      <c r="C6" s="1"/>
      <c r="D6" s="1"/>
      <c r="E6" s="1">
        <v>8</v>
      </c>
      <c r="F6" s="1">
        <v>8</v>
      </c>
      <c r="G6" s="1">
        <v>8</v>
      </c>
      <c r="H6" s="1">
        <v>60</v>
      </c>
    </row>
    <row r="7" spans="1:8" ht="17">
      <c r="A7" s="1">
        <v>5</v>
      </c>
      <c r="B7" s="1" t="s">
        <v>7</v>
      </c>
      <c r="C7" s="1">
        <v>10</v>
      </c>
      <c r="D7" s="1">
        <v>15</v>
      </c>
      <c r="E7" s="1"/>
      <c r="F7" s="1"/>
      <c r="G7" s="1"/>
      <c r="H7" s="1">
        <v>75</v>
      </c>
    </row>
    <row r="8" spans="1:8" ht="17">
      <c r="A8" s="1">
        <v>6</v>
      </c>
      <c r="B8" s="1" t="s">
        <v>8</v>
      </c>
      <c r="C8" s="1">
        <v>1.5</v>
      </c>
      <c r="D8" s="1"/>
      <c r="E8" s="1">
        <v>1.5</v>
      </c>
      <c r="F8" s="1"/>
      <c r="G8" s="1">
        <v>1.5</v>
      </c>
      <c r="H8" s="1">
        <v>5</v>
      </c>
    </row>
    <row r="9" spans="1:8" ht="17">
      <c r="A9" s="1">
        <v>7</v>
      </c>
      <c r="B9" s="1" t="s">
        <v>9</v>
      </c>
      <c r="C9" s="1"/>
      <c r="D9" s="1">
        <v>20</v>
      </c>
      <c r="E9" s="1"/>
      <c r="F9" s="1">
        <v>20</v>
      </c>
      <c r="G9" s="1"/>
      <c r="H9" s="1">
        <v>50</v>
      </c>
    </row>
    <row r="10" spans="1:8" ht="17">
      <c r="A10" s="1">
        <v>8</v>
      </c>
      <c r="B10" s="1" t="s">
        <v>10</v>
      </c>
      <c r="C10" s="1"/>
      <c r="D10" s="1">
        <v>2.5</v>
      </c>
      <c r="E10" s="1">
        <v>2.5</v>
      </c>
      <c r="F10" s="1"/>
      <c r="G10" s="1">
        <v>2.5</v>
      </c>
      <c r="H10" s="1">
        <v>35</v>
      </c>
    </row>
    <row r="11" spans="1:8" ht="17">
      <c r="A11" s="1">
        <v>9</v>
      </c>
      <c r="B11" s="1" t="s">
        <v>11</v>
      </c>
      <c r="C11" s="1">
        <v>15</v>
      </c>
      <c r="D11" s="1"/>
      <c r="E11" s="1">
        <v>17</v>
      </c>
      <c r="F11" s="1"/>
      <c r="G11" s="1">
        <v>20</v>
      </c>
      <c r="H11" s="1">
        <v>65</v>
      </c>
    </row>
    <row r="12" spans="1:8" ht="17">
      <c r="A12" s="1">
        <v>10</v>
      </c>
      <c r="B12" s="1" t="s">
        <v>12</v>
      </c>
      <c r="C12" s="1">
        <v>18</v>
      </c>
      <c r="D12" s="1">
        <v>20</v>
      </c>
      <c r="E12" s="1"/>
      <c r="F12" s="1">
        <v>17</v>
      </c>
      <c r="G12" s="1"/>
      <c r="H12" s="1">
        <v>60</v>
      </c>
    </row>
    <row r="13" spans="1:8" ht="17">
      <c r="A13" s="1">
        <v>11</v>
      </c>
      <c r="B13" s="1" t="s">
        <v>13</v>
      </c>
      <c r="C13" s="1">
        <v>7</v>
      </c>
      <c r="D13" s="1">
        <v>3</v>
      </c>
      <c r="E13" s="1"/>
      <c r="F13" s="1"/>
      <c r="G13" s="1"/>
      <c r="H13" s="1">
        <v>40</v>
      </c>
    </row>
    <row r="14" spans="1:8" ht="17">
      <c r="A14" s="1">
        <v>12</v>
      </c>
      <c r="B14" s="1" t="s">
        <v>14</v>
      </c>
      <c r="C14" s="1"/>
      <c r="D14" s="1"/>
      <c r="E14" s="1"/>
      <c r="F14" s="1">
        <v>4</v>
      </c>
      <c r="G14" s="1"/>
      <c r="H14" s="1">
        <v>23</v>
      </c>
    </row>
    <row r="15" spans="1:8" ht="34">
      <c r="A15" s="2"/>
      <c r="B15" s="2" t="s">
        <v>15</v>
      </c>
      <c r="C15" s="2">
        <v>30</v>
      </c>
      <c r="D15" s="2">
        <v>25</v>
      </c>
      <c r="E15" s="2">
        <v>25</v>
      </c>
      <c r="F15" s="2">
        <v>25</v>
      </c>
      <c r="G15" s="2">
        <v>25</v>
      </c>
      <c r="H15" s="3"/>
    </row>
    <row r="17" spans="1:10">
      <c r="A17" s="4" t="s">
        <v>16</v>
      </c>
    </row>
    <row r="18" spans="1:10">
      <c r="A18" s="9" t="s">
        <v>17</v>
      </c>
      <c r="B18" s="9"/>
      <c r="C18" s="9"/>
      <c r="D18" s="9"/>
      <c r="E18" s="9"/>
      <c r="F18" s="9"/>
      <c r="G18" s="9"/>
    </row>
    <row r="20" spans="1:10">
      <c r="A20" s="4" t="s">
        <v>18</v>
      </c>
    </row>
    <row r="21" spans="1:10">
      <c r="A21" t="s">
        <v>19</v>
      </c>
    </row>
    <row r="22" spans="1:10">
      <c r="A22" s="9" t="s">
        <v>20</v>
      </c>
      <c r="B22" s="9"/>
      <c r="C22" s="9"/>
      <c r="D22" s="9"/>
      <c r="E22" s="9"/>
      <c r="F22" s="9"/>
      <c r="G22" s="9"/>
      <c r="H22" s="9"/>
      <c r="I22" s="9"/>
      <c r="J22" s="9"/>
    </row>
    <row r="24" spans="1:10">
      <c r="A24" s="4" t="s">
        <v>21</v>
      </c>
    </row>
    <row r="25" spans="1:10">
      <c r="A25" s="4" t="s">
        <v>32</v>
      </c>
    </row>
    <row r="26" spans="1:10">
      <c r="A26" s="8" t="s">
        <v>23</v>
      </c>
      <c r="B26" s="9" t="s">
        <v>22</v>
      </c>
      <c r="C26" s="9"/>
      <c r="D26" s="9"/>
      <c r="E26" s="9"/>
      <c r="F26" s="9"/>
      <c r="G26" s="9"/>
      <c r="H26" s="9"/>
      <c r="I26" s="4" t="s">
        <v>52</v>
      </c>
    </row>
    <row r="27" spans="1:10">
      <c r="A27" s="8" t="s">
        <v>24</v>
      </c>
      <c r="B27" s="9" t="s">
        <v>28</v>
      </c>
      <c r="C27" s="9"/>
      <c r="D27" s="9"/>
      <c r="E27" s="9"/>
      <c r="F27" s="9"/>
      <c r="G27" s="9"/>
      <c r="H27" s="9"/>
      <c r="I27" s="4" t="s">
        <v>53</v>
      </c>
    </row>
    <row r="28" spans="1:10">
      <c r="A28" s="8" t="s">
        <v>25</v>
      </c>
      <c r="B28" s="9" t="s">
        <v>29</v>
      </c>
      <c r="C28" s="9"/>
      <c r="D28" s="9"/>
      <c r="E28" s="9"/>
      <c r="F28" s="9"/>
      <c r="G28" s="9"/>
      <c r="H28" s="9"/>
      <c r="I28" s="4" t="s">
        <v>54</v>
      </c>
    </row>
    <row r="29" spans="1:10">
      <c r="A29" s="8" t="s">
        <v>26</v>
      </c>
      <c r="B29" s="9" t="s">
        <v>30</v>
      </c>
      <c r="C29" s="9"/>
      <c r="D29" s="9"/>
      <c r="E29" s="9"/>
      <c r="F29" s="9"/>
      <c r="G29" s="9"/>
      <c r="H29" s="9"/>
      <c r="I29" s="4" t="s">
        <v>55</v>
      </c>
    </row>
    <row r="30" spans="1:10">
      <c r="A30" s="8" t="s">
        <v>27</v>
      </c>
      <c r="B30" s="9" t="s">
        <v>31</v>
      </c>
      <c r="C30" s="9"/>
      <c r="D30" s="9"/>
      <c r="E30" s="9"/>
      <c r="F30" s="9"/>
      <c r="G30" s="9"/>
      <c r="H30" s="9"/>
      <c r="I30" s="4" t="s">
        <v>56</v>
      </c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</row>
    <row r="32" spans="1:10">
      <c r="A32" s="6" t="s">
        <v>33</v>
      </c>
    </row>
    <row r="33" spans="1:3">
      <c r="A33" s="7" t="s">
        <v>34</v>
      </c>
    </row>
    <row r="34" spans="1:3">
      <c r="A34" s="5" t="s">
        <v>38</v>
      </c>
    </row>
    <row r="35" spans="1:3">
      <c r="A35" s="14" t="s">
        <v>39</v>
      </c>
      <c r="B35" s="14"/>
      <c r="C35" s="4" t="s">
        <v>57</v>
      </c>
    </row>
    <row r="36" spans="1:3">
      <c r="A36" s="12"/>
    </row>
    <row r="37" spans="1:3">
      <c r="A37" s="7" t="s">
        <v>35</v>
      </c>
    </row>
    <row r="38" spans="1:3">
      <c r="A38" t="s">
        <v>40</v>
      </c>
    </row>
    <row r="39" spans="1:3">
      <c r="A39" t="s">
        <v>41</v>
      </c>
    </row>
    <row r="40" spans="1:3">
      <c r="A40" t="s">
        <v>42</v>
      </c>
    </row>
    <row r="41" spans="1:3">
      <c r="A41" t="s">
        <v>43</v>
      </c>
    </row>
    <row r="42" spans="1:3">
      <c r="A42" s="13" t="s">
        <v>44</v>
      </c>
      <c r="B42" s="13"/>
      <c r="C42" s="4" t="s">
        <v>58</v>
      </c>
    </row>
    <row r="43" spans="1:3">
      <c r="A43" s="10"/>
    </row>
    <row r="44" spans="1:3" ht="17" customHeight="1">
      <c r="A44" s="7" t="s">
        <v>36</v>
      </c>
    </row>
    <row r="45" spans="1:3">
      <c r="A45" t="s">
        <v>45</v>
      </c>
    </row>
    <row r="46" spans="1:3">
      <c r="A46" t="s">
        <v>46</v>
      </c>
    </row>
    <row r="47" spans="1:3">
      <c r="A47" s="13" t="s">
        <v>47</v>
      </c>
      <c r="B47" s="13"/>
      <c r="C47" s="4" t="s">
        <v>59</v>
      </c>
    </row>
    <row r="49" spans="1:3">
      <c r="A49" s="7" t="s">
        <v>37</v>
      </c>
    </row>
    <row r="50" spans="1:3">
      <c r="A50" t="s">
        <v>48</v>
      </c>
    </row>
    <row r="51" spans="1:3">
      <c r="A51" t="s">
        <v>49</v>
      </c>
    </row>
    <row r="52" spans="1:3">
      <c r="A52" t="s">
        <v>50</v>
      </c>
    </row>
    <row r="53" spans="1:3">
      <c r="A53" s="13" t="s">
        <v>51</v>
      </c>
      <c r="B53" s="13"/>
      <c r="C53" s="15" t="s">
        <v>60</v>
      </c>
    </row>
  </sheetData>
  <mergeCells count="4">
    <mergeCell ref="A42:B42"/>
    <mergeCell ref="A53:B53"/>
    <mergeCell ref="A47:B47"/>
    <mergeCell ref="A35:B3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DFE6-114B-F14A-8583-9D8A144E66D9}">
  <dimension ref="A1:Y45"/>
  <sheetViews>
    <sheetView tabSelected="1" topLeftCell="B17" workbookViewId="0">
      <selection activeCell="H47" sqref="H47"/>
    </sheetView>
  </sheetViews>
  <sheetFormatPr baseColWidth="10" defaultRowHeight="16"/>
  <cols>
    <col min="1" max="1" width="10.83203125" style="11"/>
    <col min="2" max="2" width="21.6640625" style="11" customWidth="1"/>
    <col min="3" max="16384" width="10.83203125" style="11"/>
  </cols>
  <sheetData>
    <row r="1" spans="1:11">
      <c r="A1" s="16" t="s">
        <v>62</v>
      </c>
    </row>
    <row r="2" spans="1:11">
      <c r="A2" s="16"/>
    </row>
    <row r="3" spans="1:11">
      <c r="A3" s="17" t="s">
        <v>0</v>
      </c>
      <c r="B3" s="17" t="s">
        <v>63</v>
      </c>
      <c r="C3" s="17" t="s">
        <v>64</v>
      </c>
      <c r="D3" s="17" t="s">
        <v>65</v>
      </c>
      <c r="E3" s="17" t="s">
        <v>66</v>
      </c>
    </row>
    <row r="4" spans="1:11" ht="17" customHeight="1">
      <c r="A4" s="17" t="s">
        <v>67</v>
      </c>
      <c r="B4" s="17" t="s">
        <v>68</v>
      </c>
      <c r="C4" s="17" t="s">
        <v>69</v>
      </c>
      <c r="D4" s="17">
        <v>2</v>
      </c>
      <c r="E4" s="17">
        <v>1000</v>
      </c>
    </row>
    <row r="5" spans="1:11" ht="19" customHeight="1">
      <c r="A5" s="17" t="s">
        <v>70</v>
      </c>
      <c r="B5" s="17" t="s">
        <v>71</v>
      </c>
      <c r="C5" s="17" t="s">
        <v>67</v>
      </c>
      <c r="D5" s="17">
        <v>1</v>
      </c>
      <c r="E5" s="17">
        <v>500</v>
      </c>
      <c r="G5" s="18" t="s">
        <v>93</v>
      </c>
      <c r="H5" s="18"/>
      <c r="I5" s="18" t="s">
        <v>94</v>
      </c>
    </row>
    <row r="6" spans="1:11" ht="18" customHeight="1">
      <c r="A6" s="17" t="s">
        <v>72</v>
      </c>
      <c r="B6" s="17" t="s">
        <v>73</v>
      </c>
      <c r="C6" s="17" t="s">
        <v>67</v>
      </c>
      <c r="D6" s="17">
        <v>1</v>
      </c>
      <c r="E6" s="17">
        <v>500</v>
      </c>
      <c r="G6" s="18" t="s">
        <v>96</v>
      </c>
      <c r="H6" s="19" t="s">
        <v>95</v>
      </c>
      <c r="I6" s="19"/>
    </row>
    <row r="7" spans="1:11" ht="18" customHeight="1">
      <c r="A7" s="17" t="s">
        <v>74</v>
      </c>
      <c r="B7" s="17" t="s">
        <v>75</v>
      </c>
      <c r="C7" s="17" t="s">
        <v>67</v>
      </c>
      <c r="D7" s="17">
        <v>1</v>
      </c>
      <c r="E7" s="17">
        <v>500</v>
      </c>
      <c r="G7" s="18" t="s">
        <v>97</v>
      </c>
      <c r="H7" s="18" t="s">
        <v>98</v>
      </c>
      <c r="I7" s="18" t="s">
        <v>99</v>
      </c>
    </row>
    <row r="8" spans="1:11">
      <c r="A8" s="17" t="s">
        <v>76</v>
      </c>
      <c r="B8" s="17" t="s">
        <v>77</v>
      </c>
      <c r="C8" s="17" t="s">
        <v>70</v>
      </c>
      <c r="D8" s="17">
        <v>2</v>
      </c>
      <c r="E8" s="17">
        <v>1000</v>
      </c>
    </row>
    <row r="9" spans="1:11">
      <c r="A9" s="17" t="s">
        <v>78</v>
      </c>
      <c r="B9" s="17" t="s">
        <v>79</v>
      </c>
      <c r="C9" s="17" t="s">
        <v>72</v>
      </c>
      <c r="D9" s="17">
        <v>10</v>
      </c>
      <c r="E9" s="17">
        <v>5000</v>
      </c>
    </row>
    <row r="10" spans="1:11">
      <c r="A10" s="17" t="s">
        <v>80</v>
      </c>
      <c r="B10" s="17" t="s">
        <v>81</v>
      </c>
      <c r="C10" s="17" t="s">
        <v>74</v>
      </c>
      <c r="D10" s="17">
        <v>2</v>
      </c>
      <c r="E10" s="17">
        <v>1000</v>
      </c>
    </row>
    <row r="11" spans="1:11" ht="20" customHeight="1">
      <c r="A11" s="17" t="s">
        <v>82</v>
      </c>
      <c r="B11" s="17" t="s">
        <v>83</v>
      </c>
      <c r="C11" s="17" t="s">
        <v>76</v>
      </c>
      <c r="D11" s="17">
        <v>1</v>
      </c>
      <c r="E11" s="17">
        <v>500</v>
      </c>
      <c r="K11" s="11" t="s">
        <v>116</v>
      </c>
    </row>
    <row r="12" spans="1:11" ht="18" customHeight="1">
      <c r="A12" s="17" t="s">
        <v>84</v>
      </c>
      <c r="B12" s="17" t="s">
        <v>85</v>
      </c>
      <c r="C12" s="17" t="s">
        <v>78</v>
      </c>
      <c r="D12" s="17">
        <v>1</v>
      </c>
      <c r="E12" s="17">
        <v>500</v>
      </c>
    </row>
    <row r="13" spans="1:11" ht="18" customHeight="1">
      <c r="A13" s="17" t="s">
        <v>86</v>
      </c>
      <c r="B13" s="17" t="s">
        <v>87</v>
      </c>
      <c r="C13" s="17" t="s">
        <v>80</v>
      </c>
      <c r="D13" s="17">
        <v>1</v>
      </c>
      <c r="E13" s="17">
        <v>500</v>
      </c>
    </row>
    <row r="14" spans="1:11" ht="19" customHeight="1">
      <c r="A14" s="17" t="s">
        <v>88</v>
      </c>
      <c r="B14" s="17" t="s">
        <v>89</v>
      </c>
      <c r="C14" s="17" t="s">
        <v>90</v>
      </c>
      <c r="D14" s="17">
        <v>2</v>
      </c>
      <c r="E14" s="17">
        <v>1000</v>
      </c>
    </row>
    <row r="15" spans="1:11" ht="19" customHeight="1">
      <c r="A15" s="17" t="s">
        <v>91</v>
      </c>
      <c r="B15" s="17" t="s">
        <v>92</v>
      </c>
      <c r="C15" s="17" t="s">
        <v>88</v>
      </c>
      <c r="D15" s="17">
        <v>1</v>
      </c>
      <c r="E15" s="17">
        <v>500</v>
      </c>
    </row>
    <row r="21" spans="3:25">
      <c r="G21" s="16" t="s">
        <v>123</v>
      </c>
      <c r="H21" s="11">
        <f>I22-G22</f>
        <v>1</v>
      </c>
      <c r="K21" s="16" t="s">
        <v>123</v>
      </c>
      <c r="O21" s="16" t="s">
        <v>123</v>
      </c>
    </row>
    <row r="22" spans="3:25">
      <c r="G22" s="20">
        <f>E26</f>
        <v>2</v>
      </c>
      <c r="H22" s="20" t="s">
        <v>101</v>
      </c>
      <c r="I22" s="20">
        <f>G22+H24</f>
        <v>3</v>
      </c>
      <c r="K22" s="20">
        <f>I22</f>
        <v>3</v>
      </c>
      <c r="L22" s="20" t="s">
        <v>104</v>
      </c>
      <c r="M22" s="20">
        <f>K22+L24</f>
        <v>5</v>
      </c>
      <c r="O22" s="22">
        <f>M22</f>
        <v>5</v>
      </c>
      <c r="P22" s="23" t="s">
        <v>107</v>
      </c>
      <c r="Q22" s="23">
        <f>O22+P24</f>
        <v>6</v>
      </c>
    </row>
    <row r="23" spans="3:25">
      <c r="G23" s="20">
        <f>G24-G22</f>
        <v>8</v>
      </c>
      <c r="H23" s="21" t="s">
        <v>71</v>
      </c>
      <c r="I23" s="21"/>
      <c r="K23" s="20">
        <f>K24-K22</f>
        <v>8</v>
      </c>
      <c r="L23" s="21" t="s">
        <v>77</v>
      </c>
      <c r="M23" s="21"/>
      <c r="O23" s="24">
        <f>O24-O22</f>
        <v>8</v>
      </c>
      <c r="P23" s="26" t="s">
        <v>83</v>
      </c>
      <c r="Q23" s="27"/>
    </row>
    <row r="24" spans="3:25">
      <c r="G24" s="20">
        <f>I24-H24</f>
        <v>10</v>
      </c>
      <c r="H24" s="20">
        <v>1</v>
      </c>
      <c r="I24" s="20">
        <f>K24</f>
        <v>11</v>
      </c>
      <c r="K24" s="20">
        <f>M24-L24</f>
        <v>11</v>
      </c>
      <c r="L24" s="20">
        <v>2</v>
      </c>
      <c r="M24" s="20">
        <f>O24</f>
        <v>13</v>
      </c>
      <c r="O24" s="24">
        <f>Q24-P24</f>
        <v>13</v>
      </c>
      <c r="P24" s="25">
        <v>1</v>
      </c>
      <c r="Q24" s="25">
        <f>S29</f>
        <v>14</v>
      </c>
    </row>
    <row r="26" spans="3:25">
      <c r="C26" s="20">
        <v>0</v>
      </c>
      <c r="D26" s="28" t="s">
        <v>100</v>
      </c>
      <c r="E26" s="20">
        <f>C26+D28</f>
        <v>2</v>
      </c>
    </row>
    <row r="27" spans="3:25">
      <c r="C27" s="20">
        <f>C28-C26</f>
        <v>0</v>
      </c>
      <c r="D27" s="21" t="s">
        <v>68</v>
      </c>
      <c r="E27" s="21"/>
      <c r="G27" s="20">
        <f>E26</f>
        <v>2</v>
      </c>
      <c r="H27" s="28" t="s">
        <v>102</v>
      </c>
      <c r="I27" s="20">
        <f>G27+H29</f>
        <v>3</v>
      </c>
      <c r="K27" s="20">
        <f>I27</f>
        <v>3</v>
      </c>
      <c r="L27" s="28" t="s">
        <v>105</v>
      </c>
      <c r="M27" s="20">
        <f>K27+L29</f>
        <v>13</v>
      </c>
      <c r="O27" s="22">
        <f>M27</f>
        <v>13</v>
      </c>
      <c r="P27" s="29" t="s">
        <v>108</v>
      </c>
      <c r="Q27" s="23">
        <f>O27+P29</f>
        <v>14</v>
      </c>
      <c r="S27" s="22">
        <f>MAX(Q22,Q27,Q32)</f>
        <v>14</v>
      </c>
      <c r="T27" s="29" t="s">
        <v>110</v>
      </c>
      <c r="U27" s="23">
        <f>S27+T29</f>
        <v>16</v>
      </c>
      <c r="W27" s="22">
        <f>U27</f>
        <v>16</v>
      </c>
      <c r="X27" s="23" t="s">
        <v>111</v>
      </c>
      <c r="Y27" s="23">
        <f>W27+X29</f>
        <v>17</v>
      </c>
    </row>
    <row r="28" spans="3:25">
      <c r="C28" s="20">
        <f>E28-D28</f>
        <v>0</v>
      </c>
      <c r="D28" s="20">
        <v>2</v>
      </c>
      <c r="E28" s="20">
        <f>MIN(G24,G34,G29)</f>
        <v>2</v>
      </c>
      <c r="G28" s="20">
        <f>G29-G27</f>
        <v>0</v>
      </c>
      <c r="H28" s="21" t="s">
        <v>73</v>
      </c>
      <c r="I28" s="21"/>
      <c r="K28" s="20">
        <f>K29-K27</f>
        <v>0</v>
      </c>
      <c r="L28" s="21" t="s">
        <v>112</v>
      </c>
      <c r="M28" s="21"/>
      <c r="O28" s="24">
        <f>O29-O27</f>
        <v>0</v>
      </c>
      <c r="P28" s="26" t="s">
        <v>85</v>
      </c>
      <c r="Q28" s="27"/>
      <c r="S28" s="24">
        <f>S29-S27</f>
        <v>0</v>
      </c>
      <c r="T28" s="26" t="s">
        <v>89</v>
      </c>
      <c r="U28" s="27"/>
      <c r="W28" s="24">
        <f>W29-W27</f>
        <v>0</v>
      </c>
      <c r="X28" s="26" t="s">
        <v>92</v>
      </c>
      <c r="Y28" s="27"/>
    </row>
    <row r="29" spans="3:25">
      <c r="G29" s="20">
        <f>I29-H29</f>
        <v>2</v>
      </c>
      <c r="H29" s="20">
        <v>1</v>
      </c>
      <c r="I29" s="20">
        <f>K29</f>
        <v>3</v>
      </c>
      <c r="K29" s="20">
        <f>M29-L29</f>
        <v>3</v>
      </c>
      <c r="L29" s="20">
        <v>10</v>
      </c>
      <c r="M29" s="20">
        <f>O29</f>
        <v>13</v>
      </c>
      <c r="O29" s="24">
        <f>Q29-P29</f>
        <v>13</v>
      </c>
      <c r="P29" s="25">
        <v>1</v>
      </c>
      <c r="Q29" s="25">
        <f>S29</f>
        <v>14</v>
      </c>
      <c r="S29" s="24">
        <f>U29-T29</f>
        <v>14</v>
      </c>
      <c r="T29" s="25">
        <v>2</v>
      </c>
      <c r="U29" s="25">
        <f>W29</f>
        <v>16</v>
      </c>
      <c r="W29" s="24">
        <f>Y29-X29</f>
        <v>16</v>
      </c>
      <c r="X29" s="25">
        <v>1</v>
      </c>
      <c r="Y29" s="25">
        <f>Y27</f>
        <v>17</v>
      </c>
    </row>
    <row r="31" spans="3:25">
      <c r="G31" s="16"/>
    </row>
    <row r="32" spans="3:25">
      <c r="G32" s="20">
        <f>E26</f>
        <v>2</v>
      </c>
      <c r="H32" s="20" t="s">
        <v>103</v>
      </c>
      <c r="I32" s="20">
        <f>G32+H34</f>
        <v>3</v>
      </c>
      <c r="K32" s="20">
        <f>I32</f>
        <v>3</v>
      </c>
      <c r="L32" s="20" t="s">
        <v>106</v>
      </c>
      <c r="M32" s="20">
        <f>L34+K32</f>
        <v>5</v>
      </c>
      <c r="O32" s="22">
        <f>M32</f>
        <v>5</v>
      </c>
      <c r="P32" s="23" t="s">
        <v>109</v>
      </c>
      <c r="Q32" s="23">
        <f>O32+P34</f>
        <v>6</v>
      </c>
    </row>
    <row r="33" spans="3:17">
      <c r="G33" s="20">
        <f>G34-G32</f>
        <v>8</v>
      </c>
      <c r="H33" s="21" t="s">
        <v>114</v>
      </c>
      <c r="I33" s="21"/>
      <c r="K33" s="20">
        <f>K34-K32</f>
        <v>8</v>
      </c>
      <c r="L33" s="21" t="s">
        <v>113</v>
      </c>
      <c r="M33" s="21"/>
      <c r="O33" s="24">
        <f>O34-O32</f>
        <v>8</v>
      </c>
      <c r="P33" s="26" t="s">
        <v>115</v>
      </c>
      <c r="Q33" s="27"/>
    </row>
    <row r="34" spans="3:17">
      <c r="G34" s="20">
        <f>I34-H34</f>
        <v>10</v>
      </c>
      <c r="H34" s="20">
        <v>1</v>
      </c>
      <c r="I34" s="20">
        <f>K34</f>
        <v>11</v>
      </c>
      <c r="K34" s="20">
        <f>M34-L34</f>
        <v>11</v>
      </c>
      <c r="L34" s="20">
        <v>2</v>
      </c>
      <c r="M34" s="20">
        <f>O34</f>
        <v>13</v>
      </c>
      <c r="O34" s="24">
        <f>Q34-P34</f>
        <v>13</v>
      </c>
      <c r="P34" s="25">
        <v>1</v>
      </c>
      <c r="Q34" s="25">
        <f>S29</f>
        <v>14</v>
      </c>
    </row>
    <row r="36" spans="3:17">
      <c r="C36" s="30" t="s">
        <v>118</v>
      </c>
    </row>
    <row r="37" spans="3:17">
      <c r="C37" s="30" t="s">
        <v>119</v>
      </c>
    </row>
    <row r="38" spans="3:17">
      <c r="C38" s="30" t="s">
        <v>124</v>
      </c>
    </row>
    <row r="39" spans="3:17">
      <c r="C39" s="30" t="s">
        <v>125</v>
      </c>
    </row>
    <row r="40" spans="3:17">
      <c r="C40" s="30"/>
    </row>
    <row r="41" spans="3:17">
      <c r="C41" s="30"/>
    </row>
    <row r="42" spans="3:17">
      <c r="C42" s="30" t="s">
        <v>117</v>
      </c>
    </row>
    <row r="43" spans="3:17">
      <c r="C43" s="30" t="s">
        <v>120</v>
      </c>
    </row>
    <row r="44" spans="3:17">
      <c r="C44" s="30" t="s">
        <v>121</v>
      </c>
    </row>
    <row r="45" spans="3:17">
      <c r="C45" s="30" t="s">
        <v>122</v>
      </c>
    </row>
  </sheetData>
  <mergeCells count="13">
    <mergeCell ref="T28:U28"/>
    <mergeCell ref="X28:Y28"/>
    <mergeCell ref="L23:M23"/>
    <mergeCell ref="L28:M28"/>
    <mergeCell ref="L33:M33"/>
    <mergeCell ref="P23:Q23"/>
    <mergeCell ref="P28:Q28"/>
    <mergeCell ref="P33:Q33"/>
    <mergeCell ref="H6:I6"/>
    <mergeCell ref="D27:E27"/>
    <mergeCell ref="H23:I23"/>
    <mergeCell ref="H28:I28"/>
    <mergeCell ref="H33:I3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2020-09-09T02:12:19Z</dcterms:created>
  <dcterms:modified xsi:type="dcterms:W3CDTF">2020-09-09T03:04:41Z</dcterms:modified>
</cp:coreProperties>
</file>