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lseayeung/Documents/GitHub/S2-2020/QBUS2310/revision/Past ASM2-1/"/>
    </mc:Choice>
  </mc:AlternateContent>
  <xr:revisionPtr revIDLastSave="0" documentId="8_{25FACD2B-FA00-5C4E-BC62-1851DE9675DC}" xr6:coauthVersionLast="45" xr6:coauthVersionMax="45" xr10:uidLastSave="{00000000-0000-0000-0000-000000000000}"/>
  <bookViews>
    <workbookView xWindow="6880" yWindow="1720" windowWidth="14460" windowHeight="15640" xr2:uid="{CF5E5851-CFB5-F644-A335-6556F32F351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3" i="1" l="1"/>
  <c r="E32" i="1"/>
  <c r="C31" i="1"/>
  <c r="F31" i="1"/>
  <c r="F29" i="1"/>
  <c r="F30" i="1"/>
  <c r="F28" i="1"/>
  <c r="F27" i="1"/>
  <c r="F26" i="1"/>
  <c r="F25" i="1"/>
  <c r="E30" i="1"/>
  <c r="E29" i="1"/>
  <c r="E28" i="1"/>
  <c r="E27" i="1"/>
  <c r="E25" i="1"/>
  <c r="E31" i="1"/>
  <c r="E26" i="1"/>
  <c r="D31" i="1"/>
  <c r="D26" i="1"/>
  <c r="D27" i="1"/>
  <c r="D28" i="1"/>
  <c r="D29" i="1"/>
  <c r="D30" i="1"/>
  <c r="D25" i="1"/>
  <c r="C27" i="1"/>
  <c r="C26" i="1"/>
  <c r="C28" i="1"/>
  <c r="C29" i="1"/>
  <c r="C30" i="1"/>
  <c r="C25" i="1"/>
  <c r="G15" i="1"/>
  <c r="G16" i="1"/>
  <c r="G17" i="1"/>
  <c r="G18" i="1"/>
  <c r="G19" i="1"/>
  <c r="G20" i="1"/>
  <c r="G21" i="1"/>
  <c r="G22" i="1"/>
  <c r="G14" i="1"/>
  <c r="F15" i="1"/>
  <c r="F16" i="1"/>
  <c r="F17" i="1"/>
  <c r="F18" i="1"/>
  <c r="F19" i="1"/>
  <c r="F20" i="1"/>
  <c r="F21" i="1"/>
  <c r="F22" i="1"/>
  <c r="F14" i="1"/>
  <c r="B29" i="1"/>
  <c r="B30" i="1"/>
  <c r="B28" i="1"/>
  <c r="B27" i="1"/>
  <c r="B26" i="1"/>
  <c r="B25" i="1"/>
  <c r="D4" i="1"/>
  <c r="D3" i="1"/>
  <c r="D2" i="1"/>
  <c r="D5" i="1"/>
  <c r="C6" i="1" s="1"/>
  <c r="D6" i="1" s="1"/>
  <c r="C7" i="1" l="1"/>
  <c r="C8" i="1"/>
  <c r="D8" i="1"/>
  <c r="D7" i="1"/>
  <c r="C9" i="1" s="1"/>
  <c r="D9" i="1" l="1"/>
  <c r="C10" i="1" l="1"/>
  <c r="D10" i="1" s="1"/>
  <c r="F10" i="1" l="1"/>
  <c r="E10" i="1" s="1"/>
  <c r="G10" i="1" l="1"/>
  <c r="F9" i="1"/>
  <c r="E9" i="1" s="1"/>
  <c r="F8" i="1" l="1"/>
  <c r="E8" i="1" s="1"/>
  <c r="G9" i="1"/>
  <c r="F7" i="1"/>
  <c r="E7" i="1" s="1"/>
  <c r="F6" i="1" l="1"/>
  <c r="E6" i="1" s="1"/>
  <c r="G7" i="1"/>
  <c r="F3" i="1"/>
  <c r="E3" i="1" s="1"/>
  <c r="G3" i="1" s="1"/>
  <c r="G8" i="1"/>
  <c r="F4" i="1"/>
  <c r="E4" i="1" s="1"/>
  <c r="G4" i="1" s="1"/>
  <c r="F5" i="1" l="1"/>
  <c r="E5" i="1" s="1"/>
  <c r="G5" i="1" s="1"/>
  <c r="F2" i="1"/>
  <c r="E2" i="1" s="1"/>
  <c r="G2" i="1" s="1"/>
  <c r="G6" i="1"/>
</calcChain>
</file>

<file path=xl/sharedStrings.xml><?xml version="1.0" encoding="utf-8"?>
<sst xmlns="http://schemas.openxmlformats.org/spreadsheetml/2006/main" count="57" uniqueCount="39">
  <si>
    <t>Activity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</si>
  <si>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</si>
  <si>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</si>
  <si>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</si>
  <si>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</si>
  <si>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</si>
  <si>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</si>
  <si>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</si>
  <si>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</si>
  <si>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</si>
  <si>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Duration</t>
    <phoneticPr fontId="1" type="noConversion"/>
  </si>
  <si>
    <t>ES</t>
    <phoneticPr fontId="1" type="noConversion"/>
  </si>
  <si>
    <t>EF</t>
    <phoneticPr fontId="1" type="noConversion"/>
  </si>
  <si>
    <t>LS</t>
    <phoneticPr fontId="1" type="noConversion"/>
  </si>
  <si>
    <t>LF</t>
    <phoneticPr fontId="1" type="noConversion"/>
  </si>
  <si>
    <t>Slack</t>
    <phoneticPr fontId="1" type="noConversion"/>
  </si>
  <si>
    <t>Critical</t>
    <phoneticPr fontId="1" type="noConversion"/>
  </si>
  <si>
    <t>yes</t>
    <phoneticPr fontId="1" type="noConversion"/>
  </si>
  <si>
    <t>no</t>
    <phoneticPr fontId="1" type="noConversion"/>
  </si>
  <si>
    <t xml:space="preserve">no </t>
    <phoneticPr fontId="1" type="noConversion"/>
  </si>
  <si>
    <t>Normal</t>
    <phoneticPr fontId="1" type="noConversion"/>
  </si>
  <si>
    <t>Crash</t>
    <phoneticPr fontId="1" type="noConversion"/>
  </si>
  <si>
    <t>Time</t>
    <phoneticPr fontId="1" type="noConversion"/>
  </si>
  <si>
    <t>Cost</t>
    <phoneticPr fontId="1" type="noConversion"/>
  </si>
  <si>
    <t>Path</t>
    <phoneticPr fontId="1" type="noConversion"/>
  </si>
  <si>
    <t>AEFHI</t>
    <phoneticPr fontId="1" type="noConversion"/>
  </si>
  <si>
    <t>AEGHI</t>
    <phoneticPr fontId="1" type="noConversion"/>
  </si>
  <si>
    <t>BFHI</t>
    <phoneticPr fontId="1" type="noConversion"/>
  </si>
  <si>
    <t>CGHI</t>
    <phoneticPr fontId="1" type="noConversion"/>
  </si>
  <si>
    <t>DEFHI</t>
    <phoneticPr fontId="1" type="noConversion"/>
  </si>
  <si>
    <t>DEGHI</t>
    <phoneticPr fontId="1" type="noConversion"/>
  </si>
  <si>
    <t>cost</t>
    <phoneticPr fontId="1" type="noConversion"/>
  </si>
  <si>
    <t>Slope</t>
    <phoneticPr fontId="1" type="noConversion"/>
  </si>
  <si>
    <t>I (300)</t>
    <phoneticPr fontId="1" type="noConversion"/>
  </si>
  <si>
    <t>H (450)</t>
    <phoneticPr fontId="1" type="noConversion"/>
  </si>
  <si>
    <t>Allowable</t>
    <phoneticPr fontId="1" type="noConversion"/>
  </si>
  <si>
    <t>F *2(600*2)</t>
    <phoneticPr fontId="1" type="noConversion"/>
  </si>
  <si>
    <t>B*2 (5000*2)</t>
    <phoneticPr fontId="1" type="noConversion"/>
  </si>
  <si>
    <t>Crashing cost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</si>
</sst>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_ "/>
  </numFmts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0873-7C4F-974B-B7CB-E1870B16BD63}">
  <dimension ref="A1:H34"/>
  <sheetViews>
    <sheetView tabSelected="1" workbookViewId="0">
      <selection activeCell="F33" sqref="F33"/>
    </sheetView>
  </sheetViews>
  <sheetFormatPr baseColWidth="10" defaultRowHeight="15"/>
  <cols>
    <col min="1" max="3" width="9" style="1" customWidth="1"/>
    <col min="4" max="4" width="12" style="1" customWidth="1"/>
    <col min="5" max="5" width="10.5" style="1" customWidth="1"/>
    <col min="6" max="6" width="12.1640625" style="1" customWidth="1"/>
    <col min="7" max="8" width="9" style="1" customWidth="1"/>
    <col min="9" max="16384" width="10.83203125" style="1"/>
  </cols>
  <sheetData>
    <row r="1" spans="1:8">
      <c r="A1" s="3" t="s">
        <v>0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3" t="s">
        <v>16</v>
      </c>
    </row>
    <row r="2" spans="1:8">
      <c r="A2" s="2" t="s">
        <v>1</v>
      </c>
      <c r="B2" s="2">
        <v>10</v>
      </c>
      <c r="C2" s="2">
        <v>0</v>
      </c>
      <c r="D2" s="2">
        <f>C2+B2</f>
        <v>10</v>
      </c>
      <c r="E2" s="2">
        <f t="shared" ref="E2:E9" si="0">F2-B2</f>
        <v>4</v>
      </c>
      <c r="F2" s="2">
        <f>E6</f>
        <v>14</v>
      </c>
      <c r="G2" s="2">
        <f>E2-C2</f>
        <v>4</v>
      </c>
      <c r="H2" s="2" t="s">
        <v>18</v>
      </c>
    </row>
    <row r="3" spans="1:8">
      <c r="A3" s="2" t="s">
        <v>2</v>
      </c>
      <c r="B3" s="2">
        <v>20</v>
      </c>
      <c r="C3" s="2">
        <v>0</v>
      </c>
      <c r="D3" s="2">
        <f>C3+B3</f>
        <v>20</v>
      </c>
      <c r="E3" s="2">
        <f t="shared" si="0"/>
        <v>0</v>
      </c>
      <c r="F3" s="2">
        <f>E7</f>
        <v>20</v>
      </c>
      <c r="G3" s="2">
        <f t="shared" ref="G3:G10" si="1">E3-C3</f>
        <v>0</v>
      </c>
      <c r="H3" s="2" t="s">
        <v>17</v>
      </c>
    </row>
    <row r="4" spans="1:8">
      <c r="A4" s="2" t="s">
        <v>3</v>
      </c>
      <c r="B4" s="2">
        <v>15</v>
      </c>
      <c r="C4" s="2">
        <v>0</v>
      </c>
      <c r="D4" s="2">
        <f>C4+B4</f>
        <v>15</v>
      </c>
      <c r="E4" s="2">
        <f t="shared" si="0"/>
        <v>4</v>
      </c>
      <c r="F4" s="2">
        <f>E8</f>
        <v>19</v>
      </c>
      <c r="G4" s="2">
        <f t="shared" si="1"/>
        <v>4</v>
      </c>
      <c r="H4" s="2" t="s">
        <v>18</v>
      </c>
    </row>
    <row r="5" spans="1:8">
      <c r="A5" s="2" t="s">
        <v>4</v>
      </c>
      <c r="B5" s="2">
        <v>5</v>
      </c>
      <c r="C5" s="2">
        <v>0</v>
      </c>
      <c r="D5" s="2">
        <f t="shared" ref="D3:D10" si="2">C5+B5</f>
        <v>5</v>
      </c>
      <c r="E5" s="2">
        <f>F5-B5</f>
        <v>9</v>
      </c>
      <c r="F5" s="2">
        <f>E6</f>
        <v>14</v>
      </c>
      <c r="G5" s="2">
        <f t="shared" si="1"/>
        <v>9</v>
      </c>
      <c r="H5" s="2" t="s">
        <v>18</v>
      </c>
    </row>
    <row r="6" spans="1:8">
      <c r="A6" s="2" t="s">
        <v>5</v>
      </c>
      <c r="B6" s="2">
        <v>5</v>
      </c>
      <c r="C6" s="2">
        <f>MAX(D2,D5)</f>
        <v>10</v>
      </c>
      <c r="D6" s="2">
        <f t="shared" si="2"/>
        <v>15</v>
      </c>
      <c r="E6" s="2">
        <f>F6-B6</f>
        <v>14</v>
      </c>
      <c r="F6" s="2">
        <f>MIN(E7:E8)</f>
        <v>19</v>
      </c>
      <c r="G6" s="2">
        <f t="shared" si="1"/>
        <v>4</v>
      </c>
      <c r="H6" s="2" t="s">
        <v>18</v>
      </c>
    </row>
    <row r="7" spans="1:8">
      <c r="A7" s="2" t="s">
        <v>6</v>
      </c>
      <c r="B7" s="2">
        <v>3</v>
      </c>
      <c r="C7" s="2">
        <f>MAX(D3,D6)</f>
        <v>20</v>
      </c>
      <c r="D7" s="2">
        <f t="shared" si="2"/>
        <v>23</v>
      </c>
      <c r="E7" s="2">
        <f t="shared" si="0"/>
        <v>20</v>
      </c>
      <c r="F7" s="2">
        <f>E9</f>
        <v>23</v>
      </c>
      <c r="G7" s="2">
        <f t="shared" si="1"/>
        <v>0</v>
      </c>
      <c r="H7" s="2" t="s">
        <v>17</v>
      </c>
    </row>
    <row r="8" spans="1:8">
      <c r="A8" s="2" t="s">
        <v>7</v>
      </c>
      <c r="B8" s="2">
        <v>4</v>
      </c>
      <c r="C8" s="2">
        <f>MAX(D4,D6)</f>
        <v>15</v>
      </c>
      <c r="D8" s="2">
        <f>C8+B8</f>
        <v>19</v>
      </c>
      <c r="E8" s="2">
        <f>F8-B8</f>
        <v>19</v>
      </c>
      <c r="F8" s="2">
        <f>E9</f>
        <v>23</v>
      </c>
      <c r="G8" s="2">
        <f t="shared" si="1"/>
        <v>4</v>
      </c>
      <c r="H8" s="2" t="s">
        <v>19</v>
      </c>
    </row>
    <row r="9" spans="1:8">
      <c r="A9" s="2" t="s">
        <v>8</v>
      </c>
      <c r="B9" s="2">
        <v>2</v>
      </c>
      <c r="C9" s="2">
        <f>MAX(D7:D8)</f>
        <v>23</v>
      </c>
      <c r="D9" s="2">
        <f>C9+B9</f>
        <v>25</v>
      </c>
      <c r="E9" s="2">
        <f t="shared" si="0"/>
        <v>23</v>
      </c>
      <c r="F9" s="2">
        <f>E10</f>
        <v>25</v>
      </c>
      <c r="G9" s="2">
        <f t="shared" si="1"/>
        <v>0</v>
      </c>
      <c r="H9" s="2" t="s">
        <v>17</v>
      </c>
    </row>
    <row r="10" spans="1:8">
      <c r="A10" s="2" t="s">
        <v>9</v>
      </c>
      <c r="B10" s="2">
        <v>2</v>
      </c>
      <c r="C10" s="2">
        <f>D9</f>
        <v>25</v>
      </c>
      <c r="D10" s="2">
        <f>C10+B10</f>
        <v>27</v>
      </c>
      <c r="E10" s="2">
        <f>F10-B10</f>
        <v>25</v>
      </c>
      <c r="F10" s="2">
        <f>D10</f>
        <v>27</v>
      </c>
      <c r="G10" s="2">
        <f t="shared" si="1"/>
        <v>0</v>
      </c>
      <c r="H10" s="2" t="s">
        <v>17</v>
      </c>
    </row>
    <row r="12" spans="1:8">
      <c r="A12" s="4" t="s">
        <v>0</v>
      </c>
      <c r="B12" s="4" t="s">
        <v>20</v>
      </c>
      <c r="C12" s="4"/>
      <c r="D12" s="4" t="s">
        <v>21</v>
      </c>
      <c r="E12" s="4"/>
      <c r="F12" s="3"/>
    </row>
    <row r="13" spans="1:8">
      <c r="A13" s="10"/>
      <c r="B13" s="11" t="s">
        <v>22</v>
      </c>
      <c r="C13" s="11" t="s">
        <v>31</v>
      </c>
      <c r="D13" s="11" t="s">
        <v>22</v>
      </c>
      <c r="E13" s="11" t="s">
        <v>23</v>
      </c>
      <c r="F13" s="12" t="s">
        <v>35</v>
      </c>
      <c r="G13" s="11" t="s">
        <v>32</v>
      </c>
    </row>
    <row r="14" spans="1:8">
      <c r="A14" s="2" t="s">
        <v>1</v>
      </c>
      <c r="B14" s="2">
        <v>10</v>
      </c>
      <c r="C14" s="2">
        <v>11000</v>
      </c>
      <c r="D14" s="2">
        <v>7</v>
      </c>
      <c r="E14" s="2">
        <v>15000</v>
      </c>
      <c r="F14" s="2">
        <f>B14-D14</f>
        <v>3</v>
      </c>
      <c r="G14" s="5">
        <f>E14/F14</f>
        <v>5000</v>
      </c>
    </row>
    <row r="15" spans="1:8">
      <c r="A15" s="2" t="s">
        <v>2</v>
      </c>
      <c r="B15" s="2">
        <v>20</v>
      </c>
      <c r="C15" s="2">
        <v>5000</v>
      </c>
      <c r="D15" s="2">
        <v>18</v>
      </c>
      <c r="E15" s="2">
        <v>6000</v>
      </c>
      <c r="F15" s="2">
        <f t="shared" ref="F15:F22" si="3">B15-D15</f>
        <v>2</v>
      </c>
      <c r="G15" s="5">
        <f t="shared" ref="G15:G22" si="4">E15/F15</f>
        <v>3000</v>
      </c>
    </row>
    <row r="16" spans="1:8">
      <c r="A16" s="2" t="s">
        <v>3</v>
      </c>
      <c r="B16" s="2">
        <v>15</v>
      </c>
      <c r="C16" s="2">
        <v>3000</v>
      </c>
      <c r="D16" s="2">
        <v>12</v>
      </c>
      <c r="E16" s="2">
        <v>3500</v>
      </c>
      <c r="F16" s="2">
        <f t="shared" si="3"/>
        <v>3</v>
      </c>
      <c r="G16" s="5">
        <f t="shared" si="4"/>
        <v>1166.6666666666667</v>
      </c>
    </row>
    <row r="17" spans="1:7">
      <c r="A17" s="2" t="s">
        <v>4</v>
      </c>
      <c r="B17" s="2">
        <v>5</v>
      </c>
      <c r="C17" s="2">
        <v>1500</v>
      </c>
      <c r="D17" s="2">
        <v>3</v>
      </c>
      <c r="E17" s="2">
        <v>2000</v>
      </c>
      <c r="F17" s="2">
        <f t="shared" si="3"/>
        <v>2</v>
      </c>
      <c r="G17" s="5">
        <f t="shared" si="4"/>
        <v>1000</v>
      </c>
    </row>
    <row r="18" spans="1:7">
      <c r="A18" s="2" t="s">
        <v>5</v>
      </c>
      <c r="B18" s="2">
        <v>5</v>
      </c>
      <c r="C18" s="2">
        <v>750</v>
      </c>
      <c r="D18" s="2">
        <v>2</v>
      </c>
      <c r="E18" s="2">
        <v>1200</v>
      </c>
      <c r="F18" s="2">
        <f t="shared" si="3"/>
        <v>3</v>
      </c>
      <c r="G18" s="5">
        <f t="shared" si="4"/>
        <v>400</v>
      </c>
    </row>
    <row r="19" spans="1:7">
      <c r="A19" s="6" t="s">
        <v>6</v>
      </c>
      <c r="B19" s="6">
        <v>3</v>
      </c>
      <c r="C19" s="6">
        <v>600</v>
      </c>
      <c r="D19" s="6">
        <v>1</v>
      </c>
      <c r="E19" s="6">
        <v>1200</v>
      </c>
      <c r="F19" s="6">
        <f t="shared" si="3"/>
        <v>2</v>
      </c>
      <c r="G19" s="13">
        <f t="shared" si="4"/>
        <v>600</v>
      </c>
    </row>
    <row r="20" spans="1:7">
      <c r="A20" s="2" t="s">
        <v>7</v>
      </c>
      <c r="B20" s="2">
        <v>4</v>
      </c>
      <c r="C20" s="2">
        <v>1000</v>
      </c>
      <c r="D20" s="2">
        <v>2</v>
      </c>
      <c r="E20" s="2">
        <v>1500</v>
      </c>
      <c r="F20" s="2">
        <f t="shared" si="3"/>
        <v>2</v>
      </c>
      <c r="G20" s="5">
        <f t="shared" si="4"/>
        <v>750</v>
      </c>
    </row>
    <row r="21" spans="1:7">
      <c r="A21" s="6" t="s">
        <v>8</v>
      </c>
      <c r="B21" s="6">
        <v>2</v>
      </c>
      <c r="C21" s="6">
        <v>250</v>
      </c>
      <c r="D21" s="6">
        <v>1</v>
      </c>
      <c r="E21" s="6">
        <v>450</v>
      </c>
      <c r="F21" s="6">
        <f t="shared" si="3"/>
        <v>1</v>
      </c>
      <c r="G21" s="13">
        <f t="shared" si="4"/>
        <v>450</v>
      </c>
    </row>
    <row r="22" spans="1:7">
      <c r="A22" s="6" t="s">
        <v>9</v>
      </c>
      <c r="B22" s="6">
        <v>2</v>
      </c>
      <c r="C22" s="6">
        <v>200</v>
      </c>
      <c r="D22" s="6">
        <v>1</v>
      </c>
      <c r="E22" s="6">
        <v>300</v>
      </c>
      <c r="F22" s="6">
        <f t="shared" si="3"/>
        <v>1</v>
      </c>
      <c r="G22" s="13">
        <f t="shared" si="4"/>
        <v>300</v>
      </c>
    </row>
    <row r="24" spans="1:7">
      <c r="A24" s="3" t="s">
        <v>24</v>
      </c>
      <c r="B24" s="3" t="s">
        <v>10</v>
      </c>
      <c r="C24" s="2" t="s">
        <v>33</v>
      </c>
      <c r="D24" s="2" t="s">
        <v>34</v>
      </c>
      <c r="E24" s="2" t="s">
        <v>36</v>
      </c>
      <c r="F24" s="2" t="s">
        <v>37</v>
      </c>
    </row>
    <row r="25" spans="1:7">
      <c r="A25" s="14" t="s">
        <v>25</v>
      </c>
      <c r="B25" s="2">
        <f>B2+B6+B7+B9+B10</f>
        <v>22</v>
      </c>
      <c r="C25" s="15">
        <f>B25-1</f>
        <v>21</v>
      </c>
      <c r="D25" s="15">
        <f>C25-1</f>
        <v>20</v>
      </c>
      <c r="E25" s="15">
        <f>D25-2</f>
        <v>18</v>
      </c>
      <c r="F25" s="15">
        <f>E25</f>
        <v>18</v>
      </c>
      <c r="G25" s="9"/>
    </row>
    <row r="26" spans="1:7">
      <c r="A26" s="2" t="s">
        <v>26</v>
      </c>
      <c r="B26" s="2">
        <f>B2+B6+B8+B9+B10</f>
        <v>23</v>
      </c>
      <c r="C26" s="15">
        <f t="shared" ref="C26:D30" si="5">B26-1</f>
        <v>22</v>
      </c>
      <c r="D26" s="15">
        <f t="shared" si="5"/>
        <v>21</v>
      </c>
      <c r="E26" s="15">
        <f>D26</f>
        <v>21</v>
      </c>
      <c r="F26" s="15">
        <f>E26</f>
        <v>21</v>
      </c>
      <c r="G26" s="9"/>
    </row>
    <row r="27" spans="1:7">
      <c r="A27" s="2" t="s">
        <v>27</v>
      </c>
      <c r="B27" s="6">
        <f>B3+B7+B9+B10</f>
        <v>27</v>
      </c>
      <c r="C27" s="6">
        <f t="shared" si="5"/>
        <v>26</v>
      </c>
      <c r="D27" s="6">
        <f t="shared" si="5"/>
        <v>25</v>
      </c>
      <c r="E27" s="6">
        <f>D27-2</f>
        <v>23</v>
      </c>
      <c r="F27" s="6">
        <f>E27-2</f>
        <v>21</v>
      </c>
      <c r="G27" s="9"/>
    </row>
    <row r="28" spans="1:7">
      <c r="A28" s="2" t="s">
        <v>28</v>
      </c>
      <c r="B28" s="2">
        <f>B4+B8+B9+B10</f>
        <v>23</v>
      </c>
      <c r="C28" s="15">
        <f t="shared" si="5"/>
        <v>22</v>
      </c>
      <c r="D28" s="15">
        <f t="shared" si="5"/>
        <v>21</v>
      </c>
      <c r="E28" s="15">
        <f>D28</f>
        <v>21</v>
      </c>
      <c r="F28" s="15">
        <f>E28</f>
        <v>21</v>
      </c>
      <c r="G28" s="9"/>
    </row>
    <row r="29" spans="1:7">
      <c r="A29" s="2" t="s">
        <v>29</v>
      </c>
      <c r="B29" s="2">
        <f>B5+B6+B7+B9+B10</f>
        <v>17</v>
      </c>
      <c r="C29" s="15">
        <f t="shared" si="5"/>
        <v>16</v>
      </c>
      <c r="D29" s="15">
        <f t="shared" si="5"/>
        <v>15</v>
      </c>
      <c r="E29" s="15">
        <f>D29-2</f>
        <v>13</v>
      </c>
      <c r="F29" s="15">
        <f t="shared" ref="F29:F30" si="6">E29</f>
        <v>13</v>
      </c>
      <c r="G29" s="9"/>
    </row>
    <row r="30" spans="1:7">
      <c r="A30" s="2" t="s">
        <v>30</v>
      </c>
      <c r="B30" s="2">
        <f>B5+B6+B8+B9+B10</f>
        <v>18</v>
      </c>
      <c r="C30" s="15">
        <f t="shared" si="5"/>
        <v>17</v>
      </c>
      <c r="D30" s="15">
        <f t="shared" si="5"/>
        <v>16</v>
      </c>
      <c r="E30" s="15">
        <f>D30</f>
        <v>16</v>
      </c>
      <c r="F30" s="15">
        <f t="shared" si="6"/>
        <v>16</v>
      </c>
      <c r="G30" s="9"/>
    </row>
    <row r="31" spans="1:7">
      <c r="A31" s="4" t="s">
        <v>38</v>
      </c>
      <c r="B31" s="4"/>
      <c r="C31" s="15">
        <f>300</f>
        <v>300</v>
      </c>
      <c r="D31" s="15">
        <f>450</f>
        <v>450</v>
      </c>
      <c r="E31" s="15">
        <f>600*2</f>
        <v>1200</v>
      </c>
      <c r="F31" s="16">
        <f>5000*2</f>
        <v>10000</v>
      </c>
      <c r="G31" s="9"/>
    </row>
    <row r="32" spans="1:7">
      <c r="C32" s="9"/>
      <c r="D32" s="9"/>
      <c r="E32" s="9">
        <f>SUM(C31:F31)</f>
        <v>11950</v>
      </c>
      <c r="F32" s="9"/>
      <c r="G32" s="9"/>
    </row>
    <row r="33" spans="5:6">
      <c r="E33" s="1">
        <f>SUM(C14:C22)+E32</f>
        <v>35250</v>
      </c>
      <c r="F33" s="8"/>
    </row>
    <row r="34" spans="5:6">
      <c r="F34" s="7"/>
    </row>
  </sheetData>
  <mergeCells count="4">
    <mergeCell ref="A31:B31"/>
    <mergeCell ref="A12:A13"/>
    <mergeCell ref="B12:C12"/>
    <mergeCell ref="D12:E1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2020-12-08T06:45:58Z</dcterms:created>
  <dcterms:modified xsi:type="dcterms:W3CDTF">2020-12-08T08:14:28Z</dcterms:modified>
</cp:coreProperties>
</file>