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yeung/Documents/GitHub/S2-2020/QBUS2310/revision/"/>
    </mc:Choice>
  </mc:AlternateContent>
  <xr:revisionPtr revIDLastSave="0" documentId="8_{4EF729DD-C258-F743-A40B-39C70A4CC348}" xr6:coauthVersionLast="45" xr6:coauthVersionMax="45" xr10:uidLastSave="{00000000-0000-0000-0000-000000000000}"/>
  <bookViews>
    <workbookView xWindow="15800" yWindow="460" windowWidth="14280" windowHeight="15720" xr2:uid="{54FE6751-1376-2242-B540-430D88BEAF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1" l="1"/>
  <c r="E29" i="1"/>
  <c r="E30" i="1"/>
  <c r="E31" i="1"/>
  <c r="E32" i="1"/>
  <c r="E33" i="1"/>
  <c r="E28" i="1"/>
  <c r="E27" i="1"/>
  <c r="E26" i="1"/>
  <c r="E34" i="1"/>
  <c r="D33" i="1"/>
  <c r="D32" i="1"/>
  <c r="D31" i="1"/>
  <c r="D30" i="1"/>
  <c r="D29" i="1"/>
  <c r="D28" i="1"/>
  <c r="D27" i="1"/>
  <c r="D26" i="1"/>
  <c r="C34" i="1"/>
  <c r="D34" i="1"/>
  <c r="C33" i="1"/>
  <c r="C32" i="1"/>
  <c r="C31" i="1"/>
  <c r="C30" i="1"/>
  <c r="C29" i="1"/>
  <c r="C28" i="1"/>
  <c r="C27" i="1"/>
  <c r="C26" i="1"/>
  <c r="B33" i="1"/>
  <c r="B32" i="1"/>
  <c r="B31" i="1"/>
  <c r="B30" i="1"/>
  <c r="B29" i="1"/>
  <c r="B28" i="1"/>
  <c r="B27" i="1"/>
  <c r="B26" i="1"/>
  <c r="G12" i="1"/>
  <c r="G13" i="1"/>
  <c r="G14" i="1"/>
  <c r="G15" i="1"/>
  <c r="G16" i="1"/>
  <c r="G17" i="1"/>
  <c r="G18" i="1"/>
  <c r="G19" i="1"/>
  <c r="G20" i="1"/>
  <c r="G21" i="1"/>
  <c r="G22" i="1"/>
  <c r="G11" i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E21" i="1"/>
  <c r="F21" i="1"/>
  <c r="E22" i="1"/>
  <c r="F22" i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C15" i="1"/>
  <c r="D15" i="1" s="1"/>
  <c r="C14" i="1"/>
  <c r="D14" i="1" s="1"/>
  <c r="C13" i="1"/>
  <c r="D13" i="1" s="1"/>
  <c r="C12" i="1"/>
  <c r="D12" i="1" s="1"/>
  <c r="D16" i="1"/>
  <c r="D11" i="1"/>
  <c r="G3" i="1"/>
  <c r="G4" i="1"/>
  <c r="G5" i="1"/>
  <c r="G6" i="1"/>
  <c r="G7" i="1"/>
  <c r="G2" i="1"/>
  <c r="F2" i="1"/>
  <c r="E2" i="1" s="1"/>
  <c r="F3" i="1"/>
  <c r="E3" i="1" s="1"/>
  <c r="F4" i="1"/>
  <c r="E4" i="1" s="1"/>
  <c r="F5" i="1"/>
  <c r="E5" i="1" s="1"/>
  <c r="E6" i="1"/>
  <c r="F6" i="1"/>
  <c r="E7" i="1"/>
  <c r="F7" i="1"/>
  <c r="C7" i="1"/>
  <c r="D7" i="1" s="1"/>
  <c r="C6" i="1"/>
  <c r="D6" i="1" s="1"/>
  <c r="C5" i="1"/>
  <c r="D5" i="1" s="1"/>
  <c r="C4" i="1"/>
  <c r="D4" i="1" s="1"/>
  <c r="C3" i="1"/>
  <c r="D3" i="1" s="1"/>
  <c r="D2" i="1"/>
</calcChain>
</file>

<file path=xl/sharedStrings.xml><?xml version="1.0" encoding="utf-8"?>
<sst xmlns="http://schemas.openxmlformats.org/spreadsheetml/2006/main" count="81" uniqueCount="39">
  <si>
    <t>Activity</t>
    <phoneticPr fontId="1" type="noConversion"/>
  </si>
  <si>
    <t>Time</t>
    <phoneticPr fontId="1" type="noConversion"/>
  </si>
  <si>
    <t>ES</t>
    <phoneticPr fontId="1" type="noConversion"/>
  </si>
  <si>
    <t>EF</t>
    <phoneticPr fontId="1" type="noConversion"/>
  </si>
  <si>
    <t>LS</t>
    <phoneticPr fontId="1" type="noConversion"/>
  </si>
  <si>
    <t>LF</t>
    <phoneticPr fontId="1" type="noConversion"/>
  </si>
  <si>
    <t>Slack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</si>
  <si>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</si>
  <si>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</si>
  <si>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</si>
  <si>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</si>
  <si>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</si>
  <si>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</si>
  <si>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Critical</t>
    <phoneticPr fontId="1" type="noConversion"/>
  </si>
  <si>
    <t>yes</t>
    <phoneticPr fontId="1" type="noConversion"/>
  </si>
  <si>
    <t>no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</si>
  <si>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</si>
  <si>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</si>
  <si>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</si>
  <si>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</si>
  <si>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</si>
  <si>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</si>
  <si>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YES</t>
    <phoneticPr fontId="1" type="noConversion"/>
  </si>
  <si>
    <t>NO</t>
    <phoneticPr fontId="1" type="noConversion"/>
  </si>
  <si>
    <t>Path</t>
    <phoneticPr fontId="1" type="noConversion"/>
  </si>
  <si>
    <t>ABGIL</t>
    <phoneticPr fontId="1" type="noConversion"/>
  </si>
  <si>
    <t>ABFHIL</t>
    <phoneticPr fontId="1" type="noConversion"/>
  </si>
  <si>
    <t>ABFJL</t>
    <phoneticPr fontId="1" type="noConversion"/>
  </si>
  <si>
    <t>ACHIL</t>
    <phoneticPr fontId="1" type="noConversion"/>
  </si>
  <si>
    <t>ACJL</t>
    <phoneticPr fontId="1" type="noConversion"/>
  </si>
  <si>
    <t>ADEHIL</t>
    <phoneticPr fontId="1" type="noConversion"/>
  </si>
  <si>
    <t>ADEJL</t>
    <phoneticPr fontId="1" type="noConversion"/>
  </si>
  <si>
    <t>ADKL</t>
    <phoneticPr fontId="1" type="noConversion"/>
  </si>
  <si>
    <t>Normal cost</t>
    <phoneticPr fontId="1" type="noConversion"/>
  </si>
  <si>
    <t>Crashing cost</t>
    <phoneticPr fontId="1" type="noConversion"/>
  </si>
  <si>
    <t>Max crash</t>
    <phoneticPr fontId="1" type="noConversion"/>
  </si>
  <si>
    <t>I*4 (28*4)</t>
    <phoneticPr fontId="1" type="noConversion"/>
  </si>
  <si>
    <t>F*2 (30*2)</t>
    <phoneticPr fontId="1" type="noConversion"/>
  </si>
  <si>
    <t>L*2 (37*2)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</si>
</sst>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93A2-C4B9-E14F-8161-BB86C243D1AC}">
  <dimension ref="A1:H49"/>
  <sheetViews>
    <sheetView tabSelected="1" workbookViewId="0">
      <selection activeCell="E35" sqref="E35"/>
    </sheetView>
  </sheetViews>
  <sheetFormatPr baseColWidth="10" defaultRowHeight="15"/>
  <cols>
    <col min="1" max="1" width="13.83203125" style="3" customWidth="1"/>
    <col min="2" max="2" width="13" style="3" customWidth="1"/>
    <col min="3" max="16384" width="10.83203125" style="3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13</v>
      </c>
    </row>
    <row r="2" spans="1:8">
      <c r="A2" s="1" t="s">
        <v>7</v>
      </c>
      <c r="B2" s="1">
        <v>3</v>
      </c>
      <c r="C2" s="1">
        <v>0</v>
      </c>
      <c r="D2" s="1">
        <f>B2+C2</f>
        <v>3</v>
      </c>
      <c r="E2" s="1">
        <f t="shared" ref="E2:E6" si="0">F2-B2</f>
        <v>0</v>
      </c>
      <c r="F2" s="1">
        <f>MIN(E3:E4 )</f>
        <v>3</v>
      </c>
      <c r="G2" s="1">
        <f>E2-C2</f>
        <v>0</v>
      </c>
      <c r="H2" s="3" t="s">
        <v>14</v>
      </c>
    </row>
    <row r="3" spans="1:8">
      <c r="A3" s="1" t="s">
        <v>8</v>
      </c>
      <c r="B3" s="1">
        <v>2</v>
      </c>
      <c r="C3" s="1">
        <f>D2</f>
        <v>3</v>
      </c>
      <c r="D3" s="1">
        <f t="shared" ref="D3:D7" si="1">B3+C3</f>
        <v>5</v>
      </c>
      <c r="E3" s="1">
        <f t="shared" si="0"/>
        <v>6</v>
      </c>
      <c r="F3" s="1">
        <f>MIN(E5:E6)</f>
        <v>8</v>
      </c>
      <c r="G3" s="1">
        <f t="shared" ref="G3:G7" si="2">E3-C3</f>
        <v>3</v>
      </c>
      <c r="H3" s="3" t="s">
        <v>15</v>
      </c>
    </row>
    <row r="4" spans="1:8">
      <c r="A4" s="1" t="s">
        <v>9</v>
      </c>
      <c r="B4" s="1">
        <v>5</v>
      </c>
      <c r="C4" s="1">
        <f>D2</f>
        <v>3</v>
      </c>
      <c r="D4" s="1">
        <f t="shared" si="1"/>
        <v>8</v>
      </c>
      <c r="E4" s="1">
        <f t="shared" si="0"/>
        <v>3</v>
      </c>
      <c r="F4" s="1">
        <f>MIN(E5:E6)</f>
        <v>8</v>
      </c>
      <c r="G4" s="1">
        <f t="shared" si="2"/>
        <v>0</v>
      </c>
      <c r="H4" s="3" t="s">
        <v>14</v>
      </c>
    </row>
    <row r="5" spans="1:8">
      <c r="A5" s="1" t="s">
        <v>10</v>
      </c>
      <c r="B5" s="1">
        <v>8</v>
      </c>
      <c r="C5" s="1">
        <f>MAX(D3:D4)</f>
        <v>8</v>
      </c>
      <c r="D5" s="1">
        <f t="shared" si="1"/>
        <v>16</v>
      </c>
      <c r="E5" s="1">
        <f t="shared" si="0"/>
        <v>8</v>
      </c>
      <c r="F5" s="1">
        <f>E7</f>
        <v>16</v>
      </c>
      <c r="G5" s="1">
        <f t="shared" si="2"/>
        <v>0</v>
      </c>
      <c r="H5" s="3" t="s">
        <v>14</v>
      </c>
    </row>
    <row r="6" spans="1:8">
      <c r="A6" s="1" t="s">
        <v>11</v>
      </c>
      <c r="B6" s="1">
        <v>4</v>
      </c>
      <c r="C6" s="1">
        <f>MAX(D3:D4)</f>
        <v>8</v>
      </c>
      <c r="D6" s="1">
        <f t="shared" si="1"/>
        <v>12</v>
      </c>
      <c r="E6" s="1">
        <f t="shared" si="0"/>
        <v>12</v>
      </c>
      <c r="F6" s="1">
        <f>E7</f>
        <v>16</v>
      </c>
      <c r="G6" s="1">
        <f t="shared" si="2"/>
        <v>4</v>
      </c>
      <c r="H6" s="3" t="s">
        <v>15</v>
      </c>
    </row>
    <row r="7" spans="1:8">
      <c r="A7" s="1" t="s">
        <v>12</v>
      </c>
      <c r="B7" s="1">
        <v>2</v>
      </c>
      <c r="C7" s="1">
        <f>MAX(D5:D6)</f>
        <v>16</v>
      </c>
      <c r="D7" s="1">
        <f t="shared" si="1"/>
        <v>18</v>
      </c>
      <c r="E7" s="1">
        <f>F7-B7</f>
        <v>16</v>
      </c>
      <c r="F7" s="1">
        <f>D7</f>
        <v>18</v>
      </c>
      <c r="G7" s="1">
        <f t="shared" si="2"/>
        <v>0</v>
      </c>
      <c r="H7" s="3" t="s">
        <v>14</v>
      </c>
    </row>
    <row r="10" spans="1:8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4" t="s">
        <v>13</v>
      </c>
    </row>
    <row r="11" spans="1:8">
      <c r="A11" s="5" t="s">
        <v>7</v>
      </c>
      <c r="B11" s="6">
        <v>3</v>
      </c>
      <c r="C11" s="6">
        <v>0</v>
      </c>
      <c r="D11" s="6">
        <f>C11+B11</f>
        <v>3</v>
      </c>
      <c r="E11" s="6">
        <f t="shared" ref="E11:E21" si="3">F11-B11</f>
        <v>0</v>
      </c>
      <c r="F11" s="6">
        <f>MIN(E12:E14)</f>
        <v>3</v>
      </c>
      <c r="G11" s="6">
        <f>E11-C11</f>
        <v>0</v>
      </c>
      <c r="H11" s="6" t="s">
        <v>22</v>
      </c>
    </row>
    <row r="12" spans="1:8">
      <c r="A12" s="5" t="s">
        <v>8</v>
      </c>
      <c r="B12" s="6">
        <v>4</v>
      </c>
      <c r="C12" s="6">
        <f>D11</f>
        <v>3</v>
      </c>
      <c r="D12" s="6">
        <f t="shared" ref="D12:D22" si="4">C12+B12</f>
        <v>7</v>
      </c>
      <c r="E12" s="6">
        <f t="shared" si="3"/>
        <v>3</v>
      </c>
      <c r="F12" s="6">
        <f>MIN(E17,E16)</f>
        <v>7</v>
      </c>
      <c r="G12" s="6">
        <f t="shared" ref="G12:G22" si="5">E12-C12</f>
        <v>0</v>
      </c>
      <c r="H12" s="6" t="s">
        <v>22</v>
      </c>
    </row>
    <row r="13" spans="1:8">
      <c r="A13" s="1" t="s">
        <v>9</v>
      </c>
      <c r="B13" s="4">
        <v>4</v>
      </c>
      <c r="C13" s="4">
        <f>D11</f>
        <v>3</v>
      </c>
      <c r="D13" s="4">
        <f t="shared" si="4"/>
        <v>7</v>
      </c>
      <c r="E13" s="4">
        <f t="shared" si="3"/>
        <v>7</v>
      </c>
      <c r="F13" s="4">
        <f>MIN(E18,E20)</f>
        <v>11</v>
      </c>
      <c r="G13" s="4">
        <f t="shared" si="5"/>
        <v>4</v>
      </c>
      <c r="H13" s="4" t="s">
        <v>23</v>
      </c>
    </row>
    <row r="14" spans="1:8">
      <c r="A14" s="1" t="s">
        <v>10</v>
      </c>
      <c r="B14" s="4">
        <v>3</v>
      </c>
      <c r="C14" s="4">
        <f>D11</f>
        <v>3</v>
      </c>
      <c r="D14" s="4">
        <f t="shared" si="4"/>
        <v>6</v>
      </c>
      <c r="E14" s="4">
        <f t="shared" si="3"/>
        <v>5</v>
      </c>
      <c r="F14" s="4">
        <f>MIN(E15,E21)</f>
        <v>8</v>
      </c>
      <c r="G14" s="4">
        <f t="shared" si="5"/>
        <v>2</v>
      </c>
      <c r="H14" s="4" t="s">
        <v>23</v>
      </c>
    </row>
    <row r="15" spans="1:8">
      <c r="A15" s="1" t="s">
        <v>11</v>
      </c>
      <c r="B15" s="4">
        <v>3</v>
      </c>
      <c r="C15" s="4">
        <f>D14</f>
        <v>6</v>
      </c>
      <c r="D15" s="4">
        <f t="shared" si="4"/>
        <v>9</v>
      </c>
      <c r="E15" s="4">
        <f t="shared" si="3"/>
        <v>8</v>
      </c>
      <c r="F15" s="4">
        <f>MIN(E18,E20)</f>
        <v>11</v>
      </c>
      <c r="G15" s="4">
        <f t="shared" si="5"/>
        <v>2</v>
      </c>
      <c r="H15" s="4" t="s">
        <v>23</v>
      </c>
    </row>
    <row r="16" spans="1:8">
      <c r="A16" s="5" t="s">
        <v>12</v>
      </c>
      <c r="B16" s="6">
        <v>4</v>
      </c>
      <c r="C16" s="6">
        <f>D12</f>
        <v>7</v>
      </c>
      <c r="D16" s="6">
        <f t="shared" si="4"/>
        <v>11</v>
      </c>
      <c r="E16" s="6">
        <f t="shared" si="3"/>
        <v>7</v>
      </c>
      <c r="F16" s="6">
        <f>MIN(E18,E20)</f>
        <v>11</v>
      </c>
      <c r="G16" s="6">
        <f t="shared" si="5"/>
        <v>0</v>
      </c>
      <c r="H16" s="6" t="s">
        <v>22</v>
      </c>
    </row>
    <row r="17" spans="1:8">
      <c r="A17" s="2" t="s">
        <v>16</v>
      </c>
      <c r="B17" s="4">
        <v>6</v>
      </c>
      <c r="C17" s="4">
        <f>D12</f>
        <v>7</v>
      </c>
      <c r="D17" s="4">
        <f t="shared" si="4"/>
        <v>13</v>
      </c>
      <c r="E17" s="4">
        <f t="shared" si="3"/>
        <v>10</v>
      </c>
      <c r="F17" s="4">
        <f>E19</f>
        <v>16</v>
      </c>
      <c r="G17" s="4">
        <f t="shared" si="5"/>
        <v>3</v>
      </c>
      <c r="H17" s="4" t="s">
        <v>23</v>
      </c>
    </row>
    <row r="18" spans="1:8">
      <c r="A18" s="6" t="s">
        <v>17</v>
      </c>
      <c r="B18" s="6">
        <v>5</v>
      </c>
      <c r="C18" s="6">
        <f>MAX(D16,D13,D15)</f>
        <v>11</v>
      </c>
      <c r="D18" s="6">
        <f t="shared" si="4"/>
        <v>16</v>
      </c>
      <c r="E18" s="6">
        <f t="shared" si="3"/>
        <v>11</v>
      </c>
      <c r="F18" s="6">
        <f>E19</f>
        <v>16</v>
      </c>
      <c r="G18" s="6">
        <f t="shared" si="5"/>
        <v>0</v>
      </c>
      <c r="H18" s="6" t="s">
        <v>22</v>
      </c>
    </row>
    <row r="19" spans="1:8">
      <c r="A19" s="6" t="s">
        <v>18</v>
      </c>
      <c r="B19" s="6">
        <v>6</v>
      </c>
      <c r="C19" s="6">
        <f>MAX(D17,D18)</f>
        <v>16</v>
      </c>
      <c r="D19" s="6">
        <f t="shared" si="4"/>
        <v>22</v>
      </c>
      <c r="E19" s="6">
        <f t="shared" si="3"/>
        <v>16</v>
      </c>
      <c r="F19" s="6">
        <f>E22</f>
        <v>22</v>
      </c>
      <c r="G19" s="6">
        <f t="shared" si="5"/>
        <v>0</v>
      </c>
      <c r="H19" s="6" t="s">
        <v>22</v>
      </c>
    </row>
    <row r="20" spans="1:8">
      <c r="A20" s="2" t="s">
        <v>19</v>
      </c>
      <c r="B20" s="4">
        <v>4</v>
      </c>
      <c r="C20" s="4">
        <f>MAX(D16,D13,D15)</f>
        <v>11</v>
      </c>
      <c r="D20" s="4">
        <f t="shared" si="4"/>
        <v>15</v>
      </c>
      <c r="E20" s="4">
        <f t="shared" si="3"/>
        <v>18</v>
      </c>
      <c r="F20" s="4">
        <f>E22</f>
        <v>22</v>
      </c>
      <c r="G20" s="4">
        <f t="shared" si="5"/>
        <v>7</v>
      </c>
      <c r="H20" s="4" t="s">
        <v>23</v>
      </c>
    </row>
    <row r="21" spans="1:8">
      <c r="A21" s="2" t="s">
        <v>20</v>
      </c>
      <c r="B21" s="4">
        <v>2</v>
      </c>
      <c r="C21" s="4">
        <f>D14</f>
        <v>6</v>
      </c>
      <c r="D21" s="4">
        <f t="shared" si="4"/>
        <v>8</v>
      </c>
      <c r="E21" s="4">
        <f t="shared" si="3"/>
        <v>20</v>
      </c>
      <c r="F21" s="4">
        <f>E22</f>
        <v>22</v>
      </c>
      <c r="G21" s="4">
        <f t="shared" si="5"/>
        <v>14</v>
      </c>
      <c r="H21" s="4" t="s">
        <v>23</v>
      </c>
    </row>
    <row r="22" spans="1:8">
      <c r="A22" s="6" t="s">
        <v>21</v>
      </c>
      <c r="B22" s="6">
        <v>6</v>
      </c>
      <c r="C22" s="6">
        <f>MAX(D19,D20,D21)</f>
        <v>22</v>
      </c>
      <c r="D22" s="6">
        <f t="shared" si="4"/>
        <v>28</v>
      </c>
      <c r="E22" s="6">
        <f>F22-B22</f>
        <v>22</v>
      </c>
      <c r="F22" s="6">
        <f>D22</f>
        <v>28</v>
      </c>
      <c r="G22" s="6">
        <f t="shared" si="5"/>
        <v>0</v>
      </c>
      <c r="H22" s="6" t="s">
        <v>22</v>
      </c>
    </row>
    <row r="25" spans="1:8">
      <c r="A25" s="3" t="s">
        <v>24</v>
      </c>
      <c r="B25" s="3" t="s">
        <v>33</v>
      </c>
      <c r="C25" s="3" t="s">
        <v>36</v>
      </c>
      <c r="D25" s="3" t="s">
        <v>37</v>
      </c>
      <c r="E25" s="3" t="s">
        <v>38</v>
      </c>
    </row>
    <row r="26" spans="1:8">
      <c r="A26" s="3" t="s">
        <v>25</v>
      </c>
      <c r="B26" s="3">
        <f>B11+B12+B17+B19+B22</f>
        <v>25</v>
      </c>
      <c r="C26" s="3">
        <f>B26-4</f>
        <v>21</v>
      </c>
      <c r="D26" s="3">
        <f>C26</f>
        <v>21</v>
      </c>
      <c r="E26" s="3">
        <f>D26-2</f>
        <v>19</v>
      </c>
    </row>
    <row r="27" spans="1:8">
      <c r="A27" s="3" t="s">
        <v>26</v>
      </c>
      <c r="B27" s="7">
        <f>B11+B12+B16+B18+B19+B22</f>
        <v>28</v>
      </c>
      <c r="C27" s="7">
        <f>B27-4</f>
        <v>24</v>
      </c>
      <c r="D27" s="7">
        <f>C27-2</f>
        <v>22</v>
      </c>
      <c r="E27" s="7">
        <f>D27-2</f>
        <v>20</v>
      </c>
    </row>
    <row r="28" spans="1:8">
      <c r="A28" s="3" t="s">
        <v>27</v>
      </c>
      <c r="B28" s="3">
        <f>B11+B12+B16+B20+B22</f>
        <v>21</v>
      </c>
      <c r="C28" s="3">
        <f>B28</f>
        <v>21</v>
      </c>
      <c r="D28" s="3">
        <f>C28-2</f>
        <v>19</v>
      </c>
      <c r="E28" s="3">
        <f>D28-2</f>
        <v>17</v>
      </c>
    </row>
    <row r="29" spans="1:8">
      <c r="A29" s="3" t="s">
        <v>28</v>
      </c>
      <c r="B29" s="3">
        <f>B11+B13+B18+B19+B22</f>
        <v>24</v>
      </c>
      <c r="C29" s="3">
        <f>B29-4</f>
        <v>20</v>
      </c>
      <c r="D29" s="3">
        <f>C29</f>
        <v>20</v>
      </c>
      <c r="E29" s="3">
        <f t="shared" ref="E29:E33" si="6">D29-2</f>
        <v>18</v>
      </c>
    </row>
    <row r="30" spans="1:8">
      <c r="A30" s="3" t="s">
        <v>29</v>
      </c>
      <c r="B30" s="3">
        <f>B11+B13+B20+B22</f>
        <v>17</v>
      </c>
      <c r="C30" s="3">
        <f>B30</f>
        <v>17</v>
      </c>
      <c r="D30" s="3">
        <f>C30</f>
        <v>17</v>
      </c>
      <c r="E30" s="3">
        <f t="shared" si="6"/>
        <v>15</v>
      </c>
    </row>
    <row r="31" spans="1:8">
      <c r="A31" s="3" t="s">
        <v>30</v>
      </c>
      <c r="B31" s="3">
        <f>B11+B14+B15+B18+B19+B22</f>
        <v>26</v>
      </c>
      <c r="C31" s="3">
        <f>B31-4</f>
        <v>22</v>
      </c>
      <c r="D31" s="7">
        <f>C31</f>
        <v>22</v>
      </c>
      <c r="E31" s="7">
        <f t="shared" si="6"/>
        <v>20</v>
      </c>
    </row>
    <row r="32" spans="1:8">
      <c r="A32" s="3" t="s">
        <v>31</v>
      </c>
      <c r="B32" s="3">
        <f>B11+B14+B15+B20+B22</f>
        <v>19</v>
      </c>
      <c r="C32" s="3">
        <f>B32</f>
        <v>19</v>
      </c>
      <c r="D32" s="3">
        <f>C32</f>
        <v>19</v>
      </c>
      <c r="E32" s="3">
        <f t="shared" si="6"/>
        <v>17</v>
      </c>
    </row>
    <row r="33" spans="1:5">
      <c r="A33" s="3" t="s">
        <v>32</v>
      </c>
      <c r="B33" s="3">
        <f>B11+B14+B21+B22</f>
        <v>14</v>
      </c>
      <c r="C33" s="3">
        <f>B33</f>
        <v>14</v>
      </c>
      <c r="D33" s="3">
        <f>C33</f>
        <v>14</v>
      </c>
      <c r="E33" s="3">
        <f t="shared" si="6"/>
        <v>12</v>
      </c>
    </row>
    <row r="34" spans="1:5">
      <c r="A34" s="8" t="s">
        <v>34</v>
      </c>
      <c r="B34" s="8"/>
      <c r="C34" s="3">
        <f>28*4</f>
        <v>112</v>
      </c>
      <c r="D34" s="3">
        <f>30*2</f>
        <v>60</v>
      </c>
      <c r="E34" s="3">
        <f>37*2</f>
        <v>74</v>
      </c>
    </row>
    <row r="35" spans="1:5">
      <c r="E35" s="3">
        <f>SUM(C34:E34)</f>
        <v>246</v>
      </c>
    </row>
    <row r="37" spans="1:5">
      <c r="A37" s="1" t="s">
        <v>0</v>
      </c>
      <c r="B37" s="3" t="s">
        <v>34</v>
      </c>
      <c r="C37" s="3" t="s">
        <v>35</v>
      </c>
    </row>
    <row r="38" spans="1:5">
      <c r="A38" s="9" t="s">
        <v>7</v>
      </c>
      <c r="B38" s="3">
        <v>50</v>
      </c>
      <c r="C38" s="3">
        <v>2</v>
      </c>
    </row>
    <row r="39" spans="1:5">
      <c r="A39" s="9" t="s">
        <v>8</v>
      </c>
      <c r="B39" s="3">
        <v>60</v>
      </c>
      <c r="C39" s="3">
        <v>3</v>
      </c>
    </row>
    <row r="40" spans="1:5">
      <c r="A40" s="9" t="s">
        <v>9</v>
      </c>
      <c r="B40" s="3">
        <v>57</v>
      </c>
      <c r="C40" s="3">
        <v>1</v>
      </c>
    </row>
    <row r="41" spans="1:5">
      <c r="A41" s="9" t="s">
        <v>10</v>
      </c>
      <c r="B41" s="3">
        <v>45</v>
      </c>
      <c r="C41" s="3">
        <v>2</v>
      </c>
    </row>
    <row r="42" spans="1:5">
      <c r="A42" s="9" t="s">
        <v>11</v>
      </c>
      <c r="B42" s="3">
        <v>25</v>
      </c>
      <c r="C42" s="3">
        <v>2</v>
      </c>
    </row>
    <row r="43" spans="1:5">
      <c r="A43" s="5" t="s">
        <v>12</v>
      </c>
      <c r="B43" s="7">
        <v>30</v>
      </c>
      <c r="C43" s="7">
        <v>2</v>
      </c>
    </row>
    <row r="44" spans="1:5">
      <c r="A44" s="2" t="s">
        <v>16</v>
      </c>
      <c r="B44" s="3">
        <v>65</v>
      </c>
      <c r="C44" s="3">
        <v>5</v>
      </c>
    </row>
    <row r="45" spans="1:5">
      <c r="A45" s="2" t="s">
        <v>17</v>
      </c>
      <c r="B45" s="3">
        <v>55</v>
      </c>
      <c r="C45" s="3">
        <v>2</v>
      </c>
    </row>
    <row r="46" spans="1:5">
      <c r="A46" s="6" t="s">
        <v>18</v>
      </c>
      <c r="B46" s="7">
        <v>28</v>
      </c>
      <c r="C46" s="7">
        <v>4</v>
      </c>
    </row>
    <row r="47" spans="1:5">
      <c r="A47" s="2" t="s">
        <v>19</v>
      </c>
      <c r="B47" s="3">
        <v>33</v>
      </c>
      <c r="C47" s="3">
        <v>3</v>
      </c>
    </row>
    <row r="48" spans="1:5">
      <c r="A48" s="2" t="s">
        <v>20</v>
      </c>
      <c r="B48" s="3">
        <v>40</v>
      </c>
      <c r="C48" s="3">
        <v>1</v>
      </c>
    </row>
    <row r="49" spans="1:3">
      <c r="A49" s="2" t="s">
        <v>21</v>
      </c>
      <c r="B49" s="3">
        <v>37</v>
      </c>
      <c r="C49" s="3">
        <v>2</v>
      </c>
    </row>
  </sheetData>
  <mergeCells count="1">
    <mergeCell ref="A34:B34"/>
  </mergeCells>
  <phoneticPr fontId="1" type="noConversion"/>
  <pageMargins left="0.7" right="0.7" top="0.75" bottom="0.75" header="0.3" footer="0.3"/>
  <ignoredErrors>
    <ignoredError sqref="C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2020-12-03T07:14:23Z</dcterms:created>
  <dcterms:modified xsi:type="dcterms:W3CDTF">2020-12-03T08:22:41Z</dcterms:modified>
</cp:coreProperties>
</file>