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2310/Tut 11/"/>
    </mc:Choice>
  </mc:AlternateContent>
  <xr:revisionPtr revIDLastSave="0" documentId="13_ncr:1_{98033703-C239-B943-ABA9-DBA144F19594}" xr6:coauthVersionLast="45" xr6:coauthVersionMax="45" xr10:uidLastSave="{00000000-0000-0000-0000-000000000000}"/>
  <bookViews>
    <workbookView xWindow="0" yWindow="460" windowWidth="28800" windowHeight="15760" activeTab="4" xr2:uid="{C53A1A9F-5013-8643-A1C4-2BA086DC14BC}"/>
  </bookViews>
  <sheets>
    <sheet name="Q1" sheetId="1" r:id="rId1"/>
    <sheet name="Q2" sheetId="2" r:id="rId2"/>
    <sheet name="Q3" sheetId="3" r:id="rId3"/>
    <sheet name="Q4" sheetId="4" r:id="rId4"/>
    <sheet name="Sheet5" sheetId="5" r:id="rId5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'Q3'!$E$2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C8" i="2"/>
  <c r="C7" i="2"/>
  <c r="C6" i="2"/>
  <c r="C4" i="2"/>
  <c r="C1" i="2"/>
  <c r="B9" i="1"/>
  <c r="B8" i="1"/>
  <c r="B6" i="1"/>
  <c r="B5" i="1"/>
  <c r="B4" i="1"/>
  <c r="B3" i="1"/>
  <c r="C6" i="3"/>
  <c r="D8" i="2"/>
  <c r="D7" i="2"/>
  <c r="D6" i="2"/>
  <c r="C9" i="1"/>
  <c r="C8" i="1"/>
  <c r="C2" i="2" l="1"/>
</calcChain>
</file>

<file path=xl/sharedStrings.xml><?xml version="1.0" encoding="utf-8"?>
<sst xmlns="http://schemas.openxmlformats.org/spreadsheetml/2006/main" count="49" uniqueCount="43">
  <si>
    <t>P(X=0)</t>
    <phoneticPr fontId="2" type="noConversion"/>
  </si>
  <si>
    <t>P(X=2)</t>
  </si>
  <si>
    <t>P(X=3)</t>
  </si>
  <si>
    <t>P(X=1)</t>
    <phoneticPr fontId="2" type="noConversion"/>
  </si>
  <si>
    <t>P(X&gt;3)</t>
    <phoneticPr fontId="2" type="noConversion"/>
  </si>
  <si>
    <t>lambda = 30/60*10 = 5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</si>
  <si>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</si>
  <si>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</si>
  <si>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</si>
  <si>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 xml:space="preserve"> = 1/lambda</t>
  </si>
  <si>
    <t>interarrivals (average service time)</t>
    <phoneticPr fontId="2" type="noConversion"/>
  </si>
  <si>
    <t>lambda (average service rate)</t>
    <phoneticPr fontId="2" type="noConversion"/>
  </si>
  <si>
    <t>P(X&lt;=1)</t>
    <phoneticPr fontId="2" type="noConversion"/>
  </si>
  <si>
    <t>P(2&lt;=X&lt;=5)</t>
    <phoneticPr fontId="2" type="noConversion"/>
  </si>
  <si>
    <t>P(X&lt;4)</t>
    <phoneticPr fontId="2" type="noConversion"/>
  </si>
  <si>
    <t>Arrival rate</t>
  </si>
  <si>
    <t xml:space="preserve">Service rate </t>
  </si>
  <si>
    <t xml:space="preserve">Number of servers </t>
  </si>
  <si>
    <t>Q4</t>
    <phoneticPr fontId="2" type="noConversion"/>
  </si>
  <si>
    <t>0.1 hour</t>
    <phoneticPr fontId="2" type="noConversion"/>
  </si>
  <si>
    <t>Q5</t>
    <phoneticPr fontId="2" type="noConversion"/>
  </si>
  <si>
    <t>0.075 hour</t>
    <phoneticPr fontId="2" type="noConversion"/>
  </si>
  <si>
    <t>use Q.xls to calculate</t>
    <phoneticPr fontId="2" type="noConversion"/>
  </si>
  <si>
    <t>Q6</t>
    <phoneticPr fontId="2" type="noConversion"/>
  </si>
  <si>
    <t>w=1/(mu-lambda)</t>
    <phoneticPr fontId="2" type="noConversion"/>
  </si>
  <si>
    <t>2/60 = 1/mu*-30</t>
    <phoneticPr fontId="2" type="noConversion"/>
  </si>
  <si>
    <t>mu*=60</t>
    <phoneticPr fontId="2" type="noConversion"/>
  </si>
  <si>
    <t>arrival rate</t>
    <phoneticPr fontId="2" type="noConversion"/>
  </si>
  <si>
    <t>service rate</t>
    <phoneticPr fontId="2" type="noConversion"/>
  </si>
  <si>
    <t>numer of servers</t>
    <phoneticPr fontId="2" type="noConversion"/>
  </si>
  <si>
    <t>require: Wq, expected time in queue = 2</t>
    <phoneticPr fontId="2" type="noConversion"/>
  </si>
  <si>
    <t>servers</t>
    <phoneticPr fontId="2" type="noConversion"/>
  </si>
  <si>
    <t>q1</t>
    <phoneticPr fontId="2" type="noConversion"/>
  </si>
  <si>
    <t>30+10=40</t>
    <phoneticPr fontId="2" type="noConversion"/>
  </si>
  <si>
    <t>=30+W=30+60*0.1667</t>
    <phoneticPr fontId="2" type="noConversion"/>
  </si>
  <si>
    <t>q2</t>
    <phoneticPr fontId="2" type="noConversion"/>
  </si>
  <si>
    <t>q3</t>
    <phoneticPr fontId="2" type="noConversion"/>
  </si>
  <si>
    <t>0.3333 hour</t>
    <phoneticPr fontId="2" type="noConversion"/>
  </si>
  <si>
    <t>FIFO</t>
    <phoneticPr fontId="2" type="noConversion"/>
  </si>
  <si>
    <t>no balking</t>
    <phoneticPr fontId="2" type="noConversion"/>
  </si>
  <si>
    <t>q4 Assumptions:</t>
    <phoneticPr fontId="2" type="noConversion"/>
  </si>
  <si>
    <t>no reneging</t>
    <phoneticPr fontId="2" type="noConversion"/>
  </si>
  <si>
    <t>wsdd vv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</si>
</sst>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General_)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87" fontId="3" fillId="2" borderId="1" xfId="0" applyNumberFormat="1" applyFont="1" applyFill="1" applyBorder="1" applyAlignment="1">
      <alignment horizontal="left" wrapText="1"/>
    </xf>
    <xf numFmtId="187" fontId="4" fillId="2" borderId="1" xfId="0" applyNumberFormat="1" applyFont="1" applyFill="1" applyBorder="1" applyAlignment="1" applyProtection="1">
      <alignment wrapText="1"/>
      <protection locked="0"/>
    </xf>
    <xf numFmtId="9" fontId="0" fillId="0" borderId="0" xfId="0" applyNumberFormat="1">
      <alignment vertical="center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C48C-19B6-7343-9CBD-DC6E775BBDD7}">
  <dimension ref="A1:C9"/>
  <sheetViews>
    <sheetView workbookViewId="0">
      <selection activeCell="C10" sqref="C10"/>
    </sheetView>
  </sheetViews>
  <sheetFormatPr baseColWidth="10" defaultRowHeight="16"/>
  <sheetData>
    <row r="1" spans="1:3">
      <c r="A1" t="s">
        <v>5</v>
      </c>
    </row>
    <row r="3" spans="1:3">
      <c r="A3" t="s">
        <v>0</v>
      </c>
      <c r="B3">
        <f>_xlfn.POISSON.DIST(0,5,0)</f>
        <v>6.737946999085467E-3</v>
      </c>
    </row>
    <row r="4" spans="1:3">
      <c r="A4" t="s">
        <v>3</v>
      </c>
      <c r="B4">
        <f>_xlfn.POISSON.DIST(1,5,0)</f>
        <v>3.368973499542733E-2</v>
      </c>
    </row>
    <row r="5" spans="1:3">
      <c r="A5" t="s">
        <v>1</v>
      </c>
      <c r="B5">
        <f>_xlfn.POISSON.DIST(2,5,0)</f>
        <v>8.4224337488568335E-2</v>
      </c>
    </row>
    <row r="6" spans="1:3">
      <c r="A6" t="s">
        <v>2</v>
      </c>
      <c r="B6">
        <f>_xlfn.POISSON.DIST(3,5,0)</f>
        <v>0.14037389581428059</v>
      </c>
    </row>
    <row r="8" spans="1:3">
      <c r="A8" t="s">
        <v>4</v>
      </c>
      <c r="B8">
        <f>1-_xlfn.POISSON.DIST(3,5,1)</f>
        <v>0.73497408470263825</v>
      </c>
      <c r="C8" t="str">
        <f ca="1">_xlfn.FORMULATEXT(B8)</f>
        <v>=1-POISSON.DIST(3,5,1)</v>
      </c>
    </row>
    <row r="9" spans="1:3">
      <c r="B9">
        <f>1-SUM(B3:B6)</f>
        <v>0.73497408470263825</v>
      </c>
      <c r="C9" t="str">
        <f ca="1">_xlfn.FORMULATEXT(B9)</f>
        <v>=1-SUM(B3:B6)</v>
      </c>
    </row>
  </sheetData>
  <phoneticPr fontId="2" type="noConversion"/>
  <pageMargins left="0.7" right="0.7" top="0.75" bottom="0.75" header="0.3" footer="0.3"/>
  <ignoredErrors>
    <ignoredError sqref="B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B69-6D2E-5943-9394-396BC976E4BF}">
  <dimension ref="A1:D8"/>
  <sheetViews>
    <sheetView workbookViewId="0">
      <selection activeCell="D9" sqref="D9"/>
    </sheetView>
  </sheetViews>
  <sheetFormatPr baseColWidth="10" defaultRowHeight="16"/>
  <cols>
    <col min="2" max="2" width="32" customWidth="1"/>
    <col min="3" max="3" width="13.6640625" bestFit="1" customWidth="1"/>
  </cols>
  <sheetData>
    <row r="1" spans="1:4">
      <c r="A1" t="s">
        <v>6</v>
      </c>
      <c r="B1" t="s">
        <v>11</v>
      </c>
      <c r="C1" s="2">
        <f>40/60</f>
        <v>0.66666666666666663</v>
      </c>
    </row>
    <row r="2" spans="1:4">
      <c r="B2" t="s">
        <v>10</v>
      </c>
      <c r="C2" s="2">
        <f>1/C1</f>
        <v>1.5</v>
      </c>
      <c r="D2" t="s">
        <v>9</v>
      </c>
    </row>
    <row r="3" spans="1:4">
      <c r="C3" s="2"/>
    </row>
    <row r="4" spans="1:4">
      <c r="A4" t="s">
        <v>7</v>
      </c>
      <c r="B4" t="s">
        <v>12</v>
      </c>
      <c r="C4" s="3">
        <f>EXPONDIST(1,C1,1)</f>
        <v>0.48658288096740798</v>
      </c>
    </row>
    <row r="5" spans="1:4">
      <c r="C5" s="2"/>
    </row>
    <row r="6" spans="1:4">
      <c r="A6" t="s">
        <v>8</v>
      </c>
      <c r="B6" t="s">
        <v>13</v>
      </c>
      <c r="C6" s="3">
        <f>EXPONDIST(5,C1,1)-EXPONDIST(2,C1,1)</f>
        <v>0.22792314476847431</v>
      </c>
      <c r="D6" t="str">
        <f ca="1">_xlfn.FORMULATEXT(C6)</f>
        <v>=EXPONDIST(5,C1,1)-EXPONDIST(2,C1,1)</v>
      </c>
    </row>
    <row r="7" spans="1:4">
      <c r="B7" t="s">
        <v>14</v>
      </c>
      <c r="C7" s="1">
        <f>EXPONDIST(4,C1,1)</f>
        <v>0.93051654877719847</v>
      </c>
      <c r="D7" t="str">
        <f ca="1">_xlfn.FORMULATEXT(C7)</f>
        <v>=EXPONDIST(4,C1,1)</v>
      </c>
    </row>
    <row r="8" spans="1:4">
      <c r="B8" t="s">
        <v>4</v>
      </c>
      <c r="C8" s="1">
        <f>1-EXPONDIST(3,C1,1)</f>
        <v>0.1353352832366127</v>
      </c>
      <c r="D8" t="str">
        <f ca="1">_xlfn.FORMULATEXT(C8)</f>
        <v>=1-EXPONDIST(3,C1,1)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B87-133C-4646-A425-9DF8D1E4E668}">
  <dimension ref="A1:C16"/>
  <sheetViews>
    <sheetView workbookViewId="0">
      <selection activeCell="E2" sqref="E2"/>
    </sheetView>
  </sheetViews>
  <sheetFormatPr baseColWidth="10" defaultRowHeight="16"/>
  <cols>
    <col min="2" max="2" width="21.33203125" customWidth="1"/>
  </cols>
  <sheetData>
    <row r="1" spans="1:3">
      <c r="A1" t="s">
        <v>6</v>
      </c>
      <c r="B1" s="6">
        <v>0.25</v>
      </c>
      <c r="C1" t="s">
        <v>22</v>
      </c>
    </row>
    <row r="2" spans="1:3" ht="17">
      <c r="B2" s="4" t="s">
        <v>15</v>
      </c>
      <c r="C2" s="5">
        <v>30</v>
      </c>
    </row>
    <row r="3" spans="1:3" ht="17">
      <c r="B3" s="4" t="s">
        <v>16</v>
      </c>
      <c r="C3" s="5">
        <v>40</v>
      </c>
    </row>
    <row r="4" spans="1:3" ht="17">
      <c r="B4" s="4" t="s">
        <v>17</v>
      </c>
      <c r="C4" s="5">
        <v>1</v>
      </c>
    </row>
    <row r="6" spans="1:3">
      <c r="A6" t="s">
        <v>7</v>
      </c>
      <c r="B6" s="6">
        <f>1-B1</f>
        <v>0.75</v>
      </c>
      <c r="C6" t="str">
        <f ca="1">_xlfn.FORMULATEXT(B6)</f>
        <v>=1-B1</v>
      </c>
    </row>
    <row r="8" spans="1:3">
      <c r="A8" t="s">
        <v>8</v>
      </c>
      <c r="B8">
        <v>2.25</v>
      </c>
    </row>
    <row r="10" spans="1:3">
      <c r="A10" t="s">
        <v>18</v>
      </c>
      <c r="B10" t="s">
        <v>19</v>
      </c>
    </row>
    <row r="12" spans="1:3">
      <c r="A12" t="s">
        <v>20</v>
      </c>
      <c r="B12" t="s">
        <v>21</v>
      </c>
    </row>
    <row r="14" spans="1:3">
      <c r="A14" t="s">
        <v>23</v>
      </c>
      <c r="B14">
        <v>60</v>
      </c>
      <c r="C14" t="s">
        <v>24</v>
      </c>
    </row>
    <row r="15" spans="1:3">
      <c r="C15" t="s">
        <v>25</v>
      </c>
    </row>
    <row r="16" spans="1:3">
      <c r="C16" t="s">
        <v>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BB52-5F38-D34F-B4AE-065EE53B5465}">
  <dimension ref="A1:B4"/>
  <sheetViews>
    <sheetView workbookViewId="0">
      <selection activeCell="D15" sqref="D15"/>
    </sheetView>
  </sheetViews>
  <sheetFormatPr baseColWidth="10" defaultRowHeight="16"/>
  <cols>
    <col min="1" max="1" width="19.6640625" customWidth="1"/>
  </cols>
  <sheetData>
    <row r="1" spans="1:2">
      <c r="A1" t="s">
        <v>30</v>
      </c>
    </row>
    <row r="2" spans="1:2">
      <c r="A2" t="s">
        <v>27</v>
      </c>
      <c r="B2">
        <v>7</v>
      </c>
    </row>
    <row r="3" spans="1:2">
      <c r="A3" t="s">
        <v>28</v>
      </c>
      <c r="B3">
        <v>3</v>
      </c>
    </row>
    <row r="4" spans="1:2">
      <c r="A4" t="s">
        <v>29</v>
      </c>
      <c r="B4"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9F7F-3485-6F49-A376-D8B4F9801F1E}">
  <dimension ref="A2:C13"/>
  <sheetViews>
    <sheetView tabSelected="1" workbookViewId="0">
      <selection activeCell="B13" sqref="B13"/>
    </sheetView>
  </sheetViews>
  <sheetFormatPr baseColWidth="10" defaultRowHeight="16"/>
  <sheetData>
    <row r="2" spans="1:3">
      <c r="A2" t="s">
        <v>27</v>
      </c>
      <c r="B2">
        <v>8</v>
      </c>
    </row>
    <row r="3" spans="1:3">
      <c r="A3" t="s">
        <v>28</v>
      </c>
      <c r="B3">
        <v>8</v>
      </c>
    </row>
    <row r="4" spans="1:3">
      <c r="A4" t="s">
        <v>31</v>
      </c>
      <c r="B4">
        <v>2</v>
      </c>
    </row>
    <row r="6" spans="1:3">
      <c r="A6" t="s">
        <v>32</v>
      </c>
      <c r="B6" t="s">
        <v>33</v>
      </c>
      <c r="C6" s="7" t="s">
        <v>34</v>
      </c>
    </row>
    <row r="7" spans="1:3">
      <c r="A7" t="s">
        <v>35</v>
      </c>
      <c r="B7" t="s">
        <v>37</v>
      </c>
    </row>
    <row r="8" spans="1:3">
      <c r="A8" t="s">
        <v>36</v>
      </c>
      <c r="B8" s="8">
        <v>0.33329999999999999</v>
      </c>
    </row>
    <row r="9" spans="1:3">
      <c r="A9" t="s">
        <v>40</v>
      </c>
      <c r="B9" s="8"/>
    </row>
    <row r="10" spans="1:3">
      <c r="B10" t="s">
        <v>38</v>
      </c>
    </row>
    <row r="11" spans="1:3">
      <c r="B11" t="s">
        <v>39</v>
      </c>
    </row>
    <row r="12" spans="1:3">
      <c r="B12" t="s">
        <v>41</v>
      </c>
    </row>
    <row r="13" spans="1:3">
      <c r="B13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2020-11-10T23:28:13Z</dcterms:created>
  <dcterms:modified xsi:type="dcterms:W3CDTF">2020-11-11T00:43:57Z</dcterms:modified>
</cp:coreProperties>
</file>