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nning\Desktop\"/>
    </mc:Choice>
  </mc:AlternateContent>
  <bookViews>
    <workbookView xWindow="0" yWindow="0" windowWidth="23010" windowHeight="9240" tabRatio="643"/>
  </bookViews>
  <sheets>
    <sheet name="Template" sheetId="1" r:id="rId1"/>
    <sheet name="SupplierPN" sheetId="4" r:id="rId2"/>
    <sheet name="Supplier" sheetId="2" r:id="rId3"/>
    <sheet name="Warehouse" sheetId="3" r:id="rId4"/>
    <sheet name="CarrierInf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K4" i="1"/>
  <c r="L4" i="1"/>
  <c r="M4" i="1" s="1"/>
  <c r="N4" i="1"/>
  <c r="O4" i="1"/>
  <c r="P4" i="1"/>
  <c r="Q4" i="1"/>
  <c r="S4" i="1"/>
  <c r="T4" i="1"/>
  <c r="U4" i="1"/>
  <c r="V4" i="1"/>
  <c r="W4" i="1"/>
  <c r="X4" i="1"/>
  <c r="Z4" i="1"/>
  <c r="AA4" i="1"/>
  <c r="AE4" i="1"/>
  <c r="AF4" i="1"/>
  <c r="E5" i="1"/>
  <c r="K5" i="1"/>
  <c r="L5" i="1"/>
  <c r="M5" i="1" s="1"/>
  <c r="N5" i="1"/>
  <c r="O5" i="1"/>
  <c r="P5" i="1"/>
  <c r="Q5" i="1"/>
  <c r="S5" i="1"/>
  <c r="T5" i="1"/>
  <c r="U5" i="1"/>
  <c r="V5" i="1"/>
  <c r="W5" i="1"/>
  <c r="X5" i="1"/>
  <c r="Z5" i="1"/>
  <c r="AA5" i="1"/>
  <c r="AE5" i="1"/>
  <c r="AF5" i="1"/>
  <c r="E6" i="1"/>
  <c r="K6" i="1"/>
  <c r="L6" i="1"/>
  <c r="M6" i="1" s="1"/>
  <c r="N6" i="1"/>
  <c r="O6" i="1"/>
  <c r="P6" i="1"/>
  <c r="Q6" i="1"/>
  <c r="S6" i="1"/>
  <c r="T6" i="1"/>
  <c r="U6" i="1"/>
  <c r="V6" i="1"/>
  <c r="W6" i="1"/>
  <c r="X6" i="1"/>
  <c r="Z6" i="1"/>
  <c r="AA6" i="1"/>
  <c r="AE6" i="1"/>
  <c r="AF6" i="1"/>
  <c r="E7" i="1"/>
  <c r="K7" i="1"/>
  <c r="L7" i="1"/>
  <c r="M7" i="1" s="1"/>
  <c r="N7" i="1"/>
  <c r="O7" i="1"/>
  <c r="P7" i="1"/>
  <c r="Q7" i="1"/>
  <c r="S7" i="1"/>
  <c r="T7" i="1"/>
  <c r="U7" i="1"/>
  <c r="V7" i="1"/>
  <c r="W7" i="1"/>
  <c r="X7" i="1"/>
  <c r="Z7" i="1"/>
  <c r="AA7" i="1"/>
  <c r="AE7" i="1"/>
  <c r="AF7" i="1"/>
  <c r="E8" i="1"/>
  <c r="K8" i="1"/>
  <c r="L8" i="1"/>
  <c r="M8" i="1" s="1"/>
  <c r="N8" i="1"/>
  <c r="O8" i="1"/>
  <c r="P8" i="1"/>
  <c r="Q8" i="1"/>
  <c r="S8" i="1"/>
  <c r="T8" i="1"/>
  <c r="U8" i="1"/>
  <c r="V8" i="1"/>
  <c r="W8" i="1"/>
  <c r="X8" i="1"/>
  <c r="Z8" i="1"/>
  <c r="AA8" i="1"/>
  <c r="AE8" i="1"/>
  <c r="AF8" i="1"/>
  <c r="E9" i="1"/>
  <c r="K9" i="1"/>
  <c r="L9" i="1"/>
  <c r="M9" i="1" s="1"/>
  <c r="N9" i="1"/>
  <c r="O9" i="1"/>
  <c r="P9" i="1"/>
  <c r="Q9" i="1"/>
  <c r="S9" i="1"/>
  <c r="T9" i="1"/>
  <c r="U9" i="1"/>
  <c r="V9" i="1"/>
  <c r="W9" i="1"/>
  <c r="X9" i="1"/>
  <c r="Z9" i="1"/>
  <c r="AA9" i="1"/>
  <c r="AE9" i="1"/>
  <c r="AF9" i="1"/>
  <c r="E10" i="1"/>
  <c r="K10" i="1"/>
  <c r="L10" i="1"/>
  <c r="M10" i="1" s="1"/>
  <c r="N10" i="1"/>
  <c r="O10" i="1"/>
  <c r="P10" i="1"/>
  <c r="Q10" i="1"/>
  <c r="S10" i="1"/>
  <c r="T10" i="1"/>
  <c r="U10" i="1"/>
  <c r="V10" i="1"/>
  <c r="W10" i="1"/>
  <c r="X10" i="1"/>
  <c r="Z10" i="1"/>
  <c r="AA10" i="1"/>
  <c r="AE10" i="1"/>
  <c r="AF10" i="1"/>
  <c r="E11" i="1"/>
  <c r="K11" i="1"/>
  <c r="L11" i="1"/>
  <c r="M11" i="1" s="1"/>
  <c r="N11" i="1"/>
  <c r="O11" i="1"/>
  <c r="P11" i="1"/>
  <c r="Q11" i="1"/>
  <c r="S11" i="1"/>
  <c r="T11" i="1"/>
  <c r="U11" i="1"/>
  <c r="V11" i="1"/>
  <c r="W11" i="1"/>
  <c r="X11" i="1"/>
  <c r="Z11" i="1"/>
  <c r="AA11" i="1"/>
  <c r="AE11" i="1"/>
  <c r="AF11" i="1"/>
  <c r="E12" i="1"/>
  <c r="K12" i="1"/>
  <c r="L12" i="1"/>
  <c r="M12" i="1" s="1"/>
  <c r="N12" i="1"/>
  <c r="O12" i="1"/>
  <c r="P12" i="1"/>
  <c r="Q12" i="1"/>
  <c r="S12" i="1"/>
  <c r="T12" i="1"/>
  <c r="U12" i="1"/>
  <c r="V12" i="1"/>
  <c r="W12" i="1"/>
  <c r="X12" i="1"/>
  <c r="Z12" i="1"/>
  <c r="AA12" i="1"/>
  <c r="AE12" i="1"/>
  <c r="AF12" i="1"/>
  <c r="E13" i="1"/>
  <c r="K13" i="1"/>
  <c r="L13" i="1"/>
  <c r="M13" i="1" s="1"/>
  <c r="N13" i="1"/>
  <c r="O13" i="1"/>
  <c r="P13" i="1"/>
  <c r="Q13" i="1"/>
  <c r="S13" i="1"/>
  <c r="T13" i="1"/>
  <c r="U13" i="1"/>
  <c r="V13" i="1"/>
  <c r="W13" i="1"/>
  <c r="X13" i="1"/>
  <c r="Z13" i="1"/>
  <c r="AA13" i="1"/>
  <c r="AE13" i="1"/>
  <c r="AF13" i="1"/>
  <c r="AL13" i="1"/>
  <c r="K3" i="1"/>
  <c r="E2" i="1"/>
  <c r="K2" i="1"/>
  <c r="L2" i="1"/>
  <c r="AL2" i="1" s="1"/>
  <c r="L3" i="1"/>
  <c r="M3" i="1" s="1"/>
  <c r="N3" i="1"/>
  <c r="O3" i="1"/>
  <c r="P3" i="1"/>
  <c r="Q3" i="1"/>
  <c r="S3" i="1"/>
  <c r="T3" i="1"/>
  <c r="U3" i="1"/>
  <c r="V3" i="1"/>
  <c r="W3" i="1"/>
  <c r="X3" i="1"/>
  <c r="Z3" i="1"/>
  <c r="AA3" i="1"/>
  <c r="AE3" i="1"/>
  <c r="AF3" i="1"/>
  <c r="AF2" i="1"/>
  <c r="AE2" i="1"/>
  <c r="Z2" i="1"/>
  <c r="X2" i="1"/>
  <c r="W2" i="1"/>
  <c r="V2" i="1"/>
  <c r="U2" i="1"/>
  <c r="T2" i="1"/>
  <c r="S2" i="1"/>
  <c r="Q2" i="1"/>
  <c r="O2" i="1"/>
  <c r="P2" i="1"/>
  <c r="N2" i="1"/>
  <c r="AA2" i="1"/>
  <c r="AL5" i="1" l="1"/>
  <c r="AL11" i="1"/>
  <c r="AL12" i="1"/>
  <c r="AL7" i="1"/>
  <c r="AL8" i="1"/>
  <c r="AL10" i="1"/>
  <c r="AL6" i="1"/>
  <c r="AL4" i="1"/>
  <c r="AL9" i="1"/>
  <c r="AL3" i="1"/>
  <c r="M2" i="1"/>
</calcChain>
</file>

<file path=xl/sharedStrings.xml><?xml version="1.0" encoding="utf-8"?>
<sst xmlns="http://schemas.openxmlformats.org/spreadsheetml/2006/main" count="1055" uniqueCount="306">
  <si>
    <t>Date</t>
  </si>
  <si>
    <t>Sup_Name</t>
  </si>
  <si>
    <t>ASN_Recpt_ #</t>
  </si>
  <si>
    <t>ASN_Recpt_ID</t>
  </si>
  <si>
    <t>Templt_Ver</t>
  </si>
  <si>
    <t>Est_Ship_Date</t>
  </si>
  <si>
    <t>Est_Arriv_Date</t>
  </si>
  <si>
    <t>Ship_ID</t>
  </si>
  <si>
    <t>BOL_#</t>
  </si>
  <si>
    <t>Ship_Frm_Sup</t>
  </si>
  <si>
    <t>Ord_Ty_(PO)</t>
  </si>
  <si>
    <t>Origin_ID</t>
  </si>
  <si>
    <t>Origin_Address</t>
  </si>
  <si>
    <t>Origin_City</t>
  </si>
  <si>
    <t>Origin_State</t>
  </si>
  <si>
    <t>Origin_Zip_Code</t>
  </si>
  <si>
    <t>Origin_Cntry</t>
  </si>
  <si>
    <t>Dest_Nm</t>
  </si>
  <si>
    <t>Dest_WHSE_Cd</t>
  </si>
  <si>
    <t>Dest_Address</t>
  </si>
  <si>
    <t>Dest_City</t>
  </si>
  <si>
    <t>Dest_State</t>
  </si>
  <si>
    <t>Dest_Zip</t>
  </si>
  <si>
    <t>Dest_Country</t>
  </si>
  <si>
    <t>Carrier_ID</t>
  </si>
  <si>
    <t>Carrier_Name</t>
  </si>
  <si>
    <t>PO_#</t>
  </si>
  <si>
    <t>Prod_Ownr_ID</t>
  </si>
  <si>
    <t>Line_Item_#</t>
  </si>
  <si>
    <t>Vendor_PN</t>
  </si>
  <si>
    <t>Prod_Descrip_</t>
  </si>
  <si>
    <t>Lot_Num</t>
  </si>
  <si>
    <t>Exprire_Date</t>
  </si>
  <si>
    <t>Quantity</t>
  </si>
  <si>
    <t>UOM</t>
  </si>
  <si>
    <t>Hold_Code</t>
  </si>
  <si>
    <t>SN</t>
  </si>
  <si>
    <t>Pounds</t>
  </si>
  <si>
    <t>RCHM_Sup_ID</t>
  </si>
  <si>
    <t>Order_#</t>
  </si>
  <si>
    <t>Temp_Rec</t>
  </si>
  <si>
    <t>IPN</t>
  </si>
  <si>
    <t>Rinchem</t>
  </si>
  <si>
    <t>PO</t>
  </si>
  <si>
    <t>FRGHTWORKS</t>
  </si>
  <si>
    <t>INTEL</t>
  </si>
  <si>
    <t>Yes</t>
  </si>
  <si>
    <t>USA</t>
  </si>
  <si>
    <t>Albuquerque</t>
  </si>
  <si>
    <t>0000170506</t>
  </si>
  <si>
    <t>500236717</t>
  </si>
  <si>
    <t>Description</t>
  </si>
  <si>
    <t>Supplier</t>
  </si>
  <si>
    <t>Supplier Part Number</t>
  </si>
  <si>
    <t>BOTTLE</t>
  </si>
  <si>
    <t>Example Part Number Lookup</t>
  </si>
  <si>
    <t>EXAMPLE OXIDE, 65%</t>
  </si>
  <si>
    <t>EXAMPLE SUPPLIER, INC</t>
  </si>
  <si>
    <t>1234-01</t>
  </si>
  <si>
    <t>Chandler</t>
  </si>
  <si>
    <t>6843 W. Frye Rd.</t>
  </si>
  <si>
    <t>AZ</t>
  </si>
  <si>
    <t>Hillsboro</t>
  </si>
  <si>
    <t>23650 NW Huffman St.</t>
  </si>
  <si>
    <t>OR</t>
  </si>
  <si>
    <t>6133 Edith Blvd NE</t>
  </si>
  <si>
    <t>NM</t>
  </si>
  <si>
    <t>Rinchem Warehouses</t>
  </si>
  <si>
    <t>1234 Example Dr</t>
  </si>
  <si>
    <t>ST</t>
  </si>
  <si>
    <t>Example City</t>
  </si>
  <si>
    <t>FREIGHTWORKS       </t>
  </si>
  <si>
    <t>Warehouse</t>
  </si>
  <si>
    <t>Carrier Service</t>
  </si>
  <si>
    <t>Carrier Service Name</t>
  </si>
  <si>
    <t>11</t>
  </si>
  <si>
    <t>ABFFREIGHT</t>
  </si>
  <si>
    <t>ABF Freight</t>
  </si>
  <si>
    <t>OH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</si>
  <si>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</si>
  <si>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</si>
  <si>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</si>
  <si>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</si>
  <si>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</si>
  <si>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</si>
  <si>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</si>
  <si>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</si>
  <si>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</si>
  <si>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</si>
  <si>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</si>
  <si>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</si>
  <si>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</si>
  <si>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</si>
  <si>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</si>
  <si>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</si>
  <si>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</si>
  <si>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</si>
  <si>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</si>
  <si>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</si>
  <si>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</si>
  <si>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</si>
  <si>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</si>
  <si>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</si>
  <si>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</si>
  <si>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</si>
  <si>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</si>
  <si>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</si>
  <si>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</si>
  <si>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</si>
  <si>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</si>
  <si>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</si>
  <si>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</si>
  <si>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</si>
  <si>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</si>
  <si>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</si>
  <si>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</si>
  <si>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</si>
  <si>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</si>
  <si>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</si>
  <si>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</si>
  <si>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</si>
  <si>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</si>
  <si>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</si>
  <si>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</si>
  <si>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</si>
  <si>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</si>
  <si>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</si>
  <si>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</si>
  <si>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</si>
  <si>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</si>
  <si>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</si>
  <si>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</si>
  <si>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</si>
  <si>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</si>
  <si>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</si>
  <si>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</si>
  <si>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</si>
  <si>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</si>
  <si>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</si>
  <si>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</si>
  <si>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</si>
  <si>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</si>
  <si>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</si>
  <si>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</si>
  <si>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</si>
  <si>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</si>
  <si>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</si>
  <si>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</si>
  <si>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</si>
  <si>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</si>
  <si>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</si>
  <si>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</si>
  <si>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</si>
  <si>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</si>
  <si>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</si>
  <si>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</si>
  <si>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</si>
  <si>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</si>
  <si>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</si>
  <si>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</si>
  <si>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</si>
  <si>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</si>
  <si>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</si>
  <si>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</si>
  <si>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</si>
  <si>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</si>
  <si>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</si>
  <si>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</si>
  <si>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</si>
  <si>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</si>
  <si>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</si>
  <si>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</si>
  <si>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</si>
  <si>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</si>
  <si>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</si>
  <si>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</si>
  <si>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</si>
  <si>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</si>
  <si>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</si>
  <si>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</si>
  <si>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</si>
  <si>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</si>
  <si>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</si>
  <si>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</si>
  <si>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</si>
  <si>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</si>
  <si>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</si>
  <si>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</si>
  <si>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</si>
  <si>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</si>
  <si>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</si>
  <si>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</si>
  <si>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</si>
  <si>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</si>
  <si>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</si>
  <si>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</si>
  <si>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</si>
  <si>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</si>
  <si>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</si>
  <si>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</si>
  <si>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</si>
  <si>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</si>
  <si>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</si>
  <si>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</si>
  <si>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</si>
  <si>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</si>
  <si>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</si>
  <si>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</si>
  <si>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</si>
  <si>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</si>
  <si>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</si>
  <si>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</si>
  <si>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</si>
  <si>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</si>
  <si>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</si>
  <si>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</si>
  <si>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</si>
  <si>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</si>
  <si>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</si>
  <si>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</si>
  <si>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</si>
  <si>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</si>
  <si>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</si>
  <si>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</si>
  <si>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</si>
  <si>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</si>
  <si>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</si>
  <si>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</si>
  <si>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</si>
  <si>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</si>
  <si>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</si>
  <si>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</si>
  <si>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</si>
  <si>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</si>
  <si>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</si>
  <si>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</si>
  <si>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</si>
  <si>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</si>
  <si>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</si>
  <si>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</si>
  <si>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</si>
  <si>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</si>
  <si>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</si>
  <si>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</si>
  <si>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</si>
  <si>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</si>
  <si>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</si>
  <si>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</si>
  <si>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</si>
  <si>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</si>
  <si>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</si>
  <si>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</si>
  <si>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</si>
  <si>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</si>
  <si>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</si>
  <si>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</si>
  <si>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</si>
  <si>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</si>
  <si>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</si>
  <si>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</si>
  <si>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</si>
  <si>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</si>
  <si>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</si>
  <si>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</si>
  <si>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</si>
  <si>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</si>
  <si>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</si>
  <si>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</si>
  <si>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</si>
  <si>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</si>
  <si>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</si>
  <si>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</si>
  <si>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</si>
  <si>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</si>
  <si>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</si>
  <si>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</si>
  <si>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</si>
  <si>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</si>
  <si>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</si>
  <si>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</si>
  <si>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</si>
  <si>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</si>
  <si>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</si>
  <si>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</si>
  <si>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</si>
  <si>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</si>
  <si>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</si>
  <si>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</si>
  <si>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</si>
  <si>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</si>
  <si>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</si>
  <si>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</si>
  <si>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</si>
  <si>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</si>
  <si>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</si>
  <si>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</si>
  <si>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</si>
  <si>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</si>
  <si>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</si>
  <si>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Supplier Lookup</t>
  </si>
  <si>
    <t>EXA</t>
  </si>
  <si>
    <t>0000170507</t>
  </si>
  <si>
    <t>500236718</t>
  </si>
  <si>
    <t>0000170508</t>
  </si>
  <si>
    <t>500236719</t>
  </si>
  <si>
    <t>Rinchem Carrier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</si>
</sst>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1" fillId="0" borderId="0" xfId="1" applyNumberFormat="1" applyFill="1" applyBorder="1"/>
    <xf numFmtId="0" fontId="1" fillId="0" borderId="0" xfId="1" applyFill="1" applyBorder="1"/>
    <xf numFmtId="0" fontId="0" fillId="0" borderId="0" xfId="0" applyFill="1" applyBorder="1"/>
    <xf numFmtId="165" fontId="0" fillId="0" borderId="0" xfId="0" applyNumberFormat="1" applyFill="1" applyBorder="1"/>
    <xf numFmtId="1" fontId="0" fillId="0" borderId="0" xfId="1" applyNumberFormat="1" applyFont="1" applyFill="1" applyBorder="1" applyAlignment="1">
      <alignment horizontal="right"/>
    </xf>
    <xf numFmtId="0" fontId="0" fillId="0" borderId="0" xfId="1" applyFont="1" applyFill="1" applyBorder="1"/>
    <xf numFmtId="0" fontId="0" fillId="0" borderId="0" xfId="1" quotePrefix="1" applyFont="1" applyFill="1" applyBorder="1"/>
    <xf numFmtId="49" fontId="0" fillId="0" borderId="0" xfId="1" applyNumberFormat="1" applyFont="1" applyFill="1" applyBorder="1"/>
    <xf numFmtId="0" fontId="1" fillId="0" borderId="0" xfId="1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164" fontId="2" fillId="3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right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2" fontId="2" fillId="3" borderId="0" xfId="1" applyNumberFormat="1" applyFont="1" applyFill="1" applyBorder="1" applyAlignment="1">
      <alignment horizontal="center" vertical="center" wrapText="1"/>
    </xf>
    <xf numFmtId="0" fontId="2" fillId="3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NumberFormat="1" applyFont="1" applyFill="1" applyBorder="1"/>
    <xf numFmtId="0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49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</cellXfs>
  <cellStyles count="2">
    <cellStyle name="40% - Accent2" xfId="1" builtinId="35"/>
    <cellStyle name="Normal" xfId="0" builtinId="0"/>
  </cellStyles>
  <dxfs count="7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7" displayName="Table7" ref="A1:AP1048576" totalsRowShown="0" headerRowDxfId="71" dataDxfId="70">
  <autoFilter ref="A1:AP1048576"/>
  <tableColumns count="42">
    <tableColumn id="1" name="Date" dataDxfId="69"/>
    <tableColumn id="2" name="Est_Ship_Date" dataDxfId="68"/>
    <tableColumn id="3" name="Est_Arriv_Date" dataDxfId="67"/>
    <tableColumn id="4" name="Ship_ID" dataDxfId="66"/>
    <tableColumn id="5" name="BOL_#" dataDxfId="34"/>
    <tableColumn id="6" name="Templt_Ver" dataDxfId="35"/>
    <tableColumn id="7" name="ASN_Recpt_ID" dataDxfId="33"/>
    <tableColumn id="8" name="Ord_Ty_(PO)" dataDxfId="65"/>
    <tableColumn id="9" name="ASN_Recpt_ #" dataDxfId="64"/>
    <tableColumn id="10" name="Origin_Zip_Code" dataDxfId="63"/>
    <tableColumn id="11" name="Sup_Name" dataDxfId="31"/>
    <tableColumn id="12" name="Ship_Frm_Sup" dataDxfId="32"/>
    <tableColumn id="13" name="Origin_ID" dataDxfId="30"/>
    <tableColumn id="14" name="Origin_Address" dataDxfId="62"/>
    <tableColumn id="15" name="Origin_City" dataDxfId="61"/>
    <tableColumn id="16" name="Origin_State" dataDxfId="60"/>
    <tableColumn id="17" name="Origin_Cntry" dataDxfId="59"/>
    <tableColumn id="18" name="Dest_WHSE_Cd" dataDxfId="58"/>
    <tableColumn id="19" name="Dest_Nm" dataDxfId="57"/>
    <tableColumn id="20" name="Dest_Address" dataDxfId="56"/>
    <tableColumn id="21" name="Dest_City" dataDxfId="55"/>
    <tableColumn id="22" name="Dest_State" dataDxfId="54"/>
    <tableColumn id="23" name="Dest_Zip" dataDxfId="53"/>
    <tableColumn id="24" name="Dest_Country" dataDxfId="52"/>
    <tableColumn id="25" name="Carrier_ID" dataDxfId="51"/>
    <tableColumn id="26" name="Carrier_Name" dataDxfId="50"/>
    <tableColumn id="27" name="PO_#" dataDxfId="49"/>
    <tableColumn id="28" name="Prod_Ownr_ID" dataDxfId="48"/>
    <tableColumn id="29" name="Line_Item_#" dataDxfId="47"/>
    <tableColumn id="30" name="Vendor_PN" dataDxfId="46"/>
    <tableColumn id="31" name="Prod_Descrip_" dataDxfId="45"/>
    <tableColumn id="32" name="UOM" dataDxfId="44"/>
    <tableColumn id="33" name="Lot_Num" dataDxfId="43"/>
    <tableColumn id="34" name="Exprire_Date" dataDxfId="42"/>
    <tableColumn id="35" name="Quantity" dataDxfId="41"/>
    <tableColumn id="36" name="Pounds" dataDxfId="40"/>
    <tableColumn id="37" name="SN" dataDxfId="39"/>
    <tableColumn id="38" name="RCHM_Sup_ID" dataDxfId="38"/>
    <tableColumn id="39" name="Temp_Rec" dataDxfId="37"/>
    <tableColumn id="40" name="IPN" dataDxfId="36"/>
    <tableColumn id="41" name="Order_#" dataDxfId="0"/>
    <tableColumn id="42" name="Hold_Code" dataDxfId="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0" name="Table20" displayName="Table20" ref="A2:E15" totalsRowShown="0" dataDxfId="24">
  <autoFilter ref="A2:E15"/>
  <tableColumns count="5">
    <tableColumn id="1" name="Supplier Part Number" dataDxfId="29"/>
    <tableColumn id="2" name="IPN" dataDxfId="28"/>
    <tableColumn id="3" name="Description" dataDxfId="27"/>
    <tableColumn id="4" name="Supplier" dataDxfId="26"/>
    <tableColumn id="5" name="UOM" dataDxfId="2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1" name="Table21" displayName="Table21" ref="A2:G12" totalsRowShown="0" headerRowDxfId="15" dataDxfId="16">
  <autoFilter ref="A2:G12"/>
  <tableColumns count="7">
    <tableColumn id="1" name="Origin_Zip_Code" dataDxfId="23"/>
    <tableColumn id="2" name="Sup_Name" dataDxfId="22"/>
    <tableColumn id="3" name="Origin_ID" dataDxfId="21"/>
    <tableColumn id="4" name="Origin_Address" dataDxfId="20"/>
    <tableColumn id="5" name="Origin_City" dataDxfId="19"/>
    <tableColumn id="6" name="Origin_State" dataDxfId="18"/>
    <tableColumn id="7" name="Origin_Cntry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2" name="Table22" displayName="Table22" ref="A2:G10" totalsRowShown="0" headerRowDxfId="6" dataDxfId="7">
  <autoFilter ref="A2:G10"/>
  <tableColumns count="7">
    <tableColumn id="1" name="Dest_WHSE_Cd" dataDxfId="14"/>
    <tableColumn id="2" name="Dest_Nm" dataDxfId="13"/>
    <tableColumn id="3" name="Dest_Address" dataDxfId="12"/>
    <tableColumn id="4" name="Dest_City" dataDxfId="11"/>
    <tableColumn id="5" name="Dest_State" dataDxfId="10"/>
    <tableColumn id="6" name="Dest_Zip" dataDxfId="9"/>
    <tableColumn id="7" name="Dest_Country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23" name="Table23" displayName="Table23" ref="A2:C314" totalsRowShown="0" headerRowDxfId="2">
  <autoFilter ref="A2:C314"/>
  <tableColumns count="3">
    <tableColumn id="1" name="Warehouse" dataDxfId="5"/>
    <tableColumn id="2" name="Carrier Service" dataDxfId="4"/>
    <tableColumn id="3" name="Carrier Service Name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abSelected="1" workbookViewId="0">
      <pane ySplit="1" topLeftCell="A2" activePane="bottomLeft" state="frozen"/>
      <selection pane="bottomLeft" activeCell="AQ6" sqref="AQ6"/>
    </sheetView>
  </sheetViews>
  <sheetFormatPr defaultRowHeight="15" x14ac:dyDescent="0.25"/>
  <cols>
    <col min="1" max="1" width="10.42578125" style="7" customWidth="1"/>
    <col min="2" max="2" width="15.7109375" style="7" customWidth="1"/>
    <col min="3" max="3" width="16.140625" style="7" customWidth="1"/>
    <col min="4" max="4" width="9.85546875" style="7" customWidth="1"/>
    <col min="5" max="5" width="8.5703125" style="7" customWidth="1"/>
    <col min="6" max="6" width="13.5703125" style="7" customWidth="1"/>
    <col min="7" max="7" width="15.7109375" style="7" customWidth="1"/>
    <col min="8" max="8" width="14.42578125" style="7" customWidth="1"/>
    <col min="9" max="9" width="17.85546875" style="7" bestFit="1" customWidth="1"/>
    <col min="10" max="10" width="15.85546875" style="14" bestFit="1" customWidth="1"/>
    <col min="11" max="11" width="31.85546875" style="7" customWidth="1"/>
    <col min="12" max="12" width="10.5703125" style="7" customWidth="1"/>
    <col min="13" max="13" width="12.140625" style="7" customWidth="1"/>
    <col min="14" max="14" width="26.5703125" style="7" bestFit="1" customWidth="1"/>
    <col min="15" max="15" width="13" style="15" customWidth="1"/>
    <col min="16" max="16" width="14.140625" style="7" customWidth="1"/>
    <col min="17" max="17" width="14.28515625" style="7" customWidth="1"/>
    <col min="18" max="18" width="16.7109375" style="7" customWidth="1"/>
    <col min="19" max="19" width="22.28515625" style="7" bestFit="1" customWidth="1"/>
    <col min="20" max="20" width="17.42578125" style="7" bestFit="1" customWidth="1"/>
    <col min="21" max="21" width="11.5703125" style="7" customWidth="1"/>
    <col min="22" max="22" width="12.7109375" style="7" customWidth="1"/>
    <col min="23" max="23" width="10.85546875" style="7" customWidth="1"/>
    <col min="24" max="24" width="15.140625" style="7" customWidth="1"/>
    <col min="25" max="25" width="12" style="7" customWidth="1"/>
    <col min="26" max="26" width="18.140625" style="7" customWidth="1"/>
    <col min="27" max="27" width="9.140625" style="7"/>
    <col min="28" max="28" width="16" style="7" customWidth="1"/>
    <col min="29" max="29" width="14" style="7" customWidth="1"/>
    <col min="30" max="30" width="13.28515625" style="16" customWidth="1"/>
    <col min="31" max="31" width="29" style="7" bestFit="1" customWidth="1"/>
    <col min="32" max="32" width="22.28515625" style="7" bestFit="1" customWidth="1"/>
    <col min="33" max="33" width="11.140625" style="7" customWidth="1"/>
    <col min="34" max="34" width="14.5703125" style="7" customWidth="1"/>
    <col min="35" max="35" width="10.85546875" style="7" customWidth="1"/>
    <col min="36" max="36" width="9.7109375" style="7" customWidth="1"/>
    <col min="37" max="37" width="10.42578125" style="7" customWidth="1"/>
    <col min="38" max="38" width="15.7109375" style="7" customWidth="1"/>
    <col min="39" max="39" width="12.28515625" style="7" customWidth="1"/>
    <col min="40" max="40" width="10" style="7" bestFit="1" customWidth="1"/>
    <col min="41" max="41" width="10.28515625" style="7" customWidth="1"/>
    <col min="42" max="42" width="12.85546875" style="7" customWidth="1"/>
  </cols>
  <sheetData>
    <row r="1" spans="1:42" s="1" customFormat="1" ht="35.25" customHeight="1" x14ac:dyDescent="0.25">
      <c r="A1" s="17" t="s">
        <v>0</v>
      </c>
      <c r="B1" s="17" t="s">
        <v>5</v>
      </c>
      <c r="C1" s="17" t="s">
        <v>6</v>
      </c>
      <c r="D1" s="18" t="s">
        <v>7</v>
      </c>
      <c r="E1" s="19" t="s">
        <v>8</v>
      </c>
      <c r="F1" s="19" t="s">
        <v>4</v>
      </c>
      <c r="G1" s="20" t="s">
        <v>3</v>
      </c>
      <c r="H1" s="20" t="s">
        <v>10</v>
      </c>
      <c r="I1" s="20" t="s">
        <v>2</v>
      </c>
      <c r="J1" s="21" t="s">
        <v>15</v>
      </c>
      <c r="K1" s="19" t="s">
        <v>1</v>
      </c>
      <c r="L1" s="22" t="s">
        <v>9</v>
      </c>
      <c r="M1" s="22" t="s">
        <v>11</v>
      </c>
      <c r="N1" s="22" t="s">
        <v>12</v>
      </c>
      <c r="O1" s="22" t="s">
        <v>13</v>
      </c>
      <c r="P1" s="22" t="s">
        <v>14</v>
      </c>
      <c r="Q1" s="19" t="s">
        <v>16</v>
      </c>
      <c r="R1" s="18" t="s">
        <v>18</v>
      </c>
      <c r="S1" s="19" t="s">
        <v>17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8" t="s">
        <v>24</v>
      </c>
      <c r="Z1" s="19" t="s">
        <v>25</v>
      </c>
      <c r="AA1" s="19" t="s">
        <v>26</v>
      </c>
      <c r="AB1" s="20" t="s">
        <v>27</v>
      </c>
      <c r="AC1" s="18" t="s">
        <v>28</v>
      </c>
      <c r="AD1" s="23" t="s">
        <v>29</v>
      </c>
      <c r="AE1" s="19" t="s">
        <v>30</v>
      </c>
      <c r="AF1" s="19" t="s">
        <v>34</v>
      </c>
      <c r="AG1" s="18" t="s">
        <v>31</v>
      </c>
      <c r="AH1" s="17" t="s">
        <v>32</v>
      </c>
      <c r="AI1" s="18" t="s">
        <v>33</v>
      </c>
      <c r="AJ1" s="18" t="s">
        <v>37</v>
      </c>
      <c r="AK1" s="20" t="s">
        <v>36</v>
      </c>
      <c r="AL1" s="19" t="s">
        <v>38</v>
      </c>
      <c r="AM1" s="18" t="s">
        <v>40</v>
      </c>
      <c r="AN1" s="3" t="s">
        <v>41</v>
      </c>
      <c r="AO1" s="24" t="s">
        <v>39</v>
      </c>
      <c r="AP1" s="20" t="s">
        <v>35</v>
      </c>
    </row>
    <row r="2" spans="1:42" s="4" customFormat="1" x14ac:dyDescent="0.25">
      <c r="A2" s="5">
        <v>42851</v>
      </c>
      <c r="B2" s="5">
        <v>42851</v>
      </c>
      <c r="C2" s="5">
        <v>42854</v>
      </c>
      <c r="D2" s="6">
        <v>123456</v>
      </c>
      <c r="E2" s="7">
        <f>D2</f>
        <v>123456</v>
      </c>
      <c r="F2" s="8">
        <v>1</v>
      </c>
      <c r="G2" s="7">
        <v>16</v>
      </c>
      <c r="H2" s="7" t="s">
        <v>43</v>
      </c>
      <c r="I2" s="7" t="s">
        <v>42</v>
      </c>
      <c r="J2" s="9">
        <v>40361</v>
      </c>
      <c r="K2" s="7" t="str">
        <f>VLOOKUP($J2,Supplier!$A$2:$G$3,2,FALSE)</f>
        <v>EXAMPLE SUPPLIER, INC</v>
      </c>
      <c r="L2" s="7" t="str">
        <f>VLOOKUP(J2,Supplier!A$3:G$4,3,FALSE)</f>
        <v>EXA</v>
      </c>
      <c r="M2" s="7" t="str">
        <f>L2</f>
        <v>EXA</v>
      </c>
      <c r="N2" s="7" t="str">
        <f>VLOOKUP(J2,Supplier!A$3:G$4,4,FALSE)</f>
        <v>1234 Example Dr</v>
      </c>
      <c r="O2" s="7" t="str">
        <f>VLOOKUP(J2,Supplier!A$3:G$4,5,FALSE)</f>
        <v>Example City</v>
      </c>
      <c r="P2" s="7" t="str">
        <f>VLOOKUP(J2,Supplier!A$3:G$4,6,FALSE)</f>
        <v>ST</v>
      </c>
      <c r="Q2" s="7" t="str">
        <f>VLOOKUP(J2,Supplier!A$3:G$4,7,FALSE)</f>
        <v>USA</v>
      </c>
      <c r="R2" s="6">
        <v>14</v>
      </c>
      <c r="S2" s="7" t="str">
        <f>VLOOKUP(R2,Warehouse!A$3:G$6,2,FALSE)</f>
        <v>Chandler</v>
      </c>
      <c r="T2" s="7" t="str">
        <f>VLOOKUP(R2,Warehouse!A$3:G$6,3,FALSE)</f>
        <v>6843 W. Frye Rd.</v>
      </c>
      <c r="U2" s="7" t="str">
        <f>VLOOKUP(R2,Warehouse!A$3:G$6,4,FALSE)</f>
        <v>Chandler</v>
      </c>
      <c r="V2" s="7" t="str">
        <f>VLOOKUP(R2,Warehouse!A$3:G$6,5,FALSE)</f>
        <v>AZ</v>
      </c>
      <c r="W2" s="7">
        <f>VLOOKUP(R2,Warehouse!A$3:G$6,6,FALSE)</f>
        <v>85226</v>
      </c>
      <c r="X2" s="7" t="str">
        <f>VLOOKUP(R2,Warehouse!A$3:G$6,7,FALSE)</f>
        <v>USA</v>
      </c>
      <c r="Y2" s="10" t="s">
        <v>177</v>
      </c>
      <c r="Z2" s="7" t="str">
        <f>VLOOKUP(Y2,CarrierInfo!B$1:C$314,2,FALSE)</f>
        <v>Rinchem</v>
      </c>
      <c r="AA2" s="7">
        <f>D2</f>
        <v>123456</v>
      </c>
      <c r="AB2" s="7" t="s">
        <v>45</v>
      </c>
      <c r="AC2" s="6">
        <v>1</v>
      </c>
      <c r="AD2" s="9" t="s">
        <v>58</v>
      </c>
      <c r="AE2" s="7" t="str">
        <f>VLOOKUP(AD2,SupplierPN!A$2:L$3,3,FALSE)</f>
        <v>EXAMPLE OXIDE, 65%</v>
      </c>
      <c r="AF2" s="7" t="str">
        <f>VLOOKUP(AD2,SupplierPN!A$1:E$1086,5,FALSE)</f>
        <v>BOTTLE</v>
      </c>
      <c r="AG2" s="11" t="s">
        <v>49</v>
      </c>
      <c r="AH2" s="5">
        <v>43181</v>
      </c>
      <c r="AI2" s="6">
        <v>4</v>
      </c>
      <c r="AJ2" s="6">
        <v>1757.8</v>
      </c>
      <c r="AK2" s="7"/>
      <c r="AL2" s="7" t="str">
        <f>$L2</f>
        <v>EXA</v>
      </c>
      <c r="AM2" s="10" t="s">
        <v>46</v>
      </c>
      <c r="AN2" s="12" t="s">
        <v>50</v>
      </c>
      <c r="AO2" s="13">
        <v>80636758</v>
      </c>
      <c r="AP2" s="7" t="s">
        <v>78</v>
      </c>
    </row>
    <row r="3" spans="1:42" s="4" customFormat="1" x14ac:dyDescent="0.25">
      <c r="A3" s="5">
        <v>42851</v>
      </c>
      <c r="B3" s="5">
        <v>42851</v>
      </c>
      <c r="C3" s="5">
        <v>42854</v>
      </c>
      <c r="D3" s="6">
        <v>123456</v>
      </c>
      <c r="E3" s="7">
        <f>D3</f>
        <v>123456</v>
      </c>
      <c r="F3" s="8">
        <v>1</v>
      </c>
      <c r="G3" s="7">
        <v>16</v>
      </c>
      <c r="H3" s="7" t="s">
        <v>43</v>
      </c>
      <c r="I3" s="7" t="s">
        <v>42</v>
      </c>
      <c r="J3" s="9">
        <v>40361</v>
      </c>
      <c r="K3" s="7" t="str">
        <f>VLOOKUP($J3,Supplier!$A$2:$G$3,2,FALSE)</f>
        <v>EXAMPLE SUPPLIER, INC</v>
      </c>
      <c r="L3" s="7" t="str">
        <f>VLOOKUP(J3,Supplier!A$3:G$4,3,FALSE)</f>
        <v>EXA</v>
      </c>
      <c r="M3" s="7" t="str">
        <f>L3</f>
        <v>EXA</v>
      </c>
      <c r="N3" s="7" t="str">
        <f>VLOOKUP(J3,Supplier!A$3:G$4,4,FALSE)</f>
        <v>1234 Example Dr</v>
      </c>
      <c r="O3" s="7" t="str">
        <f>VLOOKUP(J3,Supplier!A$3:G$4,5,FALSE)</f>
        <v>Example City</v>
      </c>
      <c r="P3" s="7" t="str">
        <f>VLOOKUP(J3,Supplier!A$3:G$4,6,FALSE)</f>
        <v>ST</v>
      </c>
      <c r="Q3" s="7" t="str">
        <f>VLOOKUP(J3,Supplier!A$3:G$4,7,FALSE)</f>
        <v>USA</v>
      </c>
      <c r="R3" s="6">
        <v>16</v>
      </c>
      <c r="S3" s="7" t="str">
        <f>VLOOKUP(R3,Warehouse!A$3:G$6,2,FALSE)</f>
        <v>Hillsboro</v>
      </c>
      <c r="T3" s="7" t="str">
        <f>VLOOKUP(R3,Warehouse!A$3:G$6,3,FALSE)</f>
        <v>23650 NW Huffman St.</v>
      </c>
      <c r="U3" s="7" t="str">
        <f>VLOOKUP(R3,Warehouse!A$3:G$6,4,FALSE)</f>
        <v>Hillsboro</v>
      </c>
      <c r="V3" s="7" t="str">
        <f>VLOOKUP(R3,Warehouse!A$3:G$6,5,FALSE)</f>
        <v>OR</v>
      </c>
      <c r="W3" s="7">
        <f>VLOOKUP(R3,Warehouse!A$3:G$6,6,FALSE)</f>
        <v>97124</v>
      </c>
      <c r="X3" s="7" t="str">
        <f>VLOOKUP(R3,Warehouse!A$3:G$6,7,FALSE)</f>
        <v>USA</v>
      </c>
      <c r="Y3" s="10" t="s">
        <v>177</v>
      </c>
      <c r="Z3" s="7" t="str">
        <f>VLOOKUP(Y3,CarrierInfo!B$1:C$314,2,FALSE)</f>
        <v>Rinchem</v>
      </c>
      <c r="AA3" s="7">
        <f>D3</f>
        <v>123456</v>
      </c>
      <c r="AB3" s="7" t="s">
        <v>45</v>
      </c>
      <c r="AC3" s="6">
        <v>2</v>
      </c>
      <c r="AD3" s="9" t="s">
        <v>58</v>
      </c>
      <c r="AE3" s="7" t="str">
        <f>VLOOKUP(AD3,SupplierPN!A$2:L$3,3,FALSE)</f>
        <v>EXAMPLE OXIDE, 65%</v>
      </c>
      <c r="AF3" s="7" t="str">
        <f>VLOOKUP(AD3,SupplierPN!A$1:E$1086,5,FALSE)</f>
        <v>BOTTLE</v>
      </c>
      <c r="AG3" s="11" t="s">
        <v>301</v>
      </c>
      <c r="AH3" s="5">
        <v>43182</v>
      </c>
      <c r="AI3" s="6">
        <v>4</v>
      </c>
      <c r="AJ3" s="6">
        <v>1757.8</v>
      </c>
      <c r="AK3" s="7"/>
      <c r="AL3" s="7" t="str">
        <f>$L3</f>
        <v>EXA</v>
      </c>
      <c r="AM3" s="10" t="s">
        <v>46</v>
      </c>
      <c r="AN3" s="12" t="s">
        <v>302</v>
      </c>
      <c r="AO3" s="13">
        <v>80636759</v>
      </c>
      <c r="AP3" s="7" t="s">
        <v>78</v>
      </c>
    </row>
    <row r="4" spans="1:42" x14ac:dyDescent="0.25">
      <c r="A4" s="5">
        <v>42851</v>
      </c>
      <c r="B4" s="5">
        <v>42851</v>
      </c>
      <c r="C4" s="5">
        <v>42854</v>
      </c>
      <c r="D4" s="6">
        <v>123456</v>
      </c>
      <c r="E4" s="7">
        <f t="shared" ref="E4:E13" si="0">D4</f>
        <v>123456</v>
      </c>
      <c r="F4" s="8">
        <v>1</v>
      </c>
      <c r="G4" s="7">
        <v>16</v>
      </c>
      <c r="H4" s="7" t="s">
        <v>43</v>
      </c>
      <c r="I4" s="7" t="s">
        <v>42</v>
      </c>
      <c r="J4" s="9">
        <v>40361</v>
      </c>
      <c r="K4" s="7" t="str">
        <f>VLOOKUP($J4,Supplier!$A$2:$G$3,2,FALSE)</f>
        <v>EXAMPLE SUPPLIER, INC</v>
      </c>
      <c r="L4" s="7" t="str">
        <f>VLOOKUP(J4,Supplier!A$3:G$4,3,FALSE)</f>
        <v>EXA</v>
      </c>
      <c r="M4" s="7" t="str">
        <f t="shared" ref="M4:M13" si="1">L4</f>
        <v>EXA</v>
      </c>
      <c r="N4" s="7" t="str">
        <f>VLOOKUP(J4,Supplier!A$3:G$4,4,FALSE)</f>
        <v>1234 Example Dr</v>
      </c>
      <c r="O4" s="7" t="str">
        <f>VLOOKUP(J4,Supplier!A$3:G$4,5,FALSE)</f>
        <v>Example City</v>
      </c>
      <c r="P4" s="7" t="str">
        <f>VLOOKUP(J4,Supplier!A$3:G$4,6,FALSE)</f>
        <v>ST</v>
      </c>
      <c r="Q4" s="7" t="str">
        <f>VLOOKUP(J4,Supplier!A$3:G$4,7,FALSE)</f>
        <v>USA</v>
      </c>
      <c r="R4" s="6">
        <v>11</v>
      </c>
      <c r="S4" s="7" t="str">
        <f>VLOOKUP(R4,Warehouse!A$3:G$6,2,FALSE)</f>
        <v>Albuquerque</v>
      </c>
      <c r="T4" s="7" t="str">
        <f>VLOOKUP(R4,Warehouse!A$3:G$6,3,FALSE)</f>
        <v>6133 Edith Blvd NE</v>
      </c>
      <c r="U4" s="7" t="str">
        <f>VLOOKUP(R4,Warehouse!A$3:G$6,4,FALSE)</f>
        <v>Albuquerque</v>
      </c>
      <c r="V4" s="7" t="str">
        <f>VLOOKUP(R4,Warehouse!A$3:G$6,5,FALSE)</f>
        <v>NM</v>
      </c>
      <c r="W4" s="7">
        <f>VLOOKUP(R4,Warehouse!A$3:G$6,6,FALSE)</f>
        <v>87107</v>
      </c>
      <c r="X4" s="7" t="str">
        <f>VLOOKUP(R4,Warehouse!A$3:G$6,7,FALSE)</f>
        <v>USA</v>
      </c>
      <c r="Y4" s="10" t="s">
        <v>177</v>
      </c>
      <c r="Z4" s="7" t="str">
        <f>VLOOKUP(Y4,CarrierInfo!B$1:C$314,2,FALSE)</f>
        <v>Rinchem</v>
      </c>
      <c r="AA4" s="7">
        <f t="shared" ref="AA4:AA13" si="2">D4</f>
        <v>123456</v>
      </c>
      <c r="AB4" s="7" t="s">
        <v>45</v>
      </c>
      <c r="AC4" s="6">
        <v>3</v>
      </c>
      <c r="AD4" s="9" t="s">
        <v>58</v>
      </c>
      <c r="AE4" s="7" t="str">
        <f>VLOOKUP(AD4,SupplierPN!A$2:L$3,3,FALSE)</f>
        <v>EXAMPLE OXIDE, 65%</v>
      </c>
      <c r="AF4" s="7" t="str">
        <f>VLOOKUP(AD4,SupplierPN!A$1:E$1086,5,FALSE)</f>
        <v>BOTTLE</v>
      </c>
      <c r="AG4" s="11" t="s">
        <v>303</v>
      </c>
      <c r="AH4" s="5">
        <v>43183</v>
      </c>
      <c r="AI4" s="6">
        <v>4</v>
      </c>
      <c r="AJ4" s="6">
        <v>1757.8</v>
      </c>
      <c r="AL4" s="7" t="str">
        <f t="shared" ref="AL4:AL13" si="3">$L4</f>
        <v>EXA</v>
      </c>
      <c r="AM4" s="10" t="s">
        <v>46</v>
      </c>
      <c r="AN4" s="12" t="s">
        <v>304</v>
      </c>
      <c r="AO4" s="13">
        <v>80636760</v>
      </c>
      <c r="AP4" s="7" t="s">
        <v>78</v>
      </c>
    </row>
    <row r="5" spans="1:42" x14ac:dyDescent="0.25">
      <c r="A5" s="5"/>
      <c r="B5" s="5"/>
      <c r="C5" s="5"/>
      <c r="D5" s="6"/>
      <c r="E5" s="7">
        <f t="shared" si="0"/>
        <v>0</v>
      </c>
      <c r="F5" s="8">
        <v>1</v>
      </c>
      <c r="J5" s="9"/>
      <c r="K5" s="7" t="e">
        <f>VLOOKUP($J5,Supplier!$A$2:$G$3,2,FALSE)</f>
        <v>#N/A</v>
      </c>
      <c r="L5" s="7" t="e">
        <f>VLOOKUP(J5,Supplier!A$3:G$4,3,FALSE)</f>
        <v>#N/A</v>
      </c>
      <c r="M5" s="7" t="e">
        <f t="shared" si="1"/>
        <v>#N/A</v>
      </c>
      <c r="N5" s="7" t="e">
        <f>VLOOKUP(J5,Supplier!A$3:G$4,4,FALSE)</f>
        <v>#N/A</v>
      </c>
      <c r="O5" s="7" t="e">
        <f>VLOOKUP(J5,Supplier!A$3:G$4,5,FALSE)</f>
        <v>#N/A</v>
      </c>
      <c r="P5" s="7" t="e">
        <f>VLOOKUP(J5,Supplier!A$3:G$4,6,FALSE)</f>
        <v>#N/A</v>
      </c>
      <c r="Q5" s="7" t="e">
        <f>VLOOKUP(J5,Supplier!A$3:G$4,7,FALSE)</f>
        <v>#N/A</v>
      </c>
      <c r="R5" s="6"/>
      <c r="S5" s="7" t="e">
        <f>VLOOKUP(R5,Warehouse!A$3:G$6,2,FALSE)</f>
        <v>#N/A</v>
      </c>
      <c r="T5" s="7" t="e">
        <f>VLOOKUP(R5,Warehouse!A$3:G$6,3,FALSE)</f>
        <v>#N/A</v>
      </c>
      <c r="U5" s="7" t="e">
        <f>VLOOKUP(R5,Warehouse!A$3:G$6,4,FALSE)</f>
        <v>#N/A</v>
      </c>
      <c r="V5" s="7" t="e">
        <f>VLOOKUP(R5,Warehouse!A$3:G$6,5,FALSE)</f>
        <v>#N/A</v>
      </c>
      <c r="W5" s="7" t="e">
        <f>VLOOKUP(R5,Warehouse!A$3:G$6,6,FALSE)</f>
        <v>#N/A</v>
      </c>
      <c r="X5" s="7" t="e">
        <f>VLOOKUP(R5,Warehouse!A$3:G$6,7,FALSE)</f>
        <v>#N/A</v>
      </c>
      <c r="Y5" s="10"/>
      <c r="Z5" s="7" t="e">
        <f>VLOOKUP(Y5,CarrierInfo!B$1:C$314,2,FALSE)</f>
        <v>#N/A</v>
      </c>
      <c r="AA5" s="7">
        <f t="shared" si="2"/>
        <v>0</v>
      </c>
      <c r="AC5" s="6"/>
      <c r="AD5" s="9"/>
      <c r="AE5" s="7" t="e">
        <f>VLOOKUP(AD5,SupplierPN!A$2:L$3,3,FALSE)</f>
        <v>#N/A</v>
      </c>
      <c r="AF5" s="7" t="e">
        <f>VLOOKUP(AD5,SupplierPN!A$1:E$1086,5,FALSE)</f>
        <v>#N/A</v>
      </c>
      <c r="AG5" s="11"/>
      <c r="AH5" s="5"/>
      <c r="AI5" s="6"/>
      <c r="AJ5" s="6"/>
      <c r="AL5" s="7" t="e">
        <f t="shared" si="3"/>
        <v>#N/A</v>
      </c>
      <c r="AM5" s="10"/>
      <c r="AN5" s="12"/>
      <c r="AO5" s="13"/>
    </row>
    <row r="6" spans="1:42" x14ac:dyDescent="0.25">
      <c r="A6" s="5"/>
      <c r="B6" s="5"/>
      <c r="C6" s="5"/>
      <c r="D6" s="6"/>
      <c r="E6" s="7">
        <f t="shared" si="0"/>
        <v>0</v>
      </c>
      <c r="F6" s="8">
        <v>1</v>
      </c>
      <c r="J6" s="9"/>
      <c r="K6" s="7" t="e">
        <f>VLOOKUP($J6,Supplier!$A$2:$G$3,2,FALSE)</f>
        <v>#N/A</v>
      </c>
      <c r="L6" s="7" t="e">
        <f>VLOOKUP(J6,Supplier!A$3:G$4,3,FALSE)</f>
        <v>#N/A</v>
      </c>
      <c r="M6" s="7" t="e">
        <f t="shared" si="1"/>
        <v>#N/A</v>
      </c>
      <c r="N6" s="7" t="e">
        <f>VLOOKUP(J6,Supplier!A$3:G$4,4,FALSE)</f>
        <v>#N/A</v>
      </c>
      <c r="O6" s="7" t="e">
        <f>VLOOKUP(J6,Supplier!A$3:G$4,5,FALSE)</f>
        <v>#N/A</v>
      </c>
      <c r="P6" s="7" t="e">
        <f>VLOOKUP(J6,Supplier!A$3:G$4,6,FALSE)</f>
        <v>#N/A</v>
      </c>
      <c r="Q6" s="7" t="e">
        <f>VLOOKUP(J6,Supplier!A$3:G$4,7,FALSE)</f>
        <v>#N/A</v>
      </c>
      <c r="R6" s="6"/>
      <c r="S6" s="7" t="e">
        <f>VLOOKUP(R6,Warehouse!A$3:G$6,2,FALSE)</f>
        <v>#N/A</v>
      </c>
      <c r="T6" s="7" t="e">
        <f>VLOOKUP(R6,Warehouse!A$3:G$6,3,FALSE)</f>
        <v>#N/A</v>
      </c>
      <c r="U6" s="7" t="e">
        <f>VLOOKUP(R6,Warehouse!A$3:G$6,4,FALSE)</f>
        <v>#N/A</v>
      </c>
      <c r="V6" s="7" t="e">
        <f>VLOOKUP(R6,Warehouse!A$3:G$6,5,FALSE)</f>
        <v>#N/A</v>
      </c>
      <c r="W6" s="7" t="e">
        <f>VLOOKUP(R6,Warehouse!A$3:G$6,6,FALSE)</f>
        <v>#N/A</v>
      </c>
      <c r="X6" s="7" t="e">
        <f>VLOOKUP(R6,Warehouse!A$3:G$6,7,FALSE)</f>
        <v>#N/A</v>
      </c>
      <c r="Y6" s="10"/>
      <c r="Z6" s="7" t="e">
        <f>VLOOKUP(Y6,CarrierInfo!B$1:C$314,2,FALSE)</f>
        <v>#N/A</v>
      </c>
      <c r="AA6" s="7">
        <f t="shared" si="2"/>
        <v>0</v>
      </c>
      <c r="AC6" s="6"/>
      <c r="AD6" s="9"/>
      <c r="AE6" s="7" t="e">
        <f>VLOOKUP(AD6,SupplierPN!A$2:L$3,3,FALSE)</f>
        <v>#N/A</v>
      </c>
      <c r="AF6" s="7" t="e">
        <f>VLOOKUP(AD6,SupplierPN!A$1:E$1086,5,FALSE)</f>
        <v>#N/A</v>
      </c>
      <c r="AG6" s="11"/>
      <c r="AH6" s="5"/>
      <c r="AI6" s="6"/>
      <c r="AJ6" s="6"/>
      <c r="AL6" s="7" t="e">
        <f t="shared" si="3"/>
        <v>#N/A</v>
      </c>
      <c r="AM6" s="10"/>
      <c r="AN6" s="12"/>
      <c r="AO6" s="13"/>
    </row>
    <row r="7" spans="1:42" x14ac:dyDescent="0.25">
      <c r="A7" s="5"/>
      <c r="B7" s="5"/>
      <c r="C7" s="5"/>
      <c r="D7" s="6"/>
      <c r="E7" s="7">
        <f t="shared" si="0"/>
        <v>0</v>
      </c>
      <c r="F7" s="8">
        <v>1</v>
      </c>
      <c r="J7" s="9"/>
      <c r="K7" s="7" t="e">
        <f>VLOOKUP($J7,Supplier!$A$2:$G$3,2,FALSE)</f>
        <v>#N/A</v>
      </c>
      <c r="L7" s="7" t="e">
        <f>VLOOKUP(J7,Supplier!A$3:G$4,3,FALSE)</f>
        <v>#N/A</v>
      </c>
      <c r="M7" s="7" t="e">
        <f t="shared" si="1"/>
        <v>#N/A</v>
      </c>
      <c r="N7" s="7" t="e">
        <f>VLOOKUP(J7,Supplier!A$3:G$4,4,FALSE)</f>
        <v>#N/A</v>
      </c>
      <c r="O7" s="7" t="e">
        <f>VLOOKUP(J7,Supplier!A$3:G$4,5,FALSE)</f>
        <v>#N/A</v>
      </c>
      <c r="P7" s="7" t="e">
        <f>VLOOKUP(J7,Supplier!A$3:G$4,6,FALSE)</f>
        <v>#N/A</v>
      </c>
      <c r="Q7" s="7" t="e">
        <f>VLOOKUP(J7,Supplier!A$3:G$4,7,FALSE)</f>
        <v>#N/A</v>
      </c>
      <c r="R7" s="6"/>
      <c r="S7" s="7" t="e">
        <f>VLOOKUP(R7,Warehouse!A$3:G$6,2,FALSE)</f>
        <v>#N/A</v>
      </c>
      <c r="T7" s="7" t="e">
        <f>VLOOKUP(R7,Warehouse!A$3:G$6,3,FALSE)</f>
        <v>#N/A</v>
      </c>
      <c r="U7" s="7" t="e">
        <f>VLOOKUP(R7,Warehouse!A$3:G$6,4,FALSE)</f>
        <v>#N/A</v>
      </c>
      <c r="V7" s="7" t="e">
        <f>VLOOKUP(R7,Warehouse!A$3:G$6,5,FALSE)</f>
        <v>#N/A</v>
      </c>
      <c r="W7" s="7" t="e">
        <f>VLOOKUP(R7,Warehouse!A$3:G$6,6,FALSE)</f>
        <v>#N/A</v>
      </c>
      <c r="X7" s="7" t="e">
        <f>VLOOKUP(R7,Warehouse!A$3:G$6,7,FALSE)</f>
        <v>#N/A</v>
      </c>
      <c r="Y7" s="10"/>
      <c r="Z7" s="7" t="e">
        <f>VLOOKUP(Y7,CarrierInfo!B$1:C$314,2,FALSE)</f>
        <v>#N/A</v>
      </c>
      <c r="AA7" s="7">
        <f t="shared" si="2"/>
        <v>0</v>
      </c>
      <c r="AC7" s="6"/>
      <c r="AD7" s="9"/>
      <c r="AE7" s="7" t="e">
        <f>VLOOKUP(AD7,SupplierPN!A$2:L$3,3,FALSE)</f>
        <v>#N/A</v>
      </c>
      <c r="AF7" s="7" t="e">
        <f>VLOOKUP(AD7,SupplierPN!A$1:E$1086,5,FALSE)</f>
        <v>#N/A</v>
      </c>
      <c r="AG7" s="11"/>
      <c r="AH7" s="5"/>
      <c r="AI7" s="6"/>
      <c r="AJ7" s="6"/>
      <c r="AL7" s="7" t="e">
        <f t="shared" si="3"/>
        <v>#N/A</v>
      </c>
      <c r="AM7" s="10"/>
      <c r="AN7" s="12"/>
      <c r="AO7" s="13"/>
    </row>
    <row r="8" spans="1:42" x14ac:dyDescent="0.25">
      <c r="A8" s="5"/>
      <c r="B8" s="5"/>
      <c r="C8" s="5"/>
      <c r="D8" s="6"/>
      <c r="E8" s="7">
        <f t="shared" si="0"/>
        <v>0</v>
      </c>
      <c r="F8" s="8">
        <v>1</v>
      </c>
      <c r="J8" s="9"/>
      <c r="K8" s="7" t="e">
        <f>VLOOKUP($J8,Supplier!$A$2:$G$3,2,FALSE)</f>
        <v>#N/A</v>
      </c>
      <c r="L8" s="7" t="e">
        <f>VLOOKUP(J8,Supplier!A$3:G$4,3,FALSE)</f>
        <v>#N/A</v>
      </c>
      <c r="M8" s="7" t="e">
        <f t="shared" si="1"/>
        <v>#N/A</v>
      </c>
      <c r="N8" s="7" t="e">
        <f>VLOOKUP(J8,Supplier!A$3:G$4,4,FALSE)</f>
        <v>#N/A</v>
      </c>
      <c r="O8" s="7" t="e">
        <f>VLOOKUP(J8,Supplier!A$3:G$4,5,FALSE)</f>
        <v>#N/A</v>
      </c>
      <c r="P8" s="7" t="e">
        <f>VLOOKUP(J8,Supplier!A$3:G$4,6,FALSE)</f>
        <v>#N/A</v>
      </c>
      <c r="Q8" s="7" t="e">
        <f>VLOOKUP(J8,Supplier!A$3:G$4,7,FALSE)</f>
        <v>#N/A</v>
      </c>
      <c r="R8" s="6"/>
      <c r="S8" s="7" t="e">
        <f>VLOOKUP(R8,Warehouse!A$3:G$6,2,FALSE)</f>
        <v>#N/A</v>
      </c>
      <c r="T8" s="7" t="e">
        <f>VLOOKUP(R8,Warehouse!A$3:G$6,3,FALSE)</f>
        <v>#N/A</v>
      </c>
      <c r="U8" s="7" t="e">
        <f>VLOOKUP(R8,Warehouse!A$3:G$6,4,FALSE)</f>
        <v>#N/A</v>
      </c>
      <c r="V8" s="7" t="e">
        <f>VLOOKUP(R8,Warehouse!A$3:G$6,5,FALSE)</f>
        <v>#N/A</v>
      </c>
      <c r="W8" s="7" t="e">
        <f>VLOOKUP(R8,Warehouse!A$3:G$6,6,FALSE)</f>
        <v>#N/A</v>
      </c>
      <c r="X8" s="7" t="e">
        <f>VLOOKUP(R8,Warehouse!A$3:G$6,7,FALSE)</f>
        <v>#N/A</v>
      </c>
      <c r="Y8" s="10"/>
      <c r="Z8" s="7" t="e">
        <f>VLOOKUP(Y8,CarrierInfo!B$1:C$314,2,FALSE)</f>
        <v>#N/A</v>
      </c>
      <c r="AA8" s="7">
        <f t="shared" si="2"/>
        <v>0</v>
      </c>
      <c r="AC8" s="6"/>
      <c r="AD8" s="9"/>
      <c r="AE8" s="7" t="e">
        <f>VLOOKUP(AD8,SupplierPN!A$2:L$3,3,FALSE)</f>
        <v>#N/A</v>
      </c>
      <c r="AF8" s="7" t="e">
        <f>VLOOKUP(AD8,SupplierPN!A$1:E$1086,5,FALSE)</f>
        <v>#N/A</v>
      </c>
      <c r="AG8" s="11"/>
      <c r="AH8" s="5"/>
      <c r="AI8" s="6"/>
      <c r="AJ8" s="6"/>
      <c r="AL8" s="7" t="e">
        <f t="shared" si="3"/>
        <v>#N/A</v>
      </c>
      <c r="AM8" s="10"/>
      <c r="AN8" s="12"/>
      <c r="AO8" s="13"/>
    </row>
    <row r="9" spans="1:42" x14ac:dyDescent="0.25">
      <c r="A9" s="5"/>
      <c r="B9" s="5"/>
      <c r="C9" s="5"/>
      <c r="D9" s="6"/>
      <c r="E9" s="7">
        <f t="shared" si="0"/>
        <v>0</v>
      </c>
      <c r="F9" s="8">
        <v>1</v>
      </c>
      <c r="J9" s="9"/>
      <c r="K9" s="7" t="e">
        <f>VLOOKUP($J9,Supplier!$A$2:$G$3,2,FALSE)</f>
        <v>#N/A</v>
      </c>
      <c r="L9" s="7" t="e">
        <f>VLOOKUP(J9,Supplier!A$3:G$4,3,FALSE)</f>
        <v>#N/A</v>
      </c>
      <c r="M9" s="7" t="e">
        <f t="shared" si="1"/>
        <v>#N/A</v>
      </c>
      <c r="N9" s="7" t="e">
        <f>VLOOKUP(J9,Supplier!A$3:G$4,4,FALSE)</f>
        <v>#N/A</v>
      </c>
      <c r="O9" s="7" t="e">
        <f>VLOOKUP(J9,Supplier!A$3:G$4,5,FALSE)</f>
        <v>#N/A</v>
      </c>
      <c r="P9" s="7" t="e">
        <f>VLOOKUP(J9,Supplier!A$3:G$4,6,FALSE)</f>
        <v>#N/A</v>
      </c>
      <c r="Q9" s="7" t="e">
        <f>VLOOKUP(J9,Supplier!A$3:G$4,7,FALSE)</f>
        <v>#N/A</v>
      </c>
      <c r="R9" s="6"/>
      <c r="S9" s="7" t="e">
        <f>VLOOKUP(R9,Warehouse!A$3:G$6,2,FALSE)</f>
        <v>#N/A</v>
      </c>
      <c r="T9" s="7" t="e">
        <f>VLOOKUP(R9,Warehouse!A$3:G$6,3,FALSE)</f>
        <v>#N/A</v>
      </c>
      <c r="U9" s="7" t="e">
        <f>VLOOKUP(R9,Warehouse!A$3:G$6,4,FALSE)</f>
        <v>#N/A</v>
      </c>
      <c r="V9" s="7" t="e">
        <f>VLOOKUP(R9,Warehouse!A$3:G$6,5,FALSE)</f>
        <v>#N/A</v>
      </c>
      <c r="W9" s="7" t="e">
        <f>VLOOKUP(R9,Warehouse!A$3:G$6,6,FALSE)</f>
        <v>#N/A</v>
      </c>
      <c r="X9" s="7" t="e">
        <f>VLOOKUP(R9,Warehouse!A$3:G$6,7,FALSE)</f>
        <v>#N/A</v>
      </c>
      <c r="Y9" s="10"/>
      <c r="Z9" s="7" t="e">
        <f>VLOOKUP(Y9,CarrierInfo!B$1:C$314,2,FALSE)</f>
        <v>#N/A</v>
      </c>
      <c r="AA9" s="7">
        <f t="shared" si="2"/>
        <v>0</v>
      </c>
      <c r="AC9" s="6"/>
      <c r="AD9" s="9"/>
      <c r="AE9" s="7" t="e">
        <f>VLOOKUP(AD9,SupplierPN!A$2:L$3,3,FALSE)</f>
        <v>#N/A</v>
      </c>
      <c r="AF9" s="7" t="e">
        <f>VLOOKUP(AD9,SupplierPN!A$1:E$1086,5,FALSE)</f>
        <v>#N/A</v>
      </c>
      <c r="AG9" s="11"/>
      <c r="AH9" s="5"/>
      <c r="AI9" s="6"/>
      <c r="AJ9" s="6"/>
      <c r="AL9" s="7" t="e">
        <f t="shared" si="3"/>
        <v>#N/A</v>
      </c>
      <c r="AM9" s="10"/>
      <c r="AN9" s="12"/>
      <c r="AO9" s="13"/>
    </row>
    <row r="10" spans="1:42" x14ac:dyDescent="0.25">
      <c r="A10" s="5"/>
      <c r="B10" s="5"/>
      <c r="C10" s="5"/>
      <c r="D10" s="6"/>
      <c r="E10" s="7">
        <f t="shared" si="0"/>
        <v>0</v>
      </c>
      <c r="F10" s="8">
        <v>1</v>
      </c>
      <c r="J10" s="9"/>
      <c r="K10" s="7" t="e">
        <f>VLOOKUP($J10,Supplier!$A$2:$G$3,2,FALSE)</f>
        <v>#N/A</v>
      </c>
      <c r="L10" s="7" t="e">
        <f>VLOOKUP(J10,Supplier!A$3:G$4,3,FALSE)</f>
        <v>#N/A</v>
      </c>
      <c r="M10" s="7" t="e">
        <f t="shared" si="1"/>
        <v>#N/A</v>
      </c>
      <c r="N10" s="7" t="e">
        <f>VLOOKUP(J10,Supplier!A$3:G$4,4,FALSE)</f>
        <v>#N/A</v>
      </c>
      <c r="O10" s="7" t="e">
        <f>VLOOKUP(J10,Supplier!A$3:G$4,5,FALSE)</f>
        <v>#N/A</v>
      </c>
      <c r="P10" s="7" t="e">
        <f>VLOOKUP(J10,Supplier!A$3:G$4,6,FALSE)</f>
        <v>#N/A</v>
      </c>
      <c r="Q10" s="7" t="e">
        <f>VLOOKUP(J10,Supplier!A$3:G$4,7,FALSE)</f>
        <v>#N/A</v>
      </c>
      <c r="R10" s="6"/>
      <c r="S10" s="7" t="e">
        <f>VLOOKUP(R10,Warehouse!A$3:G$6,2,FALSE)</f>
        <v>#N/A</v>
      </c>
      <c r="T10" s="7" t="e">
        <f>VLOOKUP(R10,Warehouse!A$3:G$6,3,FALSE)</f>
        <v>#N/A</v>
      </c>
      <c r="U10" s="7" t="e">
        <f>VLOOKUP(R10,Warehouse!A$3:G$6,4,FALSE)</f>
        <v>#N/A</v>
      </c>
      <c r="V10" s="7" t="e">
        <f>VLOOKUP(R10,Warehouse!A$3:G$6,5,FALSE)</f>
        <v>#N/A</v>
      </c>
      <c r="W10" s="7" t="e">
        <f>VLOOKUP(R10,Warehouse!A$3:G$6,6,FALSE)</f>
        <v>#N/A</v>
      </c>
      <c r="X10" s="7" t="e">
        <f>VLOOKUP(R10,Warehouse!A$3:G$6,7,FALSE)</f>
        <v>#N/A</v>
      </c>
      <c r="Y10" s="10"/>
      <c r="Z10" s="7" t="e">
        <f>VLOOKUP(Y10,CarrierInfo!B$1:C$314,2,FALSE)</f>
        <v>#N/A</v>
      </c>
      <c r="AA10" s="7">
        <f t="shared" si="2"/>
        <v>0</v>
      </c>
      <c r="AC10" s="6"/>
      <c r="AD10" s="9"/>
      <c r="AE10" s="7" t="e">
        <f>VLOOKUP(AD10,SupplierPN!A$2:L$3,3,FALSE)</f>
        <v>#N/A</v>
      </c>
      <c r="AF10" s="7" t="e">
        <f>VLOOKUP(AD10,SupplierPN!A$1:E$1086,5,FALSE)</f>
        <v>#N/A</v>
      </c>
      <c r="AG10" s="11"/>
      <c r="AH10" s="5"/>
      <c r="AI10" s="6"/>
      <c r="AJ10" s="6"/>
      <c r="AL10" s="7" t="e">
        <f t="shared" si="3"/>
        <v>#N/A</v>
      </c>
      <c r="AM10" s="10"/>
      <c r="AN10" s="12"/>
      <c r="AO10" s="13"/>
    </row>
    <row r="11" spans="1:42" x14ac:dyDescent="0.25">
      <c r="A11" s="5"/>
      <c r="B11" s="5"/>
      <c r="C11" s="5"/>
      <c r="D11" s="6"/>
      <c r="E11" s="7">
        <f t="shared" si="0"/>
        <v>0</v>
      </c>
      <c r="F11" s="8">
        <v>1</v>
      </c>
      <c r="J11" s="9"/>
      <c r="K11" s="7" t="e">
        <f>VLOOKUP($J11,Supplier!$A$2:$G$3,2,FALSE)</f>
        <v>#N/A</v>
      </c>
      <c r="L11" s="7" t="e">
        <f>VLOOKUP(J11,Supplier!A$3:G$4,3,FALSE)</f>
        <v>#N/A</v>
      </c>
      <c r="M11" s="7" t="e">
        <f t="shared" si="1"/>
        <v>#N/A</v>
      </c>
      <c r="N11" s="7" t="e">
        <f>VLOOKUP(J11,Supplier!A$3:G$4,4,FALSE)</f>
        <v>#N/A</v>
      </c>
      <c r="O11" s="7" t="e">
        <f>VLOOKUP(J11,Supplier!A$3:G$4,5,FALSE)</f>
        <v>#N/A</v>
      </c>
      <c r="P11" s="7" t="e">
        <f>VLOOKUP(J11,Supplier!A$3:G$4,6,FALSE)</f>
        <v>#N/A</v>
      </c>
      <c r="Q11" s="7" t="e">
        <f>VLOOKUP(J11,Supplier!A$3:G$4,7,FALSE)</f>
        <v>#N/A</v>
      </c>
      <c r="R11" s="6"/>
      <c r="S11" s="7" t="e">
        <f>VLOOKUP(R11,Warehouse!A$3:G$6,2,FALSE)</f>
        <v>#N/A</v>
      </c>
      <c r="T11" s="7" t="e">
        <f>VLOOKUP(R11,Warehouse!A$3:G$6,3,FALSE)</f>
        <v>#N/A</v>
      </c>
      <c r="U11" s="7" t="e">
        <f>VLOOKUP(R11,Warehouse!A$3:G$6,4,FALSE)</f>
        <v>#N/A</v>
      </c>
      <c r="V11" s="7" t="e">
        <f>VLOOKUP(R11,Warehouse!A$3:G$6,5,FALSE)</f>
        <v>#N/A</v>
      </c>
      <c r="W11" s="7" t="e">
        <f>VLOOKUP(R11,Warehouse!A$3:G$6,6,FALSE)</f>
        <v>#N/A</v>
      </c>
      <c r="X11" s="7" t="e">
        <f>VLOOKUP(R11,Warehouse!A$3:G$6,7,FALSE)</f>
        <v>#N/A</v>
      </c>
      <c r="Y11" s="10"/>
      <c r="Z11" s="7" t="e">
        <f>VLOOKUP(Y11,CarrierInfo!B$1:C$314,2,FALSE)</f>
        <v>#N/A</v>
      </c>
      <c r="AA11" s="7">
        <f t="shared" si="2"/>
        <v>0</v>
      </c>
      <c r="AC11" s="6"/>
      <c r="AD11" s="9"/>
      <c r="AE11" s="7" t="e">
        <f>VLOOKUP(AD11,SupplierPN!A$2:L$3,3,FALSE)</f>
        <v>#N/A</v>
      </c>
      <c r="AF11" s="7" t="e">
        <f>VLOOKUP(AD11,SupplierPN!A$1:E$1086,5,FALSE)</f>
        <v>#N/A</v>
      </c>
      <c r="AG11" s="11"/>
      <c r="AH11" s="5"/>
      <c r="AI11" s="6"/>
      <c r="AJ11" s="6"/>
      <c r="AL11" s="7" t="e">
        <f t="shared" si="3"/>
        <v>#N/A</v>
      </c>
      <c r="AM11" s="10"/>
      <c r="AN11" s="12"/>
      <c r="AO11" s="13"/>
    </row>
    <row r="12" spans="1:42" x14ac:dyDescent="0.25">
      <c r="A12" s="5"/>
      <c r="B12" s="5"/>
      <c r="C12" s="5"/>
      <c r="D12" s="6"/>
      <c r="E12" s="7">
        <f t="shared" si="0"/>
        <v>0</v>
      </c>
      <c r="F12" s="8">
        <v>1</v>
      </c>
      <c r="J12" s="9"/>
      <c r="K12" s="7" t="e">
        <f>VLOOKUP($J12,Supplier!$A$2:$G$3,2,FALSE)</f>
        <v>#N/A</v>
      </c>
      <c r="L12" s="7" t="e">
        <f>VLOOKUP(J12,Supplier!A$3:G$4,3,FALSE)</f>
        <v>#N/A</v>
      </c>
      <c r="M12" s="7" t="e">
        <f t="shared" si="1"/>
        <v>#N/A</v>
      </c>
      <c r="N12" s="7" t="e">
        <f>VLOOKUP(J12,Supplier!A$3:G$4,4,FALSE)</f>
        <v>#N/A</v>
      </c>
      <c r="O12" s="7" t="e">
        <f>VLOOKUP(J12,Supplier!A$3:G$4,5,FALSE)</f>
        <v>#N/A</v>
      </c>
      <c r="P12" s="7" t="e">
        <f>VLOOKUP(J12,Supplier!A$3:G$4,6,FALSE)</f>
        <v>#N/A</v>
      </c>
      <c r="Q12" s="7" t="e">
        <f>VLOOKUP(J12,Supplier!A$3:G$4,7,FALSE)</f>
        <v>#N/A</v>
      </c>
      <c r="R12" s="6"/>
      <c r="S12" s="7" t="e">
        <f>VLOOKUP(R12,Warehouse!A$3:G$6,2,FALSE)</f>
        <v>#N/A</v>
      </c>
      <c r="T12" s="7" t="e">
        <f>VLOOKUP(R12,Warehouse!A$3:G$6,3,FALSE)</f>
        <v>#N/A</v>
      </c>
      <c r="U12" s="7" t="e">
        <f>VLOOKUP(R12,Warehouse!A$3:G$6,4,FALSE)</f>
        <v>#N/A</v>
      </c>
      <c r="V12" s="7" t="e">
        <f>VLOOKUP(R12,Warehouse!A$3:G$6,5,FALSE)</f>
        <v>#N/A</v>
      </c>
      <c r="W12" s="7" t="e">
        <f>VLOOKUP(R12,Warehouse!A$3:G$6,6,FALSE)</f>
        <v>#N/A</v>
      </c>
      <c r="X12" s="7" t="e">
        <f>VLOOKUP(R12,Warehouse!A$3:G$6,7,FALSE)</f>
        <v>#N/A</v>
      </c>
      <c r="Y12" s="10"/>
      <c r="Z12" s="7" t="e">
        <f>VLOOKUP(Y12,CarrierInfo!B$1:C$314,2,FALSE)</f>
        <v>#N/A</v>
      </c>
      <c r="AA12" s="7">
        <f t="shared" si="2"/>
        <v>0</v>
      </c>
      <c r="AC12" s="6"/>
      <c r="AD12" s="9"/>
      <c r="AE12" s="7" t="e">
        <f>VLOOKUP(AD12,SupplierPN!A$2:L$3,3,FALSE)</f>
        <v>#N/A</v>
      </c>
      <c r="AF12" s="7" t="e">
        <f>VLOOKUP(AD12,SupplierPN!A$1:E$1086,5,FALSE)</f>
        <v>#N/A</v>
      </c>
      <c r="AG12" s="11"/>
      <c r="AH12" s="5"/>
      <c r="AI12" s="6"/>
      <c r="AJ12" s="6"/>
      <c r="AL12" s="7" t="e">
        <f t="shared" si="3"/>
        <v>#N/A</v>
      </c>
      <c r="AM12" s="10"/>
      <c r="AN12" s="12"/>
      <c r="AO12" s="13"/>
    </row>
    <row r="13" spans="1:42" x14ac:dyDescent="0.25">
      <c r="A13" s="5"/>
      <c r="B13" s="5"/>
      <c r="C13" s="5"/>
      <c r="D13" s="6"/>
      <c r="E13" s="7">
        <f t="shared" si="0"/>
        <v>0</v>
      </c>
      <c r="F13" s="8">
        <v>1</v>
      </c>
      <c r="J13" s="9"/>
      <c r="K13" s="7" t="e">
        <f>VLOOKUP($J13,Supplier!$A$2:$G$3,2,FALSE)</f>
        <v>#N/A</v>
      </c>
      <c r="L13" s="7" t="e">
        <f>VLOOKUP(J13,Supplier!A$3:G$4,3,FALSE)</f>
        <v>#N/A</v>
      </c>
      <c r="M13" s="7" t="e">
        <f t="shared" si="1"/>
        <v>#N/A</v>
      </c>
      <c r="N13" s="7" t="e">
        <f>VLOOKUP(J13,Supplier!A$3:G$4,4,FALSE)</f>
        <v>#N/A</v>
      </c>
      <c r="O13" s="7" t="e">
        <f>VLOOKUP(J13,Supplier!A$3:G$4,5,FALSE)</f>
        <v>#N/A</v>
      </c>
      <c r="P13" s="7" t="e">
        <f>VLOOKUP(J13,Supplier!A$3:G$4,6,FALSE)</f>
        <v>#N/A</v>
      </c>
      <c r="Q13" s="7" t="e">
        <f>VLOOKUP(J13,Supplier!A$3:G$4,7,FALSE)</f>
        <v>#N/A</v>
      </c>
      <c r="R13" s="6"/>
      <c r="S13" s="7" t="e">
        <f>VLOOKUP(R13,Warehouse!A$3:G$6,2,FALSE)</f>
        <v>#N/A</v>
      </c>
      <c r="T13" s="7" t="e">
        <f>VLOOKUP(R13,Warehouse!A$3:G$6,3,FALSE)</f>
        <v>#N/A</v>
      </c>
      <c r="U13" s="7" t="e">
        <f>VLOOKUP(R13,Warehouse!A$3:G$6,4,FALSE)</f>
        <v>#N/A</v>
      </c>
      <c r="V13" s="7" t="e">
        <f>VLOOKUP(R13,Warehouse!A$3:G$6,5,FALSE)</f>
        <v>#N/A</v>
      </c>
      <c r="W13" s="7" t="e">
        <f>VLOOKUP(R13,Warehouse!A$3:G$6,6,FALSE)</f>
        <v>#N/A</v>
      </c>
      <c r="X13" s="7" t="e">
        <f>VLOOKUP(R13,Warehouse!A$3:G$6,7,FALSE)</f>
        <v>#N/A</v>
      </c>
      <c r="Y13" s="10"/>
      <c r="Z13" s="7" t="e">
        <f>VLOOKUP(Y13,CarrierInfo!B$1:C$314,2,FALSE)</f>
        <v>#N/A</v>
      </c>
      <c r="AA13" s="7">
        <f t="shared" si="2"/>
        <v>0</v>
      </c>
      <c r="AC13" s="6"/>
      <c r="AD13" s="9"/>
      <c r="AE13" s="7" t="e">
        <f>VLOOKUP(AD13,SupplierPN!A$2:L$3,3,FALSE)</f>
        <v>#N/A</v>
      </c>
      <c r="AF13" s="7" t="e">
        <f>VLOOKUP(AD13,SupplierPN!A$1:E$1086,5,FALSE)</f>
        <v>#N/A</v>
      </c>
      <c r="AG13" s="11"/>
      <c r="AH13" s="5"/>
      <c r="AI13" s="6"/>
      <c r="AJ13" s="6"/>
      <c r="AL13" s="7" t="e">
        <f t="shared" si="3"/>
        <v>#N/A</v>
      </c>
      <c r="AM13" s="10"/>
      <c r="AN13" s="12"/>
      <c r="AO13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9" sqref="D19"/>
    </sheetView>
  </sheetViews>
  <sheetFormatPr defaultRowHeight="15" x14ac:dyDescent="0.25"/>
  <cols>
    <col min="1" max="1" width="22.28515625" style="25" customWidth="1"/>
    <col min="2" max="2" width="10" style="7" customWidth="1"/>
    <col min="3" max="3" width="27.140625" style="7" customWidth="1"/>
    <col min="4" max="4" width="39.7109375" style="7" customWidth="1"/>
    <col min="5" max="5" width="9.7109375" style="7" customWidth="1"/>
  </cols>
  <sheetData>
    <row r="1" spans="1:5" ht="15.75" x14ac:dyDescent="0.25">
      <c r="A1" s="28" t="s">
        <v>55</v>
      </c>
      <c r="B1" s="28"/>
      <c r="C1" s="28"/>
      <c r="D1" s="28"/>
      <c r="E1" s="28"/>
    </row>
    <row r="2" spans="1:5" s="2" customFormat="1" x14ac:dyDescent="0.25">
      <c r="A2" s="29" t="s">
        <v>53</v>
      </c>
      <c r="B2" s="30" t="s">
        <v>41</v>
      </c>
      <c r="C2" s="25" t="s">
        <v>51</v>
      </c>
      <c r="D2" s="25" t="s">
        <v>52</v>
      </c>
      <c r="E2" s="30" t="s">
        <v>34</v>
      </c>
    </row>
    <row r="3" spans="1:5" x14ac:dyDescent="0.25">
      <c r="A3" s="26" t="s">
        <v>58</v>
      </c>
      <c r="B3" s="27">
        <v>123456789</v>
      </c>
      <c r="C3" s="7" t="s">
        <v>56</v>
      </c>
      <c r="D3" s="7" t="s">
        <v>57</v>
      </c>
      <c r="E3" s="31" t="s">
        <v>54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G12"/>
    </sheetView>
  </sheetViews>
  <sheetFormatPr defaultRowHeight="15" x14ac:dyDescent="0.25"/>
  <cols>
    <col min="1" max="1" width="17.85546875" style="25" customWidth="1"/>
    <col min="2" max="2" width="39.7109375" style="7" bestFit="1" customWidth="1"/>
    <col min="3" max="3" width="11.42578125" style="7" customWidth="1"/>
    <col min="4" max="4" width="26.5703125" style="7" bestFit="1" customWidth="1"/>
    <col min="5" max="5" width="13" style="7" customWidth="1"/>
    <col min="6" max="6" width="14.140625" style="7" customWidth="1"/>
    <col min="7" max="7" width="14.28515625" style="7" customWidth="1"/>
  </cols>
  <sheetData>
    <row r="1" spans="1:7" ht="15.75" x14ac:dyDescent="0.25">
      <c r="A1" s="28" t="s">
        <v>299</v>
      </c>
      <c r="B1" s="28"/>
      <c r="C1" s="28"/>
      <c r="D1" s="28"/>
      <c r="E1" s="28"/>
      <c r="F1" s="28"/>
      <c r="G1" s="28"/>
    </row>
    <row r="2" spans="1:7" s="2" customFormat="1" x14ac:dyDescent="0.25">
      <c r="A2" s="25" t="s">
        <v>15</v>
      </c>
      <c r="B2" s="25" t="s">
        <v>1</v>
      </c>
      <c r="C2" s="25" t="s">
        <v>11</v>
      </c>
      <c r="D2" s="25" t="s">
        <v>12</v>
      </c>
      <c r="E2" s="25" t="s">
        <v>13</v>
      </c>
      <c r="F2" s="25" t="s">
        <v>14</v>
      </c>
      <c r="G2" s="25" t="s">
        <v>16</v>
      </c>
    </row>
    <row r="3" spans="1:7" x14ac:dyDescent="0.25">
      <c r="A3" s="30">
        <v>40361</v>
      </c>
      <c r="B3" s="7" t="s">
        <v>57</v>
      </c>
      <c r="C3" s="7" t="s">
        <v>300</v>
      </c>
      <c r="D3" s="7" t="s">
        <v>68</v>
      </c>
      <c r="E3" s="7" t="s">
        <v>70</v>
      </c>
      <c r="F3" s="7" t="s">
        <v>69</v>
      </c>
      <c r="G3" s="7" t="s">
        <v>47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10"/>
    </sheetView>
  </sheetViews>
  <sheetFormatPr defaultRowHeight="15" x14ac:dyDescent="0.25"/>
  <cols>
    <col min="1" max="1" width="16.7109375" style="25" customWidth="1"/>
    <col min="2" max="2" width="15" style="7" customWidth="1"/>
    <col min="3" max="3" width="20.85546875" style="7" bestFit="1" customWidth="1"/>
    <col min="4" max="4" width="13.85546875" style="7" customWidth="1"/>
    <col min="5" max="5" width="12.7109375" style="7" customWidth="1"/>
    <col min="6" max="6" width="11" style="7" customWidth="1"/>
    <col min="7" max="7" width="15.140625" style="7" customWidth="1"/>
  </cols>
  <sheetData>
    <row r="1" spans="1:7" x14ac:dyDescent="0.25">
      <c r="A1" s="32" t="s">
        <v>67</v>
      </c>
      <c r="B1" s="32"/>
      <c r="C1" s="32"/>
      <c r="D1" s="32"/>
      <c r="E1" s="32"/>
      <c r="F1" s="32"/>
      <c r="G1" s="32"/>
    </row>
    <row r="2" spans="1:7" s="2" customFormat="1" x14ac:dyDescent="0.25">
      <c r="A2" s="25" t="s">
        <v>18</v>
      </c>
      <c r="B2" s="25" t="s">
        <v>17</v>
      </c>
      <c r="C2" s="25" t="s">
        <v>19</v>
      </c>
      <c r="D2" s="25" t="s">
        <v>20</v>
      </c>
      <c r="E2" s="25" t="s">
        <v>21</v>
      </c>
      <c r="F2" s="25" t="s">
        <v>22</v>
      </c>
      <c r="G2" s="25" t="s">
        <v>23</v>
      </c>
    </row>
    <row r="3" spans="1:7" x14ac:dyDescent="0.25">
      <c r="A3" s="25">
        <v>14</v>
      </c>
      <c r="B3" s="7" t="s">
        <v>59</v>
      </c>
      <c r="C3" s="7" t="s">
        <v>60</v>
      </c>
      <c r="D3" s="7" t="s">
        <v>59</v>
      </c>
      <c r="E3" s="7" t="s">
        <v>61</v>
      </c>
      <c r="F3" s="7">
        <v>85226</v>
      </c>
      <c r="G3" s="7" t="s">
        <v>47</v>
      </c>
    </row>
    <row r="4" spans="1:7" x14ac:dyDescent="0.25">
      <c r="A4" s="25">
        <v>16</v>
      </c>
      <c r="B4" s="7" t="s">
        <v>62</v>
      </c>
      <c r="C4" s="7" t="s">
        <v>63</v>
      </c>
      <c r="D4" s="7" t="s">
        <v>62</v>
      </c>
      <c r="E4" s="7" t="s">
        <v>64</v>
      </c>
      <c r="F4" s="7">
        <v>97124</v>
      </c>
      <c r="G4" s="7" t="s">
        <v>47</v>
      </c>
    </row>
    <row r="5" spans="1:7" x14ac:dyDescent="0.25">
      <c r="A5" s="25">
        <v>11</v>
      </c>
      <c r="B5" s="7" t="s">
        <v>48</v>
      </c>
      <c r="C5" s="7" t="s">
        <v>65</v>
      </c>
      <c r="D5" s="7" t="s">
        <v>48</v>
      </c>
      <c r="E5" s="7" t="s">
        <v>66</v>
      </c>
      <c r="F5" s="7">
        <v>87107</v>
      </c>
      <c r="G5" s="7" t="s">
        <v>47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>
      <selection activeCell="A2" sqref="A2"/>
    </sheetView>
  </sheetViews>
  <sheetFormatPr defaultRowHeight="15" x14ac:dyDescent="0.25"/>
  <cols>
    <col min="1" max="1" width="13.42578125" style="7" customWidth="1"/>
    <col min="2" max="2" width="17.5703125" style="25" customWidth="1"/>
    <col min="3" max="3" width="37.28515625" style="7" customWidth="1"/>
  </cols>
  <sheetData>
    <row r="1" spans="1:3" ht="15.75" x14ac:dyDescent="0.25">
      <c r="A1" s="28" t="s">
        <v>305</v>
      </c>
      <c r="B1" s="28"/>
      <c r="C1" s="28"/>
    </row>
    <row r="2" spans="1:3" x14ac:dyDescent="0.25">
      <c r="A2" s="25" t="s">
        <v>72</v>
      </c>
      <c r="B2" s="25" t="s">
        <v>73</v>
      </c>
      <c r="C2" s="25" t="s">
        <v>74</v>
      </c>
    </row>
    <row r="3" spans="1:3" s="2" customFormat="1" x14ac:dyDescent="0.25">
      <c r="A3" s="7" t="s">
        <v>75</v>
      </c>
      <c r="B3" s="25" t="s">
        <v>76</v>
      </c>
      <c r="C3" s="7" t="s">
        <v>77</v>
      </c>
    </row>
    <row r="4" spans="1:3" x14ac:dyDescent="0.25">
      <c r="A4" s="7" t="s">
        <v>75</v>
      </c>
      <c r="B4" s="25" t="s">
        <v>79</v>
      </c>
      <c r="C4" s="7" t="s">
        <v>80</v>
      </c>
    </row>
    <row r="5" spans="1:3" x14ac:dyDescent="0.25">
      <c r="A5" s="7" t="s">
        <v>75</v>
      </c>
      <c r="B5" s="25" t="s">
        <v>81</v>
      </c>
      <c r="C5" s="7" t="s">
        <v>82</v>
      </c>
    </row>
    <row r="6" spans="1:3" x14ac:dyDescent="0.25">
      <c r="A6" s="7" t="s">
        <v>75</v>
      </c>
      <c r="B6" s="25" t="s">
        <v>83</v>
      </c>
      <c r="C6" s="7" t="s">
        <v>84</v>
      </c>
    </row>
    <row r="7" spans="1:3" x14ac:dyDescent="0.25">
      <c r="A7" s="7" t="s">
        <v>75</v>
      </c>
      <c r="B7" s="25" t="s">
        <v>85</v>
      </c>
      <c r="C7" s="7" t="s">
        <v>86</v>
      </c>
    </row>
    <row r="8" spans="1:3" x14ac:dyDescent="0.25">
      <c r="A8" s="7" t="s">
        <v>75</v>
      </c>
      <c r="B8" s="25" t="s">
        <v>87</v>
      </c>
      <c r="C8" s="7" t="s">
        <v>88</v>
      </c>
    </row>
    <row r="9" spans="1:3" x14ac:dyDescent="0.25">
      <c r="A9" s="7" t="s">
        <v>75</v>
      </c>
      <c r="B9" s="25" t="s">
        <v>89</v>
      </c>
      <c r="C9" s="7" t="s">
        <v>89</v>
      </c>
    </row>
    <row r="10" spans="1:3" x14ac:dyDescent="0.25">
      <c r="A10" s="7" t="s">
        <v>75</v>
      </c>
      <c r="B10" s="25" t="s">
        <v>90</v>
      </c>
      <c r="C10" s="7" t="s">
        <v>91</v>
      </c>
    </row>
    <row r="11" spans="1:3" x14ac:dyDescent="0.25">
      <c r="A11" s="7" t="s">
        <v>75</v>
      </c>
      <c r="B11" s="25" t="s">
        <v>92</v>
      </c>
      <c r="C11" s="7" t="s">
        <v>92</v>
      </c>
    </row>
    <row r="12" spans="1:3" x14ac:dyDescent="0.25">
      <c r="A12" s="7" t="s">
        <v>75</v>
      </c>
      <c r="B12" s="25" t="s">
        <v>93</v>
      </c>
      <c r="C12" s="7" t="s">
        <v>94</v>
      </c>
    </row>
    <row r="13" spans="1:3" x14ac:dyDescent="0.25">
      <c r="A13" s="7" t="s">
        <v>75</v>
      </c>
      <c r="B13" s="25" t="s">
        <v>95</v>
      </c>
      <c r="C13" s="7" t="s">
        <v>96</v>
      </c>
    </row>
    <row r="14" spans="1:3" x14ac:dyDescent="0.25">
      <c r="A14" s="7" t="s">
        <v>75</v>
      </c>
      <c r="B14" s="25" t="s">
        <v>97</v>
      </c>
      <c r="C14" s="7" t="s">
        <v>98</v>
      </c>
    </row>
    <row r="15" spans="1:3" x14ac:dyDescent="0.25">
      <c r="A15" s="7" t="s">
        <v>75</v>
      </c>
      <c r="B15" s="25" t="s">
        <v>99</v>
      </c>
      <c r="C15" s="7" t="s">
        <v>100</v>
      </c>
    </row>
    <row r="16" spans="1:3" x14ac:dyDescent="0.25">
      <c r="A16" s="7" t="s">
        <v>75</v>
      </c>
      <c r="B16" s="25" t="s">
        <v>101</v>
      </c>
      <c r="C16" s="7" t="s">
        <v>102</v>
      </c>
    </row>
    <row r="17" spans="1:3" x14ac:dyDescent="0.25">
      <c r="A17" s="7" t="s">
        <v>75</v>
      </c>
      <c r="B17" s="25" t="s">
        <v>103</v>
      </c>
      <c r="C17" s="7" t="s">
        <v>103</v>
      </c>
    </row>
    <row r="18" spans="1:3" x14ac:dyDescent="0.25">
      <c r="A18" s="7" t="s">
        <v>75</v>
      </c>
      <c r="B18" s="25" t="s">
        <v>104</v>
      </c>
      <c r="C18" s="7" t="s">
        <v>105</v>
      </c>
    </row>
    <row r="19" spans="1:3" x14ac:dyDescent="0.25">
      <c r="A19" s="7" t="s">
        <v>75</v>
      </c>
      <c r="B19" s="25" t="s">
        <v>106</v>
      </c>
      <c r="C19" s="7" t="s">
        <v>106</v>
      </c>
    </row>
    <row r="20" spans="1:3" x14ac:dyDescent="0.25">
      <c r="A20" s="7" t="s">
        <v>75</v>
      </c>
      <c r="B20" s="25" t="s">
        <v>107</v>
      </c>
      <c r="C20" s="7" t="s">
        <v>108</v>
      </c>
    </row>
    <row r="21" spans="1:3" x14ac:dyDescent="0.25">
      <c r="A21" s="7" t="s">
        <v>75</v>
      </c>
      <c r="B21" s="25" t="s">
        <v>109</v>
      </c>
      <c r="C21" s="7" t="s">
        <v>109</v>
      </c>
    </row>
    <row r="22" spans="1:3" x14ac:dyDescent="0.25">
      <c r="A22" s="7" t="s">
        <v>75</v>
      </c>
      <c r="B22" s="25" t="s">
        <v>110</v>
      </c>
      <c r="C22" s="7" t="s">
        <v>111</v>
      </c>
    </row>
    <row r="23" spans="1:3" x14ac:dyDescent="0.25">
      <c r="A23" s="7" t="s">
        <v>75</v>
      </c>
      <c r="B23" s="25" t="s">
        <v>112</v>
      </c>
      <c r="C23" s="7" t="s">
        <v>113</v>
      </c>
    </row>
    <row r="24" spans="1:3" x14ac:dyDescent="0.25">
      <c r="A24" s="7" t="s">
        <v>75</v>
      </c>
      <c r="B24" s="25" t="s">
        <v>114</v>
      </c>
      <c r="C24" s="7" t="s">
        <v>115</v>
      </c>
    </row>
    <row r="25" spans="1:3" x14ac:dyDescent="0.25">
      <c r="A25" s="7" t="s">
        <v>75</v>
      </c>
      <c r="B25" s="25" t="s">
        <v>116</v>
      </c>
      <c r="C25" s="7" t="s">
        <v>117</v>
      </c>
    </row>
    <row r="26" spans="1:3" x14ac:dyDescent="0.25">
      <c r="A26" s="7" t="s">
        <v>75</v>
      </c>
      <c r="B26" s="25" t="s">
        <v>118</v>
      </c>
      <c r="C26" s="7" t="s">
        <v>119</v>
      </c>
    </row>
    <row r="27" spans="1:3" x14ac:dyDescent="0.25">
      <c r="A27" s="7" t="s">
        <v>75</v>
      </c>
      <c r="B27" s="25" t="s">
        <v>120</v>
      </c>
      <c r="C27" s="7" t="s">
        <v>121</v>
      </c>
    </row>
    <row r="28" spans="1:3" x14ac:dyDescent="0.25">
      <c r="A28" s="7" t="s">
        <v>75</v>
      </c>
      <c r="B28" s="25" t="s">
        <v>122</v>
      </c>
      <c r="C28" s="7" t="s">
        <v>123</v>
      </c>
    </row>
    <row r="29" spans="1:3" x14ac:dyDescent="0.25">
      <c r="A29" s="7" t="s">
        <v>75</v>
      </c>
      <c r="B29" s="25" t="s">
        <v>124</v>
      </c>
      <c r="C29" s="7" t="s">
        <v>125</v>
      </c>
    </row>
    <row r="30" spans="1:3" x14ac:dyDescent="0.25">
      <c r="A30" s="7" t="s">
        <v>75</v>
      </c>
      <c r="B30" s="25" t="s">
        <v>44</v>
      </c>
      <c r="C30" s="7" t="s">
        <v>71</v>
      </c>
    </row>
    <row r="31" spans="1:3" x14ac:dyDescent="0.25">
      <c r="A31" s="7" t="s">
        <v>75</v>
      </c>
      <c r="B31" s="25" t="s">
        <v>126</v>
      </c>
      <c r="C31" s="7" t="s">
        <v>126</v>
      </c>
    </row>
    <row r="32" spans="1:3" x14ac:dyDescent="0.25">
      <c r="A32" s="7" t="s">
        <v>75</v>
      </c>
      <c r="B32" s="25" t="s">
        <v>127</v>
      </c>
      <c r="C32" s="7" t="s">
        <v>128</v>
      </c>
    </row>
    <row r="33" spans="1:3" x14ac:dyDescent="0.25">
      <c r="A33" s="7" t="s">
        <v>75</v>
      </c>
      <c r="B33" s="25" t="s">
        <v>129</v>
      </c>
      <c r="C33" s="7" t="s">
        <v>130</v>
      </c>
    </row>
    <row r="34" spans="1:3" x14ac:dyDescent="0.25">
      <c r="A34" s="7" t="s">
        <v>75</v>
      </c>
      <c r="B34" s="25" t="s">
        <v>131</v>
      </c>
      <c r="C34" s="7" t="s">
        <v>132</v>
      </c>
    </row>
    <row r="35" spans="1:3" x14ac:dyDescent="0.25">
      <c r="A35" s="7" t="s">
        <v>75</v>
      </c>
      <c r="B35" s="25" t="s">
        <v>133</v>
      </c>
      <c r="C35" s="7" t="s">
        <v>133</v>
      </c>
    </row>
    <row r="36" spans="1:3" x14ac:dyDescent="0.25">
      <c r="A36" s="7" t="s">
        <v>75</v>
      </c>
      <c r="B36" s="25" t="s">
        <v>134</v>
      </c>
      <c r="C36" s="7" t="s">
        <v>135</v>
      </c>
    </row>
    <row r="37" spans="1:3" x14ac:dyDescent="0.25">
      <c r="A37" s="7" t="s">
        <v>75</v>
      </c>
      <c r="B37" s="25" t="s">
        <v>136</v>
      </c>
      <c r="C37" s="7" t="s">
        <v>137</v>
      </c>
    </row>
    <row r="38" spans="1:3" x14ac:dyDescent="0.25">
      <c r="A38" s="7" t="s">
        <v>75</v>
      </c>
      <c r="B38" s="25" t="s">
        <v>138</v>
      </c>
      <c r="C38" s="7" t="s">
        <v>139</v>
      </c>
    </row>
    <row r="39" spans="1:3" x14ac:dyDescent="0.25">
      <c r="A39" s="7" t="s">
        <v>75</v>
      </c>
      <c r="B39" s="25" t="s">
        <v>140</v>
      </c>
      <c r="C39" s="7" t="s">
        <v>140</v>
      </c>
    </row>
    <row r="40" spans="1:3" x14ac:dyDescent="0.25">
      <c r="A40" s="7" t="s">
        <v>75</v>
      </c>
      <c r="B40" s="25" t="s">
        <v>141</v>
      </c>
      <c r="C40" s="7" t="s">
        <v>142</v>
      </c>
    </row>
    <row r="41" spans="1:3" x14ac:dyDescent="0.25">
      <c r="A41" s="7" t="s">
        <v>75</v>
      </c>
      <c r="B41" s="25" t="s">
        <v>143</v>
      </c>
      <c r="C41" s="7" t="s">
        <v>144</v>
      </c>
    </row>
    <row r="42" spans="1:3" x14ac:dyDescent="0.25">
      <c r="A42" s="7" t="s">
        <v>75</v>
      </c>
      <c r="B42" s="25" t="s">
        <v>145</v>
      </c>
      <c r="C42" s="7" t="s">
        <v>146</v>
      </c>
    </row>
    <row r="43" spans="1:3" x14ac:dyDescent="0.25">
      <c r="A43" s="7" t="s">
        <v>75</v>
      </c>
      <c r="B43" s="25" t="s">
        <v>147</v>
      </c>
      <c r="C43" s="7" t="s">
        <v>148</v>
      </c>
    </row>
    <row r="44" spans="1:3" x14ac:dyDescent="0.25">
      <c r="A44" s="7" t="s">
        <v>75</v>
      </c>
      <c r="B44" s="25" t="s">
        <v>149</v>
      </c>
      <c r="C44" s="7" t="s">
        <v>150</v>
      </c>
    </row>
    <row r="45" spans="1:3" x14ac:dyDescent="0.25">
      <c r="A45" s="7" t="s">
        <v>75</v>
      </c>
      <c r="B45" s="25" t="s">
        <v>151</v>
      </c>
      <c r="C45" s="7" t="s">
        <v>152</v>
      </c>
    </row>
    <row r="46" spans="1:3" x14ac:dyDescent="0.25">
      <c r="A46" s="7" t="s">
        <v>75</v>
      </c>
      <c r="B46" s="25" t="s">
        <v>153</v>
      </c>
      <c r="C46" s="7" t="s">
        <v>154</v>
      </c>
    </row>
    <row r="47" spans="1:3" x14ac:dyDescent="0.25">
      <c r="A47" s="7" t="s">
        <v>75</v>
      </c>
      <c r="B47" s="25" t="s">
        <v>155</v>
      </c>
      <c r="C47" s="7" t="s">
        <v>156</v>
      </c>
    </row>
    <row r="48" spans="1:3" x14ac:dyDescent="0.25">
      <c r="A48" s="7" t="s">
        <v>75</v>
      </c>
      <c r="B48" s="25" t="s">
        <v>157</v>
      </c>
      <c r="C48" s="7" t="s">
        <v>158</v>
      </c>
    </row>
    <row r="49" spans="1:3" x14ac:dyDescent="0.25">
      <c r="A49" s="7" t="s">
        <v>75</v>
      </c>
      <c r="B49" s="25" t="s">
        <v>159</v>
      </c>
      <c r="C49" s="7" t="s">
        <v>160</v>
      </c>
    </row>
    <row r="50" spans="1:3" x14ac:dyDescent="0.25">
      <c r="A50" s="7" t="s">
        <v>75</v>
      </c>
      <c r="B50" s="25" t="s">
        <v>161</v>
      </c>
      <c r="C50" s="7" t="s">
        <v>162</v>
      </c>
    </row>
    <row r="51" spans="1:3" x14ac:dyDescent="0.25">
      <c r="A51" s="7" t="s">
        <v>75</v>
      </c>
      <c r="B51" s="25" t="s">
        <v>163</v>
      </c>
      <c r="C51" s="7" t="s">
        <v>164</v>
      </c>
    </row>
    <row r="52" spans="1:3" x14ac:dyDescent="0.25">
      <c r="A52" s="7" t="s">
        <v>75</v>
      </c>
      <c r="B52" s="25" t="s">
        <v>165</v>
      </c>
      <c r="C52" s="7" t="s">
        <v>166</v>
      </c>
    </row>
    <row r="53" spans="1:3" x14ac:dyDescent="0.25">
      <c r="A53" s="7" t="s">
        <v>75</v>
      </c>
      <c r="B53" s="25" t="s">
        <v>167</v>
      </c>
      <c r="C53" s="7" t="s">
        <v>168</v>
      </c>
    </row>
    <row r="54" spans="1:3" x14ac:dyDescent="0.25">
      <c r="A54" s="7" t="s">
        <v>75</v>
      </c>
      <c r="B54" s="25" t="s">
        <v>169</v>
      </c>
      <c r="C54" s="7" t="s">
        <v>170</v>
      </c>
    </row>
    <row r="55" spans="1:3" x14ac:dyDescent="0.25">
      <c r="A55" s="7" t="s">
        <v>75</v>
      </c>
      <c r="B55" s="25" t="s">
        <v>171</v>
      </c>
      <c r="C55" s="7" t="s">
        <v>172</v>
      </c>
    </row>
    <row r="56" spans="1:3" x14ac:dyDescent="0.25">
      <c r="A56" s="7" t="s">
        <v>75</v>
      </c>
      <c r="B56" s="25" t="s">
        <v>173</v>
      </c>
      <c r="C56" s="7" t="s">
        <v>174</v>
      </c>
    </row>
    <row r="57" spans="1:3" x14ac:dyDescent="0.25">
      <c r="A57" s="7" t="s">
        <v>75</v>
      </c>
      <c r="B57" s="25" t="s">
        <v>175</v>
      </c>
      <c r="C57" s="7" t="s">
        <v>176</v>
      </c>
    </row>
    <row r="58" spans="1:3" x14ac:dyDescent="0.25">
      <c r="A58" s="7" t="s">
        <v>75</v>
      </c>
      <c r="B58" s="25" t="s">
        <v>177</v>
      </c>
      <c r="C58" s="7" t="s">
        <v>42</v>
      </c>
    </row>
    <row r="59" spans="1:3" x14ac:dyDescent="0.25">
      <c r="A59" s="7" t="s">
        <v>75</v>
      </c>
      <c r="B59" s="25" t="s">
        <v>178</v>
      </c>
      <c r="C59" s="7" t="s">
        <v>179</v>
      </c>
    </row>
    <row r="60" spans="1:3" x14ac:dyDescent="0.25">
      <c r="A60" s="7" t="s">
        <v>75</v>
      </c>
      <c r="B60" s="25" t="s">
        <v>180</v>
      </c>
      <c r="C60" s="7" t="s">
        <v>181</v>
      </c>
    </row>
    <row r="61" spans="1:3" x14ac:dyDescent="0.25">
      <c r="A61" s="7" t="s">
        <v>75</v>
      </c>
      <c r="B61" s="25" t="s">
        <v>182</v>
      </c>
      <c r="C61" s="7" t="s">
        <v>183</v>
      </c>
    </row>
    <row r="62" spans="1:3" x14ac:dyDescent="0.25">
      <c r="A62" s="7" t="s">
        <v>75</v>
      </c>
      <c r="B62" s="25" t="s">
        <v>184</v>
      </c>
      <c r="C62" s="7" t="s">
        <v>185</v>
      </c>
    </row>
    <row r="63" spans="1:3" x14ac:dyDescent="0.25">
      <c r="A63" s="7" t="s">
        <v>75</v>
      </c>
      <c r="B63" s="25" t="s">
        <v>186</v>
      </c>
      <c r="C63" s="7" t="s">
        <v>186</v>
      </c>
    </row>
    <row r="64" spans="1:3" x14ac:dyDescent="0.25">
      <c r="A64" s="7" t="s">
        <v>75</v>
      </c>
      <c r="B64" s="25" t="s">
        <v>187</v>
      </c>
      <c r="C64" s="7" t="s">
        <v>187</v>
      </c>
    </row>
    <row r="65" spans="1:3" x14ac:dyDescent="0.25">
      <c r="A65" s="7" t="s">
        <v>75</v>
      </c>
      <c r="B65" s="25" t="s">
        <v>188</v>
      </c>
      <c r="C65" s="7" t="s">
        <v>189</v>
      </c>
    </row>
    <row r="66" spans="1:3" x14ac:dyDescent="0.25">
      <c r="A66" s="7" t="s">
        <v>75</v>
      </c>
      <c r="B66" s="25" t="s">
        <v>190</v>
      </c>
      <c r="C66" s="7" t="s">
        <v>191</v>
      </c>
    </row>
    <row r="67" spans="1:3" x14ac:dyDescent="0.25">
      <c r="A67" s="7" t="s">
        <v>75</v>
      </c>
      <c r="B67" s="25" t="s">
        <v>192</v>
      </c>
      <c r="C67" s="7" t="s">
        <v>193</v>
      </c>
    </row>
    <row r="68" spans="1:3" x14ac:dyDescent="0.25">
      <c r="A68" s="7" t="s">
        <v>75</v>
      </c>
      <c r="B68" s="25" t="s">
        <v>194</v>
      </c>
      <c r="C68" s="7" t="s">
        <v>195</v>
      </c>
    </row>
    <row r="69" spans="1:3" x14ac:dyDescent="0.25">
      <c r="A69" s="7" t="s">
        <v>75</v>
      </c>
      <c r="B69" s="25" t="s">
        <v>196</v>
      </c>
      <c r="C69" s="7" t="s">
        <v>196</v>
      </c>
    </row>
    <row r="70" spans="1:3" x14ac:dyDescent="0.25">
      <c r="A70" s="7" t="s">
        <v>75</v>
      </c>
      <c r="B70" s="25" t="s">
        <v>197</v>
      </c>
      <c r="C70" s="7" t="s">
        <v>198</v>
      </c>
    </row>
    <row r="71" spans="1:3" x14ac:dyDescent="0.25">
      <c r="A71" s="7" t="s">
        <v>75</v>
      </c>
      <c r="B71" s="25" t="s">
        <v>199</v>
      </c>
      <c r="C71" s="7" t="s">
        <v>200</v>
      </c>
    </row>
    <row r="72" spans="1:3" x14ac:dyDescent="0.25">
      <c r="A72" s="7" t="s">
        <v>75</v>
      </c>
      <c r="B72" s="25" t="s">
        <v>201</v>
      </c>
      <c r="C72" s="7" t="s">
        <v>202</v>
      </c>
    </row>
    <row r="73" spans="1:3" x14ac:dyDescent="0.25">
      <c r="A73" s="7" t="s">
        <v>75</v>
      </c>
      <c r="B73" s="25" t="s">
        <v>203</v>
      </c>
      <c r="C73" s="7" t="s">
        <v>203</v>
      </c>
    </row>
    <row r="74" spans="1:3" x14ac:dyDescent="0.25">
      <c r="A74" s="7" t="s">
        <v>75</v>
      </c>
      <c r="B74" s="25" t="s">
        <v>204</v>
      </c>
      <c r="C74" s="7" t="s">
        <v>205</v>
      </c>
    </row>
    <row r="75" spans="1:3" x14ac:dyDescent="0.25">
      <c r="A75" s="7" t="s">
        <v>75</v>
      </c>
      <c r="B75" s="25" t="s">
        <v>206</v>
      </c>
      <c r="C75" s="7" t="s">
        <v>207</v>
      </c>
    </row>
    <row r="76" spans="1:3" x14ac:dyDescent="0.25">
      <c r="A76" s="7" t="s">
        <v>75</v>
      </c>
      <c r="B76" s="25" t="s">
        <v>208</v>
      </c>
      <c r="C76" s="7" t="s">
        <v>209</v>
      </c>
    </row>
    <row r="77" spans="1:3" x14ac:dyDescent="0.25">
      <c r="A77" s="7" t="s">
        <v>75</v>
      </c>
      <c r="B77" s="25" t="s">
        <v>210</v>
      </c>
      <c r="C77" s="7" t="s">
        <v>211</v>
      </c>
    </row>
    <row r="78" spans="1:3" x14ac:dyDescent="0.25">
      <c r="A78" s="7" t="s">
        <v>75</v>
      </c>
      <c r="B78" s="25" t="s">
        <v>212</v>
      </c>
      <c r="C78" s="7" t="s">
        <v>213</v>
      </c>
    </row>
    <row r="79" spans="1:3" x14ac:dyDescent="0.25">
      <c r="A79" s="7" t="s">
        <v>75</v>
      </c>
      <c r="B79" s="25" t="s">
        <v>214</v>
      </c>
      <c r="C79" s="7" t="s">
        <v>215</v>
      </c>
    </row>
    <row r="80" spans="1:3" x14ac:dyDescent="0.25">
      <c r="A80" s="7" t="s">
        <v>75</v>
      </c>
      <c r="B80" s="25" t="s">
        <v>216</v>
      </c>
      <c r="C80" s="7" t="s">
        <v>216</v>
      </c>
    </row>
    <row r="81" spans="1:3" x14ac:dyDescent="0.25">
      <c r="A81" s="7" t="s">
        <v>75</v>
      </c>
      <c r="B81" s="25" t="s">
        <v>217</v>
      </c>
      <c r="C81" s="7" t="s">
        <v>217</v>
      </c>
    </row>
    <row r="82" spans="1:3" x14ac:dyDescent="0.25">
      <c r="A82" s="7" t="s">
        <v>218</v>
      </c>
      <c r="B82" s="25" t="s">
        <v>92</v>
      </c>
      <c r="C82" s="7" t="s">
        <v>92</v>
      </c>
    </row>
    <row r="83" spans="1:3" x14ac:dyDescent="0.25">
      <c r="A83" s="7" t="s">
        <v>218</v>
      </c>
      <c r="B83" s="25" t="s">
        <v>177</v>
      </c>
      <c r="C83" s="7" t="s">
        <v>42</v>
      </c>
    </row>
    <row r="84" spans="1:3" x14ac:dyDescent="0.25">
      <c r="A84" s="7" t="s">
        <v>219</v>
      </c>
      <c r="B84" s="25" t="s">
        <v>76</v>
      </c>
      <c r="C84" s="7" t="s">
        <v>77</v>
      </c>
    </row>
    <row r="85" spans="1:3" x14ac:dyDescent="0.25">
      <c r="A85" s="7" t="s">
        <v>219</v>
      </c>
      <c r="B85" s="25" t="s">
        <v>81</v>
      </c>
      <c r="C85" s="7" t="s">
        <v>82</v>
      </c>
    </row>
    <row r="86" spans="1:3" x14ac:dyDescent="0.25">
      <c r="A86" s="7" t="s">
        <v>219</v>
      </c>
      <c r="B86" s="25" t="s">
        <v>83</v>
      </c>
      <c r="C86" s="7" t="s">
        <v>84</v>
      </c>
    </row>
    <row r="87" spans="1:3" x14ac:dyDescent="0.25">
      <c r="A87" s="7" t="s">
        <v>219</v>
      </c>
      <c r="B87" s="25" t="s">
        <v>220</v>
      </c>
      <c r="C87" s="7" t="s">
        <v>220</v>
      </c>
    </row>
    <row r="88" spans="1:3" x14ac:dyDescent="0.25">
      <c r="A88" s="7" t="s">
        <v>219</v>
      </c>
      <c r="B88" s="25" t="s">
        <v>221</v>
      </c>
      <c r="C88" s="7" t="s">
        <v>222</v>
      </c>
    </row>
    <row r="89" spans="1:3" x14ac:dyDescent="0.25">
      <c r="A89" s="7" t="s">
        <v>219</v>
      </c>
      <c r="B89" s="25" t="s">
        <v>85</v>
      </c>
      <c r="C89" s="7" t="s">
        <v>86</v>
      </c>
    </row>
    <row r="90" spans="1:3" x14ac:dyDescent="0.25">
      <c r="A90" s="7" t="s">
        <v>219</v>
      </c>
      <c r="B90" s="25" t="s">
        <v>223</v>
      </c>
      <c r="C90" s="7" t="s">
        <v>224</v>
      </c>
    </row>
    <row r="91" spans="1:3" x14ac:dyDescent="0.25">
      <c r="A91" s="7" t="s">
        <v>219</v>
      </c>
      <c r="B91" s="25" t="s">
        <v>225</v>
      </c>
      <c r="C91" s="7" t="s">
        <v>225</v>
      </c>
    </row>
    <row r="92" spans="1:3" x14ac:dyDescent="0.25">
      <c r="A92" s="7" t="s">
        <v>219</v>
      </c>
      <c r="B92" s="25" t="s">
        <v>87</v>
      </c>
      <c r="C92" s="7" t="s">
        <v>88</v>
      </c>
    </row>
    <row r="93" spans="1:3" x14ac:dyDescent="0.25">
      <c r="A93" s="7" t="s">
        <v>219</v>
      </c>
      <c r="B93" s="25" t="s">
        <v>89</v>
      </c>
      <c r="C93" s="7" t="s">
        <v>89</v>
      </c>
    </row>
    <row r="94" spans="1:3" x14ac:dyDescent="0.25">
      <c r="A94" s="7" t="s">
        <v>219</v>
      </c>
      <c r="B94" s="25" t="s">
        <v>226</v>
      </c>
      <c r="C94" s="7" t="s">
        <v>227</v>
      </c>
    </row>
    <row r="95" spans="1:3" x14ac:dyDescent="0.25">
      <c r="A95" s="7" t="s">
        <v>219</v>
      </c>
      <c r="B95" s="25" t="s">
        <v>228</v>
      </c>
      <c r="C95" s="7" t="s">
        <v>229</v>
      </c>
    </row>
    <row r="96" spans="1:3" x14ac:dyDescent="0.25">
      <c r="A96" s="7" t="s">
        <v>219</v>
      </c>
      <c r="B96" s="25" t="s">
        <v>90</v>
      </c>
      <c r="C96" s="7" t="s">
        <v>91</v>
      </c>
    </row>
    <row r="97" spans="1:3" x14ac:dyDescent="0.25">
      <c r="A97" s="7" t="s">
        <v>219</v>
      </c>
      <c r="B97" s="25" t="s">
        <v>92</v>
      </c>
      <c r="C97" s="7" t="s">
        <v>92</v>
      </c>
    </row>
    <row r="98" spans="1:3" x14ac:dyDescent="0.25">
      <c r="A98" s="7" t="s">
        <v>219</v>
      </c>
      <c r="B98" s="25" t="s">
        <v>93</v>
      </c>
      <c r="C98" s="7" t="s">
        <v>94</v>
      </c>
    </row>
    <row r="99" spans="1:3" x14ac:dyDescent="0.25">
      <c r="A99" s="7" t="s">
        <v>219</v>
      </c>
      <c r="B99" s="25" t="s">
        <v>95</v>
      </c>
      <c r="C99" s="7" t="s">
        <v>96</v>
      </c>
    </row>
    <row r="100" spans="1:3" x14ac:dyDescent="0.25">
      <c r="A100" s="7" t="s">
        <v>219</v>
      </c>
      <c r="B100" s="25" t="s">
        <v>97</v>
      </c>
      <c r="C100" s="7" t="s">
        <v>98</v>
      </c>
    </row>
    <row r="101" spans="1:3" x14ac:dyDescent="0.25">
      <c r="A101" s="7" t="s">
        <v>219</v>
      </c>
      <c r="B101" s="25" t="s">
        <v>230</v>
      </c>
      <c r="C101" s="7" t="s">
        <v>231</v>
      </c>
    </row>
    <row r="102" spans="1:3" x14ac:dyDescent="0.25">
      <c r="A102" s="7" t="s">
        <v>219</v>
      </c>
      <c r="B102" s="25" t="s">
        <v>99</v>
      </c>
      <c r="C102" s="7" t="s">
        <v>100</v>
      </c>
    </row>
    <row r="103" spans="1:3" x14ac:dyDescent="0.25">
      <c r="A103" s="7" t="s">
        <v>219</v>
      </c>
      <c r="B103" s="25" t="s">
        <v>232</v>
      </c>
      <c r="C103" s="7" t="s">
        <v>233</v>
      </c>
    </row>
    <row r="104" spans="1:3" x14ac:dyDescent="0.25">
      <c r="A104" s="7" t="s">
        <v>219</v>
      </c>
      <c r="B104" s="25" t="s">
        <v>101</v>
      </c>
      <c r="C104" s="7" t="s">
        <v>102</v>
      </c>
    </row>
    <row r="105" spans="1:3" x14ac:dyDescent="0.25">
      <c r="A105" s="7" t="s">
        <v>219</v>
      </c>
      <c r="B105" s="25" t="s">
        <v>103</v>
      </c>
      <c r="C105" s="7" t="s">
        <v>103</v>
      </c>
    </row>
    <row r="106" spans="1:3" x14ac:dyDescent="0.25">
      <c r="A106" s="7" t="s">
        <v>219</v>
      </c>
      <c r="B106" s="25" t="s">
        <v>104</v>
      </c>
      <c r="C106" s="7" t="s">
        <v>105</v>
      </c>
    </row>
    <row r="107" spans="1:3" x14ac:dyDescent="0.25">
      <c r="A107" s="7" t="s">
        <v>219</v>
      </c>
      <c r="B107" s="25" t="s">
        <v>234</v>
      </c>
      <c r="C107" s="7" t="s">
        <v>234</v>
      </c>
    </row>
    <row r="108" spans="1:3" x14ac:dyDescent="0.25">
      <c r="A108" s="7" t="s">
        <v>219</v>
      </c>
      <c r="B108" s="25" t="s">
        <v>106</v>
      </c>
      <c r="C108" s="7" t="s">
        <v>106</v>
      </c>
    </row>
    <row r="109" spans="1:3" x14ac:dyDescent="0.25">
      <c r="A109" s="7" t="s">
        <v>219</v>
      </c>
      <c r="B109" s="25" t="s">
        <v>107</v>
      </c>
      <c r="C109" s="7" t="s">
        <v>108</v>
      </c>
    </row>
    <row r="110" spans="1:3" x14ac:dyDescent="0.25">
      <c r="A110" s="7" t="s">
        <v>219</v>
      </c>
      <c r="B110" s="25" t="s">
        <v>109</v>
      </c>
      <c r="C110" s="7" t="s">
        <v>109</v>
      </c>
    </row>
    <row r="111" spans="1:3" x14ac:dyDescent="0.25">
      <c r="A111" s="7" t="s">
        <v>219</v>
      </c>
      <c r="B111" s="25" t="s">
        <v>110</v>
      </c>
      <c r="C111" s="7" t="s">
        <v>111</v>
      </c>
    </row>
    <row r="112" spans="1:3" x14ac:dyDescent="0.25">
      <c r="A112" s="7" t="s">
        <v>219</v>
      </c>
      <c r="B112" s="25" t="s">
        <v>235</v>
      </c>
    </row>
    <row r="113" spans="1:3" x14ac:dyDescent="0.25">
      <c r="A113" s="7" t="s">
        <v>219</v>
      </c>
      <c r="B113" s="25" t="s">
        <v>112</v>
      </c>
      <c r="C113" s="7" t="s">
        <v>113</v>
      </c>
    </row>
    <row r="114" spans="1:3" x14ac:dyDescent="0.25">
      <c r="A114" s="7" t="s">
        <v>219</v>
      </c>
      <c r="B114" s="25" t="s">
        <v>114</v>
      </c>
      <c r="C114" s="7" t="s">
        <v>115</v>
      </c>
    </row>
    <row r="115" spans="1:3" x14ac:dyDescent="0.25">
      <c r="A115" s="7" t="s">
        <v>219</v>
      </c>
      <c r="B115" s="25" t="s">
        <v>236</v>
      </c>
      <c r="C115" s="7" t="s">
        <v>236</v>
      </c>
    </row>
    <row r="116" spans="1:3" x14ac:dyDescent="0.25">
      <c r="A116" s="7" t="s">
        <v>219</v>
      </c>
      <c r="B116" s="25" t="s">
        <v>116</v>
      </c>
      <c r="C116" s="7" t="s">
        <v>117</v>
      </c>
    </row>
    <row r="117" spans="1:3" x14ac:dyDescent="0.25">
      <c r="A117" s="7" t="s">
        <v>219</v>
      </c>
      <c r="B117" s="25" t="s">
        <v>118</v>
      </c>
      <c r="C117" s="7" t="s">
        <v>119</v>
      </c>
    </row>
    <row r="118" spans="1:3" x14ac:dyDescent="0.25">
      <c r="A118" s="7" t="s">
        <v>219</v>
      </c>
      <c r="B118" s="25" t="s">
        <v>120</v>
      </c>
      <c r="C118" s="7" t="s">
        <v>121</v>
      </c>
    </row>
    <row r="119" spans="1:3" x14ac:dyDescent="0.25">
      <c r="A119" s="7" t="s">
        <v>219</v>
      </c>
      <c r="B119" s="25" t="s">
        <v>122</v>
      </c>
      <c r="C119" s="7" t="s">
        <v>123</v>
      </c>
    </row>
    <row r="120" spans="1:3" x14ac:dyDescent="0.25">
      <c r="A120" s="7" t="s">
        <v>219</v>
      </c>
      <c r="B120" s="25" t="s">
        <v>124</v>
      </c>
      <c r="C120" s="7" t="s">
        <v>125</v>
      </c>
    </row>
    <row r="121" spans="1:3" x14ac:dyDescent="0.25">
      <c r="A121" s="7" t="s">
        <v>219</v>
      </c>
      <c r="B121" s="25" t="s">
        <v>44</v>
      </c>
      <c r="C121" s="7" t="s">
        <v>71</v>
      </c>
    </row>
    <row r="122" spans="1:3" x14ac:dyDescent="0.25">
      <c r="A122" s="7" t="s">
        <v>219</v>
      </c>
      <c r="B122" s="25" t="s">
        <v>237</v>
      </c>
      <c r="C122" s="7" t="s">
        <v>237</v>
      </c>
    </row>
    <row r="123" spans="1:3" x14ac:dyDescent="0.25">
      <c r="A123" s="7" t="s">
        <v>219</v>
      </c>
      <c r="B123" s="25" t="s">
        <v>126</v>
      </c>
      <c r="C123" s="7" t="s">
        <v>126</v>
      </c>
    </row>
    <row r="124" spans="1:3" x14ac:dyDescent="0.25">
      <c r="A124" s="7" t="s">
        <v>219</v>
      </c>
      <c r="B124" s="25" t="s">
        <v>127</v>
      </c>
      <c r="C124" s="7" t="s">
        <v>128</v>
      </c>
    </row>
    <row r="125" spans="1:3" x14ac:dyDescent="0.25">
      <c r="A125" s="7" t="s">
        <v>219</v>
      </c>
      <c r="B125" s="25" t="s">
        <v>238</v>
      </c>
      <c r="C125" s="7" t="s">
        <v>239</v>
      </c>
    </row>
    <row r="126" spans="1:3" x14ac:dyDescent="0.25">
      <c r="A126" s="7" t="s">
        <v>219</v>
      </c>
      <c r="B126" s="25" t="s">
        <v>129</v>
      </c>
      <c r="C126" s="7" t="s">
        <v>130</v>
      </c>
    </row>
    <row r="127" spans="1:3" x14ac:dyDescent="0.25">
      <c r="A127" s="7" t="s">
        <v>219</v>
      </c>
      <c r="B127" s="25" t="s">
        <v>240</v>
      </c>
      <c r="C127" s="7" t="s">
        <v>241</v>
      </c>
    </row>
    <row r="128" spans="1:3" x14ac:dyDescent="0.25">
      <c r="A128" s="7" t="s">
        <v>219</v>
      </c>
      <c r="B128" s="25" t="s">
        <v>131</v>
      </c>
      <c r="C128" s="7" t="s">
        <v>132</v>
      </c>
    </row>
    <row r="129" spans="1:3" x14ac:dyDescent="0.25">
      <c r="A129" s="7" t="s">
        <v>219</v>
      </c>
      <c r="B129" s="25" t="s">
        <v>242</v>
      </c>
      <c r="C129" s="7" t="s">
        <v>243</v>
      </c>
    </row>
    <row r="130" spans="1:3" x14ac:dyDescent="0.25">
      <c r="A130" s="7" t="s">
        <v>219</v>
      </c>
      <c r="B130" s="25" t="s">
        <v>133</v>
      </c>
      <c r="C130" s="7" t="s">
        <v>133</v>
      </c>
    </row>
    <row r="131" spans="1:3" x14ac:dyDescent="0.25">
      <c r="A131" s="7" t="s">
        <v>219</v>
      </c>
      <c r="B131" s="25" t="s">
        <v>244</v>
      </c>
      <c r="C131" s="7" t="s">
        <v>244</v>
      </c>
    </row>
    <row r="132" spans="1:3" x14ac:dyDescent="0.25">
      <c r="A132" s="7" t="s">
        <v>219</v>
      </c>
      <c r="B132" s="25" t="s">
        <v>134</v>
      </c>
      <c r="C132" s="7" t="s">
        <v>135</v>
      </c>
    </row>
    <row r="133" spans="1:3" x14ac:dyDescent="0.25">
      <c r="A133" s="7" t="s">
        <v>219</v>
      </c>
      <c r="B133" s="25" t="s">
        <v>136</v>
      </c>
      <c r="C133" s="7" t="s">
        <v>137</v>
      </c>
    </row>
    <row r="134" spans="1:3" x14ac:dyDescent="0.25">
      <c r="A134" s="7" t="s">
        <v>219</v>
      </c>
      <c r="B134" s="25" t="s">
        <v>245</v>
      </c>
      <c r="C134" s="7" t="s">
        <v>245</v>
      </c>
    </row>
    <row r="135" spans="1:3" x14ac:dyDescent="0.25">
      <c r="A135" s="7" t="s">
        <v>219</v>
      </c>
      <c r="B135" s="25" t="s">
        <v>138</v>
      </c>
      <c r="C135" s="7" t="s">
        <v>139</v>
      </c>
    </row>
    <row r="136" spans="1:3" x14ac:dyDescent="0.25">
      <c r="A136" s="7" t="s">
        <v>219</v>
      </c>
      <c r="B136" s="25" t="s">
        <v>140</v>
      </c>
      <c r="C136" s="7" t="s">
        <v>140</v>
      </c>
    </row>
    <row r="137" spans="1:3" x14ac:dyDescent="0.25">
      <c r="A137" s="7" t="s">
        <v>219</v>
      </c>
      <c r="B137" s="25" t="s">
        <v>141</v>
      </c>
      <c r="C137" s="7" t="s">
        <v>142</v>
      </c>
    </row>
    <row r="138" spans="1:3" x14ac:dyDescent="0.25">
      <c r="A138" s="7" t="s">
        <v>219</v>
      </c>
      <c r="B138" s="25" t="s">
        <v>143</v>
      </c>
      <c r="C138" s="7" t="s">
        <v>144</v>
      </c>
    </row>
    <row r="139" spans="1:3" x14ac:dyDescent="0.25">
      <c r="A139" s="7" t="s">
        <v>219</v>
      </c>
      <c r="B139" s="25" t="s">
        <v>145</v>
      </c>
      <c r="C139" s="7" t="s">
        <v>146</v>
      </c>
    </row>
    <row r="140" spans="1:3" x14ac:dyDescent="0.25">
      <c r="A140" s="7" t="s">
        <v>219</v>
      </c>
      <c r="B140" s="25" t="s">
        <v>147</v>
      </c>
      <c r="C140" s="7" t="s">
        <v>148</v>
      </c>
    </row>
    <row r="141" spans="1:3" x14ac:dyDescent="0.25">
      <c r="A141" s="7" t="s">
        <v>219</v>
      </c>
      <c r="B141" s="25" t="s">
        <v>246</v>
      </c>
      <c r="C141" s="7" t="s">
        <v>246</v>
      </c>
    </row>
    <row r="142" spans="1:3" x14ac:dyDescent="0.25">
      <c r="A142" s="7" t="s">
        <v>219</v>
      </c>
      <c r="B142" s="25" t="s">
        <v>149</v>
      </c>
      <c r="C142" s="7" t="s">
        <v>150</v>
      </c>
    </row>
    <row r="143" spans="1:3" x14ac:dyDescent="0.25">
      <c r="A143" s="7" t="s">
        <v>219</v>
      </c>
      <c r="B143" s="25" t="s">
        <v>151</v>
      </c>
      <c r="C143" s="7" t="s">
        <v>152</v>
      </c>
    </row>
    <row r="144" spans="1:3" x14ac:dyDescent="0.25">
      <c r="A144" s="7" t="s">
        <v>219</v>
      </c>
      <c r="B144" s="25" t="s">
        <v>153</v>
      </c>
      <c r="C144" s="7" t="s">
        <v>154</v>
      </c>
    </row>
    <row r="145" spans="1:3" x14ac:dyDescent="0.25">
      <c r="A145" s="7" t="s">
        <v>219</v>
      </c>
      <c r="B145" s="25" t="s">
        <v>247</v>
      </c>
      <c r="C145" s="7" t="s">
        <v>248</v>
      </c>
    </row>
    <row r="146" spans="1:3" x14ac:dyDescent="0.25">
      <c r="A146" s="7" t="s">
        <v>219</v>
      </c>
      <c r="B146" s="25" t="s">
        <v>155</v>
      </c>
      <c r="C146" s="7" t="s">
        <v>156</v>
      </c>
    </row>
    <row r="147" spans="1:3" x14ac:dyDescent="0.25">
      <c r="A147" s="7" t="s">
        <v>219</v>
      </c>
      <c r="B147" s="25" t="s">
        <v>249</v>
      </c>
      <c r="C147" s="7" t="s">
        <v>250</v>
      </c>
    </row>
    <row r="148" spans="1:3" x14ac:dyDescent="0.25">
      <c r="A148" s="7" t="s">
        <v>219</v>
      </c>
      <c r="B148" s="25" t="s">
        <v>157</v>
      </c>
      <c r="C148" s="7" t="s">
        <v>158</v>
      </c>
    </row>
    <row r="149" spans="1:3" x14ac:dyDescent="0.25">
      <c r="A149" s="7" t="s">
        <v>219</v>
      </c>
      <c r="B149" s="25" t="s">
        <v>159</v>
      </c>
      <c r="C149" s="7" t="s">
        <v>160</v>
      </c>
    </row>
    <row r="150" spans="1:3" x14ac:dyDescent="0.25">
      <c r="A150" s="7" t="s">
        <v>219</v>
      </c>
      <c r="B150" s="25" t="s">
        <v>251</v>
      </c>
      <c r="C150" s="7" t="s">
        <v>251</v>
      </c>
    </row>
    <row r="151" spans="1:3" x14ac:dyDescent="0.25">
      <c r="A151" s="7" t="s">
        <v>219</v>
      </c>
      <c r="B151" s="25" t="s">
        <v>252</v>
      </c>
      <c r="C151" s="7" t="s">
        <v>253</v>
      </c>
    </row>
    <row r="152" spans="1:3" x14ac:dyDescent="0.25">
      <c r="A152" s="7" t="s">
        <v>219</v>
      </c>
      <c r="B152" s="25" t="s">
        <v>254</v>
      </c>
      <c r="C152" s="7" t="s">
        <v>254</v>
      </c>
    </row>
    <row r="153" spans="1:3" x14ac:dyDescent="0.25">
      <c r="A153" s="7" t="s">
        <v>219</v>
      </c>
      <c r="B153" s="25" t="s">
        <v>161</v>
      </c>
      <c r="C153" s="7" t="s">
        <v>162</v>
      </c>
    </row>
    <row r="154" spans="1:3" x14ac:dyDescent="0.25">
      <c r="A154" s="7" t="s">
        <v>219</v>
      </c>
      <c r="B154" s="25" t="s">
        <v>255</v>
      </c>
      <c r="C154" s="7" t="s">
        <v>256</v>
      </c>
    </row>
    <row r="155" spans="1:3" x14ac:dyDescent="0.25">
      <c r="A155" s="7" t="s">
        <v>219</v>
      </c>
      <c r="B155" s="25" t="s">
        <v>257</v>
      </c>
      <c r="C155" s="7" t="s">
        <v>257</v>
      </c>
    </row>
    <row r="156" spans="1:3" x14ac:dyDescent="0.25">
      <c r="A156" s="7" t="s">
        <v>219</v>
      </c>
      <c r="B156" s="25" t="s">
        <v>163</v>
      </c>
      <c r="C156" s="7" t="s">
        <v>164</v>
      </c>
    </row>
    <row r="157" spans="1:3" x14ac:dyDescent="0.25">
      <c r="A157" s="7" t="s">
        <v>219</v>
      </c>
      <c r="B157" s="25" t="s">
        <v>165</v>
      </c>
      <c r="C157" s="7" t="s">
        <v>166</v>
      </c>
    </row>
    <row r="158" spans="1:3" x14ac:dyDescent="0.25">
      <c r="A158" s="7" t="s">
        <v>219</v>
      </c>
      <c r="B158" s="25" t="s">
        <v>167</v>
      </c>
      <c r="C158" s="7" t="s">
        <v>168</v>
      </c>
    </row>
    <row r="159" spans="1:3" x14ac:dyDescent="0.25">
      <c r="A159" s="7" t="s">
        <v>219</v>
      </c>
      <c r="B159" s="25" t="s">
        <v>258</v>
      </c>
      <c r="C159" s="7" t="s">
        <v>258</v>
      </c>
    </row>
    <row r="160" spans="1:3" x14ac:dyDescent="0.25">
      <c r="A160" s="7" t="s">
        <v>219</v>
      </c>
      <c r="B160" s="25" t="s">
        <v>259</v>
      </c>
      <c r="C160" s="7" t="s">
        <v>260</v>
      </c>
    </row>
    <row r="161" spans="1:3" x14ac:dyDescent="0.25">
      <c r="A161" s="7" t="s">
        <v>219</v>
      </c>
      <c r="B161" s="25" t="s">
        <v>261</v>
      </c>
      <c r="C161" s="7" t="s">
        <v>262</v>
      </c>
    </row>
    <row r="162" spans="1:3" x14ac:dyDescent="0.25">
      <c r="A162" s="7" t="s">
        <v>219</v>
      </c>
      <c r="B162" s="25" t="s">
        <v>169</v>
      </c>
      <c r="C162" s="7" t="s">
        <v>170</v>
      </c>
    </row>
    <row r="163" spans="1:3" x14ac:dyDescent="0.25">
      <c r="A163" s="7" t="s">
        <v>219</v>
      </c>
      <c r="B163" s="25" t="s">
        <v>263</v>
      </c>
      <c r="C163" s="7" t="s">
        <v>263</v>
      </c>
    </row>
    <row r="164" spans="1:3" x14ac:dyDescent="0.25">
      <c r="A164" s="7" t="s">
        <v>219</v>
      </c>
      <c r="B164" s="25" t="s">
        <v>264</v>
      </c>
      <c r="C164" s="7" t="s">
        <v>265</v>
      </c>
    </row>
    <row r="165" spans="1:3" x14ac:dyDescent="0.25">
      <c r="A165" s="7" t="s">
        <v>219</v>
      </c>
      <c r="B165" s="25" t="s">
        <v>171</v>
      </c>
      <c r="C165" s="7" t="s">
        <v>172</v>
      </c>
    </row>
    <row r="166" spans="1:3" x14ac:dyDescent="0.25">
      <c r="A166" s="7" t="s">
        <v>219</v>
      </c>
      <c r="B166" s="25" t="s">
        <v>173</v>
      </c>
      <c r="C166" s="7" t="s">
        <v>174</v>
      </c>
    </row>
    <row r="167" spans="1:3" x14ac:dyDescent="0.25">
      <c r="A167" s="7" t="s">
        <v>219</v>
      </c>
      <c r="B167" s="25" t="s">
        <v>175</v>
      </c>
      <c r="C167" s="7" t="s">
        <v>176</v>
      </c>
    </row>
    <row r="168" spans="1:3" x14ac:dyDescent="0.25">
      <c r="A168" s="7" t="s">
        <v>219</v>
      </c>
      <c r="B168" s="25" t="s">
        <v>177</v>
      </c>
      <c r="C168" s="7" t="s">
        <v>42</v>
      </c>
    </row>
    <row r="169" spans="1:3" x14ac:dyDescent="0.25">
      <c r="A169" s="7" t="s">
        <v>219</v>
      </c>
      <c r="B169" s="25" t="s">
        <v>178</v>
      </c>
      <c r="C169" s="7" t="s">
        <v>179</v>
      </c>
    </row>
    <row r="170" spans="1:3" x14ac:dyDescent="0.25">
      <c r="A170" s="7" t="s">
        <v>219</v>
      </c>
      <c r="B170" s="25" t="s">
        <v>180</v>
      </c>
      <c r="C170" s="7" t="s">
        <v>181</v>
      </c>
    </row>
    <row r="171" spans="1:3" x14ac:dyDescent="0.25">
      <c r="A171" s="7" t="s">
        <v>219</v>
      </c>
      <c r="B171" s="25" t="s">
        <v>182</v>
      </c>
      <c r="C171" s="7" t="s">
        <v>183</v>
      </c>
    </row>
    <row r="172" spans="1:3" x14ac:dyDescent="0.25">
      <c r="A172" s="7" t="s">
        <v>219</v>
      </c>
      <c r="B172" s="25" t="s">
        <v>184</v>
      </c>
      <c r="C172" s="7" t="s">
        <v>185</v>
      </c>
    </row>
    <row r="173" spans="1:3" x14ac:dyDescent="0.25">
      <c r="A173" s="7" t="s">
        <v>219</v>
      </c>
      <c r="B173" s="25" t="s">
        <v>186</v>
      </c>
      <c r="C173" s="7" t="s">
        <v>186</v>
      </c>
    </row>
    <row r="174" spans="1:3" x14ac:dyDescent="0.25">
      <c r="A174" s="7" t="s">
        <v>219</v>
      </c>
      <c r="B174" s="25" t="s">
        <v>187</v>
      </c>
      <c r="C174" s="7" t="s">
        <v>187</v>
      </c>
    </row>
    <row r="175" spans="1:3" x14ac:dyDescent="0.25">
      <c r="A175" s="7" t="s">
        <v>219</v>
      </c>
      <c r="B175" s="25" t="s">
        <v>188</v>
      </c>
      <c r="C175" s="7" t="s">
        <v>189</v>
      </c>
    </row>
    <row r="176" spans="1:3" x14ac:dyDescent="0.25">
      <c r="A176" s="7" t="s">
        <v>219</v>
      </c>
      <c r="B176" s="25" t="s">
        <v>266</v>
      </c>
      <c r="C176" s="7" t="s">
        <v>267</v>
      </c>
    </row>
    <row r="177" spans="1:3" x14ac:dyDescent="0.25">
      <c r="A177" s="7" t="s">
        <v>219</v>
      </c>
      <c r="B177" s="25" t="s">
        <v>190</v>
      </c>
      <c r="C177" s="7" t="s">
        <v>191</v>
      </c>
    </row>
    <row r="178" spans="1:3" x14ac:dyDescent="0.25">
      <c r="A178" s="7" t="s">
        <v>219</v>
      </c>
      <c r="B178" s="25" t="s">
        <v>268</v>
      </c>
      <c r="C178" s="7" t="s">
        <v>269</v>
      </c>
    </row>
    <row r="179" spans="1:3" x14ac:dyDescent="0.25">
      <c r="A179" s="7" t="s">
        <v>219</v>
      </c>
      <c r="B179" s="25" t="s">
        <v>192</v>
      </c>
      <c r="C179" s="7" t="s">
        <v>193</v>
      </c>
    </row>
    <row r="180" spans="1:3" x14ac:dyDescent="0.25">
      <c r="A180" s="7" t="s">
        <v>219</v>
      </c>
      <c r="B180" s="25" t="s">
        <v>194</v>
      </c>
      <c r="C180" s="7" t="s">
        <v>195</v>
      </c>
    </row>
    <row r="181" spans="1:3" x14ac:dyDescent="0.25">
      <c r="A181" s="7" t="s">
        <v>219</v>
      </c>
      <c r="B181" s="25" t="s">
        <v>196</v>
      </c>
      <c r="C181" s="7" t="s">
        <v>196</v>
      </c>
    </row>
    <row r="182" spans="1:3" x14ac:dyDescent="0.25">
      <c r="A182" s="7" t="s">
        <v>219</v>
      </c>
      <c r="B182" s="25" t="s">
        <v>197</v>
      </c>
      <c r="C182" s="7" t="s">
        <v>198</v>
      </c>
    </row>
    <row r="183" spans="1:3" x14ac:dyDescent="0.25">
      <c r="A183" s="7" t="s">
        <v>219</v>
      </c>
      <c r="B183" s="25" t="s">
        <v>199</v>
      </c>
      <c r="C183" s="7" t="s">
        <v>200</v>
      </c>
    </row>
    <row r="184" spans="1:3" x14ac:dyDescent="0.25">
      <c r="A184" s="7" t="s">
        <v>219</v>
      </c>
      <c r="B184" s="25" t="s">
        <v>201</v>
      </c>
      <c r="C184" s="7" t="s">
        <v>202</v>
      </c>
    </row>
    <row r="185" spans="1:3" x14ac:dyDescent="0.25">
      <c r="A185" s="7" t="s">
        <v>219</v>
      </c>
      <c r="B185" s="25" t="s">
        <v>270</v>
      </c>
      <c r="C185" s="7" t="s">
        <v>271</v>
      </c>
    </row>
    <row r="186" spans="1:3" x14ac:dyDescent="0.25">
      <c r="A186" s="7" t="s">
        <v>219</v>
      </c>
      <c r="B186" s="25" t="s">
        <v>272</v>
      </c>
      <c r="C186" s="7" t="s">
        <v>273</v>
      </c>
    </row>
    <row r="187" spans="1:3" x14ac:dyDescent="0.25">
      <c r="A187" s="7" t="s">
        <v>219</v>
      </c>
      <c r="B187" s="25" t="s">
        <v>203</v>
      </c>
      <c r="C187" s="7" t="s">
        <v>203</v>
      </c>
    </row>
    <row r="188" spans="1:3" x14ac:dyDescent="0.25">
      <c r="A188" s="7" t="s">
        <v>219</v>
      </c>
      <c r="B188" s="25" t="s">
        <v>204</v>
      </c>
      <c r="C188" s="7" t="s">
        <v>205</v>
      </c>
    </row>
    <row r="189" spans="1:3" x14ac:dyDescent="0.25">
      <c r="A189" s="7" t="s">
        <v>219</v>
      </c>
      <c r="B189" s="25" t="s">
        <v>206</v>
      </c>
      <c r="C189" s="7" t="s">
        <v>207</v>
      </c>
    </row>
    <row r="190" spans="1:3" x14ac:dyDescent="0.25">
      <c r="A190" s="7" t="s">
        <v>219</v>
      </c>
      <c r="B190" s="25" t="s">
        <v>208</v>
      </c>
      <c r="C190" s="7" t="s">
        <v>209</v>
      </c>
    </row>
    <row r="191" spans="1:3" x14ac:dyDescent="0.25">
      <c r="A191" s="7" t="s">
        <v>219</v>
      </c>
      <c r="B191" s="25" t="s">
        <v>210</v>
      </c>
      <c r="C191" s="7" t="s">
        <v>211</v>
      </c>
    </row>
    <row r="192" spans="1:3" x14ac:dyDescent="0.25">
      <c r="A192" s="7" t="s">
        <v>219</v>
      </c>
      <c r="B192" s="25" t="s">
        <v>274</v>
      </c>
      <c r="C192" s="7" t="s">
        <v>275</v>
      </c>
    </row>
    <row r="193" spans="1:3" x14ac:dyDescent="0.25">
      <c r="A193" s="7" t="s">
        <v>219</v>
      </c>
      <c r="B193" s="25" t="s">
        <v>276</v>
      </c>
      <c r="C193" s="7" t="s">
        <v>277</v>
      </c>
    </row>
    <row r="194" spans="1:3" x14ac:dyDescent="0.25">
      <c r="A194" s="7" t="s">
        <v>219</v>
      </c>
      <c r="B194" s="25" t="s">
        <v>212</v>
      </c>
      <c r="C194" s="7" t="s">
        <v>213</v>
      </c>
    </row>
    <row r="195" spans="1:3" x14ac:dyDescent="0.25">
      <c r="A195" s="7" t="s">
        <v>219</v>
      </c>
      <c r="B195" s="25" t="s">
        <v>278</v>
      </c>
      <c r="C195" s="7" t="s">
        <v>278</v>
      </c>
    </row>
    <row r="196" spans="1:3" x14ac:dyDescent="0.25">
      <c r="A196" s="7" t="s">
        <v>219</v>
      </c>
      <c r="B196" s="25" t="s">
        <v>214</v>
      </c>
      <c r="C196" s="7" t="s">
        <v>215</v>
      </c>
    </row>
    <row r="197" spans="1:3" x14ac:dyDescent="0.25">
      <c r="A197" s="7" t="s">
        <v>219</v>
      </c>
      <c r="B197" s="25" t="s">
        <v>216</v>
      </c>
      <c r="C197" s="7" t="s">
        <v>216</v>
      </c>
    </row>
    <row r="198" spans="1:3" x14ac:dyDescent="0.25">
      <c r="A198" s="7" t="s">
        <v>219</v>
      </c>
      <c r="B198" s="25" t="s">
        <v>217</v>
      </c>
      <c r="C198" s="7" t="s">
        <v>217</v>
      </c>
    </row>
    <row r="199" spans="1:3" x14ac:dyDescent="0.25">
      <c r="A199" s="7" t="s">
        <v>279</v>
      </c>
      <c r="B199" s="25" t="s">
        <v>92</v>
      </c>
      <c r="C199" s="7" t="s">
        <v>92</v>
      </c>
    </row>
    <row r="200" spans="1:3" x14ac:dyDescent="0.25">
      <c r="A200" s="7" t="s">
        <v>279</v>
      </c>
      <c r="B200" s="25" t="s">
        <v>177</v>
      </c>
      <c r="C200" s="7" t="s">
        <v>42</v>
      </c>
    </row>
    <row r="201" spans="1:3" x14ac:dyDescent="0.25">
      <c r="A201" s="7" t="s">
        <v>280</v>
      </c>
      <c r="B201" s="25" t="s">
        <v>76</v>
      </c>
      <c r="C201" s="7" t="s">
        <v>77</v>
      </c>
    </row>
    <row r="202" spans="1:3" x14ac:dyDescent="0.25">
      <c r="A202" s="7" t="s">
        <v>280</v>
      </c>
      <c r="B202" s="25" t="s">
        <v>81</v>
      </c>
      <c r="C202" s="7" t="s">
        <v>82</v>
      </c>
    </row>
    <row r="203" spans="1:3" x14ac:dyDescent="0.25">
      <c r="A203" s="7" t="s">
        <v>280</v>
      </c>
      <c r="B203" s="25" t="s">
        <v>83</v>
      </c>
      <c r="C203" s="7" t="s">
        <v>84</v>
      </c>
    </row>
    <row r="204" spans="1:3" x14ac:dyDescent="0.25">
      <c r="A204" s="7" t="s">
        <v>280</v>
      </c>
      <c r="B204" s="25" t="s">
        <v>85</v>
      </c>
      <c r="C204" s="7" t="s">
        <v>86</v>
      </c>
    </row>
    <row r="205" spans="1:3" x14ac:dyDescent="0.25">
      <c r="A205" s="7" t="s">
        <v>280</v>
      </c>
      <c r="B205" s="25" t="s">
        <v>87</v>
      </c>
      <c r="C205" s="7" t="s">
        <v>88</v>
      </c>
    </row>
    <row r="206" spans="1:3" x14ac:dyDescent="0.25">
      <c r="A206" s="7" t="s">
        <v>280</v>
      </c>
      <c r="B206" s="25" t="s">
        <v>89</v>
      </c>
      <c r="C206" s="7" t="s">
        <v>89</v>
      </c>
    </row>
    <row r="207" spans="1:3" x14ac:dyDescent="0.25">
      <c r="A207" s="7" t="s">
        <v>280</v>
      </c>
      <c r="B207" s="25" t="s">
        <v>90</v>
      </c>
      <c r="C207" s="7" t="s">
        <v>91</v>
      </c>
    </row>
    <row r="208" spans="1:3" x14ac:dyDescent="0.25">
      <c r="A208" s="7" t="s">
        <v>280</v>
      </c>
      <c r="B208" s="25" t="s">
        <v>92</v>
      </c>
      <c r="C208" s="7" t="s">
        <v>92</v>
      </c>
    </row>
    <row r="209" spans="1:3" x14ac:dyDescent="0.25">
      <c r="A209" s="7" t="s">
        <v>280</v>
      </c>
      <c r="B209" s="25" t="s">
        <v>93</v>
      </c>
      <c r="C209" s="7" t="s">
        <v>94</v>
      </c>
    </row>
    <row r="210" spans="1:3" x14ac:dyDescent="0.25">
      <c r="A210" s="7" t="s">
        <v>280</v>
      </c>
      <c r="B210" s="25" t="s">
        <v>95</v>
      </c>
      <c r="C210" s="7" t="s">
        <v>96</v>
      </c>
    </row>
    <row r="211" spans="1:3" x14ac:dyDescent="0.25">
      <c r="A211" s="7" t="s">
        <v>280</v>
      </c>
      <c r="B211" s="25" t="s">
        <v>97</v>
      </c>
      <c r="C211" s="7" t="s">
        <v>98</v>
      </c>
    </row>
    <row r="212" spans="1:3" x14ac:dyDescent="0.25">
      <c r="A212" s="7" t="s">
        <v>280</v>
      </c>
      <c r="B212" s="25" t="s">
        <v>99</v>
      </c>
      <c r="C212" s="7" t="s">
        <v>100</v>
      </c>
    </row>
    <row r="213" spans="1:3" x14ac:dyDescent="0.25">
      <c r="A213" s="7" t="s">
        <v>280</v>
      </c>
      <c r="B213" s="25" t="s">
        <v>101</v>
      </c>
      <c r="C213" s="7" t="s">
        <v>102</v>
      </c>
    </row>
    <row r="214" spans="1:3" x14ac:dyDescent="0.25">
      <c r="A214" s="7" t="s">
        <v>280</v>
      </c>
      <c r="B214" s="25" t="s">
        <v>103</v>
      </c>
      <c r="C214" s="7" t="s">
        <v>103</v>
      </c>
    </row>
    <row r="215" spans="1:3" x14ac:dyDescent="0.25">
      <c r="A215" s="7" t="s">
        <v>280</v>
      </c>
      <c r="B215" s="25" t="s">
        <v>104</v>
      </c>
      <c r="C215" s="7" t="s">
        <v>105</v>
      </c>
    </row>
    <row r="216" spans="1:3" x14ac:dyDescent="0.25">
      <c r="A216" s="7" t="s">
        <v>280</v>
      </c>
      <c r="B216" s="25" t="s">
        <v>106</v>
      </c>
      <c r="C216" s="7" t="s">
        <v>106</v>
      </c>
    </row>
    <row r="217" spans="1:3" x14ac:dyDescent="0.25">
      <c r="A217" s="7" t="s">
        <v>280</v>
      </c>
      <c r="B217" s="25" t="s">
        <v>107</v>
      </c>
      <c r="C217" s="7" t="s">
        <v>108</v>
      </c>
    </row>
    <row r="218" spans="1:3" x14ac:dyDescent="0.25">
      <c r="A218" s="7" t="s">
        <v>280</v>
      </c>
      <c r="B218" s="25" t="s">
        <v>109</v>
      </c>
      <c r="C218" s="7" t="s">
        <v>109</v>
      </c>
    </row>
    <row r="219" spans="1:3" x14ac:dyDescent="0.25">
      <c r="A219" s="7" t="s">
        <v>280</v>
      </c>
      <c r="B219" s="25" t="s">
        <v>110</v>
      </c>
      <c r="C219" s="7" t="s">
        <v>111</v>
      </c>
    </row>
    <row r="220" spans="1:3" x14ac:dyDescent="0.25">
      <c r="A220" s="7" t="s">
        <v>280</v>
      </c>
      <c r="B220" s="25" t="s">
        <v>112</v>
      </c>
      <c r="C220" s="7" t="s">
        <v>113</v>
      </c>
    </row>
    <row r="221" spans="1:3" x14ac:dyDescent="0.25">
      <c r="A221" s="7" t="s">
        <v>280</v>
      </c>
      <c r="B221" s="25" t="s">
        <v>114</v>
      </c>
      <c r="C221" s="7" t="s">
        <v>115</v>
      </c>
    </row>
    <row r="222" spans="1:3" x14ac:dyDescent="0.25">
      <c r="A222" s="7" t="s">
        <v>280</v>
      </c>
      <c r="B222" s="25" t="s">
        <v>116</v>
      </c>
      <c r="C222" s="7" t="s">
        <v>117</v>
      </c>
    </row>
    <row r="223" spans="1:3" x14ac:dyDescent="0.25">
      <c r="A223" s="7" t="s">
        <v>280</v>
      </c>
      <c r="B223" s="25" t="s">
        <v>118</v>
      </c>
      <c r="C223" s="7" t="s">
        <v>119</v>
      </c>
    </row>
    <row r="224" spans="1:3" x14ac:dyDescent="0.25">
      <c r="A224" s="7" t="s">
        <v>280</v>
      </c>
      <c r="B224" s="25" t="s">
        <v>120</v>
      </c>
      <c r="C224" s="7" t="s">
        <v>121</v>
      </c>
    </row>
    <row r="225" spans="1:3" x14ac:dyDescent="0.25">
      <c r="A225" s="7" t="s">
        <v>280</v>
      </c>
      <c r="B225" s="25" t="s">
        <v>122</v>
      </c>
      <c r="C225" s="7" t="s">
        <v>123</v>
      </c>
    </row>
    <row r="226" spans="1:3" x14ac:dyDescent="0.25">
      <c r="A226" s="7" t="s">
        <v>280</v>
      </c>
      <c r="B226" s="25" t="s">
        <v>124</v>
      </c>
      <c r="C226" s="7" t="s">
        <v>125</v>
      </c>
    </row>
    <row r="227" spans="1:3" x14ac:dyDescent="0.25">
      <c r="A227" s="7" t="s">
        <v>280</v>
      </c>
      <c r="B227" s="25" t="s">
        <v>44</v>
      </c>
      <c r="C227" s="7" t="s">
        <v>71</v>
      </c>
    </row>
    <row r="228" spans="1:3" x14ac:dyDescent="0.25">
      <c r="A228" s="7" t="s">
        <v>280</v>
      </c>
      <c r="B228" s="25" t="s">
        <v>126</v>
      </c>
      <c r="C228" s="7" t="s">
        <v>126</v>
      </c>
    </row>
    <row r="229" spans="1:3" x14ac:dyDescent="0.25">
      <c r="A229" s="7" t="s">
        <v>280</v>
      </c>
      <c r="B229" s="25" t="s">
        <v>127</v>
      </c>
      <c r="C229" s="7" t="s">
        <v>128</v>
      </c>
    </row>
    <row r="230" spans="1:3" x14ac:dyDescent="0.25">
      <c r="A230" s="7" t="s">
        <v>280</v>
      </c>
      <c r="B230" s="25" t="s">
        <v>129</v>
      </c>
      <c r="C230" s="7" t="s">
        <v>130</v>
      </c>
    </row>
    <row r="231" spans="1:3" x14ac:dyDescent="0.25">
      <c r="A231" s="7" t="s">
        <v>280</v>
      </c>
      <c r="B231" s="25" t="s">
        <v>131</v>
      </c>
      <c r="C231" s="7" t="s">
        <v>132</v>
      </c>
    </row>
    <row r="232" spans="1:3" x14ac:dyDescent="0.25">
      <c r="A232" s="7" t="s">
        <v>280</v>
      </c>
      <c r="B232" s="25" t="s">
        <v>133</v>
      </c>
      <c r="C232" s="7" t="s">
        <v>133</v>
      </c>
    </row>
    <row r="233" spans="1:3" x14ac:dyDescent="0.25">
      <c r="A233" s="7" t="s">
        <v>280</v>
      </c>
      <c r="B233" s="25" t="s">
        <v>134</v>
      </c>
      <c r="C233" s="7" t="s">
        <v>135</v>
      </c>
    </row>
    <row r="234" spans="1:3" x14ac:dyDescent="0.25">
      <c r="A234" s="7" t="s">
        <v>280</v>
      </c>
      <c r="B234" s="25" t="s">
        <v>136</v>
      </c>
      <c r="C234" s="7" t="s">
        <v>137</v>
      </c>
    </row>
    <row r="235" spans="1:3" x14ac:dyDescent="0.25">
      <c r="A235" s="7" t="s">
        <v>280</v>
      </c>
      <c r="B235" s="25" t="s">
        <v>138</v>
      </c>
      <c r="C235" s="7" t="s">
        <v>139</v>
      </c>
    </row>
    <row r="236" spans="1:3" x14ac:dyDescent="0.25">
      <c r="A236" s="7" t="s">
        <v>280</v>
      </c>
      <c r="B236" s="25" t="s">
        <v>140</v>
      </c>
      <c r="C236" s="7" t="s">
        <v>140</v>
      </c>
    </row>
    <row r="237" spans="1:3" x14ac:dyDescent="0.25">
      <c r="A237" s="7" t="s">
        <v>280</v>
      </c>
      <c r="B237" s="25" t="s">
        <v>141</v>
      </c>
      <c r="C237" s="7" t="s">
        <v>142</v>
      </c>
    </row>
    <row r="238" spans="1:3" x14ac:dyDescent="0.25">
      <c r="A238" s="7" t="s">
        <v>280</v>
      </c>
      <c r="B238" s="25" t="s">
        <v>143</v>
      </c>
      <c r="C238" s="7" t="s">
        <v>144</v>
      </c>
    </row>
    <row r="239" spans="1:3" x14ac:dyDescent="0.25">
      <c r="A239" s="7" t="s">
        <v>280</v>
      </c>
      <c r="B239" s="25" t="s">
        <v>145</v>
      </c>
      <c r="C239" s="7" t="s">
        <v>146</v>
      </c>
    </row>
    <row r="240" spans="1:3" x14ac:dyDescent="0.25">
      <c r="A240" s="7" t="s">
        <v>280</v>
      </c>
      <c r="B240" s="25" t="s">
        <v>147</v>
      </c>
      <c r="C240" s="7" t="s">
        <v>148</v>
      </c>
    </row>
    <row r="241" spans="1:3" x14ac:dyDescent="0.25">
      <c r="A241" s="7" t="s">
        <v>280</v>
      </c>
      <c r="B241" s="25" t="s">
        <v>149</v>
      </c>
      <c r="C241" s="7" t="s">
        <v>150</v>
      </c>
    </row>
    <row r="242" spans="1:3" x14ac:dyDescent="0.25">
      <c r="A242" s="7" t="s">
        <v>280</v>
      </c>
      <c r="B242" s="25" t="s">
        <v>151</v>
      </c>
      <c r="C242" s="7" t="s">
        <v>152</v>
      </c>
    </row>
    <row r="243" spans="1:3" x14ac:dyDescent="0.25">
      <c r="A243" s="7" t="s">
        <v>280</v>
      </c>
      <c r="B243" s="25" t="s">
        <v>153</v>
      </c>
      <c r="C243" s="7" t="s">
        <v>154</v>
      </c>
    </row>
    <row r="244" spans="1:3" x14ac:dyDescent="0.25">
      <c r="A244" s="7" t="s">
        <v>280</v>
      </c>
      <c r="B244" s="25" t="s">
        <v>155</v>
      </c>
      <c r="C244" s="7" t="s">
        <v>156</v>
      </c>
    </row>
    <row r="245" spans="1:3" x14ac:dyDescent="0.25">
      <c r="A245" s="7" t="s">
        <v>280</v>
      </c>
      <c r="B245" s="25" t="s">
        <v>157</v>
      </c>
      <c r="C245" s="7" t="s">
        <v>158</v>
      </c>
    </row>
    <row r="246" spans="1:3" x14ac:dyDescent="0.25">
      <c r="A246" s="7" t="s">
        <v>280</v>
      </c>
      <c r="B246" s="25" t="s">
        <v>159</v>
      </c>
      <c r="C246" s="7" t="s">
        <v>160</v>
      </c>
    </row>
    <row r="247" spans="1:3" x14ac:dyDescent="0.25">
      <c r="A247" s="7" t="s">
        <v>280</v>
      </c>
      <c r="B247" s="25" t="s">
        <v>161</v>
      </c>
      <c r="C247" s="7" t="s">
        <v>162</v>
      </c>
    </row>
    <row r="248" spans="1:3" x14ac:dyDescent="0.25">
      <c r="A248" s="7" t="s">
        <v>280</v>
      </c>
      <c r="B248" s="25" t="s">
        <v>163</v>
      </c>
      <c r="C248" s="7" t="s">
        <v>164</v>
      </c>
    </row>
    <row r="249" spans="1:3" x14ac:dyDescent="0.25">
      <c r="A249" s="7" t="s">
        <v>280</v>
      </c>
      <c r="B249" s="25" t="s">
        <v>165</v>
      </c>
      <c r="C249" s="7" t="s">
        <v>166</v>
      </c>
    </row>
    <row r="250" spans="1:3" x14ac:dyDescent="0.25">
      <c r="A250" s="7" t="s">
        <v>280</v>
      </c>
      <c r="B250" s="25" t="s">
        <v>167</v>
      </c>
      <c r="C250" s="7" t="s">
        <v>168</v>
      </c>
    </row>
    <row r="251" spans="1:3" x14ac:dyDescent="0.25">
      <c r="A251" s="7" t="s">
        <v>280</v>
      </c>
      <c r="B251" s="25" t="s">
        <v>169</v>
      </c>
      <c r="C251" s="7" t="s">
        <v>170</v>
      </c>
    </row>
    <row r="252" spans="1:3" x14ac:dyDescent="0.25">
      <c r="A252" s="7" t="s">
        <v>280</v>
      </c>
      <c r="B252" s="25" t="s">
        <v>171</v>
      </c>
      <c r="C252" s="7" t="s">
        <v>172</v>
      </c>
    </row>
    <row r="253" spans="1:3" x14ac:dyDescent="0.25">
      <c r="A253" s="7" t="s">
        <v>280</v>
      </c>
      <c r="B253" s="25" t="s">
        <v>173</v>
      </c>
      <c r="C253" s="7" t="s">
        <v>174</v>
      </c>
    </row>
    <row r="254" spans="1:3" x14ac:dyDescent="0.25">
      <c r="A254" s="7" t="s">
        <v>280</v>
      </c>
      <c r="B254" s="25" t="s">
        <v>175</v>
      </c>
      <c r="C254" s="7" t="s">
        <v>176</v>
      </c>
    </row>
    <row r="255" spans="1:3" x14ac:dyDescent="0.25">
      <c r="A255" s="7" t="s">
        <v>280</v>
      </c>
      <c r="B255" s="25" t="s">
        <v>177</v>
      </c>
      <c r="C255" s="7" t="s">
        <v>42</v>
      </c>
    </row>
    <row r="256" spans="1:3" x14ac:dyDescent="0.25">
      <c r="A256" s="7" t="s">
        <v>280</v>
      </c>
      <c r="B256" s="25" t="s">
        <v>178</v>
      </c>
      <c r="C256" s="7" t="s">
        <v>179</v>
      </c>
    </row>
    <row r="257" spans="1:3" x14ac:dyDescent="0.25">
      <c r="A257" s="7" t="s">
        <v>280</v>
      </c>
      <c r="B257" s="25" t="s">
        <v>180</v>
      </c>
      <c r="C257" s="7" t="s">
        <v>181</v>
      </c>
    </row>
    <row r="258" spans="1:3" x14ac:dyDescent="0.25">
      <c r="A258" s="7" t="s">
        <v>280</v>
      </c>
      <c r="B258" s="25" t="s">
        <v>182</v>
      </c>
      <c r="C258" s="7" t="s">
        <v>183</v>
      </c>
    </row>
    <row r="259" spans="1:3" x14ac:dyDescent="0.25">
      <c r="A259" s="7" t="s">
        <v>280</v>
      </c>
      <c r="B259" s="25" t="s">
        <v>184</v>
      </c>
      <c r="C259" s="7" t="s">
        <v>185</v>
      </c>
    </row>
    <row r="260" spans="1:3" x14ac:dyDescent="0.25">
      <c r="A260" s="7" t="s">
        <v>280</v>
      </c>
      <c r="B260" s="25" t="s">
        <v>186</v>
      </c>
      <c r="C260" s="7" t="s">
        <v>186</v>
      </c>
    </row>
    <row r="261" spans="1:3" x14ac:dyDescent="0.25">
      <c r="A261" s="7" t="s">
        <v>280</v>
      </c>
      <c r="B261" s="25" t="s">
        <v>187</v>
      </c>
      <c r="C261" s="7" t="s">
        <v>187</v>
      </c>
    </row>
    <row r="262" spans="1:3" x14ac:dyDescent="0.25">
      <c r="A262" s="7" t="s">
        <v>280</v>
      </c>
      <c r="B262" s="25" t="s">
        <v>188</v>
      </c>
      <c r="C262" s="7" t="s">
        <v>189</v>
      </c>
    </row>
    <row r="263" spans="1:3" x14ac:dyDescent="0.25">
      <c r="A263" s="7" t="s">
        <v>280</v>
      </c>
      <c r="B263" s="25" t="s">
        <v>190</v>
      </c>
      <c r="C263" s="7" t="s">
        <v>191</v>
      </c>
    </row>
    <row r="264" spans="1:3" x14ac:dyDescent="0.25">
      <c r="A264" s="7" t="s">
        <v>280</v>
      </c>
      <c r="B264" s="25" t="s">
        <v>192</v>
      </c>
      <c r="C264" s="7" t="s">
        <v>193</v>
      </c>
    </row>
    <row r="265" spans="1:3" x14ac:dyDescent="0.25">
      <c r="A265" s="7" t="s">
        <v>280</v>
      </c>
      <c r="B265" s="25" t="s">
        <v>194</v>
      </c>
      <c r="C265" s="7" t="s">
        <v>195</v>
      </c>
    </row>
    <row r="266" spans="1:3" x14ac:dyDescent="0.25">
      <c r="A266" s="7" t="s">
        <v>280</v>
      </c>
      <c r="B266" s="25" t="s">
        <v>196</v>
      </c>
      <c r="C266" s="7" t="s">
        <v>196</v>
      </c>
    </row>
    <row r="267" spans="1:3" x14ac:dyDescent="0.25">
      <c r="A267" s="7" t="s">
        <v>280</v>
      </c>
      <c r="B267" s="25" t="s">
        <v>197</v>
      </c>
      <c r="C267" s="7" t="s">
        <v>198</v>
      </c>
    </row>
    <row r="268" spans="1:3" x14ac:dyDescent="0.25">
      <c r="A268" s="7" t="s">
        <v>280</v>
      </c>
      <c r="B268" s="25" t="s">
        <v>199</v>
      </c>
      <c r="C268" s="7" t="s">
        <v>200</v>
      </c>
    </row>
    <row r="269" spans="1:3" x14ac:dyDescent="0.25">
      <c r="A269" s="7" t="s">
        <v>280</v>
      </c>
      <c r="B269" s="25" t="s">
        <v>201</v>
      </c>
      <c r="C269" s="7" t="s">
        <v>202</v>
      </c>
    </row>
    <row r="270" spans="1:3" x14ac:dyDescent="0.25">
      <c r="A270" s="7" t="s">
        <v>280</v>
      </c>
      <c r="B270" s="25" t="s">
        <v>203</v>
      </c>
      <c r="C270" s="7" t="s">
        <v>203</v>
      </c>
    </row>
    <row r="271" spans="1:3" x14ac:dyDescent="0.25">
      <c r="A271" s="7" t="s">
        <v>280</v>
      </c>
      <c r="B271" s="25" t="s">
        <v>204</v>
      </c>
      <c r="C271" s="7" t="s">
        <v>205</v>
      </c>
    </row>
    <row r="272" spans="1:3" x14ac:dyDescent="0.25">
      <c r="A272" s="7" t="s">
        <v>280</v>
      </c>
      <c r="B272" s="25" t="s">
        <v>206</v>
      </c>
      <c r="C272" s="7" t="s">
        <v>207</v>
      </c>
    </row>
    <row r="273" spans="1:3" x14ac:dyDescent="0.25">
      <c r="A273" s="7" t="s">
        <v>280</v>
      </c>
      <c r="B273" s="25" t="s">
        <v>208</v>
      </c>
      <c r="C273" s="7" t="s">
        <v>209</v>
      </c>
    </row>
    <row r="274" spans="1:3" x14ac:dyDescent="0.25">
      <c r="A274" s="7" t="s">
        <v>280</v>
      </c>
      <c r="B274" s="25" t="s">
        <v>210</v>
      </c>
      <c r="C274" s="7" t="s">
        <v>211</v>
      </c>
    </row>
    <row r="275" spans="1:3" x14ac:dyDescent="0.25">
      <c r="A275" s="7" t="s">
        <v>280</v>
      </c>
      <c r="B275" s="25" t="s">
        <v>212</v>
      </c>
      <c r="C275" s="7" t="s">
        <v>213</v>
      </c>
    </row>
    <row r="276" spans="1:3" x14ac:dyDescent="0.25">
      <c r="A276" s="7" t="s">
        <v>280</v>
      </c>
      <c r="B276" s="25" t="s">
        <v>214</v>
      </c>
      <c r="C276" s="7" t="s">
        <v>215</v>
      </c>
    </row>
    <row r="277" spans="1:3" x14ac:dyDescent="0.25">
      <c r="A277" s="7" t="s">
        <v>280</v>
      </c>
      <c r="B277" s="25" t="s">
        <v>216</v>
      </c>
      <c r="C277" s="7" t="s">
        <v>216</v>
      </c>
    </row>
    <row r="278" spans="1:3" x14ac:dyDescent="0.25">
      <c r="A278" s="7" t="s">
        <v>280</v>
      </c>
      <c r="B278" s="25" t="s">
        <v>217</v>
      </c>
      <c r="C278" s="7" t="s">
        <v>217</v>
      </c>
    </row>
    <row r="279" spans="1:3" x14ac:dyDescent="0.25">
      <c r="A279" s="7" t="s">
        <v>281</v>
      </c>
      <c r="B279" s="25" t="s">
        <v>92</v>
      </c>
      <c r="C279" s="7" t="s">
        <v>92</v>
      </c>
    </row>
    <row r="280" spans="1:3" x14ac:dyDescent="0.25">
      <c r="A280" s="7" t="s">
        <v>281</v>
      </c>
      <c r="B280" s="25" t="s">
        <v>177</v>
      </c>
      <c r="C280" s="7" t="s">
        <v>42</v>
      </c>
    </row>
    <row r="281" spans="1:3" x14ac:dyDescent="0.25">
      <c r="A281" s="7" t="s">
        <v>282</v>
      </c>
      <c r="B281" s="25" t="s">
        <v>92</v>
      </c>
      <c r="C281" s="7" t="s">
        <v>92</v>
      </c>
    </row>
    <row r="282" spans="1:3" x14ac:dyDescent="0.25">
      <c r="A282" s="7" t="s">
        <v>282</v>
      </c>
      <c r="B282" s="25" t="s">
        <v>177</v>
      </c>
      <c r="C282" s="7" t="s">
        <v>42</v>
      </c>
    </row>
    <row r="283" spans="1:3" x14ac:dyDescent="0.25">
      <c r="A283" s="7" t="s">
        <v>283</v>
      </c>
      <c r="B283" s="25" t="s">
        <v>92</v>
      </c>
      <c r="C283" s="7" t="s">
        <v>92</v>
      </c>
    </row>
    <row r="284" spans="1:3" x14ac:dyDescent="0.25">
      <c r="A284" s="7" t="s">
        <v>283</v>
      </c>
      <c r="B284" s="25" t="s">
        <v>177</v>
      </c>
      <c r="C284" s="7" t="s">
        <v>42</v>
      </c>
    </row>
    <row r="285" spans="1:3" x14ac:dyDescent="0.25">
      <c r="A285" s="7" t="s">
        <v>284</v>
      </c>
      <c r="B285" s="25" t="s">
        <v>92</v>
      </c>
      <c r="C285" s="7" t="s">
        <v>92</v>
      </c>
    </row>
    <row r="286" spans="1:3" x14ac:dyDescent="0.25">
      <c r="A286" s="7" t="s">
        <v>284</v>
      </c>
      <c r="B286" s="25" t="s">
        <v>177</v>
      </c>
      <c r="C286" s="7" t="s">
        <v>42</v>
      </c>
    </row>
    <row r="287" spans="1:3" x14ac:dyDescent="0.25">
      <c r="A287" s="7" t="s">
        <v>285</v>
      </c>
      <c r="B287" s="25" t="s">
        <v>92</v>
      </c>
      <c r="C287" s="7" t="s">
        <v>92</v>
      </c>
    </row>
    <row r="288" spans="1:3" x14ac:dyDescent="0.25">
      <c r="A288" s="7" t="s">
        <v>285</v>
      </c>
      <c r="B288" s="25" t="s">
        <v>177</v>
      </c>
      <c r="C288" s="7" t="s">
        <v>42</v>
      </c>
    </row>
    <row r="289" spans="1:3" x14ac:dyDescent="0.25">
      <c r="A289" s="7" t="s">
        <v>286</v>
      </c>
      <c r="B289" s="25" t="s">
        <v>92</v>
      </c>
      <c r="C289" s="7" t="s">
        <v>92</v>
      </c>
    </row>
    <row r="290" spans="1:3" x14ac:dyDescent="0.25">
      <c r="A290" s="7" t="s">
        <v>286</v>
      </c>
      <c r="B290" s="25" t="s">
        <v>177</v>
      </c>
      <c r="C290" s="7" t="s">
        <v>42</v>
      </c>
    </row>
    <row r="291" spans="1:3" x14ac:dyDescent="0.25">
      <c r="A291" s="7" t="s">
        <v>287</v>
      </c>
      <c r="B291" s="25" t="s">
        <v>92</v>
      </c>
      <c r="C291" s="7" t="s">
        <v>92</v>
      </c>
    </row>
    <row r="292" spans="1:3" x14ac:dyDescent="0.25">
      <c r="A292" s="7" t="s">
        <v>287</v>
      </c>
      <c r="B292" s="25" t="s">
        <v>177</v>
      </c>
      <c r="C292" s="7" t="s">
        <v>42</v>
      </c>
    </row>
    <row r="293" spans="1:3" x14ac:dyDescent="0.25">
      <c r="A293" s="7" t="s">
        <v>288</v>
      </c>
      <c r="B293" s="25" t="s">
        <v>92</v>
      </c>
      <c r="C293" s="7" t="s">
        <v>92</v>
      </c>
    </row>
    <row r="294" spans="1:3" x14ac:dyDescent="0.25">
      <c r="A294" s="7" t="s">
        <v>288</v>
      </c>
      <c r="B294" s="25" t="s">
        <v>177</v>
      </c>
      <c r="C294" s="7" t="s">
        <v>42</v>
      </c>
    </row>
    <row r="295" spans="1:3" x14ac:dyDescent="0.25">
      <c r="A295" s="7" t="s">
        <v>289</v>
      </c>
      <c r="B295" s="25" t="s">
        <v>92</v>
      </c>
      <c r="C295" s="7" t="s">
        <v>92</v>
      </c>
    </row>
    <row r="296" spans="1:3" x14ac:dyDescent="0.25">
      <c r="A296" s="7" t="s">
        <v>289</v>
      </c>
      <c r="B296" s="25" t="s">
        <v>177</v>
      </c>
      <c r="C296" s="7" t="s">
        <v>42</v>
      </c>
    </row>
    <row r="297" spans="1:3" x14ac:dyDescent="0.25">
      <c r="A297" s="7" t="s">
        <v>290</v>
      </c>
      <c r="B297" s="25" t="s">
        <v>92</v>
      </c>
      <c r="C297" s="7" t="s">
        <v>92</v>
      </c>
    </row>
    <row r="298" spans="1:3" x14ac:dyDescent="0.25">
      <c r="A298" s="7" t="s">
        <v>290</v>
      </c>
      <c r="B298" s="25" t="s">
        <v>177</v>
      </c>
      <c r="C298" s="7" t="s">
        <v>42</v>
      </c>
    </row>
    <row r="299" spans="1:3" x14ac:dyDescent="0.25">
      <c r="A299" s="7" t="s">
        <v>291</v>
      </c>
      <c r="B299" s="25" t="s">
        <v>92</v>
      </c>
      <c r="C299" s="7" t="s">
        <v>92</v>
      </c>
    </row>
    <row r="300" spans="1:3" x14ac:dyDescent="0.25">
      <c r="A300" s="7" t="s">
        <v>291</v>
      </c>
      <c r="B300" s="25" t="s">
        <v>177</v>
      </c>
      <c r="C300" s="7" t="s">
        <v>42</v>
      </c>
    </row>
    <row r="301" spans="1:3" x14ac:dyDescent="0.25">
      <c r="A301" s="7" t="s">
        <v>292</v>
      </c>
      <c r="B301" s="25" t="s">
        <v>92</v>
      </c>
      <c r="C301" s="7" t="s">
        <v>92</v>
      </c>
    </row>
    <row r="302" spans="1:3" x14ac:dyDescent="0.25">
      <c r="A302" s="7" t="s">
        <v>292</v>
      </c>
      <c r="B302" s="25" t="s">
        <v>177</v>
      </c>
      <c r="C302" s="7" t="s">
        <v>42</v>
      </c>
    </row>
    <row r="303" spans="1:3" x14ac:dyDescent="0.25">
      <c r="A303" s="7" t="s">
        <v>293</v>
      </c>
      <c r="B303" s="25" t="s">
        <v>92</v>
      </c>
      <c r="C303" s="7" t="s">
        <v>92</v>
      </c>
    </row>
    <row r="304" spans="1:3" x14ac:dyDescent="0.25">
      <c r="A304" s="7" t="s">
        <v>293</v>
      </c>
      <c r="B304" s="25" t="s">
        <v>177</v>
      </c>
      <c r="C304" s="7" t="s">
        <v>42</v>
      </c>
    </row>
    <row r="305" spans="1:3" x14ac:dyDescent="0.25">
      <c r="A305" s="7" t="s">
        <v>294</v>
      </c>
      <c r="B305" s="25" t="s">
        <v>92</v>
      </c>
      <c r="C305" s="7" t="s">
        <v>92</v>
      </c>
    </row>
    <row r="306" spans="1:3" x14ac:dyDescent="0.25">
      <c r="A306" s="7" t="s">
        <v>294</v>
      </c>
      <c r="B306" s="25" t="s">
        <v>177</v>
      </c>
      <c r="C306" s="7" t="s">
        <v>42</v>
      </c>
    </row>
    <row r="307" spans="1:3" x14ac:dyDescent="0.25">
      <c r="A307" s="7" t="s">
        <v>295</v>
      </c>
      <c r="B307" s="25" t="s">
        <v>92</v>
      </c>
      <c r="C307" s="7" t="s">
        <v>92</v>
      </c>
    </row>
    <row r="308" spans="1:3" x14ac:dyDescent="0.25">
      <c r="A308" s="7" t="s">
        <v>295</v>
      </c>
      <c r="B308" s="25" t="s">
        <v>177</v>
      </c>
      <c r="C308" s="7" t="s">
        <v>42</v>
      </c>
    </row>
    <row r="309" spans="1:3" x14ac:dyDescent="0.25">
      <c r="A309" s="7" t="s">
        <v>296</v>
      </c>
      <c r="B309" s="25" t="s">
        <v>92</v>
      </c>
      <c r="C309" s="7" t="s">
        <v>92</v>
      </c>
    </row>
    <row r="310" spans="1:3" x14ac:dyDescent="0.25">
      <c r="A310" s="7" t="s">
        <v>296</v>
      </c>
      <c r="B310" s="25" t="s">
        <v>177</v>
      </c>
      <c r="C310" s="7" t="s">
        <v>42</v>
      </c>
    </row>
    <row r="311" spans="1:3" x14ac:dyDescent="0.25">
      <c r="A311" s="7" t="s">
        <v>297</v>
      </c>
      <c r="B311" s="25" t="s">
        <v>92</v>
      </c>
      <c r="C311" s="7" t="s">
        <v>92</v>
      </c>
    </row>
    <row r="312" spans="1:3" x14ac:dyDescent="0.25">
      <c r="A312" s="7" t="s">
        <v>297</v>
      </c>
      <c r="B312" s="25" t="s">
        <v>177</v>
      </c>
      <c r="C312" s="7" t="s">
        <v>42</v>
      </c>
    </row>
    <row r="313" spans="1:3" x14ac:dyDescent="0.25">
      <c r="A313" s="7" t="s">
        <v>298</v>
      </c>
      <c r="B313" s="25" t="s">
        <v>92</v>
      </c>
      <c r="C313" s="7" t="s">
        <v>92</v>
      </c>
    </row>
    <row r="314" spans="1:3" x14ac:dyDescent="0.25">
      <c r="A314" s="7" t="s">
        <v>298</v>
      </c>
      <c r="B314" s="25" t="s">
        <v>177</v>
      </c>
      <c r="C314" s="7" t="s">
        <v>42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SupplierPN</vt:lpstr>
      <vt:lpstr>Supplier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2017-05-16T15:35:03Z</dcterms:created>
  <dcterms:modified xsi:type="dcterms:W3CDTF">2017-05-16T22:53:07Z</dcterms:modified>
</cp:coreProperties>
</file>