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enning\Documents\Visual Studio 2015\Projects\rinchem-api-integration\SampleData\"/>
    </mc:Choice>
  </mc:AlternateContent>
  <bookViews>
    <workbookView xWindow="0" yWindow="0" windowWidth="23010" windowHeight="9240" tabRatio="643"/>
  </bookViews>
  <sheets>
    <sheet name="Template" sheetId="1" r:id="rId1"/>
    <sheet name="SupplierPN" sheetId="4" r:id="rId2"/>
    <sheet name="Supplier" sheetId="2" r:id="rId3"/>
    <sheet name="Warehouse" sheetId="3" r:id="rId4"/>
    <sheet name="CarrierInfo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F100" i="1"/>
  <c r="K100" i="1"/>
  <c r="L100" i="1"/>
  <c r="M100" i="1" s="1"/>
  <c r="N100" i="1"/>
  <c r="O100" i="1"/>
  <c r="P100" i="1"/>
  <c r="Q100" i="1"/>
  <c r="S100" i="1"/>
  <c r="T100" i="1"/>
  <c r="U100" i="1"/>
  <c r="V100" i="1"/>
  <c r="W100" i="1"/>
  <c r="X100" i="1"/>
  <c r="Z100" i="1"/>
  <c r="AA100" i="1"/>
  <c r="AE100" i="1"/>
  <c r="AF100" i="1"/>
  <c r="E99" i="1"/>
  <c r="F99" i="1"/>
  <c r="K99" i="1"/>
  <c r="L99" i="1"/>
  <c r="M99" i="1" s="1"/>
  <c r="N99" i="1"/>
  <c r="O99" i="1"/>
  <c r="P99" i="1"/>
  <c r="Q99" i="1"/>
  <c r="S99" i="1"/>
  <c r="T99" i="1"/>
  <c r="U99" i="1"/>
  <c r="V99" i="1"/>
  <c r="W99" i="1"/>
  <c r="X99" i="1"/>
  <c r="Z99" i="1"/>
  <c r="AA99" i="1"/>
  <c r="AE99" i="1"/>
  <c r="AF99" i="1"/>
  <c r="AL99" i="1" l="1"/>
  <c r="AL10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1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1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1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1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1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1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1" i="1"/>
  <c r="M64" i="1"/>
  <c r="L2" i="1"/>
  <c r="AL2" i="1" s="1"/>
  <c r="L3" i="1"/>
  <c r="AL3" i="1" s="1"/>
  <c r="L4" i="1"/>
  <c r="AL4" i="1" s="1"/>
  <c r="L5" i="1"/>
  <c r="M5" i="1" s="1"/>
  <c r="L6" i="1"/>
  <c r="AL6" i="1" s="1"/>
  <c r="L7" i="1"/>
  <c r="AL7" i="1" s="1"/>
  <c r="L8" i="1"/>
  <c r="AL8" i="1" s="1"/>
  <c r="L9" i="1"/>
  <c r="M9" i="1" s="1"/>
  <c r="L10" i="1"/>
  <c r="AL10" i="1" s="1"/>
  <c r="L11" i="1"/>
  <c r="AL11" i="1" s="1"/>
  <c r="L12" i="1"/>
  <c r="AL12" i="1" s="1"/>
  <c r="L13" i="1"/>
  <c r="M13" i="1" s="1"/>
  <c r="L14" i="1"/>
  <c r="AL14" i="1" s="1"/>
  <c r="L15" i="1"/>
  <c r="AL15" i="1" s="1"/>
  <c r="L16" i="1"/>
  <c r="AL16" i="1" s="1"/>
  <c r="L17" i="1"/>
  <c r="M17" i="1" s="1"/>
  <c r="L18" i="1"/>
  <c r="AL18" i="1" s="1"/>
  <c r="L19" i="1"/>
  <c r="AL19" i="1" s="1"/>
  <c r="L20" i="1"/>
  <c r="AL20" i="1" s="1"/>
  <c r="L21" i="1"/>
  <c r="M21" i="1" s="1"/>
  <c r="L22" i="1"/>
  <c r="AL22" i="1" s="1"/>
  <c r="L23" i="1"/>
  <c r="AL23" i="1" s="1"/>
  <c r="L24" i="1"/>
  <c r="AL24" i="1" s="1"/>
  <c r="L25" i="1"/>
  <c r="M25" i="1" s="1"/>
  <c r="L26" i="1"/>
  <c r="AL26" i="1" s="1"/>
  <c r="L27" i="1"/>
  <c r="AL27" i="1" s="1"/>
  <c r="L28" i="1"/>
  <c r="AL28" i="1" s="1"/>
  <c r="L29" i="1"/>
  <c r="M29" i="1" s="1"/>
  <c r="L30" i="1"/>
  <c r="AL30" i="1" s="1"/>
  <c r="L31" i="1"/>
  <c r="AL31" i="1" s="1"/>
  <c r="L32" i="1"/>
  <c r="AL32" i="1" s="1"/>
  <c r="L33" i="1"/>
  <c r="M33" i="1" s="1"/>
  <c r="L34" i="1"/>
  <c r="AL34" i="1" s="1"/>
  <c r="L35" i="1"/>
  <c r="AL35" i="1" s="1"/>
  <c r="L36" i="1"/>
  <c r="AL36" i="1" s="1"/>
  <c r="L37" i="1"/>
  <c r="M37" i="1" s="1"/>
  <c r="L38" i="1"/>
  <c r="AL38" i="1" s="1"/>
  <c r="L39" i="1"/>
  <c r="AL39" i="1" s="1"/>
  <c r="L40" i="1"/>
  <c r="AL40" i="1" s="1"/>
  <c r="L41" i="1"/>
  <c r="M41" i="1" s="1"/>
  <c r="L42" i="1"/>
  <c r="AL42" i="1" s="1"/>
  <c r="L43" i="1"/>
  <c r="AL43" i="1" s="1"/>
  <c r="L44" i="1"/>
  <c r="AL44" i="1" s="1"/>
  <c r="L45" i="1"/>
  <c r="M45" i="1" s="1"/>
  <c r="L46" i="1"/>
  <c r="AL46" i="1" s="1"/>
  <c r="L47" i="1"/>
  <c r="AL47" i="1" s="1"/>
  <c r="L48" i="1"/>
  <c r="AL48" i="1" s="1"/>
  <c r="L49" i="1"/>
  <c r="M49" i="1" s="1"/>
  <c r="L50" i="1"/>
  <c r="AL50" i="1" s="1"/>
  <c r="L51" i="1"/>
  <c r="AL51" i="1" s="1"/>
  <c r="L52" i="1"/>
  <c r="AL52" i="1" s="1"/>
  <c r="L53" i="1"/>
  <c r="M53" i="1" s="1"/>
  <c r="L54" i="1"/>
  <c r="AL54" i="1" s="1"/>
  <c r="L55" i="1"/>
  <c r="AL55" i="1" s="1"/>
  <c r="L56" i="1"/>
  <c r="AL56" i="1" s="1"/>
  <c r="L57" i="1"/>
  <c r="M57" i="1" s="1"/>
  <c r="L58" i="1"/>
  <c r="AL58" i="1" s="1"/>
  <c r="L59" i="1"/>
  <c r="AL59" i="1" s="1"/>
  <c r="L60" i="1"/>
  <c r="AL60" i="1" s="1"/>
  <c r="L61" i="1"/>
  <c r="M61" i="1" s="1"/>
  <c r="L62" i="1"/>
  <c r="AL62" i="1" s="1"/>
  <c r="L63" i="1"/>
  <c r="AL63" i="1" s="1"/>
  <c r="L64" i="1"/>
  <c r="AL64" i="1" s="1"/>
  <c r="L65" i="1"/>
  <c r="M65" i="1" s="1"/>
  <c r="L66" i="1"/>
  <c r="AL66" i="1" s="1"/>
  <c r="L67" i="1"/>
  <c r="AL67" i="1" s="1"/>
  <c r="L68" i="1"/>
  <c r="AL68" i="1" s="1"/>
  <c r="L69" i="1"/>
  <c r="M69" i="1" s="1"/>
  <c r="L70" i="1"/>
  <c r="AL70" i="1" s="1"/>
  <c r="L71" i="1"/>
  <c r="AL71" i="1" s="1"/>
  <c r="L72" i="1"/>
  <c r="AL72" i="1" s="1"/>
  <c r="L73" i="1"/>
  <c r="M73" i="1" s="1"/>
  <c r="L74" i="1"/>
  <c r="AL74" i="1" s="1"/>
  <c r="L75" i="1"/>
  <c r="AL75" i="1" s="1"/>
  <c r="L76" i="1"/>
  <c r="AL76" i="1" s="1"/>
  <c r="L77" i="1"/>
  <c r="M77" i="1" s="1"/>
  <c r="L78" i="1"/>
  <c r="AL78" i="1" s="1"/>
  <c r="L79" i="1"/>
  <c r="AL79" i="1" s="1"/>
  <c r="L80" i="1"/>
  <c r="AL80" i="1" s="1"/>
  <c r="L81" i="1"/>
  <c r="M81" i="1" s="1"/>
  <c r="L82" i="1"/>
  <c r="AL82" i="1" s="1"/>
  <c r="L83" i="1"/>
  <c r="AL83" i="1" s="1"/>
  <c r="L84" i="1"/>
  <c r="AL84" i="1" s="1"/>
  <c r="L85" i="1"/>
  <c r="M85" i="1" s="1"/>
  <c r="L86" i="1"/>
  <c r="AL86" i="1" s="1"/>
  <c r="L87" i="1"/>
  <c r="AL87" i="1" s="1"/>
  <c r="L88" i="1"/>
  <c r="AL88" i="1" s="1"/>
  <c r="L89" i="1"/>
  <c r="M89" i="1" s="1"/>
  <c r="L90" i="1"/>
  <c r="AL90" i="1" s="1"/>
  <c r="L91" i="1"/>
  <c r="AL91" i="1" s="1"/>
  <c r="L92" i="1"/>
  <c r="AL92" i="1" s="1"/>
  <c r="L93" i="1"/>
  <c r="M93" i="1" s="1"/>
  <c r="L94" i="1"/>
  <c r="AL94" i="1" s="1"/>
  <c r="L95" i="1"/>
  <c r="AL95" i="1" s="1"/>
  <c r="L96" i="1"/>
  <c r="AL96" i="1" s="1"/>
  <c r="L97" i="1"/>
  <c r="M97" i="1" s="1"/>
  <c r="L98" i="1"/>
  <c r="AL98" i="1" s="1"/>
  <c r="L101" i="1"/>
  <c r="AL101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01" i="1"/>
  <c r="M20" i="1" l="1"/>
  <c r="M56" i="1"/>
  <c r="M16" i="1"/>
  <c r="M84" i="1"/>
  <c r="M40" i="1"/>
  <c r="M80" i="1"/>
  <c r="M36" i="1"/>
  <c r="M96" i="1"/>
  <c r="M72" i="1"/>
  <c r="M52" i="1"/>
  <c r="M32" i="1"/>
  <c r="M8" i="1"/>
  <c r="M88" i="1"/>
  <c r="M68" i="1"/>
  <c r="M48" i="1"/>
  <c r="M24" i="1"/>
  <c r="M4" i="1"/>
  <c r="M92" i="1"/>
  <c r="M76" i="1"/>
  <c r="M60" i="1"/>
  <c r="M44" i="1"/>
  <c r="M28" i="1"/>
  <c r="M12" i="1"/>
  <c r="M101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AL97" i="1"/>
  <c r="AL93" i="1"/>
  <c r="AL89" i="1"/>
  <c r="AL85" i="1"/>
  <c r="AL81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2" i="1"/>
</calcChain>
</file>

<file path=xl/sharedStrings.xml><?xml version="1.0" encoding="utf-8"?>
<sst xmlns="http://schemas.openxmlformats.org/spreadsheetml/2006/main" count="1055" uniqueCount="306">
  <si>
    <t>Date</t>
  </si>
  <si>
    <t>Sup_Name</t>
  </si>
  <si>
    <t>ASN_Recpt_ #</t>
  </si>
  <si>
    <t>ASN_Recpt_ID</t>
  </si>
  <si>
    <t>Templt_Ver</t>
  </si>
  <si>
    <t>Est_Ship_Date</t>
  </si>
  <si>
    <t>Est_Arriv_Date</t>
  </si>
  <si>
    <t>Ship_ID</t>
  </si>
  <si>
    <t>BOL_#</t>
  </si>
  <si>
    <t>Ship_Frm_Sup</t>
  </si>
  <si>
    <t>Ord_Ty_(PO)</t>
  </si>
  <si>
    <t>Origin_ID</t>
  </si>
  <si>
    <t>Origin_Address</t>
  </si>
  <si>
    <t>Origin_City</t>
  </si>
  <si>
    <t>Origin_State</t>
  </si>
  <si>
    <t>Origin_Zip_Code</t>
  </si>
  <si>
    <t>Origin_Cntry</t>
  </si>
  <si>
    <t>Dest_Nm</t>
  </si>
  <si>
    <t>Dest_WHSE_Cd</t>
  </si>
  <si>
    <t>Dest_Address</t>
  </si>
  <si>
    <t>Dest_City</t>
  </si>
  <si>
    <t>Dest_State</t>
  </si>
  <si>
    <t>Dest_Zip</t>
  </si>
  <si>
    <t>Dest_Country</t>
  </si>
  <si>
    <t>Carrier_ID</t>
  </si>
  <si>
    <t>Carrier_Name</t>
  </si>
  <si>
    <t>PO_#</t>
  </si>
  <si>
    <t>Prod_Ownr_ID</t>
  </si>
  <si>
    <t>Line_Item_#</t>
  </si>
  <si>
    <t>Vendor_PN</t>
  </si>
  <si>
    <t>Prod_Descrip_</t>
  </si>
  <si>
    <t>Lot_Num</t>
  </si>
  <si>
    <t>Exprire_Date</t>
  </si>
  <si>
    <t>Quantity</t>
  </si>
  <si>
    <t>UOM</t>
  </si>
  <si>
    <t>Hold_Code</t>
  </si>
  <si>
    <t>SN</t>
  </si>
  <si>
    <t>Pounds</t>
  </si>
  <si>
    <t>RCHM_Sup_ID</t>
  </si>
  <si>
    <t>Order_#</t>
  </si>
  <si>
    <t>Temp_Rec</t>
  </si>
  <si>
    <t>IPN</t>
  </si>
  <si>
    <t>Rinchem</t>
  </si>
  <si>
    <t>PO</t>
  </si>
  <si>
    <t>FRGHTWORKS</t>
  </si>
  <si>
    <t>Yes</t>
  </si>
  <si>
    <t>USA</t>
  </si>
  <si>
    <t>Albuquerque</t>
  </si>
  <si>
    <t>0000170506</t>
  </si>
  <si>
    <t>500236717</t>
  </si>
  <si>
    <t>Description</t>
  </si>
  <si>
    <t>Supplier</t>
  </si>
  <si>
    <t>Supplier Part Number</t>
  </si>
  <si>
    <t>BOTTLE</t>
  </si>
  <si>
    <t>Example Part Number Lookup</t>
  </si>
  <si>
    <t>EXAMPLE OXIDE, 65%</t>
  </si>
  <si>
    <t>EXAMPLE SUPPLIER, INC</t>
  </si>
  <si>
    <t>1234-01</t>
  </si>
  <si>
    <t>Chandler</t>
  </si>
  <si>
    <t>6843 W. Frye Rd.</t>
  </si>
  <si>
    <t>AZ</t>
  </si>
  <si>
    <t>Hillsboro</t>
  </si>
  <si>
    <t>23650 NW Huffman St.</t>
  </si>
  <si>
    <t>OR</t>
  </si>
  <si>
    <t>6133 Edith Blvd NE</t>
  </si>
  <si>
    <t>NM</t>
  </si>
  <si>
    <t>Rinchem Warehouses</t>
  </si>
  <si>
    <t>1234 Example Dr</t>
  </si>
  <si>
    <t>ST</t>
  </si>
  <si>
    <t>Example City</t>
  </si>
  <si>
    <t>FREIGHTWORKS       </t>
  </si>
  <si>
    <t>Warehouse</t>
  </si>
  <si>
    <t>Carrier Service</t>
  </si>
  <si>
    <t>Carrier Service Name</t>
  </si>
  <si>
    <t>11</t>
  </si>
  <si>
    <t>ABFFREIGHT</t>
  </si>
  <si>
    <t>ABF Freight</t>
  </si>
  <si>
    <t>OH</t>
  </si>
  <si>
    <t>ACT</t>
  </si>
  <si>
    <t>Advanced Chemical Transport</t>
  </si>
  <si>
    <t>ADUIEPYLE</t>
  </si>
  <si>
    <t>A Duie Pyle</t>
  </si>
  <si>
    <t>ALASKA</t>
  </si>
  <si>
    <t>Alaska</t>
  </si>
  <si>
    <t>BEAVER</t>
  </si>
  <si>
    <t>Beaver Express</t>
  </si>
  <si>
    <t>BSEXP. </t>
  </si>
  <si>
    <t>B S Express Inc.</t>
  </si>
  <si>
    <t>BTX</t>
  </si>
  <si>
    <t>CENTRAL</t>
  </si>
  <si>
    <t>Central</t>
  </si>
  <si>
    <t>CGL</t>
  </si>
  <si>
    <t>CHOICE</t>
  </si>
  <si>
    <t>Choice Freight</t>
  </si>
  <si>
    <t>CIMA</t>
  </si>
  <si>
    <t>Cima</t>
  </si>
  <si>
    <t>CLARKBROST</t>
  </si>
  <si>
    <t>Clark Bros Trucking</t>
  </si>
  <si>
    <t>COMMAND</t>
  </si>
  <si>
    <t>Command</t>
  </si>
  <si>
    <t>COWAN</t>
  </si>
  <si>
    <t>Cowan</t>
  </si>
  <si>
    <t>CPG</t>
  </si>
  <si>
    <t>CRETE</t>
  </si>
  <si>
    <t>Crete</t>
  </si>
  <si>
    <t>DDM</t>
  </si>
  <si>
    <t>DDP DELV</t>
  </si>
  <si>
    <t>DDP Delivery Science</t>
  </si>
  <si>
    <t>DHL</t>
  </si>
  <si>
    <t>DUNCAN&amp;SON</t>
  </si>
  <si>
    <t>DUNCAN &amp; SON       </t>
  </si>
  <si>
    <t>ECHO</t>
  </si>
  <si>
    <t>ECHO               </t>
  </si>
  <si>
    <t>ESTES</t>
  </si>
  <si>
    <t>ESTES              </t>
  </si>
  <si>
    <t>FEDEX</t>
  </si>
  <si>
    <t>FedEx</t>
  </si>
  <si>
    <t>FEDEX-FRT</t>
  </si>
  <si>
    <t>FedEx Freight</t>
  </si>
  <si>
    <t>FEDEX-GRD</t>
  </si>
  <si>
    <t>FedEx Ground</t>
  </si>
  <si>
    <t>FEDX1DAIR</t>
  </si>
  <si>
    <t>FedEx 1-Day Air</t>
  </si>
  <si>
    <t>FEDX2NDAIR</t>
  </si>
  <si>
    <t>FedEx 2-day Air</t>
  </si>
  <si>
    <t>GEN COM</t>
  </si>
  <si>
    <t>GOLDEN</t>
  </si>
  <si>
    <t>Golden Carriers</t>
  </si>
  <si>
    <t>GTS</t>
  </si>
  <si>
    <t>GTS Group Transportation Services</t>
  </si>
  <si>
    <t>HA</t>
  </si>
  <si>
    <t>HA Logistics</t>
  </si>
  <si>
    <t>ICX</t>
  </si>
  <si>
    <t>INTERAMER</t>
  </si>
  <si>
    <t>INTERAMERICA       </t>
  </si>
  <si>
    <t>INTERSTATE</t>
  </si>
  <si>
    <t>INTERSTATE         </t>
  </si>
  <si>
    <t>JACOBSON</t>
  </si>
  <si>
    <t>JACOBSON           </t>
  </si>
  <si>
    <t>JCT</t>
  </si>
  <si>
    <t>JJ MALONEY</t>
  </si>
  <si>
    <t>JJ Maloney</t>
  </si>
  <si>
    <t>JJTRUCKING</t>
  </si>
  <si>
    <t>JJ Trucking</t>
  </si>
  <si>
    <t>JOHNSON</t>
  </si>
  <si>
    <t>Johnson</t>
  </si>
  <si>
    <t>JP EXPRESS</t>
  </si>
  <si>
    <t>JP Express</t>
  </si>
  <si>
    <t>KINTETSU</t>
  </si>
  <si>
    <t>Kintetsu</t>
  </si>
  <si>
    <t>KJDELIVERY</t>
  </si>
  <si>
    <t>KJ Delivery</t>
  </si>
  <si>
    <t>KLLM</t>
  </si>
  <si>
    <t>KLLM               </t>
  </si>
  <si>
    <t>LANDSTAR</t>
  </si>
  <si>
    <t>LANDSTAR           </t>
  </si>
  <si>
    <t>MACH1</t>
  </si>
  <si>
    <t>MACH1              </t>
  </si>
  <si>
    <t>MARTEEN</t>
  </si>
  <si>
    <t>MARTEEN            </t>
  </si>
  <si>
    <t>NORFOX</t>
  </si>
  <si>
    <t>NORFOX             </t>
  </si>
  <si>
    <t>NUMARK</t>
  </si>
  <si>
    <t>NUMARK             </t>
  </si>
  <si>
    <t>ODYSSEY</t>
  </si>
  <si>
    <t>ODYSSEY            </t>
  </si>
  <si>
    <t>OLDD.</t>
  </si>
  <si>
    <t>OLD Dominion</t>
  </si>
  <si>
    <t>PRIME</t>
  </si>
  <si>
    <t>PRIME              </t>
  </si>
  <si>
    <t>RET-CGL</t>
  </si>
  <si>
    <t>CGL Returnables</t>
  </si>
  <si>
    <t>RET-RIN</t>
  </si>
  <si>
    <t>Rinchem Returnables</t>
  </si>
  <si>
    <t>RIN-AFTER</t>
  </si>
  <si>
    <t>Rinchem After Hours</t>
  </si>
  <si>
    <t>RINCHEM</t>
  </si>
  <si>
    <t>RIN-HTR</t>
  </si>
  <si>
    <t>Rinchem-Hot Rush</t>
  </si>
  <si>
    <t>RIN-SAME</t>
  </si>
  <si>
    <t>Rinchem-Same Day</t>
  </si>
  <si>
    <t>RIN-WKDAY</t>
  </si>
  <si>
    <t>Rinchem-Week Day</t>
  </si>
  <si>
    <t>RIN-WKND</t>
  </si>
  <si>
    <t>Rinchem-Weekend</t>
  </si>
  <si>
    <t>RJ </t>
  </si>
  <si>
    <t>RLC</t>
  </si>
  <si>
    <t>ROEDER</t>
  </si>
  <si>
    <t>ROEDER             </t>
  </si>
  <si>
    <t>SAIA</t>
  </si>
  <si>
    <t>SAIA               </t>
  </si>
  <si>
    <t>SIERRAWEST</t>
  </si>
  <si>
    <t>SIERRA WEST        </t>
  </si>
  <si>
    <t>SILVICOM</t>
  </si>
  <si>
    <t>SILVICOM           </t>
  </si>
  <si>
    <t>SRT</t>
  </si>
  <si>
    <t>TRAILLINER</t>
  </si>
  <si>
    <t>TRAIL LINER        </t>
  </si>
  <si>
    <t>TRANSPLACE</t>
  </si>
  <si>
    <t>TRANSPLACE         </t>
  </si>
  <si>
    <t>TRISTAR</t>
  </si>
  <si>
    <t>TRI STAR           </t>
  </si>
  <si>
    <t>UPS</t>
  </si>
  <si>
    <t>UPS NDA</t>
  </si>
  <si>
    <t>UPS Next Day Air</t>
  </si>
  <si>
    <t>UPSFREIGHT</t>
  </si>
  <si>
    <t>UPS Freight</t>
  </si>
  <si>
    <t>UPSGROUND</t>
  </si>
  <si>
    <t>UPS Ground</t>
  </si>
  <si>
    <t>USXL</t>
  </si>
  <si>
    <t>USXL               </t>
  </si>
  <si>
    <t>WEBER</t>
  </si>
  <si>
    <t>WEBER              </t>
  </si>
  <si>
    <t>WWROWLAND</t>
  </si>
  <si>
    <t>W.W. ROWLAND TRUCKIN</t>
  </si>
  <si>
    <t>XPO</t>
  </si>
  <si>
    <t>YRC</t>
  </si>
  <si>
    <t>12</t>
  </si>
  <si>
    <t>14</t>
  </si>
  <si>
    <t>ATG</t>
  </si>
  <si>
    <t>BASSETT</t>
  </si>
  <si>
    <t>Bassett</t>
  </si>
  <si>
    <t>BELLA</t>
  </si>
  <si>
    <t>Bella Transpotation</t>
  </si>
  <si>
    <t>BH</t>
  </si>
  <si>
    <t>CAVALIER</t>
  </si>
  <si>
    <t>Cavalier</t>
  </si>
  <si>
    <t>CELTIC</t>
  </si>
  <si>
    <t>Celtic</t>
  </si>
  <si>
    <t>CLN HARBOR</t>
  </si>
  <si>
    <t>Clean Harbors</t>
  </si>
  <si>
    <t>COVENANT</t>
  </si>
  <si>
    <t>Covenant</t>
  </si>
  <si>
    <t>CSI</t>
  </si>
  <si>
    <t>DW MORGAN</t>
  </si>
  <si>
    <t>EXPEDITORS</t>
  </si>
  <si>
    <t>FUJI</t>
  </si>
  <si>
    <t>GORDON</t>
  </si>
  <si>
    <t>Gordon Tullett</t>
  </si>
  <si>
    <t>GULLY</t>
  </si>
  <si>
    <t>Gully</t>
  </si>
  <si>
    <t>HP FREIGHT</t>
  </si>
  <si>
    <t>HP Freight</t>
  </si>
  <si>
    <t>IMG</t>
  </si>
  <si>
    <t>IWX</t>
  </si>
  <si>
    <t>JWX</t>
  </si>
  <si>
    <t>KNIGHT</t>
  </si>
  <si>
    <t>Knight Transportation</t>
  </si>
  <si>
    <t>LOGIFLEX</t>
  </si>
  <si>
    <t>Logiflex</t>
  </si>
  <si>
    <t>MARTEN</t>
  </si>
  <si>
    <t>MCEWEN</t>
  </si>
  <si>
    <t>McEwen</t>
  </si>
  <si>
    <t>MS US</t>
  </si>
  <si>
    <t>NOTHSTAR</t>
  </si>
  <si>
    <t>Nothstar</t>
  </si>
  <si>
    <t>NTLL</t>
  </si>
  <si>
    <t>OLTR</t>
  </si>
  <si>
    <t>ON LOG.</t>
  </si>
  <si>
    <t>On Logistics</t>
  </si>
  <si>
    <t>ONLINE</t>
  </si>
  <si>
    <t>Online Trucking</t>
  </si>
  <si>
    <t>R &amp; L</t>
  </si>
  <si>
    <t>REDDAWAY</t>
  </si>
  <si>
    <t>Reddaway Trucking</t>
  </si>
  <si>
    <t>RONA TRANS</t>
  </si>
  <si>
    <t>Rona TransPortation</t>
  </si>
  <si>
    <t>SBC GLOBAL</t>
  </si>
  <si>
    <t>SBC Global</t>
  </si>
  <si>
    <t>TRUCK IT</t>
  </si>
  <si>
    <t>Truck It Now</t>
  </si>
  <si>
    <t>UNIVAR</t>
  </si>
  <si>
    <t>Univar</t>
  </si>
  <si>
    <t>VERSUM</t>
  </si>
  <si>
    <t>Versum</t>
  </si>
  <si>
    <t>VL TRCK</t>
  </si>
  <si>
    <t>VL Trucking</t>
  </si>
  <si>
    <t>WILL CALL</t>
  </si>
  <si>
    <t>15</t>
  </si>
  <si>
    <t>16</t>
  </si>
  <si>
    <t>17</t>
  </si>
  <si>
    <t>18</t>
  </si>
  <si>
    <t>20</t>
  </si>
  <si>
    <t>24</t>
  </si>
  <si>
    <t>25</t>
  </si>
  <si>
    <t>27</t>
  </si>
  <si>
    <t>28</t>
  </si>
  <si>
    <t>29</t>
  </si>
  <si>
    <t>31</t>
  </si>
  <si>
    <t>32</t>
  </si>
  <si>
    <t>36</t>
  </si>
  <si>
    <t>37</t>
  </si>
  <si>
    <t>38</t>
  </si>
  <si>
    <t>39</t>
  </si>
  <si>
    <t>40</t>
  </si>
  <si>
    <t>41</t>
  </si>
  <si>
    <t>56</t>
  </si>
  <si>
    <t>57</t>
  </si>
  <si>
    <t>Example Supplier Lookup</t>
  </si>
  <si>
    <t>EXA</t>
  </si>
  <si>
    <t>0000170507</t>
  </si>
  <si>
    <t>500236718</t>
  </si>
  <si>
    <t>0000170508</t>
  </si>
  <si>
    <t>500236719</t>
  </si>
  <si>
    <t>Rinchem Carrier Info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</si>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</sst>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164" fontId="1" fillId="0" borderId="0" xfId="1" applyNumberFormat="1" applyFill="1" applyBorder="1"/>
    <xf numFmtId="0" fontId="1" fillId="0" borderId="0" xfId="1" applyFill="1" applyBorder="1"/>
    <xf numFmtId="0" fontId="0" fillId="0" borderId="0" xfId="0" applyFill="1" applyBorder="1"/>
    <xf numFmtId="165" fontId="0" fillId="0" borderId="0" xfId="0" applyNumberFormat="1" applyFill="1" applyBorder="1"/>
    <xf numFmtId="1" fontId="0" fillId="0" borderId="0" xfId="1" applyNumberFormat="1" applyFont="1" applyFill="1" applyBorder="1" applyAlignment="1">
      <alignment horizontal="right"/>
    </xf>
    <xf numFmtId="0" fontId="0" fillId="0" borderId="0" xfId="1" applyFont="1" applyFill="1" applyBorder="1"/>
    <xf numFmtId="0" fontId="0" fillId="0" borderId="0" xfId="1" quotePrefix="1" applyFont="1" applyFill="1" applyBorder="1"/>
    <xf numFmtId="49" fontId="0" fillId="0" borderId="0" xfId="1" applyNumberFormat="1" applyFont="1" applyFill="1" applyBorder="1"/>
    <xf numFmtId="0" fontId="1" fillId="0" borderId="0" xfId="1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164" fontId="2" fillId="3" borderId="0" xfId="1" applyNumberFormat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1" applyNumberFormat="1" applyFont="1" applyFill="1" applyBorder="1" applyAlignment="1">
      <alignment horizontal="right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NumberFormat="1" applyFont="1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49" fontId="0" fillId="0" borderId="0" xfId="0" applyNumberFormat="1" applyFill="1" applyBorder="1"/>
    <xf numFmtId="0" fontId="4" fillId="3" borderId="0" xfId="1" applyFont="1" applyFill="1" applyBorder="1" applyAlignment="1">
      <alignment horizontal="center" vertical="center" wrapText="1"/>
    </xf>
    <xf numFmtId="2" fontId="4" fillId="3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4" fontId="4" fillId="3" borderId="0" xfId="1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9" fontId="4" fillId="3" borderId="0" xfId="1" applyNumberFormat="1" applyFont="1" applyFill="1" applyBorder="1" applyAlignment="1">
      <alignment horizontal="center" vertical="center" wrapText="1"/>
    </xf>
    <xf numFmtId="0" fontId="4" fillId="3" borderId="0" xfId="1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40% - Accent2" xfId="1" builtinId="35"/>
    <cellStyle name="Normal" xfId="0" builtinId="0"/>
  </cellStyles>
  <dxfs count="72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2EFD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Table7" displayName="Table7" ref="A1:AP101" totalsRowShown="0" headerRowDxfId="71" dataDxfId="70">
  <autoFilter ref="A1:AP101"/>
  <tableColumns count="42">
    <tableColumn id="1" name="Date" dataDxfId="69"/>
    <tableColumn id="2" name="Est_Ship_Date" dataDxfId="68"/>
    <tableColumn id="3" name="Est_Arriv_Date" dataDxfId="67"/>
    <tableColumn id="4" name="Ship_ID" dataDxfId="66"/>
    <tableColumn id="5" name="BOL_#" dataDxfId="65">
      <calculatedColumnFormula>D2</calculatedColumnFormula>
    </tableColumn>
    <tableColumn id="6" name="Templt_Ver" dataDxfId="64">
      <calculatedColumnFormula>1</calculatedColumnFormula>
    </tableColumn>
    <tableColumn id="7" name="ASN_Recpt_ID" dataDxfId="63"/>
    <tableColumn id="8" name="Ord_Ty_(PO)" dataDxfId="62"/>
    <tableColumn id="9" name="ASN_Recpt_ #" dataDxfId="61"/>
    <tableColumn id="10" name="Origin_Zip_Code" dataDxfId="60"/>
    <tableColumn id="11" name="Sup_Name" dataDxfId="59">
      <calculatedColumnFormula>VLOOKUP($J2,Supplier!$A$2:$G$3,2,FALSE)</calculatedColumnFormula>
    </tableColumn>
    <tableColumn id="12" name="Ship_Frm_Sup" dataDxfId="58">
      <calculatedColumnFormula>VLOOKUP(J2,Supplier!A$3:G$4,3,FALSE)</calculatedColumnFormula>
    </tableColumn>
    <tableColumn id="13" name="Origin_ID" dataDxfId="57">
      <calculatedColumnFormula>L2</calculatedColumnFormula>
    </tableColumn>
    <tableColumn id="14" name="Origin_Address" dataDxfId="56">
      <calculatedColumnFormula>VLOOKUP(J2,Supplier!A$3:G$4,4,FALSE)</calculatedColumnFormula>
    </tableColumn>
    <tableColumn id="15" name="Origin_City" dataDxfId="55">
      <calculatedColumnFormula>VLOOKUP(J2,Supplier!A$3:G$4,5,FALSE)</calculatedColumnFormula>
    </tableColumn>
    <tableColumn id="16" name="Origin_State" dataDxfId="54">
      <calculatedColumnFormula>VLOOKUP(J2,Supplier!A$3:G$4,6,FALSE)</calculatedColumnFormula>
    </tableColumn>
    <tableColumn id="17" name="Origin_Cntry" dataDxfId="53">
      <calculatedColumnFormula>VLOOKUP(J2,Supplier!A$3:G$4,7,FALSE)</calculatedColumnFormula>
    </tableColumn>
    <tableColumn id="18" name="Dest_WHSE_Cd" dataDxfId="52"/>
    <tableColumn id="19" name="Dest_Nm" dataDxfId="51">
      <calculatedColumnFormula>VLOOKUP(R2,Warehouse!A$3:G$6,2,FALSE)</calculatedColumnFormula>
    </tableColumn>
    <tableColumn id="20" name="Dest_Address" dataDxfId="50">
      <calculatedColumnFormula>VLOOKUP(R2,Warehouse!A$3:G$6,3,FALSE)</calculatedColumnFormula>
    </tableColumn>
    <tableColumn id="21" name="Dest_City" dataDxfId="49">
      <calculatedColumnFormula>VLOOKUP(R2,Warehouse!A$3:G$6,4,FALSE)</calculatedColumnFormula>
    </tableColumn>
    <tableColumn id="22" name="Dest_State" dataDxfId="48">
      <calculatedColumnFormula>VLOOKUP(R2,Warehouse!A$3:G$6,5,FALSE)</calculatedColumnFormula>
    </tableColumn>
    <tableColumn id="23" name="Dest_Zip" dataDxfId="47">
      <calculatedColumnFormula>VLOOKUP(R2,Warehouse!A$3:G$6,6,FALSE)</calculatedColumnFormula>
    </tableColumn>
    <tableColumn id="24" name="Dest_Country" dataDxfId="46">
      <calculatedColumnFormula>VLOOKUP(R2,Warehouse!A$3:G$6,7,FALSE)</calculatedColumnFormula>
    </tableColumn>
    <tableColumn id="25" name="Carrier_ID" dataDxfId="45"/>
    <tableColumn id="26" name="Carrier_Name" dataDxfId="44">
      <calculatedColumnFormula>VLOOKUP(Y2,CarrierInfo!B$1:C$314,2,FALSE)</calculatedColumnFormula>
    </tableColumn>
    <tableColumn id="27" name="PO_#" dataDxfId="43">
      <calculatedColumnFormula>D2</calculatedColumnFormula>
    </tableColumn>
    <tableColumn id="28" name="Prod_Ownr_ID" dataDxfId="42"/>
    <tableColumn id="29" name="Line_Item_#" dataDxfId="41"/>
    <tableColumn id="30" name="Vendor_PN" dataDxfId="40"/>
    <tableColumn id="31" name="Prod_Descrip_" dataDxfId="39">
      <calculatedColumnFormula>VLOOKUP(AD2,SupplierPN!A$2:L$3,3,FALSE)</calculatedColumnFormula>
    </tableColumn>
    <tableColumn id="32" name="UOM" dataDxfId="38">
      <calculatedColumnFormula>VLOOKUP(AD2,SupplierPN!A$1:E$1086,5,FALSE)</calculatedColumnFormula>
    </tableColumn>
    <tableColumn id="33" name="Lot_Num" dataDxfId="37"/>
    <tableColumn id="34" name="Exprire_Date" dataDxfId="36"/>
    <tableColumn id="35" name="Quantity" dataDxfId="35"/>
    <tableColumn id="36" name="Pounds" dataDxfId="34"/>
    <tableColumn id="37" name="SN" dataDxfId="33"/>
    <tableColumn id="38" name="RCHM_Sup_ID" dataDxfId="32">
      <calculatedColumnFormula>$L2</calculatedColumnFormula>
    </tableColumn>
    <tableColumn id="39" name="Temp_Rec" dataDxfId="31"/>
    <tableColumn id="40" name="IPN" dataDxfId="30"/>
    <tableColumn id="41" name="Order_#" dataDxfId="29"/>
    <tableColumn id="42" name="Hold_Code" dataDxfId="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0" name="Table20" displayName="Table20" ref="A2:E15" totalsRowShown="0" dataDxfId="27">
  <autoFilter ref="A2:E15"/>
  <tableColumns count="5">
    <tableColumn id="1" name="Supplier Part Number" dataDxfId="26"/>
    <tableColumn id="2" name="IPN" dataDxfId="25"/>
    <tableColumn id="3" name="Description" dataDxfId="24"/>
    <tableColumn id="4" name="Supplier" dataDxfId="23"/>
    <tableColumn id="5" name="UOM" dataDxfId="2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1" name="Table21" displayName="Table21" ref="A2:G12" totalsRowShown="0" headerRowDxfId="21" dataDxfId="20">
  <autoFilter ref="A2:G12"/>
  <tableColumns count="7">
    <tableColumn id="1" name="Origin_Zip_Code" dataDxfId="19"/>
    <tableColumn id="2" name="Sup_Name" dataDxfId="18"/>
    <tableColumn id="3" name="Origin_ID" dataDxfId="17"/>
    <tableColumn id="4" name="Origin_Address" dataDxfId="16"/>
    <tableColumn id="5" name="Origin_City" dataDxfId="15"/>
    <tableColumn id="6" name="Origin_State" dataDxfId="14"/>
    <tableColumn id="7" name="Origin_Cntry" dataDxfId="1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2" name="Table22" displayName="Table22" ref="A2:G10" totalsRowShown="0" headerRowDxfId="12" dataDxfId="11">
  <autoFilter ref="A2:G10"/>
  <tableColumns count="7">
    <tableColumn id="1" name="Dest_WHSE_Cd" dataDxfId="10"/>
    <tableColumn id="2" name="Dest_Nm" dataDxfId="9"/>
    <tableColumn id="3" name="Dest_Address" dataDxfId="8"/>
    <tableColumn id="4" name="Dest_City" dataDxfId="7"/>
    <tableColumn id="5" name="Dest_State" dataDxfId="6"/>
    <tableColumn id="6" name="Dest_Zip" dataDxfId="5"/>
    <tableColumn id="7" name="Dest_Country" dataDxfId="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23" name="Table23" displayName="Table23" ref="A2:C314" totalsRowShown="0" headerRowDxfId="3">
  <autoFilter ref="A2:C314"/>
  <tableColumns count="3">
    <tableColumn id="1" name="Warehouse" dataDxfId="2"/>
    <tableColumn id="2" name="Carrier Service" dataDxfId="1"/>
    <tableColumn id="3" name="Carrier Service Nam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1"/>
  <sheetViews>
    <sheetView tabSelected="1" topLeftCell="Q1" workbookViewId="0">
      <pane ySplit="1" topLeftCell="A2" activePane="bottomLeft" state="frozen"/>
      <selection pane="bottomLeft" activeCell="AB5" sqref="AB5"/>
    </sheetView>
  </sheetViews>
  <sheetFormatPr defaultRowHeight="15" x14ac:dyDescent="0.25"/>
  <cols>
    <col min="1" max="1" width="10.42578125" style="6" customWidth="1"/>
    <col min="2" max="2" width="15.7109375" style="6" customWidth="1"/>
    <col min="3" max="3" width="16.140625" style="6" customWidth="1"/>
    <col min="4" max="4" width="9.85546875" style="6" customWidth="1"/>
    <col min="5" max="5" width="8.5703125" style="6" customWidth="1"/>
    <col min="6" max="6" width="13.5703125" style="6" customWidth="1"/>
    <col min="7" max="7" width="15.7109375" style="6" customWidth="1"/>
    <col min="8" max="8" width="14.42578125" style="6" customWidth="1"/>
    <col min="9" max="9" width="17.85546875" style="6" bestFit="1" customWidth="1"/>
    <col min="10" max="10" width="15.85546875" style="13" bestFit="1" customWidth="1"/>
    <col min="11" max="11" width="31.85546875" style="6" customWidth="1"/>
    <col min="12" max="12" width="10.5703125" style="6" customWidth="1"/>
    <col min="13" max="13" width="12.140625" style="6" customWidth="1"/>
    <col min="14" max="14" width="26.5703125" style="6" bestFit="1" customWidth="1"/>
    <col min="15" max="15" width="13" style="14" customWidth="1"/>
    <col min="16" max="16" width="14.140625" style="6" customWidth="1"/>
    <col min="17" max="17" width="14.28515625" style="6" customWidth="1"/>
    <col min="18" max="18" width="16.7109375" style="6" customWidth="1"/>
    <col min="19" max="19" width="22.28515625" style="6" bestFit="1" customWidth="1"/>
    <col min="20" max="20" width="17.42578125" style="6" bestFit="1" customWidth="1"/>
    <col min="21" max="21" width="11.5703125" style="6" customWidth="1"/>
    <col min="22" max="22" width="12.7109375" style="6" customWidth="1"/>
    <col min="23" max="23" width="10.85546875" style="6" customWidth="1"/>
    <col min="24" max="24" width="15.140625" style="6" customWidth="1"/>
    <col min="25" max="25" width="12" style="6" customWidth="1"/>
    <col min="26" max="26" width="18.140625" style="6" customWidth="1"/>
    <col min="27" max="27" width="9.140625" style="6"/>
    <col min="28" max="28" width="16" style="6" customWidth="1"/>
    <col min="29" max="29" width="14" style="6" customWidth="1"/>
    <col min="30" max="30" width="13.28515625" style="15" customWidth="1"/>
    <col min="31" max="31" width="29" style="6" bestFit="1" customWidth="1"/>
    <col min="32" max="32" width="22.28515625" style="6" bestFit="1" customWidth="1"/>
    <col min="33" max="33" width="11.140625" style="6" customWidth="1"/>
    <col min="34" max="34" width="14.5703125" style="6" customWidth="1"/>
    <col min="35" max="35" width="10.85546875" style="6" customWidth="1"/>
    <col min="36" max="36" width="9.7109375" style="6" customWidth="1"/>
    <col min="37" max="37" width="10.42578125" style="6" customWidth="1"/>
    <col min="38" max="38" width="15.7109375" style="6" customWidth="1"/>
    <col min="39" max="39" width="12.28515625" style="6" customWidth="1"/>
    <col min="40" max="40" width="10" style="6" bestFit="1" customWidth="1"/>
    <col min="41" max="41" width="10.28515625" style="6" customWidth="1"/>
    <col min="42" max="42" width="12.85546875" style="6" customWidth="1"/>
  </cols>
  <sheetData>
    <row r="1" spans="1:42" s="1" customFormat="1" ht="35.25" customHeight="1" x14ac:dyDescent="0.25">
      <c r="A1" s="16" t="s">
        <v>0</v>
      </c>
      <c r="B1" s="16" t="s">
        <v>5</v>
      </c>
      <c r="C1" s="16" t="s">
        <v>6</v>
      </c>
      <c r="D1" s="17" t="s">
        <v>7</v>
      </c>
      <c r="E1" s="18" t="s">
        <v>8</v>
      </c>
      <c r="F1" s="18" t="s">
        <v>4</v>
      </c>
      <c r="G1" s="19" t="s">
        <v>3</v>
      </c>
      <c r="H1" s="19" t="s">
        <v>10</v>
      </c>
      <c r="I1" s="19" t="s">
        <v>2</v>
      </c>
      <c r="J1" s="20" t="s">
        <v>15</v>
      </c>
      <c r="K1" s="18" t="s">
        <v>1</v>
      </c>
      <c r="L1" s="21" t="s">
        <v>9</v>
      </c>
      <c r="M1" s="21" t="s">
        <v>11</v>
      </c>
      <c r="N1" s="21" t="s">
        <v>12</v>
      </c>
      <c r="O1" s="21" t="s">
        <v>13</v>
      </c>
      <c r="P1" s="21" t="s">
        <v>14</v>
      </c>
      <c r="Q1" s="18" t="s">
        <v>16</v>
      </c>
      <c r="R1" s="17" t="s">
        <v>18</v>
      </c>
      <c r="S1" s="18" t="s">
        <v>17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7" t="s">
        <v>24</v>
      </c>
      <c r="Z1" s="18" t="s">
        <v>25</v>
      </c>
      <c r="AA1" s="18" t="s">
        <v>26</v>
      </c>
      <c r="AB1" s="19" t="s">
        <v>27</v>
      </c>
      <c r="AC1" s="28" t="s">
        <v>28</v>
      </c>
      <c r="AD1" s="29" t="s">
        <v>29</v>
      </c>
      <c r="AE1" s="30" t="s">
        <v>30</v>
      </c>
      <c r="AF1" s="30" t="s">
        <v>34</v>
      </c>
      <c r="AG1" s="28" t="s">
        <v>31</v>
      </c>
      <c r="AH1" s="31" t="s">
        <v>32</v>
      </c>
      <c r="AI1" s="28" t="s">
        <v>33</v>
      </c>
      <c r="AJ1" s="28" t="s">
        <v>37</v>
      </c>
      <c r="AK1" s="32" t="s">
        <v>36</v>
      </c>
      <c r="AL1" s="30" t="s">
        <v>38</v>
      </c>
      <c r="AM1" s="28" t="s">
        <v>40</v>
      </c>
      <c r="AN1" s="33" t="s">
        <v>41</v>
      </c>
      <c r="AO1" s="34" t="s">
        <v>39</v>
      </c>
      <c r="AP1" s="32" t="s">
        <v>35</v>
      </c>
    </row>
    <row r="2" spans="1:42" s="3" customFormat="1" x14ac:dyDescent="0.25">
      <c r="A2" s="4">
        <v>42851</v>
      </c>
      <c r="B2" s="4">
        <v>42851</v>
      </c>
      <c r="C2" s="4">
        <v>42854</v>
      </c>
      <c r="D2" s="5">
        <v>123456</v>
      </c>
      <c r="E2" s="6">
        <f t="shared" ref="E2:E65" si="0">D2</f>
        <v>123456</v>
      </c>
      <c r="F2" s="7">
        <f>1</f>
        <v>1</v>
      </c>
      <c r="G2" s="6">
        <v>16</v>
      </c>
      <c r="H2" s="6" t="s">
        <v>43</v>
      </c>
      <c r="I2" s="6" t="s">
        <v>42</v>
      </c>
      <c r="J2" s="8">
        <v>40361</v>
      </c>
      <c r="K2" s="6" t="str">
        <f>VLOOKUP($J2,Supplier!$A$2:$G$3,2,FALSE)</f>
        <v>EXAMPLE SUPPLIER, INC</v>
      </c>
      <c r="L2" s="6" t="str">
        <f>VLOOKUP(J2,Supplier!A$3:G$4,3,FALSE)</f>
        <v>EXA</v>
      </c>
      <c r="M2" s="6" t="str">
        <f t="shared" ref="M2:M65" si="1">L2</f>
        <v>EXA</v>
      </c>
      <c r="N2" s="6" t="str">
        <f>VLOOKUP(J2,Supplier!A$3:G$4,4,FALSE)</f>
        <v>1234 Example Dr</v>
      </c>
      <c r="O2" s="6" t="str">
        <f>VLOOKUP(J2,Supplier!A$3:G$4,5,FALSE)</f>
        <v>Example City</v>
      </c>
      <c r="P2" s="6" t="str">
        <f>VLOOKUP(J2,Supplier!A$3:G$4,6,FALSE)</f>
        <v>ST</v>
      </c>
      <c r="Q2" s="6" t="str">
        <f>VLOOKUP(J2,Supplier!A$3:G$4,7,FALSE)</f>
        <v>USA</v>
      </c>
      <c r="R2" s="5">
        <v>14</v>
      </c>
      <c r="S2" s="6" t="str">
        <f>VLOOKUP(R2,Warehouse!A$3:G$6,2,FALSE)</f>
        <v>Chandler</v>
      </c>
      <c r="T2" s="6" t="str">
        <f>VLOOKUP(R2,Warehouse!A$3:G$6,3,FALSE)</f>
        <v>6843 W. Frye Rd.</v>
      </c>
      <c r="U2" s="6" t="str">
        <f>VLOOKUP(R2,Warehouse!A$3:G$6,4,FALSE)</f>
        <v>Chandler</v>
      </c>
      <c r="V2" s="6" t="str">
        <f>VLOOKUP(R2,Warehouse!A$3:G$6,5,FALSE)</f>
        <v>AZ</v>
      </c>
      <c r="W2" s="6">
        <f>VLOOKUP(R2,Warehouse!A$3:G$6,6,FALSE)</f>
        <v>85226</v>
      </c>
      <c r="X2" s="6" t="str">
        <f>VLOOKUP(R2,Warehouse!A$3:G$6,7,FALSE)</f>
        <v>USA</v>
      </c>
      <c r="Y2" s="9" t="s">
        <v>176</v>
      </c>
      <c r="Z2" s="6" t="str">
        <f>VLOOKUP(Y2,CarrierInfo!B$1:C$314,2,FALSE)</f>
        <v>Rinchem</v>
      </c>
      <c r="AA2" s="6">
        <f t="shared" ref="AA2:AA65" si="2">D2</f>
        <v>123456</v>
      </c>
      <c r="AB2" s="6" t="s">
        <v>305</v>
      </c>
      <c r="AC2" s="5">
        <v>1</v>
      </c>
      <c r="AD2" s="8" t="s">
        <v>57</v>
      </c>
      <c r="AE2" s="6" t="str">
        <f>VLOOKUP(AD2,SupplierPN!A$2:L$3,3,FALSE)</f>
        <v>EXAMPLE OXIDE, 65%</v>
      </c>
      <c r="AF2" s="6" t="str">
        <f>VLOOKUP(AD2,SupplierPN!A$1:E$1086,5,FALSE)</f>
        <v>BOTTLE</v>
      </c>
      <c r="AG2" s="10" t="s">
        <v>48</v>
      </c>
      <c r="AH2" s="4">
        <v>43181</v>
      </c>
      <c r="AI2" s="5">
        <v>4</v>
      </c>
      <c r="AJ2" s="5">
        <v>1757.8</v>
      </c>
      <c r="AK2" s="6"/>
      <c r="AL2" s="6" t="str">
        <f t="shared" ref="AL2:AL65" si="3">$L2</f>
        <v>EXA</v>
      </c>
      <c r="AM2" s="9" t="s">
        <v>45</v>
      </c>
      <c r="AN2" s="11" t="s">
        <v>49</v>
      </c>
      <c r="AO2" s="12">
        <v>80636758</v>
      </c>
      <c r="AP2" s="6" t="s">
        <v>77</v>
      </c>
    </row>
    <row r="3" spans="1:42" s="3" customFormat="1" x14ac:dyDescent="0.25">
      <c r="A3" s="4">
        <v>42851</v>
      </c>
      <c r="B3" s="4">
        <v>42851</v>
      </c>
      <c r="C3" s="4">
        <v>42854</v>
      </c>
      <c r="D3" s="5">
        <v>123456</v>
      </c>
      <c r="E3" s="6">
        <f t="shared" si="0"/>
        <v>123456</v>
      </c>
      <c r="F3" s="7">
        <f>1</f>
        <v>1</v>
      </c>
      <c r="G3" s="6">
        <v>16</v>
      </c>
      <c r="H3" s="6" t="s">
        <v>43</v>
      </c>
      <c r="I3" s="6" t="s">
        <v>42</v>
      </c>
      <c r="J3" s="8">
        <v>40361</v>
      </c>
      <c r="K3" s="6" t="str">
        <f>VLOOKUP($J3,Supplier!$A$2:$G$3,2,FALSE)</f>
        <v>EXAMPLE SUPPLIER, INC</v>
      </c>
      <c r="L3" s="6" t="str">
        <f>VLOOKUP(J3,Supplier!A$3:G$4,3,FALSE)</f>
        <v>EXA</v>
      </c>
      <c r="M3" s="6" t="str">
        <f t="shared" si="1"/>
        <v>EXA</v>
      </c>
      <c r="N3" s="6" t="str">
        <f>VLOOKUP(J3,Supplier!A$3:G$4,4,FALSE)</f>
        <v>1234 Example Dr</v>
      </c>
      <c r="O3" s="6" t="str">
        <f>VLOOKUP(J3,Supplier!A$3:G$4,5,FALSE)</f>
        <v>Example City</v>
      </c>
      <c r="P3" s="6" t="str">
        <f>VLOOKUP(J3,Supplier!A$3:G$4,6,FALSE)</f>
        <v>ST</v>
      </c>
      <c r="Q3" s="6" t="str">
        <f>VLOOKUP(J3,Supplier!A$3:G$4,7,FALSE)</f>
        <v>USA</v>
      </c>
      <c r="R3" s="5">
        <v>16</v>
      </c>
      <c r="S3" s="6" t="str">
        <f>VLOOKUP(R3,Warehouse!A$3:G$6,2,FALSE)</f>
        <v>Hillsboro</v>
      </c>
      <c r="T3" s="6" t="str">
        <f>VLOOKUP(R3,Warehouse!A$3:G$6,3,FALSE)</f>
        <v>23650 NW Huffman St.</v>
      </c>
      <c r="U3" s="6" t="str">
        <f>VLOOKUP(R3,Warehouse!A$3:G$6,4,FALSE)</f>
        <v>Hillsboro</v>
      </c>
      <c r="V3" s="6" t="str">
        <f>VLOOKUP(R3,Warehouse!A$3:G$6,5,FALSE)</f>
        <v>OR</v>
      </c>
      <c r="W3" s="6">
        <f>VLOOKUP(R3,Warehouse!A$3:G$6,6,FALSE)</f>
        <v>97124</v>
      </c>
      <c r="X3" s="6" t="str">
        <f>VLOOKUP(R3,Warehouse!A$3:G$6,7,FALSE)</f>
        <v>USA</v>
      </c>
      <c r="Y3" s="9" t="s">
        <v>176</v>
      </c>
      <c r="Z3" s="6" t="str">
        <f>VLOOKUP(Y3,CarrierInfo!B$1:C$314,2,FALSE)</f>
        <v>Rinchem</v>
      </c>
      <c r="AA3" s="6">
        <f t="shared" si="2"/>
        <v>123456</v>
      </c>
      <c r="AB3" s="6" t="s">
        <v>305</v>
      </c>
      <c r="AC3" s="5">
        <v>2</v>
      </c>
      <c r="AD3" s="8" t="s">
        <v>57</v>
      </c>
      <c r="AE3" s="6" t="str">
        <f>VLOOKUP(AD3,SupplierPN!A$2:L$3,3,FALSE)</f>
        <v>EXAMPLE OXIDE, 65%</v>
      </c>
      <c r="AF3" s="6" t="str">
        <f>VLOOKUP(AD3,SupplierPN!A$1:E$1086,5,FALSE)</f>
        <v>BOTTLE</v>
      </c>
      <c r="AG3" s="10" t="s">
        <v>300</v>
      </c>
      <c r="AH3" s="4">
        <v>43182</v>
      </c>
      <c r="AI3" s="5">
        <v>4</v>
      </c>
      <c r="AJ3" s="5">
        <v>1757.8</v>
      </c>
      <c r="AK3" s="6"/>
      <c r="AL3" s="6" t="str">
        <f t="shared" si="3"/>
        <v>EXA</v>
      </c>
      <c r="AM3" s="9" t="s">
        <v>45</v>
      </c>
      <c r="AN3" s="11" t="s">
        <v>301</v>
      </c>
      <c r="AO3" s="12">
        <v>80636759</v>
      </c>
      <c r="AP3" s="6" t="s">
        <v>77</v>
      </c>
    </row>
    <row r="4" spans="1:42" x14ac:dyDescent="0.25">
      <c r="A4" s="4">
        <v>42851</v>
      </c>
      <c r="B4" s="4">
        <v>42851</v>
      </c>
      <c r="C4" s="4">
        <v>42854</v>
      </c>
      <c r="D4" s="5">
        <v>123456</v>
      </c>
      <c r="E4" s="6">
        <f t="shared" si="0"/>
        <v>123456</v>
      </c>
      <c r="F4" s="7">
        <f>1</f>
        <v>1</v>
      </c>
      <c r="G4" s="6">
        <v>16</v>
      </c>
      <c r="H4" s="6" t="s">
        <v>43</v>
      </c>
      <c r="I4" s="6" t="s">
        <v>42</v>
      </c>
      <c r="J4" s="8">
        <v>40361</v>
      </c>
      <c r="K4" s="6" t="str">
        <f>VLOOKUP($J4,Supplier!$A$2:$G$3,2,FALSE)</f>
        <v>EXAMPLE SUPPLIER, INC</v>
      </c>
      <c r="L4" s="6" t="str">
        <f>VLOOKUP(J4,Supplier!A$3:G$4,3,FALSE)</f>
        <v>EXA</v>
      </c>
      <c r="M4" s="6" t="str">
        <f t="shared" si="1"/>
        <v>EXA</v>
      </c>
      <c r="N4" s="6" t="str">
        <f>VLOOKUP(J4,Supplier!A$3:G$4,4,FALSE)</f>
        <v>1234 Example Dr</v>
      </c>
      <c r="O4" s="6" t="str">
        <f>VLOOKUP(J4,Supplier!A$3:G$4,5,FALSE)</f>
        <v>Example City</v>
      </c>
      <c r="P4" s="6" t="str">
        <f>VLOOKUP(J4,Supplier!A$3:G$4,6,FALSE)</f>
        <v>ST</v>
      </c>
      <c r="Q4" s="6" t="str">
        <f>VLOOKUP(J4,Supplier!A$3:G$4,7,FALSE)</f>
        <v>USA</v>
      </c>
      <c r="R4" s="5">
        <v>11</v>
      </c>
      <c r="S4" s="6" t="str">
        <f>VLOOKUP(R4,Warehouse!A$3:G$6,2,FALSE)</f>
        <v>Albuquerque</v>
      </c>
      <c r="T4" s="6" t="str">
        <f>VLOOKUP(R4,Warehouse!A$3:G$6,3,FALSE)</f>
        <v>6133 Edith Blvd NE</v>
      </c>
      <c r="U4" s="6" t="str">
        <f>VLOOKUP(R4,Warehouse!A$3:G$6,4,FALSE)</f>
        <v>Albuquerque</v>
      </c>
      <c r="V4" s="6" t="str">
        <f>VLOOKUP(R4,Warehouse!A$3:G$6,5,FALSE)</f>
        <v>NM</v>
      </c>
      <c r="W4" s="6">
        <f>VLOOKUP(R4,Warehouse!A$3:G$6,6,FALSE)</f>
        <v>87107</v>
      </c>
      <c r="X4" s="6" t="str">
        <f>VLOOKUP(R4,Warehouse!A$3:G$6,7,FALSE)</f>
        <v>USA</v>
      </c>
      <c r="Y4" s="9" t="s">
        <v>176</v>
      </c>
      <c r="Z4" s="6" t="str">
        <f>VLOOKUP(Y4,CarrierInfo!B$1:C$314,2,FALSE)</f>
        <v>Rinchem</v>
      </c>
      <c r="AA4" s="6">
        <f t="shared" si="2"/>
        <v>123456</v>
      </c>
      <c r="AB4" s="6" t="s">
        <v>305</v>
      </c>
      <c r="AC4" s="5">
        <v>3</v>
      </c>
      <c r="AD4" s="8" t="s">
        <v>57</v>
      </c>
      <c r="AE4" s="6" t="str">
        <f>VLOOKUP(AD4,SupplierPN!A$2:L$3,3,FALSE)</f>
        <v>EXAMPLE OXIDE, 65%</v>
      </c>
      <c r="AF4" s="6" t="str">
        <f>VLOOKUP(AD4,SupplierPN!A$1:E$1086,5,FALSE)</f>
        <v>BOTTLE</v>
      </c>
      <c r="AG4" s="10" t="s">
        <v>302</v>
      </c>
      <c r="AH4" s="4">
        <v>43183</v>
      </c>
      <c r="AI4" s="5">
        <v>4</v>
      </c>
      <c r="AJ4" s="5">
        <v>1757.8</v>
      </c>
      <c r="AL4" s="6" t="str">
        <f t="shared" si="3"/>
        <v>EXA</v>
      </c>
      <c r="AM4" s="9" t="s">
        <v>45</v>
      </c>
      <c r="AN4" s="11" t="s">
        <v>303</v>
      </c>
      <c r="AO4" s="12">
        <v>80636760</v>
      </c>
      <c r="AP4" s="6" t="s">
        <v>77</v>
      </c>
    </row>
    <row r="5" spans="1:42" x14ac:dyDescent="0.25">
      <c r="A5" s="4"/>
      <c r="B5" s="4"/>
      <c r="C5" s="4"/>
      <c r="D5" s="5"/>
      <c r="E5" s="6">
        <f t="shared" si="0"/>
        <v>0</v>
      </c>
      <c r="F5" s="7">
        <f>1</f>
        <v>1</v>
      </c>
      <c r="J5" s="8"/>
      <c r="K5" s="6" t="e">
        <f>VLOOKUP($J5,Supplier!$A$2:$G$3,2,FALSE)</f>
        <v>#N/A</v>
      </c>
      <c r="L5" s="6" t="e">
        <f>VLOOKUP(J5,Supplier!A$3:G$4,3,FALSE)</f>
        <v>#N/A</v>
      </c>
      <c r="M5" s="6" t="e">
        <f t="shared" si="1"/>
        <v>#N/A</v>
      </c>
      <c r="N5" s="6" t="e">
        <f>VLOOKUP(J5,Supplier!A$3:G$4,4,FALSE)</f>
        <v>#N/A</v>
      </c>
      <c r="O5" s="6" t="e">
        <f>VLOOKUP(J5,Supplier!A$3:G$4,5,FALSE)</f>
        <v>#N/A</v>
      </c>
      <c r="P5" s="6" t="e">
        <f>VLOOKUP(J5,Supplier!A$3:G$4,6,FALSE)</f>
        <v>#N/A</v>
      </c>
      <c r="Q5" s="6" t="e">
        <f>VLOOKUP(J5,Supplier!A$3:G$4,7,FALSE)</f>
        <v>#N/A</v>
      </c>
      <c r="R5" s="5"/>
      <c r="S5" s="6" t="e">
        <f>VLOOKUP(R5,Warehouse!A$3:G$6,2,FALSE)</f>
        <v>#N/A</v>
      </c>
      <c r="T5" s="6" t="e">
        <f>VLOOKUP(R5,Warehouse!A$3:G$6,3,FALSE)</f>
        <v>#N/A</v>
      </c>
      <c r="U5" s="6" t="e">
        <f>VLOOKUP(R5,Warehouse!A$3:G$6,4,FALSE)</f>
        <v>#N/A</v>
      </c>
      <c r="V5" s="6" t="e">
        <f>VLOOKUP(R5,Warehouse!A$3:G$6,5,FALSE)</f>
        <v>#N/A</v>
      </c>
      <c r="W5" s="6" t="e">
        <f>VLOOKUP(R5,Warehouse!A$3:G$6,6,FALSE)</f>
        <v>#N/A</v>
      </c>
      <c r="X5" s="6" t="e">
        <f>VLOOKUP(R5,Warehouse!A$3:G$6,7,FALSE)</f>
        <v>#N/A</v>
      </c>
      <c r="Y5" s="9"/>
      <c r="Z5" s="6" t="e">
        <f>VLOOKUP(Y5,CarrierInfo!B$1:C$314,2,FALSE)</f>
        <v>#N/A</v>
      </c>
      <c r="AA5" s="6">
        <f t="shared" si="2"/>
        <v>0</v>
      </c>
      <c r="AC5" s="5"/>
      <c r="AD5" s="8"/>
      <c r="AE5" s="6" t="e">
        <f>VLOOKUP(AD5,SupplierPN!A$2:L$3,3,FALSE)</f>
        <v>#N/A</v>
      </c>
      <c r="AF5" s="6" t="e">
        <f>VLOOKUP(AD5,SupplierPN!A$1:E$1086,5,FALSE)</f>
        <v>#N/A</v>
      </c>
      <c r="AG5" s="10"/>
      <c r="AH5" s="4"/>
      <c r="AI5" s="5"/>
      <c r="AJ5" s="5"/>
      <c r="AL5" s="6" t="e">
        <f t="shared" si="3"/>
        <v>#N/A</v>
      </c>
      <c r="AM5" s="9"/>
      <c r="AN5" s="11"/>
      <c r="AO5" s="12"/>
    </row>
    <row r="6" spans="1:42" x14ac:dyDescent="0.25">
      <c r="A6" s="4"/>
      <c r="B6" s="4"/>
      <c r="C6" s="4"/>
      <c r="D6" s="5"/>
      <c r="E6" s="6">
        <f t="shared" si="0"/>
        <v>0</v>
      </c>
      <c r="F6" s="7">
        <f>1</f>
        <v>1</v>
      </c>
      <c r="J6" s="8"/>
      <c r="K6" s="6" t="e">
        <f>VLOOKUP($J6,Supplier!$A$2:$G$3,2,FALSE)</f>
        <v>#N/A</v>
      </c>
      <c r="L6" s="6" t="e">
        <f>VLOOKUP(J6,Supplier!A$3:G$4,3,FALSE)</f>
        <v>#N/A</v>
      </c>
      <c r="M6" s="6" t="e">
        <f t="shared" si="1"/>
        <v>#N/A</v>
      </c>
      <c r="N6" s="6" t="e">
        <f>VLOOKUP(J6,Supplier!A$3:G$4,4,FALSE)</f>
        <v>#N/A</v>
      </c>
      <c r="O6" s="6" t="e">
        <f>VLOOKUP(J6,Supplier!A$3:G$4,5,FALSE)</f>
        <v>#N/A</v>
      </c>
      <c r="P6" s="6" t="e">
        <f>VLOOKUP(J6,Supplier!A$3:G$4,6,FALSE)</f>
        <v>#N/A</v>
      </c>
      <c r="Q6" s="6" t="e">
        <f>VLOOKUP(J6,Supplier!A$3:G$4,7,FALSE)</f>
        <v>#N/A</v>
      </c>
      <c r="R6" s="5"/>
      <c r="S6" s="6" t="e">
        <f>VLOOKUP(R6,Warehouse!A$3:G$6,2,FALSE)</f>
        <v>#N/A</v>
      </c>
      <c r="T6" s="6" t="e">
        <f>VLOOKUP(R6,Warehouse!A$3:G$6,3,FALSE)</f>
        <v>#N/A</v>
      </c>
      <c r="U6" s="6" t="e">
        <f>VLOOKUP(R6,Warehouse!A$3:G$6,4,FALSE)</f>
        <v>#N/A</v>
      </c>
      <c r="V6" s="6" t="e">
        <f>VLOOKUP(R6,Warehouse!A$3:G$6,5,FALSE)</f>
        <v>#N/A</v>
      </c>
      <c r="W6" s="6" t="e">
        <f>VLOOKUP(R6,Warehouse!A$3:G$6,6,FALSE)</f>
        <v>#N/A</v>
      </c>
      <c r="X6" s="6" t="e">
        <f>VLOOKUP(R6,Warehouse!A$3:G$6,7,FALSE)</f>
        <v>#N/A</v>
      </c>
      <c r="Y6" s="9"/>
      <c r="Z6" s="6" t="e">
        <f>VLOOKUP(Y6,CarrierInfo!B$1:C$314,2,FALSE)</f>
        <v>#N/A</v>
      </c>
      <c r="AA6" s="6">
        <f t="shared" si="2"/>
        <v>0</v>
      </c>
      <c r="AC6" s="5"/>
      <c r="AD6" s="8"/>
      <c r="AE6" s="6" t="e">
        <f>VLOOKUP(AD6,SupplierPN!A$2:L$3,3,FALSE)</f>
        <v>#N/A</v>
      </c>
      <c r="AF6" s="6" t="e">
        <f>VLOOKUP(AD6,SupplierPN!A$1:E$1086,5,FALSE)</f>
        <v>#N/A</v>
      </c>
      <c r="AG6" s="10"/>
      <c r="AH6" s="4"/>
      <c r="AI6" s="5"/>
      <c r="AJ6" s="5"/>
      <c r="AL6" s="6" t="e">
        <f t="shared" si="3"/>
        <v>#N/A</v>
      </c>
      <c r="AM6" s="9"/>
      <c r="AN6" s="11"/>
      <c r="AO6" s="12"/>
    </row>
    <row r="7" spans="1:42" x14ac:dyDescent="0.25">
      <c r="A7" s="4"/>
      <c r="B7" s="4"/>
      <c r="C7" s="4"/>
      <c r="D7" s="5"/>
      <c r="E7" s="6">
        <f t="shared" si="0"/>
        <v>0</v>
      </c>
      <c r="F7" s="7">
        <f>1</f>
        <v>1</v>
      </c>
      <c r="J7" s="8"/>
      <c r="K7" s="6" t="e">
        <f>VLOOKUP($J7,Supplier!$A$2:$G$3,2,FALSE)</f>
        <v>#N/A</v>
      </c>
      <c r="L7" s="6" t="e">
        <f>VLOOKUP(J7,Supplier!A$3:G$4,3,FALSE)</f>
        <v>#N/A</v>
      </c>
      <c r="M7" s="6" t="e">
        <f t="shared" si="1"/>
        <v>#N/A</v>
      </c>
      <c r="N7" s="6" t="e">
        <f>VLOOKUP(J7,Supplier!A$3:G$4,4,FALSE)</f>
        <v>#N/A</v>
      </c>
      <c r="O7" s="6" t="e">
        <f>VLOOKUP(J7,Supplier!A$3:G$4,5,FALSE)</f>
        <v>#N/A</v>
      </c>
      <c r="P7" s="6" t="e">
        <f>VLOOKUP(J7,Supplier!A$3:G$4,6,FALSE)</f>
        <v>#N/A</v>
      </c>
      <c r="Q7" s="6" t="e">
        <f>VLOOKUP(J7,Supplier!A$3:G$4,7,FALSE)</f>
        <v>#N/A</v>
      </c>
      <c r="R7" s="5"/>
      <c r="S7" s="6" t="e">
        <f>VLOOKUP(R7,Warehouse!A$3:G$6,2,FALSE)</f>
        <v>#N/A</v>
      </c>
      <c r="T7" s="6" t="e">
        <f>VLOOKUP(R7,Warehouse!A$3:G$6,3,FALSE)</f>
        <v>#N/A</v>
      </c>
      <c r="U7" s="6" t="e">
        <f>VLOOKUP(R7,Warehouse!A$3:G$6,4,FALSE)</f>
        <v>#N/A</v>
      </c>
      <c r="V7" s="6" t="e">
        <f>VLOOKUP(R7,Warehouse!A$3:G$6,5,FALSE)</f>
        <v>#N/A</v>
      </c>
      <c r="W7" s="6" t="e">
        <f>VLOOKUP(R7,Warehouse!A$3:G$6,6,FALSE)</f>
        <v>#N/A</v>
      </c>
      <c r="X7" s="6" t="e">
        <f>VLOOKUP(R7,Warehouse!A$3:G$6,7,FALSE)</f>
        <v>#N/A</v>
      </c>
      <c r="Y7" s="9"/>
      <c r="Z7" s="6" t="e">
        <f>VLOOKUP(Y7,CarrierInfo!B$1:C$314,2,FALSE)</f>
        <v>#N/A</v>
      </c>
      <c r="AA7" s="6">
        <f t="shared" si="2"/>
        <v>0</v>
      </c>
      <c r="AC7" s="5"/>
      <c r="AD7" s="8"/>
      <c r="AE7" s="6" t="e">
        <f>VLOOKUP(AD7,SupplierPN!A$2:L$3,3,FALSE)</f>
        <v>#N/A</v>
      </c>
      <c r="AF7" s="6" t="e">
        <f>VLOOKUP(AD7,SupplierPN!A$1:E$1086,5,FALSE)</f>
        <v>#N/A</v>
      </c>
      <c r="AG7" s="10"/>
      <c r="AH7" s="4"/>
      <c r="AI7" s="5"/>
      <c r="AJ7" s="5"/>
      <c r="AL7" s="6" t="e">
        <f t="shared" si="3"/>
        <v>#N/A</v>
      </c>
      <c r="AM7" s="9"/>
      <c r="AN7" s="11"/>
      <c r="AO7" s="12"/>
    </row>
    <row r="8" spans="1:42" x14ac:dyDescent="0.25">
      <c r="A8" s="4"/>
      <c r="B8" s="4"/>
      <c r="C8" s="4"/>
      <c r="D8" s="5"/>
      <c r="E8" s="6">
        <f t="shared" si="0"/>
        <v>0</v>
      </c>
      <c r="F8" s="7">
        <f>1</f>
        <v>1</v>
      </c>
      <c r="J8" s="8"/>
      <c r="K8" s="6" t="e">
        <f>VLOOKUP($J8,Supplier!$A$2:$G$3,2,FALSE)</f>
        <v>#N/A</v>
      </c>
      <c r="L8" s="6" t="e">
        <f>VLOOKUP(J8,Supplier!A$3:G$4,3,FALSE)</f>
        <v>#N/A</v>
      </c>
      <c r="M8" s="6" t="e">
        <f t="shared" si="1"/>
        <v>#N/A</v>
      </c>
      <c r="N8" s="6" t="e">
        <f>VLOOKUP(J8,Supplier!A$3:G$4,4,FALSE)</f>
        <v>#N/A</v>
      </c>
      <c r="O8" s="6" t="e">
        <f>VLOOKUP(J8,Supplier!A$3:G$4,5,FALSE)</f>
        <v>#N/A</v>
      </c>
      <c r="P8" s="6" t="e">
        <f>VLOOKUP(J8,Supplier!A$3:G$4,6,FALSE)</f>
        <v>#N/A</v>
      </c>
      <c r="Q8" s="6" t="e">
        <f>VLOOKUP(J8,Supplier!A$3:G$4,7,FALSE)</f>
        <v>#N/A</v>
      </c>
      <c r="R8" s="5"/>
      <c r="S8" s="6" t="e">
        <f>VLOOKUP(R8,Warehouse!A$3:G$6,2,FALSE)</f>
        <v>#N/A</v>
      </c>
      <c r="T8" s="6" t="e">
        <f>VLOOKUP(R8,Warehouse!A$3:G$6,3,FALSE)</f>
        <v>#N/A</v>
      </c>
      <c r="U8" s="6" t="e">
        <f>VLOOKUP(R8,Warehouse!A$3:G$6,4,FALSE)</f>
        <v>#N/A</v>
      </c>
      <c r="V8" s="6" t="e">
        <f>VLOOKUP(R8,Warehouse!A$3:G$6,5,FALSE)</f>
        <v>#N/A</v>
      </c>
      <c r="W8" s="6" t="e">
        <f>VLOOKUP(R8,Warehouse!A$3:G$6,6,FALSE)</f>
        <v>#N/A</v>
      </c>
      <c r="X8" s="6" t="e">
        <f>VLOOKUP(R8,Warehouse!A$3:G$6,7,FALSE)</f>
        <v>#N/A</v>
      </c>
      <c r="Y8" s="9"/>
      <c r="Z8" s="6" t="e">
        <f>VLOOKUP(Y8,CarrierInfo!B$1:C$314,2,FALSE)</f>
        <v>#N/A</v>
      </c>
      <c r="AA8" s="6">
        <f t="shared" si="2"/>
        <v>0</v>
      </c>
      <c r="AC8" s="5"/>
      <c r="AD8" s="8"/>
      <c r="AE8" s="6" t="e">
        <f>VLOOKUP(AD8,SupplierPN!A$2:L$3,3,FALSE)</f>
        <v>#N/A</v>
      </c>
      <c r="AF8" s="6" t="e">
        <f>VLOOKUP(AD8,SupplierPN!A$1:E$1086,5,FALSE)</f>
        <v>#N/A</v>
      </c>
      <c r="AG8" s="10"/>
      <c r="AH8" s="4"/>
      <c r="AI8" s="5"/>
      <c r="AJ8" s="5"/>
      <c r="AL8" s="6" t="e">
        <f t="shared" si="3"/>
        <v>#N/A</v>
      </c>
      <c r="AM8" s="9"/>
      <c r="AN8" s="11"/>
      <c r="AO8" s="12"/>
    </row>
    <row r="9" spans="1:42" x14ac:dyDescent="0.25">
      <c r="A9" s="4"/>
      <c r="B9" s="4"/>
      <c r="C9" s="4"/>
      <c r="D9" s="5"/>
      <c r="E9" s="6">
        <f t="shared" si="0"/>
        <v>0</v>
      </c>
      <c r="F9" s="7">
        <f>1</f>
        <v>1</v>
      </c>
      <c r="J9" s="8"/>
      <c r="K9" s="6" t="e">
        <f>VLOOKUP($J9,Supplier!$A$2:$G$3,2,FALSE)</f>
        <v>#N/A</v>
      </c>
      <c r="L9" s="6" t="e">
        <f>VLOOKUP(J9,Supplier!A$3:G$4,3,FALSE)</f>
        <v>#N/A</v>
      </c>
      <c r="M9" s="6" t="e">
        <f t="shared" si="1"/>
        <v>#N/A</v>
      </c>
      <c r="N9" s="6" t="e">
        <f>VLOOKUP(J9,Supplier!A$3:G$4,4,FALSE)</f>
        <v>#N/A</v>
      </c>
      <c r="O9" s="6" t="e">
        <f>VLOOKUP(J9,Supplier!A$3:G$4,5,FALSE)</f>
        <v>#N/A</v>
      </c>
      <c r="P9" s="6" t="e">
        <f>VLOOKUP(J9,Supplier!A$3:G$4,6,FALSE)</f>
        <v>#N/A</v>
      </c>
      <c r="Q9" s="6" t="e">
        <f>VLOOKUP(J9,Supplier!A$3:G$4,7,FALSE)</f>
        <v>#N/A</v>
      </c>
      <c r="R9" s="5"/>
      <c r="S9" s="6" t="e">
        <f>VLOOKUP(R9,Warehouse!A$3:G$6,2,FALSE)</f>
        <v>#N/A</v>
      </c>
      <c r="T9" s="6" t="e">
        <f>VLOOKUP(R9,Warehouse!A$3:G$6,3,FALSE)</f>
        <v>#N/A</v>
      </c>
      <c r="U9" s="6" t="e">
        <f>VLOOKUP(R9,Warehouse!A$3:G$6,4,FALSE)</f>
        <v>#N/A</v>
      </c>
      <c r="V9" s="6" t="e">
        <f>VLOOKUP(R9,Warehouse!A$3:G$6,5,FALSE)</f>
        <v>#N/A</v>
      </c>
      <c r="W9" s="6" t="e">
        <f>VLOOKUP(R9,Warehouse!A$3:G$6,6,FALSE)</f>
        <v>#N/A</v>
      </c>
      <c r="X9" s="6" t="e">
        <f>VLOOKUP(R9,Warehouse!A$3:G$6,7,FALSE)</f>
        <v>#N/A</v>
      </c>
      <c r="Y9" s="9"/>
      <c r="Z9" s="6" t="e">
        <f>VLOOKUP(Y9,CarrierInfo!B$1:C$314,2,FALSE)</f>
        <v>#N/A</v>
      </c>
      <c r="AA9" s="6">
        <f t="shared" si="2"/>
        <v>0</v>
      </c>
      <c r="AC9" s="5"/>
      <c r="AD9" s="8"/>
      <c r="AE9" s="6" t="e">
        <f>VLOOKUP(AD9,SupplierPN!A$2:L$3,3,FALSE)</f>
        <v>#N/A</v>
      </c>
      <c r="AF9" s="6" t="e">
        <f>VLOOKUP(AD9,SupplierPN!A$1:E$1086,5,FALSE)</f>
        <v>#N/A</v>
      </c>
      <c r="AG9" s="10"/>
      <c r="AH9" s="4"/>
      <c r="AI9" s="5"/>
      <c r="AJ9" s="5"/>
      <c r="AL9" s="6" t="e">
        <f t="shared" si="3"/>
        <v>#N/A</v>
      </c>
      <c r="AM9" s="9"/>
      <c r="AN9" s="11"/>
      <c r="AO9" s="12"/>
    </row>
    <row r="10" spans="1:42" x14ac:dyDescent="0.25">
      <c r="A10" s="4"/>
      <c r="B10" s="4"/>
      <c r="C10" s="4"/>
      <c r="D10" s="5"/>
      <c r="E10" s="6">
        <f t="shared" si="0"/>
        <v>0</v>
      </c>
      <c r="F10" s="7">
        <f>1</f>
        <v>1</v>
      </c>
      <c r="J10" s="8"/>
      <c r="K10" s="6" t="e">
        <f>VLOOKUP($J10,Supplier!$A$2:$G$3,2,FALSE)</f>
        <v>#N/A</v>
      </c>
      <c r="L10" s="6" t="e">
        <f>VLOOKUP(J10,Supplier!A$3:G$4,3,FALSE)</f>
        <v>#N/A</v>
      </c>
      <c r="M10" s="6" t="e">
        <f t="shared" si="1"/>
        <v>#N/A</v>
      </c>
      <c r="N10" s="6" t="e">
        <f>VLOOKUP(J10,Supplier!A$3:G$4,4,FALSE)</f>
        <v>#N/A</v>
      </c>
      <c r="O10" s="6" t="e">
        <f>VLOOKUP(J10,Supplier!A$3:G$4,5,FALSE)</f>
        <v>#N/A</v>
      </c>
      <c r="P10" s="6" t="e">
        <f>VLOOKUP(J10,Supplier!A$3:G$4,6,FALSE)</f>
        <v>#N/A</v>
      </c>
      <c r="Q10" s="6" t="e">
        <f>VLOOKUP(J10,Supplier!A$3:G$4,7,FALSE)</f>
        <v>#N/A</v>
      </c>
      <c r="R10" s="5"/>
      <c r="S10" s="6" t="e">
        <f>VLOOKUP(R10,Warehouse!A$3:G$6,2,FALSE)</f>
        <v>#N/A</v>
      </c>
      <c r="T10" s="6" t="e">
        <f>VLOOKUP(R10,Warehouse!A$3:G$6,3,FALSE)</f>
        <v>#N/A</v>
      </c>
      <c r="U10" s="6" t="e">
        <f>VLOOKUP(R10,Warehouse!A$3:G$6,4,FALSE)</f>
        <v>#N/A</v>
      </c>
      <c r="V10" s="6" t="e">
        <f>VLOOKUP(R10,Warehouse!A$3:G$6,5,FALSE)</f>
        <v>#N/A</v>
      </c>
      <c r="W10" s="6" t="e">
        <f>VLOOKUP(R10,Warehouse!A$3:G$6,6,FALSE)</f>
        <v>#N/A</v>
      </c>
      <c r="X10" s="6" t="e">
        <f>VLOOKUP(R10,Warehouse!A$3:G$6,7,FALSE)</f>
        <v>#N/A</v>
      </c>
      <c r="Y10" s="9"/>
      <c r="Z10" s="6" t="e">
        <f>VLOOKUP(Y10,CarrierInfo!B$1:C$314,2,FALSE)</f>
        <v>#N/A</v>
      </c>
      <c r="AA10" s="6">
        <f t="shared" si="2"/>
        <v>0</v>
      </c>
      <c r="AC10" s="5"/>
      <c r="AD10" s="8"/>
      <c r="AE10" s="6" t="e">
        <f>VLOOKUP(AD10,SupplierPN!A$2:L$3,3,FALSE)</f>
        <v>#N/A</v>
      </c>
      <c r="AF10" s="6" t="e">
        <f>VLOOKUP(AD10,SupplierPN!A$1:E$1086,5,FALSE)</f>
        <v>#N/A</v>
      </c>
      <c r="AG10" s="10"/>
      <c r="AH10" s="4"/>
      <c r="AI10" s="5"/>
      <c r="AJ10" s="5"/>
      <c r="AL10" s="6" t="e">
        <f t="shared" si="3"/>
        <v>#N/A</v>
      </c>
      <c r="AM10" s="9"/>
      <c r="AN10" s="11"/>
      <c r="AO10" s="12"/>
    </row>
    <row r="11" spans="1:42" x14ac:dyDescent="0.25">
      <c r="A11" s="4"/>
      <c r="B11" s="4"/>
      <c r="C11" s="4"/>
      <c r="D11" s="5"/>
      <c r="E11" s="6">
        <f t="shared" si="0"/>
        <v>0</v>
      </c>
      <c r="F11" s="7">
        <f>1</f>
        <v>1</v>
      </c>
      <c r="J11" s="8"/>
      <c r="K11" s="6" t="e">
        <f>VLOOKUP($J11,Supplier!$A$2:$G$3,2,FALSE)</f>
        <v>#N/A</v>
      </c>
      <c r="L11" s="6" t="e">
        <f>VLOOKUP(J11,Supplier!A$3:G$4,3,FALSE)</f>
        <v>#N/A</v>
      </c>
      <c r="M11" s="6" t="e">
        <f t="shared" si="1"/>
        <v>#N/A</v>
      </c>
      <c r="N11" s="6" t="e">
        <f>VLOOKUP(J11,Supplier!A$3:G$4,4,FALSE)</f>
        <v>#N/A</v>
      </c>
      <c r="O11" s="6" t="e">
        <f>VLOOKUP(J11,Supplier!A$3:G$4,5,FALSE)</f>
        <v>#N/A</v>
      </c>
      <c r="P11" s="6" t="e">
        <f>VLOOKUP(J11,Supplier!A$3:G$4,6,FALSE)</f>
        <v>#N/A</v>
      </c>
      <c r="Q11" s="6" t="e">
        <f>VLOOKUP(J11,Supplier!A$3:G$4,7,FALSE)</f>
        <v>#N/A</v>
      </c>
      <c r="R11" s="5"/>
      <c r="S11" s="6" t="e">
        <f>VLOOKUP(R11,Warehouse!A$3:G$6,2,FALSE)</f>
        <v>#N/A</v>
      </c>
      <c r="T11" s="6" t="e">
        <f>VLOOKUP(R11,Warehouse!A$3:G$6,3,FALSE)</f>
        <v>#N/A</v>
      </c>
      <c r="U11" s="6" t="e">
        <f>VLOOKUP(R11,Warehouse!A$3:G$6,4,FALSE)</f>
        <v>#N/A</v>
      </c>
      <c r="V11" s="6" t="e">
        <f>VLOOKUP(R11,Warehouse!A$3:G$6,5,FALSE)</f>
        <v>#N/A</v>
      </c>
      <c r="W11" s="6" t="e">
        <f>VLOOKUP(R11,Warehouse!A$3:G$6,6,FALSE)</f>
        <v>#N/A</v>
      </c>
      <c r="X11" s="6" t="e">
        <f>VLOOKUP(R11,Warehouse!A$3:G$6,7,FALSE)</f>
        <v>#N/A</v>
      </c>
      <c r="Y11" s="9"/>
      <c r="Z11" s="6" t="e">
        <f>VLOOKUP(Y11,CarrierInfo!B$1:C$314,2,FALSE)</f>
        <v>#N/A</v>
      </c>
      <c r="AA11" s="6">
        <f t="shared" si="2"/>
        <v>0</v>
      </c>
      <c r="AC11" s="5"/>
      <c r="AD11" s="8"/>
      <c r="AE11" s="6" t="e">
        <f>VLOOKUP(AD11,SupplierPN!A$2:L$3,3,FALSE)</f>
        <v>#N/A</v>
      </c>
      <c r="AF11" s="6" t="e">
        <f>VLOOKUP(AD11,SupplierPN!A$1:E$1086,5,FALSE)</f>
        <v>#N/A</v>
      </c>
      <c r="AG11" s="10"/>
      <c r="AH11" s="4"/>
      <c r="AI11" s="5"/>
      <c r="AJ11" s="5"/>
      <c r="AL11" s="6" t="e">
        <f t="shared" si="3"/>
        <v>#N/A</v>
      </c>
      <c r="AM11" s="9"/>
      <c r="AN11" s="11"/>
      <c r="AO11" s="12"/>
    </row>
    <row r="12" spans="1:42" x14ac:dyDescent="0.25">
      <c r="A12" s="4"/>
      <c r="B12" s="4"/>
      <c r="C12" s="4"/>
      <c r="D12" s="5"/>
      <c r="E12" s="6">
        <f t="shared" si="0"/>
        <v>0</v>
      </c>
      <c r="F12" s="7">
        <f>1</f>
        <v>1</v>
      </c>
      <c r="J12" s="8"/>
      <c r="K12" s="6" t="e">
        <f>VLOOKUP($J12,Supplier!$A$2:$G$3,2,FALSE)</f>
        <v>#N/A</v>
      </c>
      <c r="L12" s="6" t="e">
        <f>VLOOKUP(J12,Supplier!A$3:G$4,3,FALSE)</f>
        <v>#N/A</v>
      </c>
      <c r="M12" s="6" t="e">
        <f t="shared" si="1"/>
        <v>#N/A</v>
      </c>
      <c r="N12" s="6" t="e">
        <f>VLOOKUP(J12,Supplier!A$3:G$4,4,FALSE)</f>
        <v>#N/A</v>
      </c>
      <c r="O12" s="6" t="e">
        <f>VLOOKUP(J12,Supplier!A$3:G$4,5,FALSE)</f>
        <v>#N/A</v>
      </c>
      <c r="P12" s="6" t="e">
        <f>VLOOKUP(J12,Supplier!A$3:G$4,6,FALSE)</f>
        <v>#N/A</v>
      </c>
      <c r="Q12" s="6" t="e">
        <f>VLOOKUP(J12,Supplier!A$3:G$4,7,FALSE)</f>
        <v>#N/A</v>
      </c>
      <c r="R12" s="5"/>
      <c r="S12" s="6" t="e">
        <f>VLOOKUP(R12,Warehouse!A$3:G$6,2,FALSE)</f>
        <v>#N/A</v>
      </c>
      <c r="T12" s="6" t="e">
        <f>VLOOKUP(R12,Warehouse!A$3:G$6,3,FALSE)</f>
        <v>#N/A</v>
      </c>
      <c r="U12" s="6" t="e">
        <f>VLOOKUP(R12,Warehouse!A$3:G$6,4,FALSE)</f>
        <v>#N/A</v>
      </c>
      <c r="V12" s="6" t="e">
        <f>VLOOKUP(R12,Warehouse!A$3:G$6,5,FALSE)</f>
        <v>#N/A</v>
      </c>
      <c r="W12" s="6" t="e">
        <f>VLOOKUP(R12,Warehouse!A$3:G$6,6,FALSE)</f>
        <v>#N/A</v>
      </c>
      <c r="X12" s="6" t="e">
        <f>VLOOKUP(R12,Warehouse!A$3:G$6,7,FALSE)</f>
        <v>#N/A</v>
      </c>
      <c r="Y12" s="9"/>
      <c r="Z12" s="6" t="e">
        <f>VLOOKUP(Y12,CarrierInfo!B$1:C$314,2,FALSE)</f>
        <v>#N/A</v>
      </c>
      <c r="AA12" s="6">
        <f t="shared" si="2"/>
        <v>0</v>
      </c>
      <c r="AC12" s="5"/>
      <c r="AD12" s="8"/>
      <c r="AE12" s="6" t="e">
        <f>VLOOKUP(AD12,SupplierPN!A$2:L$3,3,FALSE)</f>
        <v>#N/A</v>
      </c>
      <c r="AF12" s="6" t="e">
        <f>VLOOKUP(AD12,SupplierPN!A$1:E$1086,5,FALSE)</f>
        <v>#N/A</v>
      </c>
      <c r="AG12" s="10"/>
      <c r="AH12" s="4"/>
      <c r="AI12" s="5"/>
      <c r="AJ12" s="5"/>
      <c r="AL12" s="6" t="e">
        <f t="shared" si="3"/>
        <v>#N/A</v>
      </c>
      <c r="AM12" s="9"/>
      <c r="AN12" s="11"/>
      <c r="AO12" s="12"/>
    </row>
    <row r="13" spans="1:42" x14ac:dyDescent="0.25">
      <c r="A13" s="4"/>
      <c r="B13" s="4"/>
      <c r="C13" s="4"/>
      <c r="D13" s="5"/>
      <c r="E13" s="6">
        <f t="shared" si="0"/>
        <v>0</v>
      </c>
      <c r="F13" s="7">
        <f>1</f>
        <v>1</v>
      </c>
      <c r="J13" s="8"/>
      <c r="K13" s="6" t="e">
        <f>VLOOKUP($J13,Supplier!$A$2:$G$3,2,FALSE)</f>
        <v>#N/A</v>
      </c>
      <c r="L13" s="6" t="e">
        <f>VLOOKUP(J13,Supplier!A$3:G$4,3,FALSE)</f>
        <v>#N/A</v>
      </c>
      <c r="M13" s="6" t="e">
        <f t="shared" si="1"/>
        <v>#N/A</v>
      </c>
      <c r="N13" s="6" t="e">
        <f>VLOOKUP(J13,Supplier!A$3:G$4,4,FALSE)</f>
        <v>#N/A</v>
      </c>
      <c r="O13" s="6" t="e">
        <f>VLOOKUP(J13,Supplier!A$3:G$4,5,FALSE)</f>
        <v>#N/A</v>
      </c>
      <c r="P13" s="6" t="e">
        <f>VLOOKUP(J13,Supplier!A$3:G$4,6,FALSE)</f>
        <v>#N/A</v>
      </c>
      <c r="Q13" s="6" t="e">
        <f>VLOOKUP(J13,Supplier!A$3:G$4,7,FALSE)</f>
        <v>#N/A</v>
      </c>
      <c r="R13" s="5"/>
      <c r="S13" s="6" t="e">
        <f>VLOOKUP(R13,Warehouse!A$3:G$6,2,FALSE)</f>
        <v>#N/A</v>
      </c>
      <c r="T13" s="6" t="e">
        <f>VLOOKUP(R13,Warehouse!A$3:G$6,3,FALSE)</f>
        <v>#N/A</v>
      </c>
      <c r="U13" s="6" t="e">
        <f>VLOOKUP(R13,Warehouse!A$3:G$6,4,FALSE)</f>
        <v>#N/A</v>
      </c>
      <c r="V13" s="6" t="e">
        <f>VLOOKUP(R13,Warehouse!A$3:G$6,5,FALSE)</f>
        <v>#N/A</v>
      </c>
      <c r="W13" s="6" t="e">
        <f>VLOOKUP(R13,Warehouse!A$3:G$6,6,FALSE)</f>
        <v>#N/A</v>
      </c>
      <c r="X13" s="6" t="e">
        <f>VLOOKUP(R13,Warehouse!A$3:G$6,7,FALSE)</f>
        <v>#N/A</v>
      </c>
      <c r="Y13" s="9"/>
      <c r="Z13" s="6" t="e">
        <f>VLOOKUP(Y13,CarrierInfo!B$1:C$314,2,FALSE)</f>
        <v>#N/A</v>
      </c>
      <c r="AA13" s="6">
        <f t="shared" si="2"/>
        <v>0</v>
      </c>
      <c r="AC13" s="5"/>
      <c r="AD13" s="8"/>
      <c r="AE13" s="6" t="e">
        <f>VLOOKUP(AD13,SupplierPN!A$2:L$3,3,FALSE)</f>
        <v>#N/A</v>
      </c>
      <c r="AF13" s="6" t="e">
        <f>VLOOKUP(AD13,SupplierPN!A$1:E$1086,5,FALSE)</f>
        <v>#N/A</v>
      </c>
      <c r="AG13" s="10"/>
      <c r="AH13" s="4"/>
      <c r="AI13" s="5"/>
      <c r="AJ13" s="5"/>
      <c r="AL13" s="6" t="e">
        <f t="shared" si="3"/>
        <v>#N/A</v>
      </c>
      <c r="AM13" s="9"/>
      <c r="AN13" s="11"/>
      <c r="AO13" s="12"/>
    </row>
    <row r="14" spans="1:42" x14ac:dyDescent="0.25">
      <c r="E14" s="6">
        <f t="shared" si="0"/>
        <v>0</v>
      </c>
      <c r="F14" s="7">
        <f>1</f>
        <v>1</v>
      </c>
      <c r="K14" s="6" t="e">
        <f>VLOOKUP($J14,Supplier!$A$2:$G$3,2,FALSE)</f>
        <v>#N/A</v>
      </c>
      <c r="L14" s="6" t="e">
        <f>VLOOKUP(J14,Supplier!A$3:G$4,3,FALSE)</f>
        <v>#N/A</v>
      </c>
      <c r="M14" s="6" t="e">
        <f t="shared" si="1"/>
        <v>#N/A</v>
      </c>
      <c r="N14" s="6" t="e">
        <f>VLOOKUP(J14,Supplier!A$3:G$4,4,FALSE)</f>
        <v>#N/A</v>
      </c>
      <c r="O14" s="14" t="e">
        <f>VLOOKUP(J14,Supplier!A$3:G$4,5,FALSE)</f>
        <v>#N/A</v>
      </c>
      <c r="P14" s="6" t="e">
        <f>VLOOKUP(J14,Supplier!A$3:G$4,6,FALSE)</f>
        <v>#N/A</v>
      </c>
      <c r="Q14" s="6" t="e">
        <f>VLOOKUP(J14,Supplier!A$3:G$4,7,FALSE)</f>
        <v>#N/A</v>
      </c>
      <c r="S14" s="6" t="e">
        <f>VLOOKUP(R14,Warehouse!A$3:G$6,2,FALSE)</f>
        <v>#N/A</v>
      </c>
      <c r="T14" s="6" t="e">
        <f>VLOOKUP(R14,Warehouse!A$3:G$6,3,FALSE)</f>
        <v>#N/A</v>
      </c>
      <c r="U14" s="6" t="e">
        <f>VLOOKUP(R14,Warehouse!A$3:G$6,4,FALSE)</f>
        <v>#N/A</v>
      </c>
      <c r="V14" s="6" t="e">
        <f>VLOOKUP(R14,Warehouse!A$3:G$6,5,FALSE)</f>
        <v>#N/A</v>
      </c>
      <c r="W14" s="6" t="e">
        <f>VLOOKUP(R14,Warehouse!A$3:G$6,6,FALSE)</f>
        <v>#N/A</v>
      </c>
      <c r="X14" s="6" t="e">
        <f>VLOOKUP(R14,Warehouse!A$3:G$6,7,FALSE)</f>
        <v>#N/A</v>
      </c>
      <c r="Z14" s="6" t="e">
        <f>VLOOKUP(Y14,CarrierInfo!B$1:C$314,2,FALSE)</f>
        <v>#N/A</v>
      </c>
      <c r="AA14" s="6">
        <f t="shared" si="2"/>
        <v>0</v>
      </c>
      <c r="AE14" s="6" t="e">
        <f>VLOOKUP(AD14,SupplierPN!A$2:L$3,3,FALSE)</f>
        <v>#N/A</v>
      </c>
      <c r="AF14" s="6" t="e">
        <f>VLOOKUP(AD14,SupplierPN!A$1:E$1086,5,FALSE)</f>
        <v>#N/A</v>
      </c>
      <c r="AL14" s="6" t="e">
        <f t="shared" si="3"/>
        <v>#N/A</v>
      </c>
    </row>
    <row r="15" spans="1:42" x14ac:dyDescent="0.25">
      <c r="E15" s="6">
        <f t="shared" si="0"/>
        <v>0</v>
      </c>
      <c r="F15" s="7">
        <f>1</f>
        <v>1</v>
      </c>
      <c r="K15" s="6" t="e">
        <f>VLOOKUP($J15,Supplier!$A$2:$G$3,2,FALSE)</f>
        <v>#N/A</v>
      </c>
      <c r="L15" s="6" t="e">
        <f>VLOOKUP(J15,Supplier!A$3:G$4,3,FALSE)</f>
        <v>#N/A</v>
      </c>
      <c r="M15" s="6" t="e">
        <f t="shared" si="1"/>
        <v>#N/A</v>
      </c>
      <c r="N15" s="6" t="e">
        <f>VLOOKUP(J15,Supplier!A$3:G$4,4,FALSE)</f>
        <v>#N/A</v>
      </c>
      <c r="O15" s="14" t="e">
        <f>VLOOKUP(J15,Supplier!A$3:G$4,5,FALSE)</f>
        <v>#N/A</v>
      </c>
      <c r="P15" s="6" t="e">
        <f>VLOOKUP(J15,Supplier!A$3:G$4,6,FALSE)</f>
        <v>#N/A</v>
      </c>
      <c r="Q15" s="6" t="e">
        <f>VLOOKUP(J15,Supplier!A$3:G$4,7,FALSE)</f>
        <v>#N/A</v>
      </c>
      <c r="S15" s="6" t="e">
        <f>VLOOKUP(R15,Warehouse!A$3:G$6,2,FALSE)</f>
        <v>#N/A</v>
      </c>
      <c r="T15" s="6" t="e">
        <f>VLOOKUP(R15,Warehouse!A$3:G$6,3,FALSE)</f>
        <v>#N/A</v>
      </c>
      <c r="U15" s="6" t="e">
        <f>VLOOKUP(R15,Warehouse!A$3:G$6,4,FALSE)</f>
        <v>#N/A</v>
      </c>
      <c r="V15" s="6" t="e">
        <f>VLOOKUP(R15,Warehouse!A$3:G$6,5,FALSE)</f>
        <v>#N/A</v>
      </c>
      <c r="W15" s="6" t="e">
        <f>VLOOKUP(R15,Warehouse!A$3:G$6,6,FALSE)</f>
        <v>#N/A</v>
      </c>
      <c r="X15" s="6" t="e">
        <f>VLOOKUP(R15,Warehouse!A$3:G$6,7,FALSE)</f>
        <v>#N/A</v>
      </c>
      <c r="Z15" s="6" t="e">
        <f>VLOOKUP(Y15,CarrierInfo!B$1:C$314,2,FALSE)</f>
        <v>#N/A</v>
      </c>
      <c r="AA15" s="6">
        <f t="shared" si="2"/>
        <v>0</v>
      </c>
      <c r="AE15" s="6" t="e">
        <f>VLOOKUP(AD15,SupplierPN!A$2:L$3,3,FALSE)</f>
        <v>#N/A</v>
      </c>
      <c r="AF15" s="6" t="e">
        <f>VLOOKUP(AD15,SupplierPN!A$1:E$1086,5,FALSE)</f>
        <v>#N/A</v>
      </c>
      <c r="AL15" s="6" t="e">
        <f t="shared" si="3"/>
        <v>#N/A</v>
      </c>
    </row>
    <row r="16" spans="1:42" x14ac:dyDescent="0.25">
      <c r="E16" s="6">
        <f t="shared" si="0"/>
        <v>0</v>
      </c>
      <c r="F16" s="7">
        <f>1</f>
        <v>1</v>
      </c>
      <c r="K16" s="6" t="e">
        <f>VLOOKUP($J16,Supplier!$A$2:$G$3,2,FALSE)</f>
        <v>#N/A</v>
      </c>
      <c r="L16" s="6" t="e">
        <f>VLOOKUP(J16,Supplier!A$3:G$4,3,FALSE)</f>
        <v>#N/A</v>
      </c>
      <c r="M16" s="6" t="e">
        <f t="shared" si="1"/>
        <v>#N/A</v>
      </c>
      <c r="N16" s="6" t="e">
        <f>VLOOKUP(J16,Supplier!A$3:G$4,4,FALSE)</f>
        <v>#N/A</v>
      </c>
      <c r="O16" s="14" t="e">
        <f>VLOOKUP(J16,Supplier!A$3:G$4,5,FALSE)</f>
        <v>#N/A</v>
      </c>
      <c r="P16" s="6" t="e">
        <f>VLOOKUP(J16,Supplier!A$3:G$4,6,FALSE)</f>
        <v>#N/A</v>
      </c>
      <c r="Q16" s="6" t="e">
        <f>VLOOKUP(J16,Supplier!A$3:G$4,7,FALSE)</f>
        <v>#N/A</v>
      </c>
      <c r="S16" s="6" t="e">
        <f>VLOOKUP(R16,Warehouse!A$3:G$6,2,FALSE)</f>
        <v>#N/A</v>
      </c>
      <c r="T16" s="6" t="e">
        <f>VLOOKUP(R16,Warehouse!A$3:G$6,3,FALSE)</f>
        <v>#N/A</v>
      </c>
      <c r="U16" s="6" t="e">
        <f>VLOOKUP(R16,Warehouse!A$3:G$6,4,FALSE)</f>
        <v>#N/A</v>
      </c>
      <c r="V16" s="6" t="e">
        <f>VLOOKUP(R16,Warehouse!A$3:G$6,5,FALSE)</f>
        <v>#N/A</v>
      </c>
      <c r="W16" s="6" t="e">
        <f>VLOOKUP(R16,Warehouse!A$3:G$6,6,FALSE)</f>
        <v>#N/A</v>
      </c>
      <c r="X16" s="6" t="e">
        <f>VLOOKUP(R16,Warehouse!A$3:G$6,7,FALSE)</f>
        <v>#N/A</v>
      </c>
      <c r="Z16" s="6" t="e">
        <f>VLOOKUP(Y16,CarrierInfo!B$1:C$314,2,FALSE)</f>
        <v>#N/A</v>
      </c>
      <c r="AA16" s="6">
        <f t="shared" si="2"/>
        <v>0</v>
      </c>
      <c r="AE16" s="6" t="e">
        <f>VLOOKUP(AD16,SupplierPN!A$2:L$3,3,FALSE)</f>
        <v>#N/A</v>
      </c>
      <c r="AF16" s="6" t="e">
        <f>VLOOKUP(AD16,SupplierPN!A$1:E$1086,5,FALSE)</f>
        <v>#N/A</v>
      </c>
      <c r="AL16" s="6" t="e">
        <f t="shared" si="3"/>
        <v>#N/A</v>
      </c>
    </row>
    <row r="17" spans="5:38" x14ac:dyDescent="0.25">
      <c r="E17" s="6">
        <f t="shared" si="0"/>
        <v>0</v>
      </c>
      <c r="F17" s="7">
        <f>1</f>
        <v>1</v>
      </c>
      <c r="K17" s="6" t="e">
        <f>VLOOKUP($J17,Supplier!$A$2:$G$3,2,FALSE)</f>
        <v>#N/A</v>
      </c>
      <c r="L17" s="6" t="e">
        <f>VLOOKUP(J17,Supplier!A$3:G$4,3,FALSE)</f>
        <v>#N/A</v>
      </c>
      <c r="M17" s="6" t="e">
        <f t="shared" si="1"/>
        <v>#N/A</v>
      </c>
      <c r="N17" s="6" t="e">
        <f>VLOOKUP(J17,Supplier!A$3:G$4,4,FALSE)</f>
        <v>#N/A</v>
      </c>
      <c r="O17" s="14" t="e">
        <f>VLOOKUP(J17,Supplier!A$3:G$4,5,FALSE)</f>
        <v>#N/A</v>
      </c>
      <c r="P17" s="6" t="e">
        <f>VLOOKUP(J17,Supplier!A$3:G$4,6,FALSE)</f>
        <v>#N/A</v>
      </c>
      <c r="Q17" s="6" t="e">
        <f>VLOOKUP(J17,Supplier!A$3:G$4,7,FALSE)</f>
        <v>#N/A</v>
      </c>
      <c r="S17" s="6" t="e">
        <f>VLOOKUP(R17,Warehouse!A$3:G$6,2,FALSE)</f>
        <v>#N/A</v>
      </c>
      <c r="T17" s="6" t="e">
        <f>VLOOKUP(R17,Warehouse!A$3:G$6,3,FALSE)</f>
        <v>#N/A</v>
      </c>
      <c r="U17" s="6" t="e">
        <f>VLOOKUP(R17,Warehouse!A$3:G$6,4,FALSE)</f>
        <v>#N/A</v>
      </c>
      <c r="V17" s="6" t="e">
        <f>VLOOKUP(R17,Warehouse!A$3:G$6,5,FALSE)</f>
        <v>#N/A</v>
      </c>
      <c r="W17" s="6" t="e">
        <f>VLOOKUP(R17,Warehouse!A$3:G$6,6,FALSE)</f>
        <v>#N/A</v>
      </c>
      <c r="X17" s="6" t="e">
        <f>VLOOKUP(R17,Warehouse!A$3:G$6,7,FALSE)</f>
        <v>#N/A</v>
      </c>
      <c r="Z17" s="6" t="e">
        <f>VLOOKUP(Y17,CarrierInfo!B$1:C$314,2,FALSE)</f>
        <v>#N/A</v>
      </c>
      <c r="AA17" s="6">
        <f t="shared" si="2"/>
        <v>0</v>
      </c>
      <c r="AE17" s="6" t="e">
        <f>VLOOKUP(AD17,SupplierPN!A$2:L$3,3,FALSE)</f>
        <v>#N/A</v>
      </c>
      <c r="AF17" s="6" t="e">
        <f>VLOOKUP(AD17,SupplierPN!A$1:E$1086,5,FALSE)</f>
        <v>#N/A</v>
      </c>
      <c r="AL17" s="6" t="e">
        <f t="shared" si="3"/>
        <v>#N/A</v>
      </c>
    </row>
    <row r="18" spans="5:38" x14ac:dyDescent="0.25">
      <c r="E18" s="6">
        <f t="shared" si="0"/>
        <v>0</v>
      </c>
      <c r="F18" s="7">
        <f>1</f>
        <v>1</v>
      </c>
      <c r="K18" s="6" t="e">
        <f>VLOOKUP($J18,Supplier!$A$2:$G$3,2,FALSE)</f>
        <v>#N/A</v>
      </c>
      <c r="L18" s="6" t="e">
        <f>VLOOKUP(J18,Supplier!A$3:G$4,3,FALSE)</f>
        <v>#N/A</v>
      </c>
      <c r="M18" s="6" t="e">
        <f t="shared" si="1"/>
        <v>#N/A</v>
      </c>
      <c r="N18" s="6" t="e">
        <f>VLOOKUP(J18,Supplier!A$3:G$4,4,FALSE)</f>
        <v>#N/A</v>
      </c>
      <c r="O18" s="14" t="e">
        <f>VLOOKUP(J18,Supplier!A$3:G$4,5,FALSE)</f>
        <v>#N/A</v>
      </c>
      <c r="P18" s="6" t="e">
        <f>VLOOKUP(J18,Supplier!A$3:G$4,6,FALSE)</f>
        <v>#N/A</v>
      </c>
      <c r="Q18" s="6" t="e">
        <f>VLOOKUP(J18,Supplier!A$3:G$4,7,FALSE)</f>
        <v>#N/A</v>
      </c>
      <c r="S18" s="6" t="e">
        <f>VLOOKUP(R18,Warehouse!A$3:G$6,2,FALSE)</f>
        <v>#N/A</v>
      </c>
      <c r="T18" s="6" t="e">
        <f>VLOOKUP(R18,Warehouse!A$3:G$6,3,FALSE)</f>
        <v>#N/A</v>
      </c>
      <c r="U18" s="6" t="e">
        <f>VLOOKUP(R18,Warehouse!A$3:G$6,4,FALSE)</f>
        <v>#N/A</v>
      </c>
      <c r="V18" s="6" t="e">
        <f>VLOOKUP(R18,Warehouse!A$3:G$6,5,FALSE)</f>
        <v>#N/A</v>
      </c>
      <c r="W18" s="6" t="e">
        <f>VLOOKUP(R18,Warehouse!A$3:G$6,6,FALSE)</f>
        <v>#N/A</v>
      </c>
      <c r="X18" s="6" t="e">
        <f>VLOOKUP(R18,Warehouse!A$3:G$6,7,FALSE)</f>
        <v>#N/A</v>
      </c>
      <c r="Z18" s="6" t="e">
        <f>VLOOKUP(Y18,CarrierInfo!B$1:C$314,2,FALSE)</f>
        <v>#N/A</v>
      </c>
      <c r="AA18" s="6">
        <f t="shared" si="2"/>
        <v>0</v>
      </c>
      <c r="AE18" s="6" t="e">
        <f>VLOOKUP(AD18,SupplierPN!A$2:L$3,3,FALSE)</f>
        <v>#N/A</v>
      </c>
      <c r="AF18" s="6" t="e">
        <f>VLOOKUP(AD18,SupplierPN!A$1:E$1086,5,FALSE)</f>
        <v>#N/A</v>
      </c>
      <c r="AL18" s="6" t="e">
        <f t="shared" si="3"/>
        <v>#N/A</v>
      </c>
    </row>
    <row r="19" spans="5:38" x14ac:dyDescent="0.25">
      <c r="E19" s="6">
        <f t="shared" si="0"/>
        <v>0</v>
      </c>
      <c r="F19" s="7">
        <f>1</f>
        <v>1</v>
      </c>
      <c r="K19" s="6" t="e">
        <f>VLOOKUP($J19,Supplier!$A$2:$G$3,2,FALSE)</f>
        <v>#N/A</v>
      </c>
      <c r="L19" s="6" t="e">
        <f>VLOOKUP(J19,Supplier!A$3:G$4,3,FALSE)</f>
        <v>#N/A</v>
      </c>
      <c r="M19" s="6" t="e">
        <f t="shared" si="1"/>
        <v>#N/A</v>
      </c>
      <c r="N19" s="6" t="e">
        <f>VLOOKUP(J19,Supplier!A$3:G$4,4,FALSE)</f>
        <v>#N/A</v>
      </c>
      <c r="O19" s="14" t="e">
        <f>VLOOKUP(J19,Supplier!A$3:G$4,5,FALSE)</f>
        <v>#N/A</v>
      </c>
      <c r="P19" s="6" t="e">
        <f>VLOOKUP(J19,Supplier!A$3:G$4,6,FALSE)</f>
        <v>#N/A</v>
      </c>
      <c r="Q19" s="6" t="e">
        <f>VLOOKUP(J19,Supplier!A$3:G$4,7,FALSE)</f>
        <v>#N/A</v>
      </c>
      <c r="S19" s="6" t="e">
        <f>VLOOKUP(R19,Warehouse!A$3:G$6,2,FALSE)</f>
        <v>#N/A</v>
      </c>
      <c r="T19" s="6" t="e">
        <f>VLOOKUP(R19,Warehouse!A$3:G$6,3,FALSE)</f>
        <v>#N/A</v>
      </c>
      <c r="U19" s="6" t="e">
        <f>VLOOKUP(R19,Warehouse!A$3:G$6,4,FALSE)</f>
        <v>#N/A</v>
      </c>
      <c r="V19" s="6" t="e">
        <f>VLOOKUP(R19,Warehouse!A$3:G$6,5,FALSE)</f>
        <v>#N/A</v>
      </c>
      <c r="W19" s="6" t="e">
        <f>VLOOKUP(R19,Warehouse!A$3:G$6,6,FALSE)</f>
        <v>#N/A</v>
      </c>
      <c r="X19" s="6" t="e">
        <f>VLOOKUP(R19,Warehouse!A$3:G$6,7,FALSE)</f>
        <v>#N/A</v>
      </c>
      <c r="Z19" s="6" t="e">
        <f>VLOOKUP(Y19,CarrierInfo!B$1:C$314,2,FALSE)</f>
        <v>#N/A</v>
      </c>
      <c r="AA19" s="6">
        <f t="shared" si="2"/>
        <v>0</v>
      </c>
      <c r="AE19" s="6" t="e">
        <f>VLOOKUP(AD19,SupplierPN!A$2:L$3,3,FALSE)</f>
        <v>#N/A</v>
      </c>
      <c r="AF19" s="6" t="e">
        <f>VLOOKUP(AD19,SupplierPN!A$1:E$1086,5,FALSE)</f>
        <v>#N/A</v>
      </c>
      <c r="AL19" s="6" t="e">
        <f t="shared" si="3"/>
        <v>#N/A</v>
      </c>
    </row>
    <row r="20" spans="5:38" x14ac:dyDescent="0.25">
      <c r="E20" s="6">
        <f t="shared" si="0"/>
        <v>0</v>
      </c>
      <c r="F20" s="7">
        <f>1</f>
        <v>1</v>
      </c>
      <c r="K20" s="6" t="e">
        <f>VLOOKUP($J20,Supplier!$A$2:$G$3,2,FALSE)</f>
        <v>#N/A</v>
      </c>
      <c r="L20" s="6" t="e">
        <f>VLOOKUP(J20,Supplier!A$3:G$4,3,FALSE)</f>
        <v>#N/A</v>
      </c>
      <c r="M20" s="6" t="e">
        <f t="shared" si="1"/>
        <v>#N/A</v>
      </c>
      <c r="N20" s="6" t="e">
        <f>VLOOKUP(J20,Supplier!A$3:G$4,4,FALSE)</f>
        <v>#N/A</v>
      </c>
      <c r="O20" s="14" t="e">
        <f>VLOOKUP(J20,Supplier!A$3:G$4,5,FALSE)</f>
        <v>#N/A</v>
      </c>
      <c r="P20" s="6" t="e">
        <f>VLOOKUP(J20,Supplier!A$3:G$4,6,FALSE)</f>
        <v>#N/A</v>
      </c>
      <c r="Q20" s="6" t="e">
        <f>VLOOKUP(J20,Supplier!A$3:G$4,7,FALSE)</f>
        <v>#N/A</v>
      </c>
      <c r="S20" s="6" t="e">
        <f>VLOOKUP(R20,Warehouse!A$3:G$6,2,FALSE)</f>
        <v>#N/A</v>
      </c>
      <c r="T20" s="6" t="e">
        <f>VLOOKUP(R20,Warehouse!A$3:G$6,3,FALSE)</f>
        <v>#N/A</v>
      </c>
      <c r="U20" s="6" t="e">
        <f>VLOOKUP(R20,Warehouse!A$3:G$6,4,FALSE)</f>
        <v>#N/A</v>
      </c>
      <c r="V20" s="6" t="e">
        <f>VLOOKUP(R20,Warehouse!A$3:G$6,5,FALSE)</f>
        <v>#N/A</v>
      </c>
      <c r="W20" s="6" t="e">
        <f>VLOOKUP(R20,Warehouse!A$3:G$6,6,FALSE)</f>
        <v>#N/A</v>
      </c>
      <c r="X20" s="6" t="e">
        <f>VLOOKUP(R20,Warehouse!A$3:G$6,7,FALSE)</f>
        <v>#N/A</v>
      </c>
      <c r="Z20" s="6" t="e">
        <f>VLOOKUP(Y20,CarrierInfo!B$1:C$314,2,FALSE)</f>
        <v>#N/A</v>
      </c>
      <c r="AA20" s="6">
        <f t="shared" si="2"/>
        <v>0</v>
      </c>
      <c r="AE20" s="6" t="e">
        <f>VLOOKUP(AD20,SupplierPN!A$2:L$3,3,FALSE)</f>
        <v>#N/A</v>
      </c>
      <c r="AF20" s="6" t="e">
        <f>VLOOKUP(AD20,SupplierPN!A$1:E$1086,5,FALSE)</f>
        <v>#N/A</v>
      </c>
      <c r="AL20" s="6" t="e">
        <f t="shared" si="3"/>
        <v>#N/A</v>
      </c>
    </row>
    <row r="21" spans="5:38" x14ac:dyDescent="0.25">
      <c r="E21" s="6">
        <f t="shared" si="0"/>
        <v>0</v>
      </c>
      <c r="F21" s="7">
        <f>1</f>
        <v>1</v>
      </c>
      <c r="K21" s="6" t="e">
        <f>VLOOKUP($J21,Supplier!$A$2:$G$3,2,FALSE)</f>
        <v>#N/A</v>
      </c>
      <c r="L21" s="6" t="e">
        <f>VLOOKUP(J21,Supplier!A$3:G$4,3,FALSE)</f>
        <v>#N/A</v>
      </c>
      <c r="M21" s="6" t="e">
        <f t="shared" si="1"/>
        <v>#N/A</v>
      </c>
      <c r="N21" s="6" t="e">
        <f>VLOOKUP(J21,Supplier!A$3:G$4,4,FALSE)</f>
        <v>#N/A</v>
      </c>
      <c r="O21" s="14" t="e">
        <f>VLOOKUP(J21,Supplier!A$3:G$4,5,FALSE)</f>
        <v>#N/A</v>
      </c>
      <c r="P21" s="6" t="e">
        <f>VLOOKUP(J21,Supplier!A$3:G$4,6,FALSE)</f>
        <v>#N/A</v>
      </c>
      <c r="Q21" s="6" t="e">
        <f>VLOOKUP(J21,Supplier!A$3:G$4,7,FALSE)</f>
        <v>#N/A</v>
      </c>
      <c r="S21" s="6" t="e">
        <f>VLOOKUP(R21,Warehouse!A$3:G$6,2,FALSE)</f>
        <v>#N/A</v>
      </c>
      <c r="T21" s="6" t="e">
        <f>VLOOKUP(R21,Warehouse!A$3:G$6,3,FALSE)</f>
        <v>#N/A</v>
      </c>
      <c r="U21" s="6" t="e">
        <f>VLOOKUP(R21,Warehouse!A$3:G$6,4,FALSE)</f>
        <v>#N/A</v>
      </c>
      <c r="V21" s="6" t="e">
        <f>VLOOKUP(R21,Warehouse!A$3:G$6,5,FALSE)</f>
        <v>#N/A</v>
      </c>
      <c r="W21" s="6" t="e">
        <f>VLOOKUP(R21,Warehouse!A$3:G$6,6,FALSE)</f>
        <v>#N/A</v>
      </c>
      <c r="X21" s="6" t="e">
        <f>VLOOKUP(R21,Warehouse!A$3:G$6,7,FALSE)</f>
        <v>#N/A</v>
      </c>
      <c r="Z21" s="6" t="e">
        <f>VLOOKUP(Y21,CarrierInfo!B$1:C$314,2,FALSE)</f>
        <v>#N/A</v>
      </c>
      <c r="AA21" s="6">
        <f t="shared" si="2"/>
        <v>0</v>
      </c>
      <c r="AE21" s="6" t="e">
        <f>VLOOKUP(AD21,SupplierPN!A$2:L$3,3,FALSE)</f>
        <v>#N/A</v>
      </c>
      <c r="AF21" s="6" t="e">
        <f>VLOOKUP(AD21,SupplierPN!A$1:E$1086,5,FALSE)</f>
        <v>#N/A</v>
      </c>
      <c r="AL21" s="6" t="e">
        <f t="shared" si="3"/>
        <v>#N/A</v>
      </c>
    </row>
    <row r="22" spans="5:38" x14ac:dyDescent="0.25">
      <c r="E22" s="6">
        <f t="shared" si="0"/>
        <v>0</v>
      </c>
      <c r="F22" s="7">
        <f>1</f>
        <v>1</v>
      </c>
      <c r="K22" s="6" t="e">
        <f>VLOOKUP($J22,Supplier!$A$2:$G$3,2,FALSE)</f>
        <v>#N/A</v>
      </c>
      <c r="L22" s="6" t="e">
        <f>VLOOKUP(J22,Supplier!A$3:G$4,3,FALSE)</f>
        <v>#N/A</v>
      </c>
      <c r="M22" s="6" t="e">
        <f t="shared" si="1"/>
        <v>#N/A</v>
      </c>
      <c r="N22" s="6" t="e">
        <f>VLOOKUP(J22,Supplier!A$3:G$4,4,FALSE)</f>
        <v>#N/A</v>
      </c>
      <c r="O22" s="14" t="e">
        <f>VLOOKUP(J22,Supplier!A$3:G$4,5,FALSE)</f>
        <v>#N/A</v>
      </c>
      <c r="P22" s="6" t="e">
        <f>VLOOKUP(J22,Supplier!A$3:G$4,6,FALSE)</f>
        <v>#N/A</v>
      </c>
      <c r="Q22" s="6" t="e">
        <f>VLOOKUP(J22,Supplier!A$3:G$4,7,FALSE)</f>
        <v>#N/A</v>
      </c>
      <c r="S22" s="6" t="e">
        <f>VLOOKUP(R22,Warehouse!A$3:G$6,2,FALSE)</f>
        <v>#N/A</v>
      </c>
      <c r="T22" s="6" t="e">
        <f>VLOOKUP(R22,Warehouse!A$3:G$6,3,FALSE)</f>
        <v>#N/A</v>
      </c>
      <c r="U22" s="6" t="e">
        <f>VLOOKUP(R22,Warehouse!A$3:G$6,4,FALSE)</f>
        <v>#N/A</v>
      </c>
      <c r="V22" s="6" t="e">
        <f>VLOOKUP(R22,Warehouse!A$3:G$6,5,FALSE)</f>
        <v>#N/A</v>
      </c>
      <c r="W22" s="6" t="e">
        <f>VLOOKUP(R22,Warehouse!A$3:G$6,6,FALSE)</f>
        <v>#N/A</v>
      </c>
      <c r="X22" s="6" t="e">
        <f>VLOOKUP(R22,Warehouse!A$3:G$6,7,FALSE)</f>
        <v>#N/A</v>
      </c>
      <c r="Z22" s="6" t="e">
        <f>VLOOKUP(Y22,CarrierInfo!B$1:C$314,2,FALSE)</f>
        <v>#N/A</v>
      </c>
      <c r="AA22" s="6">
        <f t="shared" si="2"/>
        <v>0</v>
      </c>
      <c r="AE22" s="6" t="e">
        <f>VLOOKUP(AD22,SupplierPN!A$2:L$3,3,FALSE)</f>
        <v>#N/A</v>
      </c>
      <c r="AF22" s="6" t="e">
        <f>VLOOKUP(AD22,SupplierPN!A$1:E$1086,5,FALSE)</f>
        <v>#N/A</v>
      </c>
      <c r="AL22" s="6" t="e">
        <f t="shared" si="3"/>
        <v>#N/A</v>
      </c>
    </row>
    <row r="23" spans="5:38" x14ac:dyDescent="0.25">
      <c r="E23" s="6">
        <f t="shared" si="0"/>
        <v>0</v>
      </c>
      <c r="F23" s="7">
        <f>1</f>
        <v>1</v>
      </c>
      <c r="K23" s="6" t="e">
        <f>VLOOKUP($J23,Supplier!$A$2:$G$3,2,FALSE)</f>
        <v>#N/A</v>
      </c>
      <c r="L23" s="6" t="e">
        <f>VLOOKUP(J23,Supplier!A$3:G$4,3,FALSE)</f>
        <v>#N/A</v>
      </c>
      <c r="M23" s="6" t="e">
        <f t="shared" si="1"/>
        <v>#N/A</v>
      </c>
      <c r="N23" s="6" t="e">
        <f>VLOOKUP(J23,Supplier!A$3:G$4,4,FALSE)</f>
        <v>#N/A</v>
      </c>
      <c r="O23" s="14" t="e">
        <f>VLOOKUP(J23,Supplier!A$3:G$4,5,FALSE)</f>
        <v>#N/A</v>
      </c>
      <c r="P23" s="6" t="e">
        <f>VLOOKUP(J23,Supplier!A$3:G$4,6,FALSE)</f>
        <v>#N/A</v>
      </c>
      <c r="Q23" s="6" t="e">
        <f>VLOOKUP(J23,Supplier!A$3:G$4,7,FALSE)</f>
        <v>#N/A</v>
      </c>
      <c r="S23" s="6" t="e">
        <f>VLOOKUP(R23,Warehouse!A$3:G$6,2,FALSE)</f>
        <v>#N/A</v>
      </c>
      <c r="T23" s="6" t="e">
        <f>VLOOKUP(R23,Warehouse!A$3:G$6,3,FALSE)</f>
        <v>#N/A</v>
      </c>
      <c r="U23" s="6" t="e">
        <f>VLOOKUP(R23,Warehouse!A$3:G$6,4,FALSE)</f>
        <v>#N/A</v>
      </c>
      <c r="V23" s="6" t="e">
        <f>VLOOKUP(R23,Warehouse!A$3:G$6,5,FALSE)</f>
        <v>#N/A</v>
      </c>
      <c r="W23" s="6" t="e">
        <f>VLOOKUP(R23,Warehouse!A$3:G$6,6,FALSE)</f>
        <v>#N/A</v>
      </c>
      <c r="X23" s="6" t="e">
        <f>VLOOKUP(R23,Warehouse!A$3:G$6,7,FALSE)</f>
        <v>#N/A</v>
      </c>
      <c r="Z23" s="6" t="e">
        <f>VLOOKUP(Y23,CarrierInfo!B$1:C$314,2,FALSE)</f>
        <v>#N/A</v>
      </c>
      <c r="AA23" s="6">
        <f t="shared" si="2"/>
        <v>0</v>
      </c>
      <c r="AE23" s="6" t="e">
        <f>VLOOKUP(AD23,SupplierPN!A$2:L$3,3,FALSE)</f>
        <v>#N/A</v>
      </c>
      <c r="AF23" s="6" t="e">
        <f>VLOOKUP(AD23,SupplierPN!A$1:E$1086,5,FALSE)</f>
        <v>#N/A</v>
      </c>
      <c r="AL23" s="6" t="e">
        <f t="shared" si="3"/>
        <v>#N/A</v>
      </c>
    </row>
    <row r="24" spans="5:38" x14ac:dyDescent="0.25">
      <c r="E24" s="6">
        <f t="shared" si="0"/>
        <v>0</v>
      </c>
      <c r="F24" s="7">
        <f>1</f>
        <v>1</v>
      </c>
      <c r="K24" s="6" t="e">
        <f>VLOOKUP($J24,Supplier!$A$2:$G$3,2,FALSE)</f>
        <v>#N/A</v>
      </c>
      <c r="L24" s="6" t="e">
        <f>VLOOKUP(J24,Supplier!A$3:G$4,3,FALSE)</f>
        <v>#N/A</v>
      </c>
      <c r="M24" s="6" t="e">
        <f t="shared" si="1"/>
        <v>#N/A</v>
      </c>
      <c r="N24" s="6" t="e">
        <f>VLOOKUP(J24,Supplier!A$3:G$4,4,FALSE)</f>
        <v>#N/A</v>
      </c>
      <c r="O24" s="14" t="e">
        <f>VLOOKUP(J24,Supplier!A$3:G$4,5,FALSE)</f>
        <v>#N/A</v>
      </c>
      <c r="P24" s="6" t="e">
        <f>VLOOKUP(J24,Supplier!A$3:G$4,6,FALSE)</f>
        <v>#N/A</v>
      </c>
      <c r="Q24" s="6" t="e">
        <f>VLOOKUP(J24,Supplier!A$3:G$4,7,FALSE)</f>
        <v>#N/A</v>
      </c>
      <c r="S24" s="6" t="e">
        <f>VLOOKUP(R24,Warehouse!A$3:G$6,2,FALSE)</f>
        <v>#N/A</v>
      </c>
      <c r="T24" s="6" t="e">
        <f>VLOOKUP(R24,Warehouse!A$3:G$6,3,FALSE)</f>
        <v>#N/A</v>
      </c>
      <c r="U24" s="6" t="e">
        <f>VLOOKUP(R24,Warehouse!A$3:G$6,4,FALSE)</f>
        <v>#N/A</v>
      </c>
      <c r="V24" s="6" t="e">
        <f>VLOOKUP(R24,Warehouse!A$3:G$6,5,FALSE)</f>
        <v>#N/A</v>
      </c>
      <c r="W24" s="6" t="e">
        <f>VLOOKUP(R24,Warehouse!A$3:G$6,6,FALSE)</f>
        <v>#N/A</v>
      </c>
      <c r="X24" s="6" t="e">
        <f>VLOOKUP(R24,Warehouse!A$3:G$6,7,FALSE)</f>
        <v>#N/A</v>
      </c>
      <c r="Z24" s="6" t="e">
        <f>VLOOKUP(Y24,CarrierInfo!B$1:C$314,2,FALSE)</f>
        <v>#N/A</v>
      </c>
      <c r="AA24" s="6">
        <f t="shared" si="2"/>
        <v>0</v>
      </c>
      <c r="AE24" s="6" t="e">
        <f>VLOOKUP(AD24,SupplierPN!A$2:L$3,3,FALSE)</f>
        <v>#N/A</v>
      </c>
      <c r="AF24" s="6" t="e">
        <f>VLOOKUP(AD24,SupplierPN!A$1:E$1086,5,FALSE)</f>
        <v>#N/A</v>
      </c>
      <c r="AL24" s="6" t="e">
        <f t="shared" si="3"/>
        <v>#N/A</v>
      </c>
    </row>
    <row r="25" spans="5:38" x14ac:dyDescent="0.25">
      <c r="E25" s="6">
        <f t="shared" si="0"/>
        <v>0</v>
      </c>
      <c r="F25" s="7">
        <f>1</f>
        <v>1</v>
      </c>
      <c r="K25" s="6" t="e">
        <f>VLOOKUP($J25,Supplier!$A$2:$G$3,2,FALSE)</f>
        <v>#N/A</v>
      </c>
      <c r="L25" s="6" t="e">
        <f>VLOOKUP(J25,Supplier!A$3:G$4,3,FALSE)</f>
        <v>#N/A</v>
      </c>
      <c r="M25" s="6" t="e">
        <f t="shared" si="1"/>
        <v>#N/A</v>
      </c>
      <c r="N25" s="6" t="e">
        <f>VLOOKUP(J25,Supplier!A$3:G$4,4,FALSE)</f>
        <v>#N/A</v>
      </c>
      <c r="O25" s="14" t="e">
        <f>VLOOKUP(J25,Supplier!A$3:G$4,5,FALSE)</f>
        <v>#N/A</v>
      </c>
      <c r="P25" s="6" t="e">
        <f>VLOOKUP(J25,Supplier!A$3:G$4,6,FALSE)</f>
        <v>#N/A</v>
      </c>
      <c r="Q25" s="6" t="e">
        <f>VLOOKUP(J25,Supplier!A$3:G$4,7,FALSE)</f>
        <v>#N/A</v>
      </c>
      <c r="S25" s="6" t="e">
        <f>VLOOKUP(R25,Warehouse!A$3:G$6,2,FALSE)</f>
        <v>#N/A</v>
      </c>
      <c r="T25" s="6" t="e">
        <f>VLOOKUP(R25,Warehouse!A$3:G$6,3,FALSE)</f>
        <v>#N/A</v>
      </c>
      <c r="U25" s="6" t="e">
        <f>VLOOKUP(R25,Warehouse!A$3:G$6,4,FALSE)</f>
        <v>#N/A</v>
      </c>
      <c r="V25" s="6" t="e">
        <f>VLOOKUP(R25,Warehouse!A$3:G$6,5,FALSE)</f>
        <v>#N/A</v>
      </c>
      <c r="W25" s="6" t="e">
        <f>VLOOKUP(R25,Warehouse!A$3:G$6,6,FALSE)</f>
        <v>#N/A</v>
      </c>
      <c r="X25" s="6" t="e">
        <f>VLOOKUP(R25,Warehouse!A$3:G$6,7,FALSE)</f>
        <v>#N/A</v>
      </c>
      <c r="Z25" s="6" t="e">
        <f>VLOOKUP(Y25,CarrierInfo!B$1:C$314,2,FALSE)</f>
        <v>#N/A</v>
      </c>
      <c r="AA25" s="6">
        <f t="shared" si="2"/>
        <v>0</v>
      </c>
      <c r="AE25" s="6" t="e">
        <f>VLOOKUP(AD25,SupplierPN!A$2:L$3,3,FALSE)</f>
        <v>#N/A</v>
      </c>
      <c r="AF25" s="6" t="e">
        <f>VLOOKUP(AD25,SupplierPN!A$1:E$1086,5,FALSE)</f>
        <v>#N/A</v>
      </c>
      <c r="AL25" s="6" t="e">
        <f t="shared" si="3"/>
        <v>#N/A</v>
      </c>
    </row>
    <row r="26" spans="5:38" x14ac:dyDescent="0.25">
      <c r="E26" s="6">
        <f t="shared" si="0"/>
        <v>0</v>
      </c>
      <c r="F26" s="7">
        <f>1</f>
        <v>1</v>
      </c>
      <c r="K26" s="6" t="e">
        <f>VLOOKUP($J26,Supplier!$A$2:$G$3,2,FALSE)</f>
        <v>#N/A</v>
      </c>
      <c r="L26" s="6" t="e">
        <f>VLOOKUP(J26,Supplier!A$3:G$4,3,FALSE)</f>
        <v>#N/A</v>
      </c>
      <c r="M26" s="6" t="e">
        <f t="shared" si="1"/>
        <v>#N/A</v>
      </c>
      <c r="N26" s="6" t="e">
        <f>VLOOKUP(J26,Supplier!A$3:G$4,4,FALSE)</f>
        <v>#N/A</v>
      </c>
      <c r="O26" s="14" t="e">
        <f>VLOOKUP(J26,Supplier!A$3:G$4,5,FALSE)</f>
        <v>#N/A</v>
      </c>
      <c r="P26" s="6" t="e">
        <f>VLOOKUP(J26,Supplier!A$3:G$4,6,FALSE)</f>
        <v>#N/A</v>
      </c>
      <c r="Q26" s="6" t="e">
        <f>VLOOKUP(J26,Supplier!A$3:G$4,7,FALSE)</f>
        <v>#N/A</v>
      </c>
      <c r="S26" s="6" t="e">
        <f>VLOOKUP(R26,Warehouse!A$3:G$6,2,FALSE)</f>
        <v>#N/A</v>
      </c>
      <c r="T26" s="6" t="e">
        <f>VLOOKUP(R26,Warehouse!A$3:G$6,3,FALSE)</f>
        <v>#N/A</v>
      </c>
      <c r="U26" s="6" t="e">
        <f>VLOOKUP(R26,Warehouse!A$3:G$6,4,FALSE)</f>
        <v>#N/A</v>
      </c>
      <c r="V26" s="6" t="e">
        <f>VLOOKUP(R26,Warehouse!A$3:G$6,5,FALSE)</f>
        <v>#N/A</v>
      </c>
      <c r="W26" s="6" t="e">
        <f>VLOOKUP(R26,Warehouse!A$3:G$6,6,FALSE)</f>
        <v>#N/A</v>
      </c>
      <c r="X26" s="6" t="e">
        <f>VLOOKUP(R26,Warehouse!A$3:G$6,7,FALSE)</f>
        <v>#N/A</v>
      </c>
      <c r="Z26" s="6" t="e">
        <f>VLOOKUP(Y26,CarrierInfo!B$1:C$314,2,FALSE)</f>
        <v>#N/A</v>
      </c>
      <c r="AA26" s="6">
        <f t="shared" si="2"/>
        <v>0</v>
      </c>
      <c r="AE26" s="6" t="e">
        <f>VLOOKUP(AD26,SupplierPN!A$2:L$3,3,FALSE)</f>
        <v>#N/A</v>
      </c>
      <c r="AF26" s="6" t="e">
        <f>VLOOKUP(AD26,SupplierPN!A$1:E$1086,5,FALSE)</f>
        <v>#N/A</v>
      </c>
      <c r="AL26" s="6" t="e">
        <f t="shared" si="3"/>
        <v>#N/A</v>
      </c>
    </row>
    <row r="27" spans="5:38" x14ac:dyDescent="0.25">
      <c r="E27" s="6">
        <f t="shared" si="0"/>
        <v>0</v>
      </c>
      <c r="F27" s="7">
        <f>1</f>
        <v>1</v>
      </c>
      <c r="K27" s="6" t="e">
        <f>VLOOKUP($J27,Supplier!$A$2:$G$3,2,FALSE)</f>
        <v>#N/A</v>
      </c>
      <c r="L27" s="6" t="e">
        <f>VLOOKUP(J27,Supplier!A$3:G$4,3,FALSE)</f>
        <v>#N/A</v>
      </c>
      <c r="M27" s="6" t="e">
        <f t="shared" si="1"/>
        <v>#N/A</v>
      </c>
      <c r="N27" s="6" t="e">
        <f>VLOOKUP(J27,Supplier!A$3:G$4,4,FALSE)</f>
        <v>#N/A</v>
      </c>
      <c r="O27" s="14" t="e">
        <f>VLOOKUP(J27,Supplier!A$3:G$4,5,FALSE)</f>
        <v>#N/A</v>
      </c>
      <c r="P27" s="6" t="e">
        <f>VLOOKUP(J27,Supplier!A$3:G$4,6,FALSE)</f>
        <v>#N/A</v>
      </c>
      <c r="Q27" s="6" t="e">
        <f>VLOOKUP(J27,Supplier!A$3:G$4,7,FALSE)</f>
        <v>#N/A</v>
      </c>
      <c r="S27" s="6" t="e">
        <f>VLOOKUP(R27,Warehouse!A$3:G$6,2,FALSE)</f>
        <v>#N/A</v>
      </c>
      <c r="T27" s="6" t="e">
        <f>VLOOKUP(R27,Warehouse!A$3:G$6,3,FALSE)</f>
        <v>#N/A</v>
      </c>
      <c r="U27" s="6" t="e">
        <f>VLOOKUP(R27,Warehouse!A$3:G$6,4,FALSE)</f>
        <v>#N/A</v>
      </c>
      <c r="V27" s="6" t="e">
        <f>VLOOKUP(R27,Warehouse!A$3:G$6,5,FALSE)</f>
        <v>#N/A</v>
      </c>
      <c r="W27" s="6" t="e">
        <f>VLOOKUP(R27,Warehouse!A$3:G$6,6,FALSE)</f>
        <v>#N/A</v>
      </c>
      <c r="X27" s="6" t="e">
        <f>VLOOKUP(R27,Warehouse!A$3:G$6,7,FALSE)</f>
        <v>#N/A</v>
      </c>
      <c r="Z27" s="6" t="e">
        <f>VLOOKUP(Y27,CarrierInfo!B$1:C$314,2,FALSE)</f>
        <v>#N/A</v>
      </c>
      <c r="AA27" s="6">
        <f t="shared" si="2"/>
        <v>0</v>
      </c>
      <c r="AE27" s="6" t="e">
        <f>VLOOKUP(AD27,SupplierPN!A$2:L$3,3,FALSE)</f>
        <v>#N/A</v>
      </c>
      <c r="AF27" s="6" t="e">
        <f>VLOOKUP(AD27,SupplierPN!A$1:E$1086,5,FALSE)</f>
        <v>#N/A</v>
      </c>
      <c r="AL27" s="6" t="e">
        <f t="shared" si="3"/>
        <v>#N/A</v>
      </c>
    </row>
    <row r="28" spans="5:38" x14ac:dyDescent="0.25">
      <c r="E28" s="6">
        <f t="shared" si="0"/>
        <v>0</v>
      </c>
      <c r="F28" s="7">
        <f>1</f>
        <v>1</v>
      </c>
      <c r="K28" s="6" t="e">
        <f>VLOOKUP($J28,Supplier!$A$2:$G$3,2,FALSE)</f>
        <v>#N/A</v>
      </c>
      <c r="L28" s="6" t="e">
        <f>VLOOKUP(J28,Supplier!A$3:G$4,3,FALSE)</f>
        <v>#N/A</v>
      </c>
      <c r="M28" s="6" t="e">
        <f t="shared" si="1"/>
        <v>#N/A</v>
      </c>
      <c r="N28" s="6" t="e">
        <f>VLOOKUP(J28,Supplier!A$3:G$4,4,FALSE)</f>
        <v>#N/A</v>
      </c>
      <c r="O28" s="14" t="e">
        <f>VLOOKUP(J28,Supplier!A$3:G$4,5,FALSE)</f>
        <v>#N/A</v>
      </c>
      <c r="P28" s="6" t="e">
        <f>VLOOKUP(J28,Supplier!A$3:G$4,6,FALSE)</f>
        <v>#N/A</v>
      </c>
      <c r="Q28" s="6" t="e">
        <f>VLOOKUP(J28,Supplier!A$3:G$4,7,FALSE)</f>
        <v>#N/A</v>
      </c>
      <c r="S28" s="6" t="e">
        <f>VLOOKUP(R28,Warehouse!A$3:G$6,2,FALSE)</f>
        <v>#N/A</v>
      </c>
      <c r="T28" s="6" t="e">
        <f>VLOOKUP(R28,Warehouse!A$3:G$6,3,FALSE)</f>
        <v>#N/A</v>
      </c>
      <c r="U28" s="6" t="e">
        <f>VLOOKUP(R28,Warehouse!A$3:G$6,4,FALSE)</f>
        <v>#N/A</v>
      </c>
      <c r="V28" s="6" t="e">
        <f>VLOOKUP(R28,Warehouse!A$3:G$6,5,FALSE)</f>
        <v>#N/A</v>
      </c>
      <c r="W28" s="6" t="e">
        <f>VLOOKUP(R28,Warehouse!A$3:G$6,6,FALSE)</f>
        <v>#N/A</v>
      </c>
      <c r="X28" s="6" t="e">
        <f>VLOOKUP(R28,Warehouse!A$3:G$6,7,FALSE)</f>
        <v>#N/A</v>
      </c>
      <c r="Z28" s="6" t="e">
        <f>VLOOKUP(Y28,CarrierInfo!B$1:C$314,2,FALSE)</f>
        <v>#N/A</v>
      </c>
      <c r="AA28" s="6">
        <f t="shared" si="2"/>
        <v>0</v>
      </c>
      <c r="AE28" s="6" t="e">
        <f>VLOOKUP(AD28,SupplierPN!A$2:L$3,3,FALSE)</f>
        <v>#N/A</v>
      </c>
      <c r="AF28" s="6" t="e">
        <f>VLOOKUP(AD28,SupplierPN!A$1:E$1086,5,FALSE)</f>
        <v>#N/A</v>
      </c>
      <c r="AL28" s="6" t="e">
        <f t="shared" si="3"/>
        <v>#N/A</v>
      </c>
    </row>
    <row r="29" spans="5:38" x14ac:dyDescent="0.25">
      <c r="E29" s="6">
        <f t="shared" si="0"/>
        <v>0</v>
      </c>
      <c r="F29" s="7">
        <f>1</f>
        <v>1</v>
      </c>
      <c r="K29" s="6" t="e">
        <f>VLOOKUP($J29,Supplier!$A$2:$G$3,2,FALSE)</f>
        <v>#N/A</v>
      </c>
      <c r="L29" s="6" t="e">
        <f>VLOOKUP(J29,Supplier!A$3:G$4,3,FALSE)</f>
        <v>#N/A</v>
      </c>
      <c r="M29" s="6" t="e">
        <f t="shared" si="1"/>
        <v>#N/A</v>
      </c>
      <c r="N29" s="6" t="e">
        <f>VLOOKUP(J29,Supplier!A$3:G$4,4,FALSE)</f>
        <v>#N/A</v>
      </c>
      <c r="O29" s="14" t="e">
        <f>VLOOKUP(J29,Supplier!A$3:G$4,5,FALSE)</f>
        <v>#N/A</v>
      </c>
      <c r="P29" s="6" t="e">
        <f>VLOOKUP(J29,Supplier!A$3:G$4,6,FALSE)</f>
        <v>#N/A</v>
      </c>
      <c r="Q29" s="6" t="e">
        <f>VLOOKUP(J29,Supplier!A$3:G$4,7,FALSE)</f>
        <v>#N/A</v>
      </c>
      <c r="S29" s="6" t="e">
        <f>VLOOKUP(R29,Warehouse!A$3:G$6,2,FALSE)</f>
        <v>#N/A</v>
      </c>
      <c r="T29" s="6" t="e">
        <f>VLOOKUP(R29,Warehouse!A$3:G$6,3,FALSE)</f>
        <v>#N/A</v>
      </c>
      <c r="U29" s="6" t="e">
        <f>VLOOKUP(R29,Warehouse!A$3:G$6,4,FALSE)</f>
        <v>#N/A</v>
      </c>
      <c r="V29" s="6" t="e">
        <f>VLOOKUP(R29,Warehouse!A$3:G$6,5,FALSE)</f>
        <v>#N/A</v>
      </c>
      <c r="W29" s="6" t="e">
        <f>VLOOKUP(R29,Warehouse!A$3:G$6,6,FALSE)</f>
        <v>#N/A</v>
      </c>
      <c r="X29" s="6" t="e">
        <f>VLOOKUP(R29,Warehouse!A$3:G$6,7,FALSE)</f>
        <v>#N/A</v>
      </c>
      <c r="Z29" s="6" t="e">
        <f>VLOOKUP(Y29,CarrierInfo!B$1:C$314,2,FALSE)</f>
        <v>#N/A</v>
      </c>
      <c r="AA29" s="6">
        <f t="shared" si="2"/>
        <v>0</v>
      </c>
      <c r="AE29" s="6" t="e">
        <f>VLOOKUP(AD29,SupplierPN!A$2:L$3,3,FALSE)</f>
        <v>#N/A</v>
      </c>
      <c r="AF29" s="6" t="e">
        <f>VLOOKUP(AD29,SupplierPN!A$1:E$1086,5,FALSE)</f>
        <v>#N/A</v>
      </c>
      <c r="AL29" s="6" t="e">
        <f t="shared" si="3"/>
        <v>#N/A</v>
      </c>
    </row>
    <row r="30" spans="5:38" x14ac:dyDescent="0.25">
      <c r="E30" s="6">
        <f t="shared" si="0"/>
        <v>0</v>
      </c>
      <c r="F30" s="7">
        <f>1</f>
        <v>1</v>
      </c>
      <c r="K30" s="6" t="e">
        <f>VLOOKUP($J30,Supplier!$A$2:$G$3,2,FALSE)</f>
        <v>#N/A</v>
      </c>
      <c r="L30" s="6" t="e">
        <f>VLOOKUP(J30,Supplier!A$3:G$4,3,FALSE)</f>
        <v>#N/A</v>
      </c>
      <c r="M30" s="6" t="e">
        <f t="shared" si="1"/>
        <v>#N/A</v>
      </c>
      <c r="N30" s="6" t="e">
        <f>VLOOKUP(J30,Supplier!A$3:G$4,4,FALSE)</f>
        <v>#N/A</v>
      </c>
      <c r="O30" s="14" t="e">
        <f>VLOOKUP(J30,Supplier!A$3:G$4,5,FALSE)</f>
        <v>#N/A</v>
      </c>
      <c r="P30" s="6" t="e">
        <f>VLOOKUP(J30,Supplier!A$3:G$4,6,FALSE)</f>
        <v>#N/A</v>
      </c>
      <c r="Q30" s="6" t="e">
        <f>VLOOKUP(J30,Supplier!A$3:G$4,7,FALSE)</f>
        <v>#N/A</v>
      </c>
      <c r="S30" s="6" t="e">
        <f>VLOOKUP(R30,Warehouse!A$3:G$6,2,FALSE)</f>
        <v>#N/A</v>
      </c>
      <c r="T30" s="6" t="e">
        <f>VLOOKUP(R30,Warehouse!A$3:G$6,3,FALSE)</f>
        <v>#N/A</v>
      </c>
      <c r="U30" s="6" t="e">
        <f>VLOOKUP(R30,Warehouse!A$3:G$6,4,FALSE)</f>
        <v>#N/A</v>
      </c>
      <c r="V30" s="6" t="e">
        <f>VLOOKUP(R30,Warehouse!A$3:G$6,5,FALSE)</f>
        <v>#N/A</v>
      </c>
      <c r="W30" s="6" t="e">
        <f>VLOOKUP(R30,Warehouse!A$3:G$6,6,FALSE)</f>
        <v>#N/A</v>
      </c>
      <c r="X30" s="6" t="e">
        <f>VLOOKUP(R30,Warehouse!A$3:G$6,7,FALSE)</f>
        <v>#N/A</v>
      </c>
      <c r="Z30" s="6" t="e">
        <f>VLOOKUP(Y30,CarrierInfo!B$1:C$314,2,FALSE)</f>
        <v>#N/A</v>
      </c>
      <c r="AA30" s="6">
        <f t="shared" si="2"/>
        <v>0</v>
      </c>
      <c r="AE30" s="6" t="e">
        <f>VLOOKUP(AD30,SupplierPN!A$2:L$3,3,FALSE)</f>
        <v>#N/A</v>
      </c>
      <c r="AF30" s="6" t="e">
        <f>VLOOKUP(AD30,SupplierPN!A$1:E$1086,5,FALSE)</f>
        <v>#N/A</v>
      </c>
      <c r="AL30" s="6" t="e">
        <f t="shared" si="3"/>
        <v>#N/A</v>
      </c>
    </row>
    <row r="31" spans="5:38" x14ac:dyDescent="0.25">
      <c r="E31" s="6">
        <f t="shared" si="0"/>
        <v>0</v>
      </c>
      <c r="F31" s="7">
        <f>1</f>
        <v>1</v>
      </c>
      <c r="K31" s="6" t="e">
        <f>VLOOKUP($J31,Supplier!$A$2:$G$3,2,FALSE)</f>
        <v>#N/A</v>
      </c>
      <c r="L31" s="6" t="e">
        <f>VLOOKUP(J31,Supplier!A$3:G$4,3,FALSE)</f>
        <v>#N/A</v>
      </c>
      <c r="M31" s="6" t="e">
        <f t="shared" si="1"/>
        <v>#N/A</v>
      </c>
      <c r="N31" s="6" t="e">
        <f>VLOOKUP(J31,Supplier!A$3:G$4,4,FALSE)</f>
        <v>#N/A</v>
      </c>
      <c r="O31" s="14" t="e">
        <f>VLOOKUP(J31,Supplier!A$3:G$4,5,FALSE)</f>
        <v>#N/A</v>
      </c>
      <c r="P31" s="6" t="e">
        <f>VLOOKUP(J31,Supplier!A$3:G$4,6,FALSE)</f>
        <v>#N/A</v>
      </c>
      <c r="Q31" s="6" t="e">
        <f>VLOOKUP(J31,Supplier!A$3:G$4,7,FALSE)</f>
        <v>#N/A</v>
      </c>
      <c r="S31" s="6" t="e">
        <f>VLOOKUP(R31,Warehouse!A$3:G$6,2,FALSE)</f>
        <v>#N/A</v>
      </c>
      <c r="T31" s="6" t="e">
        <f>VLOOKUP(R31,Warehouse!A$3:G$6,3,FALSE)</f>
        <v>#N/A</v>
      </c>
      <c r="U31" s="6" t="e">
        <f>VLOOKUP(R31,Warehouse!A$3:G$6,4,FALSE)</f>
        <v>#N/A</v>
      </c>
      <c r="V31" s="6" t="e">
        <f>VLOOKUP(R31,Warehouse!A$3:G$6,5,FALSE)</f>
        <v>#N/A</v>
      </c>
      <c r="W31" s="6" t="e">
        <f>VLOOKUP(R31,Warehouse!A$3:G$6,6,FALSE)</f>
        <v>#N/A</v>
      </c>
      <c r="X31" s="6" t="e">
        <f>VLOOKUP(R31,Warehouse!A$3:G$6,7,FALSE)</f>
        <v>#N/A</v>
      </c>
      <c r="Z31" s="6" t="e">
        <f>VLOOKUP(Y31,CarrierInfo!B$1:C$314,2,FALSE)</f>
        <v>#N/A</v>
      </c>
      <c r="AA31" s="6">
        <f t="shared" si="2"/>
        <v>0</v>
      </c>
      <c r="AE31" s="6" t="e">
        <f>VLOOKUP(AD31,SupplierPN!A$2:L$3,3,FALSE)</f>
        <v>#N/A</v>
      </c>
      <c r="AF31" s="6" t="e">
        <f>VLOOKUP(AD31,SupplierPN!A$1:E$1086,5,FALSE)</f>
        <v>#N/A</v>
      </c>
      <c r="AL31" s="6" t="e">
        <f t="shared" si="3"/>
        <v>#N/A</v>
      </c>
    </row>
    <row r="32" spans="5:38" x14ac:dyDescent="0.25">
      <c r="E32" s="6">
        <f t="shared" si="0"/>
        <v>0</v>
      </c>
      <c r="F32" s="7">
        <f>1</f>
        <v>1</v>
      </c>
      <c r="K32" s="6" t="e">
        <f>VLOOKUP($J32,Supplier!$A$2:$G$3,2,FALSE)</f>
        <v>#N/A</v>
      </c>
      <c r="L32" s="6" t="e">
        <f>VLOOKUP(J32,Supplier!A$3:G$4,3,FALSE)</f>
        <v>#N/A</v>
      </c>
      <c r="M32" s="6" t="e">
        <f t="shared" si="1"/>
        <v>#N/A</v>
      </c>
      <c r="N32" s="6" t="e">
        <f>VLOOKUP(J32,Supplier!A$3:G$4,4,FALSE)</f>
        <v>#N/A</v>
      </c>
      <c r="O32" s="14" t="e">
        <f>VLOOKUP(J32,Supplier!A$3:G$4,5,FALSE)</f>
        <v>#N/A</v>
      </c>
      <c r="P32" s="6" t="e">
        <f>VLOOKUP(J32,Supplier!A$3:G$4,6,FALSE)</f>
        <v>#N/A</v>
      </c>
      <c r="Q32" s="6" t="e">
        <f>VLOOKUP(J32,Supplier!A$3:G$4,7,FALSE)</f>
        <v>#N/A</v>
      </c>
      <c r="S32" s="6" t="e">
        <f>VLOOKUP(R32,Warehouse!A$3:G$6,2,FALSE)</f>
        <v>#N/A</v>
      </c>
      <c r="T32" s="6" t="e">
        <f>VLOOKUP(R32,Warehouse!A$3:G$6,3,FALSE)</f>
        <v>#N/A</v>
      </c>
      <c r="U32" s="6" t="e">
        <f>VLOOKUP(R32,Warehouse!A$3:G$6,4,FALSE)</f>
        <v>#N/A</v>
      </c>
      <c r="V32" s="6" t="e">
        <f>VLOOKUP(R32,Warehouse!A$3:G$6,5,FALSE)</f>
        <v>#N/A</v>
      </c>
      <c r="W32" s="6" t="e">
        <f>VLOOKUP(R32,Warehouse!A$3:G$6,6,FALSE)</f>
        <v>#N/A</v>
      </c>
      <c r="X32" s="6" t="e">
        <f>VLOOKUP(R32,Warehouse!A$3:G$6,7,FALSE)</f>
        <v>#N/A</v>
      </c>
      <c r="Z32" s="6" t="e">
        <f>VLOOKUP(Y32,CarrierInfo!B$1:C$314,2,FALSE)</f>
        <v>#N/A</v>
      </c>
      <c r="AA32" s="6">
        <f t="shared" si="2"/>
        <v>0</v>
      </c>
      <c r="AE32" s="6" t="e">
        <f>VLOOKUP(AD32,SupplierPN!A$2:L$3,3,FALSE)</f>
        <v>#N/A</v>
      </c>
      <c r="AF32" s="6" t="e">
        <f>VLOOKUP(AD32,SupplierPN!A$1:E$1086,5,FALSE)</f>
        <v>#N/A</v>
      </c>
      <c r="AL32" s="6" t="e">
        <f t="shared" si="3"/>
        <v>#N/A</v>
      </c>
    </row>
    <row r="33" spans="5:38" x14ac:dyDescent="0.25">
      <c r="E33" s="6">
        <f t="shared" si="0"/>
        <v>0</v>
      </c>
      <c r="F33" s="7">
        <f>1</f>
        <v>1</v>
      </c>
      <c r="K33" s="6" t="e">
        <f>VLOOKUP($J33,Supplier!$A$2:$G$3,2,FALSE)</f>
        <v>#N/A</v>
      </c>
      <c r="L33" s="6" t="e">
        <f>VLOOKUP(J33,Supplier!A$3:G$4,3,FALSE)</f>
        <v>#N/A</v>
      </c>
      <c r="M33" s="6" t="e">
        <f t="shared" si="1"/>
        <v>#N/A</v>
      </c>
      <c r="N33" s="6" t="e">
        <f>VLOOKUP(J33,Supplier!A$3:G$4,4,FALSE)</f>
        <v>#N/A</v>
      </c>
      <c r="O33" s="14" t="e">
        <f>VLOOKUP(J33,Supplier!A$3:G$4,5,FALSE)</f>
        <v>#N/A</v>
      </c>
      <c r="P33" s="6" t="e">
        <f>VLOOKUP(J33,Supplier!A$3:G$4,6,FALSE)</f>
        <v>#N/A</v>
      </c>
      <c r="Q33" s="6" t="e">
        <f>VLOOKUP(J33,Supplier!A$3:G$4,7,FALSE)</f>
        <v>#N/A</v>
      </c>
      <c r="S33" s="6" t="e">
        <f>VLOOKUP(R33,Warehouse!A$3:G$6,2,FALSE)</f>
        <v>#N/A</v>
      </c>
      <c r="T33" s="6" t="e">
        <f>VLOOKUP(R33,Warehouse!A$3:G$6,3,FALSE)</f>
        <v>#N/A</v>
      </c>
      <c r="U33" s="6" t="e">
        <f>VLOOKUP(R33,Warehouse!A$3:G$6,4,FALSE)</f>
        <v>#N/A</v>
      </c>
      <c r="V33" s="6" t="e">
        <f>VLOOKUP(R33,Warehouse!A$3:G$6,5,FALSE)</f>
        <v>#N/A</v>
      </c>
      <c r="W33" s="6" t="e">
        <f>VLOOKUP(R33,Warehouse!A$3:G$6,6,FALSE)</f>
        <v>#N/A</v>
      </c>
      <c r="X33" s="6" t="e">
        <f>VLOOKUP(R33,Warehouse!A$3:G$6,7,FALSE)</f>
        <v>#N/A</v>
      </c>
      <c r="Z33" s="6" t="e">
        <f>VLOOKUP(Y33,CarrierInfo!B$1:C$314,2,FALSE)</f>
        <v>#N/A</v>
      </c>
      <c r="AA33" s="6">
        <f t="shared" si="2"/>
        <v>0</v>
      </c>
      <c r="AE33" s="6" t="e">
        <f>VLOOKUP(AD33,SupplierPN!A$2:L$3,3,FALSE)</f>
        <v>#N/A</v>
      </c>
      <c r="AF33" s="6" t="e">
        <f>VLOOKUP(AD33,SupplierPN!A$1:E$1086,5,FALSE)</f>
        <v>#N/A</v>
      </c>
      <c r="AL33" s="6" t="e">
        <f t="shared" si="3"/>
        <v>#N/A</v>
      </c>
    </row>
    <row r="34" spans="5:38" x14ac:dyDescent="0.25">
      <c r="E34" s="6">
        <f t="shared" si="0"/>
        <v>0</v>
      </c>
      <c r="F34" s="7">
        <f>1</f>
        <v>1</v>
      </c>
      <c r="K34" s="6" t="e">
        <f>VLOOKUP($J34,Supplier!$A$2:$G$3,2,FALSE)</f>
        <v>#N/A</v>
      </c>
      <c r="L34" s="6" t="e">
        <f>VLOOKUP(J34,Supplier!A$3:G$4,3,FALSE)</f>
        <v>#N/A</v>
      </c>
      <c r="M34" s="6" t="e">
        <f t="shared" si="1"/>
        <v>#N/A</v>
      </c>
      <c r="N34" s="6" t="e">
        <f>VLOOKUP(J34,Supplier!A$3:G$4,4,FALSE)</f>
        <v>#N/A</v>
      </c>
      <c r="O34" s="14" t="e">
        <f>VLOOKUP(J34,Supplier!A$3:G$4,5,FALSE)</f>
        <v>#N/A</v>
      </c>
      <c r="P34" s="6" t="e">
        <f>VLOOKUP(J34,Supplier!A$3:G$4,6,FALSE)</f>
        <v>#N/A</v>
      </c>
      <c r="Q34" s="6" t="e">
        <f>VLOOKUP(J34,Supplier!A$3:G$4,7,FALSE)</f>
        <v>#N/A</v>
      </c>
      <c r="S34" s="6" t="e">
        <f>VLOOKUP(R34,Warehouse!A$3:G$6,2,FALSE)</f>
        <v>#N/A</v>
      </c>
      <c r="T34" s="6" t="e">
        <f>VLOOKUP(R34,Warehouse!A$3:G$6,3,FALSE)</f>
        <v>#N/A</v>
      </c>
      <c r="U34" s="6" t="e">
        <f>VLOOKUP(R34,Warehouse!A$3:G$6,4,FALSE)</f>
        <v>#N/A</v>
      </c>
      <c r="V34" s="6" t="e">
        <f>VLOOKUP(R34,Warehouse!A$3:G$6,5,FALSE)</f>
        <v>#N/A</v>
      </c>
      <c r="W34" s="6" t="e">
        <f>VLOOKUP(R34,Warehouse!A$3:G$6,6,FALSE)</f>
        <v>#N/A</v>
      </c>
      <c r="X34" s="6" t="e">
        <f>VLOOKUP(R34,Warehouse!A$3:G$6,7,FALSE)</f>
        <v>#N/A</v>
      </c>
      <c r="Z34" s="6" t="e">
        <f>VLOOKUP(Y34,CarrierInfo!B$1:C$314,2,FALSE)</f>
        <v>#N/A</v>
      </c>
      <c r="AA34" s="6">
        <f t="shared" si="2"/>
        <v>0</v>
      </c>
      <c r="AE34" s="6" t="e">
        <f>VLOOKUP(AD34,SupplierPN!A$2:L$3,3,FALSE)</f>
        <v>#N/A</v>
      </c>
      <c r="AF34" s="6" t="e">
        <f>VLOOKUP(AD34,SupplierPN!A$1:E$1086,5,FALSE)</f>
        <v>#N/A</v>
      </c>
      <c r="AL34" s="6" t="e">
        <f t="shared" si="3"/>
        <v>#N/A</v>
      </c>
    </row>
    <row r="35" spans="5:38" x14ac:dyDescent="0.25">
      <c r="E35" s="6">
        <f t="shared" si="0"/>
        <v>0</v>
      </c>
      <c r="F35" s="7">
        <f>1</f>
        <v>1</v>
      </c>
      <c r="K35" s="6" t="e">
        <f>VLOOKUP($J35,Supplier!$A$2:$G$3,2,FALSE)</f>
        <v>#N/A</v>
      </c>
      <c r="L35" s="6" t="e">
        <f>VLOOKUP(J35,Supplier!A$3:G$4,3,FALSE)</f>
        <v>#N/A</v>
      </c>
      <c r="M35" s="6" t="e">
        <f t="shared" si="1"/>
        <v>#N/A</v>
      </c>
      <c r="N35" s="6" t="e">
        <f>VLOOKUP(J35,Supplier!A$3:G$4,4,FALSE)</f>
        <v>#N/A</v>
      </c>
      <c r="O35" s="14" t="e">
        <f>VLOOKUP(J35,Supplier!A$3:G$4,5,FALSE)</f>
        <v>#N/A</v>
      </c>
      <c r="P35" s="6" t="e">
        <f>VLOOKUP(J35,Supplier!A$3:G$4,6,FALSE)</f>
        <v>#N/A</v>
      </c>
      <c r="Q35" s="6" t="e">
        <f>VLOOKUP(J35,Supplier!A$3:G$4,7,FALSE)</f>
        <v>#N/A</v>
      </c>
      <c r="S35" s="6" t="e">
        <f>VLOOKUP(R35,Warehouse!A$3:G$6,2,FALSE)</f>
        <v>#N/A</v>
      </c>
      <c r="T35" s="6" t="e">
        <f>VLOOKUP(R35,Warehouse!A$3:G$6,3,FALSE)</f>
        <v>#N/A</v>
      </c>
      <c r="U35" s="6" t="e">
        <f>VLOOKUP(R35,Warehouse!A$3:G$6,4,FALSE)</f>
        <v>#N/A</v>
      </c>
      <c r="V35" s="6" t="e">
        <f>VLOOKUP(R35,Warehouse!A$3:G$6,5,FALSE)</f>
        <v>#N/A</v>
      </c>
      <c r="W35" s="6" t="e">
        <f>VLOOKUP(R35,Warehouse!A$3:G$6,6,FALSE)</f>
        <v>#N/A</v>
      </c>
      <c r="X35" s="6" t="e">
        <f>VLOOKUP(R35,Warehouse!A$3:G$6,7,FALSE)</f>
        <v>#N/A</v>
      </c>
      <c r="Z35" s="6" t="e">
        <f>VLOOKUP(Y35,CarrierInfo!B$1:C$314,2,FALSE)</f>
        <v>#N/A</v>
      </c>
      <c r="AA35" s="6">
        <f t="shared" si="2"/>
        <v>0</v>
      </c>
      <c r="AE35" s="6" t="e">
        <f>VLOOKUP(AD35,SupplierPN!A$2:L$3,3,FALSE)</f>
        <v>#N/A</v>
      </c>
      <c r="AF35" s="6" t="e">
        <f>VLOOKUP(AD35,SupplierPN!A$1:E$1086,5,FALSE)</f>
        <v>#N/A</v>
      </c>
      <c r="AL35" s="6" t="e">
        <f t="shared" si="3"/>
        <v>#N/A</v>
      </c>
    </row>
    <row r="36" spans="5:38" x14ac:dyDescent="0.25">
      <c r="E36" s="6">
        <f t="shared" si="0"/>
        <v>0</v>
      </c>
      <c r="F36" s="7">
        <f>1</f>
        <v>1</v>
      </c>
      <c r="K36" s="6" t="e">
        <f>VLOOKUP($J36,Supplier!$A$2:$G$3,2,FALSE)</f>
        <v>#N/A</v>
      </c>
      <c r="L36" s="6" t="e">
        <f>VLOOKUP(J36,Supplier!A$3:G$4,3,FALSE)</f>
        <v>#N/A</v>
      </c>
      <c r="M36" s="6" t="e">
        <f t="shared" si="1"/>
        <v>#N/A</v>
      </c>
      <c r="N36" s="6" t="e">
        <f>VLOOKUP(J36,Supplier!A$3:G$4,4,FALSE)</f>
        <v>#N/A</v>
      </c>
      <c r="O36" s="14" t="e">
        <f>VLOOKUP(J36,Supplier!A$3:G$4,5,FALSE)</f>
        <v>#N/A</v>
      </c>
      <c r="P36" s="6" t="e">
        <f>VLOOKUP(J36,Supplier!A$3:G$4,6,FALSE)</f>
        <v>#N/A</v>
      </c>
      <c r="Q36" s="6" t="e">
        <f>VLOOKUP(J36,Supplier!A$3:G$4,7,FALSE)</f>
        <v>#N/A</v>
      </c>
      <c r="S36" s="6" t="e">
        <f>VLOOKUP(R36,Warehouse!A$3:G$6,2,FALSE)</f>
        <v>#N/A</v>
      </c>
      <c r="T36" s="6" t="e">
        <f>VLOOKUP(R36,Warehouse!A$3:G$6,3,FALSE)</f>
        <v>#N/A</v>
      </c>
      <c r="U36" s="6" t="e">
        <f>VLOOKUP(R36,Warehouse!A$3:G$6,4,FALSE)</f>
        <v>#N/A</v>
      </c>
      <c r="V36" s="6" t="e">
        <f>VLOOKUP(R36,Warehouse!A$3:G$6,5,FALSE)</f>
        <v>#N/A</v>
      </c>
      <c r="W36" s="6" t="e">
        <f>VLOOKUP(R36,Warehouse!A$3:G$6,6,FALSE)</f>
        <v>#N/A</v>
      </c>
      <c r="X36" s="6" t="e">
        <f>VLOOKUP(R36,Warehouse!A$3:G$6,7,FALSE)</f>
        <v>#N/A</v>
      </c>
      <c r="Z36" s="6" t="e">
        <f>VLOOKUP(Y36,CarrierInfo!B$1:C$314,2,FALSE)</f>
        <v>#N/A</v>
      </c>
      <c r="AA36" s="6">
        <f t="shared" si="2"/>
        <v>0</v>
      </c>
      <c r="AE36" s="6" t="e">
        <f>VLOOKUP(AD36,SupplierPN!A$2:L$3,3,FALSE)</f>
        <v>#N/A</v>
      </c>
      <c r="AF36" s="6" t="e">
        <f>VLOOKUP(AD36,SupplierPN!A$1:E$1086,5,FALSE)</f>
        <v>#N/A</v>
      </c>
      <c r="AL36" s="6" t="e">
        <f t="shared" si="3"/>
        <v>#N/A</v>
      </c>
    </row>
    <row r="37" spans="5:38" x14ac:dyDescent="0.25">
      <c r="E37" s="6">
        <f t="shared" si="0"/>
        <v>0</v>
      </c>
      <c r="F37" s="7">
        <f>1</f>
        <v>1</v>
      </c>
      <c r="K37" s="6" t="e">
        <f>VLOOKUP($J37,Supplier!$A$2:$G$3,2,FALSE)</f>
        <v>#N/A</v>
      </c>
      <c r="L37" s="6" t="e">
        <f>VLOOKUP(J37,Supplier!A$3:G$4,3,FALSE)</f>
        <v>#N/A</v>
      </c>
      <c r="M37" s="6" t="e">
        <f t="shared" si="1"/>
        <v>#N/A</v>
      </c>
      <c r="N37" s="6" t="e">
        <f>VLOOKUP(J37,Supplier!A$3:G$4,4,FALSE)</f>
        <v>#N/A</v>
      </c>
      <c r="O37" s="14" t="e">
        <f>VLOOKUP(J37,Supplier!A$3:G$4,5,FALSE)</f>
        <v>#N/A</v>
      </c>
      <c r="P37" s="6" t="e">
        <f>VLOOKUP(J37,Supplier!A$3:G$4,6,FALSE)</f>
        <v>#N/A</v>
      </c>
      <c r="Q37" s="6" t="e">
        <f>VLOOKUP(J37,Supplier!A$3:G$4,7,FALSE)</f>
        <v>#N/A</v>
      </c>
      <c r="S37" s="6" t="e">
        <f>VLOOKUP(R37,Warehouse!A$3:G$6,2,FALSE)</f>
        <v>#N/A</v>
      </c>
      <c r="T37" s="6" t="e">
        <f>VLOOKUP(R37,Warehouse!A$3:G$6,3,FALSE)</f>
        <v>#N/A</v>
      </c>
      <c r="U37" s="6" t="e">
        <f>VLOOKUP(R37,Warehouse!A$3:G$6,4,FALSE)</f>
        <v>#N/A</v>
      </c>
      <c r="V37" s="6" t="e">
        <f>VLOOKUP(R37,Warehouse!A$3:G$6,5,FALSE)</f>
        <v>#N/A</v>
      </c>
      <c r="W37" s="6" t="e">
        <f>VLOOKUP(R37,Warehouse!A$3:G$6,6,FALSE)</f>
        <v>#N/A</v>
      </c>
      <c r="X37" s="6" t="e">
        <f>VLOOKUP(R37,Warehouse!A$3:G$6,7,FALSE)</f>
        <v>#N/A</v>
      </c>
      <c r="Z37" s="6" t="e">
        <f>VLOOKUP(Y37,CarrierInfo!B$1:C$314,2,FALSE)</f>
        <v>#N/A</v>
      </c>
      <c r="AA37" s="6">
        <f t="shared" si="2"/>
        <v>0</v>
      </c>
      <c r="AE37" s="6" t="e">
        <f>VLOOKUP(AD37,SupplierPN!A$2:L$3,3,FALSE)</f>
        <v>#N/A</v>
      </c>
      <c r="AF37" s="6" t="e">
        <f>VLOOKUP(AD37,SupplierPN!A$1:E$1086,5,FALSE)</f>
        <v>#N/A</v>
      </c>
      <c r="AL37" s="6" t="e">
        <f t="shared" si="3"/>
        <v>#N/A</v>
      </c>
    </row>
    <row r="38" spans="5:38" x14ac:dyDescent="0.25">
      <c r="E38" s="6">
        <f t="shared" si="0"/>
        <v>0</v>
      </c>
      <c r="F38" s="7">
        <f>1</f>
        <v>1</v>
      </c>
      <c r="K38" s="6" t="e">
        <f>VLOOKUP($J38,Supplier!$A$2:$G$3,2,FALSE)</f>
        <v>#N/A</v>
      </c>
      <c r="L38" s="6" t="e">
        <f>VLOOKUP(J38,Supplier!A$3:G$4,3,FALSE)</f>
        <v>#N/A</v>
      </c>
      <c r="M38" s="6" t="e">
        <f t="shared" si="1"/>
        <v>#N/A</v>
      </c>
      <c r="N38" s="6" t="e">
        <f>VLOOKUP(J38,Supplier!A$3:G$4,4,FALSE)</f>
        <v>#N/A</v>
      </c>
      <c r="O38" s="14" t="e">
        <f>VLOOKUP(J38,Supplier!A$3:G$4,5,FALSE)</f>
        <v>#N/A</v>
      </c>
      <c r="P38" s="6" t="e">
        <f>VLOOKUP(J38,Supplier!A$3:G$4,6,FALSE)</f>
        <v>#N/A</v>
      </c>
      <c r="Q38" s="6" t="e">
        <f>VLOOKUP(J38,Supplier!A$3:G$4,7,FALSE)</f>
        <v>#N/A</v>
      </c>
      <c r="S38" s="6" t="e">
        <f>VLOOKUP(R38,Warehouse!A$3:G$6,2,FALSE)</f>
        <v>#N/A</v>
      </c>
      <c r="T38" s="6" t="e">
        <f>VLOOKUP(R38,Warehouse!A$3:G$6,3,FALSE)</f>
        <v>#N/A</v>
      </c>
      <c r="U38" s="6" t="e">
        <f>VLOOKUP(R38,Warehouse!A$3:G$6,4,FALSE)</f>
        <v>#N/A</v>
      </c>
      <c r="V38" s="6" t="e">
        <f>VLOOKUP(R38,Warehouse!A$3:G$6,5,FALSE)</f>
        <v>#N/A</v>
      </c>
      <c r="W38" s="6" t="e">
        <f>VLOOKUP(R38,Warehouse!A$3:G$6,6,FALSE)</f>
        <v>#N/A</v>
      </c>
      <c r="X38" s="6" t="e">
        <f>VLOOKUP(R38,Warehouse!A$3:G$6,7,FALSE)</f>
        <v>#N/A</v>
      </c>
      <c r="Z38" s="6" t="e">
        <f>VLOOKUP(Y38,CarrierInfo!B$1:C$314,2,FALSE)</f>
        <v>#N/A</v>
      </c>
      <c r="AA38" s="6">
        <f t="shared" si="2"/>
        <v>0</v>
      </c>
      <c r="AE38" s="6" t="e">
        <f>VLOOKUP(AD38,SupplierPN!A$2:L$3,3,FALSE)</f>
        <v>#N/A</v>
      </c>
      <c r="AF38" s="6" t="e">
        <f>VLOOKUP(AD38,SupplierPN!A$1:E$1086,5,FALSE)</f>
        <v>#N/A</v>
      </c>
      <c r="AL38" s="6" t="e">
        <f t="shared" si="3"/>
        <v>#N/A</v>
      </c>
    </row>
    <row r="39" spans="5:38" x14ac:dyDescent="0.25">
      <c r="E39" s="6">
        <f t="shared" si="0"/>
        <v>0</v>
      </c>
      <c r="F39" s="7">
        <f>1</f>
        <v>1</v>
      </c>
      <c r="K39" s="6" t="e">
        <f>VLOOKUP($J39,Supplier!$A$2:$G$3,2,FALSE)</f>
        <v>#N/A</v>
      </c>
      <c r="L39" s="6" t="e">
        <f>VLOOKUP(J39,Supplier!A$3:G$4,3,FALSE)</f>
        <v>#N/A</v>
      </c>
      <c r="M39" s="6" t="e">
        <f t="shared" si="1"/>
        <v>#N/A</v>
      </c>
      <c r="N39" s="6" t="e">
        <f>VLOOKUP(J39,Supplier!A$3:G$4,4,FALSE)</f>
        <v>#N/A</v>
      </c>
      <c r="O39" s="14" t="e">
        <f>VLOOKUP(J39,Supplier!A$3:G$4,5,FALSE)</f>
        <v>#N/A</v>
      </c>
      <c r="P39" s="6" t="e">
        <f>VLOOKUP(J39,Supplier!A$3:G$4,6,FALSE)</f>
        <v>#N/A</v>
      </c>
      <c r="Q39" s="6" t="e">
        <f>VLOOKUP(J39,Supplier!A$3:G$4,7,FALSE)</f>
        <v>#N/A</v>
      </c>
      <c r="S39" s="6" t="e">
        <f>VLOOKUP(R39,Warehouse!A$3:G$6,2,FALSE)</f>
        <v>#N/A</v>
      </c>
      <c r="T39" s="6" t="e">
        <f>VLOOKUP(R39,Warehouse!A$3:G$6,3,FALSE)</f>
        <v>#N/A</v>
      </c>
      <c r="U39" s="6" t="e">
        <f>VLOOKUP(R39,Warehouse!A$3:G$6,4,FALSE)</f>
        <v>#N/A</v>
      </c>
      <c r="V39" s="6" t="e">
        <f>VLOOKUP(R39,Warehouse!A$3:G$6,5,FALSE)</f>
        <v>#N/A</v>
      </c>
      <c r="W39" s="6" t="e">
        <f>VLOOKUP(R39,Warehouse!A$3:G$6,6,FALSE)</f>
        <v>#N/A</v>
      </c>
      <c r="X39" s="6" t="e">
        <f>VLOOKUP(R39,Warehouse!A$3:G$6,7,FALSE)</f>
        <v>#N/A</v>
      </c>
      <c r="Z39" s="6" t="e">
        <f>VLOOKUP(Y39,CarrierInfo!B$1:C$314,2,FALSE)</f>
        <v>#N/A</v>
      </c>
      <c r="AA39" s="6">
        <f t="shared" si="2"/>
        <v>0</v>
      </c>
      <c r="AE39" s="6" t="e">
        <f>VLOOKUP(AD39,SupplierPN!A$2:L$3,3,FALSE)</f>
        <v>#N/A</v>
      </c>
      <c r="AF39" s="6" t="e">
        <f>VLOOKUP(AD39,SupplierPN!A$1:E$1086,5,FALSE)</f>
        <v>#N/A</v>
      </c>
      <c r="AL39" s="6" t="e">
        <f t="shared" si="3"/>
        <v>#N/A</v>
      </c>
    </row>
    <row r="40" spans="5:38" x14ac:dyDescent="0.25">
      <c r="E40" s="6">
        <f t="shared" si="0"/>
        <v>0</v>
      </c>
      <c r="F40" s="7">
        <f>1</f>
        <v>1</v>
      </c>
      <c r="K40" s="6" t="e">
        <f>VLOOKUP($J40,Supplier!$A$2:$G$3,2,FALSE)</f>
        <v>#N/A</v>
      </c>
      <c r="L40" s="6" t="e">
        <f>VLOOKUP(J40,Supplier!A$3:G$4,3,FALSE)</f>
        <v>#N/A</v>
      </c>
      <c r="M40" s="6" t="e">
        <f t="shared" si="1"/>
        <v>#N/A</v>
      </c>
      <c r="N40" s="6" t="e">
        <f>VLOOKUP(J40,Supplier!A$3:G$4,4,FALSE)</f>
        <v>#N/A</v>
      </c>
      <c r="O40" s="14" t="e">
        <f>VLOOKUP(J40,Supplier!A$3:G$4,5,FALSE)</f>
        <v>#N/A</v>
      </c>
      <c r="P40" s="6" t="e">
        <f>VLOOKUP(J40,Supplier!A$3:G$4,6,FALSE)</f>
        <v>#N/A</v>
      </c>
      <c r="Q40" s="6" t="e">
        <f>VLOOKUP(J40,Supplier!A$3:G$4,7,FALSE)</f>
        <v>#N/A</v>
      </c>
      <c r="S40" s="6" t="e">
        <f>VLOOKUP(R40,Warehouse!A$3:G$6,2,FALSE)</f>
        <v>#N/A</v>
      </c>
      <c r="T40" s="6" t="e">
        <f>VLOOKUP(R40,Warehouse!A$3:G$6,3,FALSE)</f>
        <v>#N/A</v>
      </c>
      <c r="U40" s="6" t="e">
        <f>VLOOKUP(R40,Warehouse!A$3:G$6,4,FALSE)</f>
        <v>#N/A</v>
      </c>
      <c r="V40" s="6" t="e">
        <f>VLOOKUP(R40,Warehouse!A$3:G$6,5,FALSE)</f>
        <v>#N/A</v>
      </c>
      <c r="W40" s="6" t="e">
        <f>VLOOKUP(R40,Warehouse!A$3:G$6,6,FALSE)</f>
        <v>#N/A</v>
      </c>
      <c r="X40" s="6" t="e">
        <f>VLOOKUP(R40,Warehouse!A$3:G$6,7,FALSE)</f>
        <v>#N/A</v>
      </c>
      <c r="Z40" s="6" t="e">
        <f>VLOOKUP(Y40,CarrierInfo!B$1:C$314,2,FALSE)</f>
        <v>#N/A</v>
      </c>
      <c r="AA40" s="6">
        <f t="shared" si="2"/>
        <v>0</v>
      </c>
      <c r="AE40" s="6" t="e">
        <f>VLOOKUP(AD40,SupplierPN!A$2:L$3,3,FALSE)</f>
        <v>#N/A</v>
      </c>
      <c r="AF40" s="6" t="e">
        <f>VLOOKUP(AD40,SupplierPN!A$1:E$1086,5,FALSE)</f>
        <v>#N/A</v>
      </c>
      <c r="AL40" s="6" t="e">
        <f t="shared" si="3"/>
        <v>#N/A</v>
      </c>
    </row>
    <row r="41" spans="5:38" x14ac:dyDescent="0.25">
      <c r="E41" s="6">
        <f t="shared" si="0"/>
        <v>0</v>
      </c>
      <c r="F41" s="7">
        <f>1</f>
        <v>1</v>
      </c>
      <c r="K41" s="6" t="e">
        <f>VLOOKUP($J41,Supplier!$A$2:$G$3,2,FALSE)</f>
        <v>#N/A</v>
      </c>
      <c r="L41" s="6" t="e">
        <f>VLOOKUP(J41,Supplier!A$3:G$4,3,FALSE)</f>
        <v>#N/A</v>
      </c>
      <c r="M41" s="6" t="e">
        <f t="shared" si="1"/>
        <v>#N/A</v>
      </c>
      <c r="N41" s="6" t="e">
        <f>VLOOKUP(J41,Supplier!A$3:G$4,4,FALSE)</f>
        <v>#N/A</v>
      </c>
      <c r="O41" s="14" t="e">
        <f>VLOOKUP(J41,Supplier!A$3:G$4,5,FALSE)</f>
        <v>#N/A</v>
      </c>
      <c r="P41" s="6" t="e">
        <f>VLOOKUP(J41,Supplier!A$3:G$4,6,FALSE)</f>
        <v>#N/A</v>
      </c>
      <c r="Q41" s="6" t="e">
        <f>VLOOKUP(J41,Supplier!A$3:G$4,7,FALSE)</f>
        <v>#N/A</v>
      </c>
      <c r="S41" s="6" t="e">
        <f>VLOOKUP(R41,Warehouse!A$3:G$6,2,FALSE)</f>
        <v>#N/A</v>
      </c>
      <c r="T41" s="6" t="e">
        <f>VLOOKUP(R41,Warehouse!A$3:G$6,3,FALSE)</f>
        <v>#N/A</v>
      </c>
      <c r="U41" s="6" t="e">
        <f>VLOOKUP(R41,Warehouse!A$3:G$6,4,FALSE)</f>
        <v>#N/A</v>
      </c>
      <c r="V41" s="6" t="e">
        <f>VLOOKUP(R41,Warehouse!A$3:G$6,5,FALSE)</f>
        <v>#N/A</v>
      </c>
      <c r="W41" s="6" t="e">
        <f>VLOOKUP(R41,Warehouse!A$3:G$6,6,FALSE)</f>
        <v>#N/A</v>
      </c>
      <c r="X41" s="6" t="e">
        <f>VLOOKUP(R41,Warehouse!A$3:G$6,7,FALSE)</f>
        <v>#N/A</v>
      </c>
      <c r="Z41" s="6" t="e">
        <f>VLOOKUP(Y41,CarrierInfo!B$1:C$314,2,FALSE)</f>
        <v>#N/A</v>
      </c>
      <c r="AA41" s="6">
        <f t="shared" si="2"/>
        <v>0</v>
      </c>
      <c r="AE41" s="6" t="e">
        <f>VLOOKUP(AD41,SupplierPN!A$2:L$3,3,FALSE)</f>
        <v>#N/A</v>
      </c>
      <c r="AF41" s="6" t="e">
        <f>VLOOKUP(AD41,SupplierPN!A$1:E$1086,5,FALSE)</f>
        <v>#N/A</v>
      </c>
      <c r="AL41" s="6" t="e">
        <f t="shared" si="3"/>
        <v>#N/A</v>
      </c>
    </row>
    <row r="42" spans="5:38" x14ac:dyDescent="0.25">
      <c r="E42" s="6">
        <f t="shared" si="0"/>
        <v>0</v>
      </c>
      <c r="F42" s="7">
        <f>1</f>
        <v>1</v>
      </c>
      <c r="K42" s="6" t="e">
        <f>VLOOKUP($J42,Supplier!$A$2:$G$3,2,FALSE)</f>
        <v>#N/A</v>
      </c>
      <c r="L42" s="6" t="e">
        <f>VLOOKUP(J42,Supplier!A$3:G$4,3,FALSE)</f>
        <v>#N/A</v>
      </c>
      <c r="M42" s="6" t="e">
        <f t="shared" si="1"/>
        <v>#N/A</v>
      </c>
      <c r="N42" s="6" t="e">
        <f>VLOOKUP(J42,Supplier!A$3:G$4,4,FALSE)</f>
        <v>#N/A</v>
      </c>
      <c r="O42" s="14" t="e">
        <f>VLOOKUP(J42,Supplier!A$3:G$4,5,FALSE)</f>
        <v>#N/A</v>
      </c>
      <c r="P42" s="6" t="e">
        <f>VLOOKUP(J42,Supplier!A$3:G$4,6,FALSE)</f>
        <v>#N/A</v>
      </c>
      <c r="Q42" s="6" t="e">
        <f>VLOOKUP(J42,Supplier!A$3:G$4,7,FALSE)</f>
        <v>#N/A</v>
      </c>
      <c r="S42" s="6" t="e">
        <f>VLOOKUP(R42,Warehouse!A$3:G$6,2,FALSE)</f>
        <v>#N/A</v>
      </c>
      <c r="T42" s="6" t="e">
        <f>VLOOKUP(R42,Warehouse!A$3:G$6,3,FALSE)</f>
        <v>#N/A</v>
      </c>
      <c r="U42" s="6" t="e">
        <f>VLOOKUP(R42,Warehouse!A$3:G$6,4,FALSE)</f>
        <v>#N/A</v>
      </c>
      <c r="V42" s="6" t="e">
        <f>VLOOKUP(R42,Warehouse!A$3:G$6,5,FALSE)</f>
        <v>#N/A</v>
      </c>
      <c r="W42" s="6" t="e">
        <f>VLOOKUP(R42,Warehouse!A$3:G$6,6,FALSE)</f>
        <v>#N/A</v>
      </c>
      <c r="X42" s="6" t="e">
        <f>VLOOKUP(R42,Warehouse!A$3:G$6,7,FALSE)</f>
        <v>#N/A</v>
      </c>
      <c r="Z42" s="6" t="e">
        <f>VLOOKUP(Y42,CarrierInfo!B$1:C$314,2,FALSE)</f>
        <v>#N/A</v>
      </c>
      <c r="AA42" s="6">
        <f t="shared" si="2"/>
        <v>0</v>
      </c>
      <c r="AE42" s="6" t="e">
        <f>VLOOKUP(AD42,SupplierPN!A$2:L$3,3,FALSE)</f>
        <v>#N/A</v>
      </c>
      <c r="AF42" s="6" t="e">
        <f>VLOOKUP(AD42,SupplierPN!A$1:E$1086,5,FALSE)</f>
        <v>#N/A</v>
      </c>
      <c r="AL42" s="6" t="e">
        <f t="shared" si="3"/>
        <v>#N/A</v>
      </c>
    </row>
    <row r="43" spans="5:38" x14ac:dyDescent="0.25">
      <c r="E43" s="6">
        <f t="shared" si="0"/>
        <v>0</v>
      </c>
      <c r="F43" s="7">
        <f>1</f>
        <v>1</v>
      </c>
      <c r="K43" s="6" t="e">
        <f>VLOOKUP($J43,Supplier!$A$2:$G$3,2,FALSE)</f>
        <v>#N/A</v>
      </c>
      <c r="L43" s="6" t="e">
        <f>VLOOKUP(J43,Supplier!A$3:G$4,3,FALSE)</f>
        <v>#N/A</v>
      </c>
      <c r="M43" s="6" t="e">
        <f t="shared" si="1"/>
        <v>#N/A</v>
      </c>
      <c r="N43" s="6" t="e">
        <f>VLOOKUP(J43,Supplier!A$3:G$4,4,FALSE)</f>
        <v>#N/A</v>
      </c>
      <c r="O43" s="14" t="e">
        <f>VLOOKUP(J43,Supplier!A$3:G$4,5,FALSE)</f>
        <v>#N/A</v>
      </c>
      <c r="P43" s="6" t="e">
        <f>VLOOKUP(J43,Supplier!A$3:G$4,6,FALSE)</f>
        <v>#N/A</v>
      </c>
      <c r="Q43" s="6" t="e">
        <f>VLOOKUP(J43,Supplier!A$3:G$4,7,FALSE)</f>
        <v>#N/A</v>
      </c>
      <c r="S43" s="6" t="e">
        <f>VLOOKUP(R43,Warehouse!A$3:G$6,2,FALSE)</f>
        <v>#N/A</v>
      </c>
      <c r="T43" s="6" t="e">
        <f>VLOOKUP(R43,Warehouse!A$3:G$6,3,FALSE)</f>
        <v>#N/A</v>
      </c>
      <c r="U43" s="6" t="e">
        <f>VLOOKUP(R43,Warehouse!A$3:G$6,4,FALSE)</f>
        <v>#N/A</v>
      </c>
      <c r="V43" s="6" t="e">
        <f>VLOOKUP(R43,Warehouse!A$3:G$6,5,FALSE)</f>
        <v>#N/A</v>
      </c>
      <c r="W43" s="6" t="e">
        <f>VLOOKUP(R43,Warehouse!A$3:G$6,6,FALSE)</f>
        <v>#N/A</v>
      </c>
      <c r="X43" s="6" t="e">
        <f>VLOOKUP(R43,Warehouse!A$3:G$6,7,FALSE)</f>
        <v>#N/A</v>
      </c>
      <c r="Z43" s="6" t="e">
        <f>VLOOKUP(Y43,CarrierInfo!B$1:C$314,2,FALSE)</f>
        <v>#N/A</v>
      </c>
      <c r="AA43" s="6">
        <f t="shared" si="2"/>
        <v>0</v>
      </c>
      <c r="AE43" s="6" t="e">
        <f>VLOOKUP(AD43,SupplierPN!A$2:L$3,3,FALSE)</f>
        <v>#N/A</v>
      </c>
      <c r="AF43" s="6" t="e">
        <f>VLOOKUP(AD43,SupplierPN!A$1:E$1086,5,FALSE)</f>
        <v>#N/A</v>
      </c>
      <c r="AL43" s="6" t="e">
        <f t="shared" si="3"/>
        <v>#N/A</v>
      </c>
    </row>
    <row r="44" spans="5:38" x14ac:dyDescent="0.25">
      <c r="E44" s="6">
        <f t="shared" si="0"/>
        <v>0</v>
      </c>
      <c r="F44" s="7">
        <f>1</f>
        <v>1</v>
      </c>
      <c r="K44" s="6" t="e">
        <f>VLOOKUP($J44,Supplier!$A$2:$G$3,2,FALSE)</f>
        <v>#N/A</v>
      </c>
      <c r="L44" s="6" t="e">
        <f>VLOOKUP(J44,Supplier!A$3:G$4,3,FALSE)</f>
        <v>#N/A</v>
      </c>
      <c r="M44" s="6" t="e">
        <f t="shared" si="1"/>
        <v>#N/A</v>
      </c>
      <c r="N44" s="6" t="e">
        <f>VLOOKUP(J44,Supplier!A$3:G$4,4,FALSE)</f>
        <v>#N/A</v>
      </c>
      <c r="O44" s="14" t="e">
        <f>VLOOKUP(J44,Supplier!A$3:G$4,5,FALSE)</f>
        <v>#N/A</v>
      </c>
      <c r="P44" s="6" t="e">
        <f>VLOOKUP(J44,Supplier!A$3:G$4,6,FALSE)</f>
        <v>#N/A</v>
      </c>
      <c r="Q44" s="6" t="e">
        <f>VLOOKUP(J44,Supplier!A$3:G$4,7,FALSE)</f>
        <v>#N/A</v>
      </c>
      <c r="S44" s="6" t="e">
        <f>VLOOKUP(R44,Warehouse!A$3:G$6,2,FALSE)</f>
        <v>#N/A</v>
      </c>
      <c r="T44" s="6" t="e">
        <f>VLOOKUP(R44,Warehouse!A$3:G$6,3,FALSE)</f>
        <v>#N/A</v>
      </c>
      <c r="U44" s="6" t="e">
        <f>VLOOKUP(R44,Warehouse!A$3:G$6,4,FALSE)</f>
        <v>#N/A</v>
      </c>
      <c r="V44" s="6" t="e">
        <f>VLOOKUP(R44,Warehouse!A$3:G$6,5,FALSE)</f>
        <v>#N/A</v>
      </c>
      <c r="W44" s="6" t="e">
        <f>VLOOKUP(R44,Warehouse!A$3:G$6,6,FALSE)</f>
        <v>#N/A</v>
      </c>
      <c r="X44" s="6" t="e">
        <f>VLOOKUP(R44,Warehouse!A$3:G$6,7,FALSE)</f>
        <v>#N/A</v>
      </c>
      <c r="Z44" s="6" t="e">
        <f>VLOOKUP(Y44,CarrierInfo!B$1:C$314,2,FALSE)</f>
        <v>#N/A</v>
      </c>
      <c r="AA44" s="6">
        <f t="shared" si="2"/>
        <v>0</v>
      </c>
      <c r="AE44" s="6" t="e">
        <f>VLOOKUP(AD44,SupplierPN!A$2:L$3,3,FALSE)</f>
        <v>#N/A</v>
      </c>
      <c r="AF44" s="6" t="e">
        <f>VLOOKUP(AD44,SupplierPN!A$1:E$1086,5,FALSE)</f>
        <v>#N/A</v>
      </c>
      <c r="AL44" s="6" t="e">
        <f t="shared" si="3"/>
        <v>#N/A</v>
      </c>
    </row>
    <row r="45" spans="5:38" x14ac:dyDescent="0.25">
      <c r="E45" s="6">
        <f t="shared" si="0"/>
        <v>0</v>
      </c>
      <c r="F45" s="7">
        <f>1</f>
        <v>1</v>
      </c>
      <c r="K45" s="6" t="e">
        <f>VLOOKUP($J45,Supplier!$A$2:$G$3,2,FALSE)</f>
        <v>#N/A</v>
      </c>
      <c r="L45" s="6" t="e">
        <f>VLOOKUP(J45,Supplier!A$3:G$4,3,FALSE)</f>
        <v>#N/A</v>
      </c>
      <c r="M45" s="6" t="e">
        <f t="shared" si="1"/>
        <v>#N/A</v>
      </c>
      <c r="N45" s="6" t="e">
        <f>VLOOKUP(J45,Supplier!A$3:G$4,4,FALSE)</f>
        <v>#N/A</v>
      </c>
      <c r="O45" s="14" t="e">
        <f>VLOOKUP(J45,Supplier!A$3:G$4,5,FALSE)</f>
        <v>#N/A</v>
      </c>
      <c r="P45" s="6" t="e">
        <f>VLOOKUP(J45,Supplier!A$3:G$4,6,FALSE)</f>
        <v>#N/A</v>
      </c>
      <c r="Q45" s="6" t="e">
        <f>VLOOKUP(J45,Supplier!A$3:G$4,7,FALSE)</f>
        <v>#N/A</v>
      </c>
      <c r="S45" s="6" t="e">
        <f>VLOOKUP(R45,Warehouse!A$3:G$6,2,FALSE)</f>
        <v>#N/A</v>
      </c>
      <c r="T45" s="6" t="e">
        <f>VLOOKUP(R45,Warehouse!A$3:G$6,3,FALSE)</f>
        <v>#N/A</v>
      </c>
      <c r="U45" s="6" t="e">
        <f>VLOOKUP(R45,Warehouse!A$3:G$6,4,FALSE)</f>
        <v>#N/A</v>
      </c>
      <c r="V45" s="6" t="e">
        <f>VLOOKUP(R45,Warehouse!A$3:G$6,5,FALSE)</f>
        <v>#N/A</v>
      </c>
      <c r="W45" s="6" t="e">
        <f>VLOOKUP(R45,Warehouse!A$3:G$6,6,FALSE)</f>
        <v>#N/A</v>
      </c>
      <c r="X45" s="6" t="e">
        <f>VLOOKUP(R45,Warehouse!A$3:G$6,7,FALSE)</f>
        <v>#N/A</v>
      </c>
      <c r="Z45" s="6" t="e">
        <f>VLOOKUP(Y45,CarrierInfo!B$1:C$314,2,FALSE)</f>
        <v>#N/A</v>
      </c>
      <c r="AA45" s="6">
        <f t="shared" si="2"/>
        <v>0</v>
      </c>
      <c r="AE45" s="6" t="e">
        <f>VLOOKUP(AD45,SupplierPN!A$2:L$3,3,FALSE)</f>
        <v>#N/A</v>
      </c>
      <c r="AF45" s="6" t="e">
        <f>VLOOKUP(AD45,SupplierPN!A$1:E$1086,5,FALSE)</f>
        <v>#N/A</v>
      </c>
      <c r="AL45" s="6" t="e">
        <f t="shared" si="3"/>
        <v>#N/A</v>
      </c>
    </row>
    <row r="46" spans="5:38" x14ac:dyDescent="0.25">
      <c r="E46" s="6">
        <f t="shared" si="0"/>
        <v>0</v>
      </c>
      <c r="F46" s="7">
        <f>1</f>
        <v>1</v>
      </c>
      <c r="K46" s="6" t="e">
        <f>VLOOKUP($J46,Supplier!$A$2:$G$3,2,FALSE)</f>
        <v>#N/A</v>
      </c>
      <c r="L46" s="6" t="e">
        <f>VLOOKUP(J46,Supplier!A$3:G$4,3,FALSE)</f>
        <v>#N/A</v>
      </c>
      <c r="M46" s="6" t="e">
        <f t="shared" si="1"/>
        <v>#N/A</v>
      </c>
      <c r="N46" s="6" t="e">
        <f>VLOOKUP(J46,Supplier!A$3:G$4,4,FALSE)</f>
        <v>#N/A</v>
      </c>
      <c r="O46" s="14" t="e">
        <f>VLOOKUP(J46,Supplier!A$3:G$4,5,FALSE)</f>
        <v>#N/A</v>
      </c>
      <c r="P46" s="6" t="e">
        <f>VLOOKUP(J46,Supplier!A$3:G$4,6,FALSE)</f>
        <v>#N/A</v>
      </c>
      <c r="Q46" s="6" t="e">
        <f>VLOOKUP(J46,Supplier!A$3:G$4,7,FALSE)</f>
        <v>#N/A</v>
      </c>
      <c r="S46" s="6" t="e">
        <f>VLOOKUP(R46,Warehouse!A$3:G$6,2,FALSE)</f>
        <v>#N/A</v>
      </c>
      <c r="T46" s="6" t="e">
        <f>VLOOKUP(R46,Warehouse!A$3:G$6,3,FALSE)</f>
        <v>#N/A</v>
      </c>
      <c r="U46" s="6" t="e">
        <f>VLOOKUP(R46,Warehouse!A$3:G$6,4,FALSE)</f>
        <v>#N/A</v>
      </c>
      <c r="V46" s="6" t="e">
        <f>VLOOKUP(R46,Warehouse!A$3:G$6,5,FALSE)</f>
        <v>#N/A</v>
      </c>
      <c r="W46" s="6" t="e">
        <f>VLOOKUP(R46,Warehouse!A$3:G$6,6,FALSE)</f>
        <v>#N/A</v>
      </c>
      <c r="X46" s="6" t="e">
        <f>VLOOKUP(R46,Warehouse!A$3:G$6,7,FALSE)</f>
        <v>#N/A</v>
      </c>
      <c r="Z46" s="6" t="e">
        <f>VLOOKUP(Y46,CarrierInfo!B$1:C$314,2,FALSE)</f>
        <v>#N/A</v>
      </c>
      <c r="AA46" s="6">
        <f t="shared" si="2"/>
        <v>0</v>
      </c>
      <c r="AE46" s="6" t="e">
        <f>VLOOKUP(AD46,SupplierPN!A$2:L$3,3,FALSE)</f>
        <v>#N/A</v>
      </c>
      <c r="AF46" s="6" t="e">
        <f>VLOOKUP(AD46,SupplierPN!A$1:E$1086,5,FALSE)</f>
        <v>#N/A</v>
      </c>
      <c r="AL46" s="6" t="e">
        <f t="shared" si="3"/>
        <v>#N/A</v>
      </c>
    </row>
    <row r="47" spans="5:38" x14ac:dyDescent="0.25">
      <c r="E47" s="6">
        <f t="shared" si="0"/>
        <v>0</v>
      </c>
      <c r="F47" s="7">
        <f>1</f>
        <v>1</v>
      </c>
      <c r="K47" s="6" t="e">
        <f>VLOOKUP($J47,Supplier!$A$2:$G$3,2,FALSE)</f>
        <v>#N/A</v>
      </c>
      <c r="L47" s="6" t="e">
        <f>VLOOKUP(J47,Supplier!A$3:G$4,3,FALSE)</f>
        <v>#N/A</v>
      </c>
      <c r="M47" s="6" t="e">
        <f t="shared" si="1"/>
        <v>#N/A</v>
      </c>
      <c r="N47" s="6" t="e">
        <f>VLOOKUP(J47,Supplier!A$3:G$4,4,FALSE)</f>
        <v>#N/A</v>
      </c>
      <c r="O47" s="14" t="e">
        <f>VLOOKUP(J47,Supplier!A$3:G$4,5,FALSE)</f>
        <v>#N/A</v>
      </c>
      <c r="P47" s="6" t="e">
        <f>VLOOKUP(J47,Supplier!A$3:G$4,6,FALSE)</f>
        <v>#N/A</v>
      </c>
      <c r="Q47" s="6" t="e">
        <f>VLOOKUP(J47,Supplier!A$3:G$4,7,FALSE)</f>
        <v>#N/A</v>
      </c>
      <c r="S47" s="6" t="e">
        <f>VLOOKUP(R47,Warehouse!A$3:G$6,2,FALSE)</f>
        <v>#N/A</v>
      </c>
      <c r="T47" s="6" t="e">
        <f>VLOOKUP(R47,Warehouse!A$3:G$6,3,FALSE)</f>
        <v>#N/A</v>
      </c>
      <c r="U47" s="6" t="e">
        <f>VLOOKUP(R47,Warehouse!A$3:G$6,4,FALSE)</f>
        <v>#N/A</v>
      </c>
      <c r="V47" s="6" t="e">
        <f>VLOOKUP(R47,Warehouse!A$3:G$6,5,FALSE)</f>
        <v>#N/A</v>
      </c>
      <c r="W47" s="6" t="e">
        <f>VLOOKUP(R47,Warehouse!A$3:G$6,6,FALSE)</f>
        <v>#N/A</v>
      </c>
      <c r="X47" s="6" t="e">
        <f>VLOOKUP(R47,Warehouse!A$3:G$6,7,FALSE)</f>
        <v>#N/A</v>
      </c>
      <c r="Z47" s="6" t="e">
        <f>VLOOKUP(Y47,CarrierInfo!B$1:C$314,2,FALSE)</f>
        <v>#N/A</v>
      </c>
      <c r="AA47" s="6">
        <f t="shared" si="2"/>
        <v>0</v>
      </c>
      <c r="AE47" s="6" t="e">
        <f>VLOOKUP(AD47,SupplierPN!A$2:L$3,3,FALSE)</f>
        <v>#N/A</v>
      </c>
      <c r="AF47" s="6" t="e">
        <f>VLOOKUP(AD47,SupplierPN!A$1:E$1086,5,FALSE)</f>
        <v>#N/A</v>
      </c>
      <c r="AL47" s="6" t="e">
        <f t="shared" si="3"/>
        <v>#N/A</v>
      </c>
    </row>
    <row r="48" spans="5:38" x14ac:dyDescent="0.25">
      <c r="E48" s="6">
        <f t="shared" si="0"/>
        <v>0</v>
      </c>
      <c r="F48" s="7">
        <f>1</f>
        <v>1</v>
      </c>
      <c r="K48" s="6" t="e">
        <f>VLOOKUP($J48,Supplier!$A$2:$G$3,2,FALSE)</f>
        <v>#N/A</v>
      </c>
      <c r="L48" s="6" t="e">
        <f>VLOOKUP(J48,Supplier!A$3:G$4,3,FALSE)</f>
        <v>#N/A</v>
      </c>
      <c r="M48" s="6" t="e">
        <f t="shared" si="1"/>
        <v>#N/A</v>
      </c>
      <c r="N48" s="6" t="e">
        <f>VLOOKUP(J48,Supplier!A$3:G$4,4,FALSE)</f>
        <v>#N/A</v>
      </c>
      <c r="O48" s="14" t="e">
        <f>VLOOKUP(J48,Supplier!A$3:G$4,5,FALSE)</f>
        <v>#N/A</v>
      </c>
      <c r="P48" s="6" t="e">
        <f>VLOOKUP(J48,Supplier!A$3:G$4,6,FALSE)</f>
        <v>#N/A</v>
      </c>
      <c r="Q48" s="6" t="e">
        <f>VLOOKUP(J48,Supplier!A$3:G$4,7,FALSE)</f>
        <v>#N/A</v>
      </c>
      <c r="S48" s="6" t="e">
        <f>VLOOKUP(R48,Warehouse!A$3:G$6,2,FALSE)</f>
        <v>#N/A</v>
      </c>
      <c r="T48" s="6" t="e">
        <f>VLOOKUP(R48,Warehouse!A$3:G$6,3,FALSE)</f>
        <v>#N/A</v>
      </c>
      <c r="U48" s="6" t="e">
        <f>VLOOKUP(R48,Warehouse!A$3:G$6,4,FALSE)</f>
        <v>#N/A</v>
      </c>
      <c r="V48" s="6" t="e">
        <f>VLOOKUP(R48,Warehouse!A$3:G$6,5,FALSE)</f>
        <v>#N/A</v>
      </c>
      <c r="W48" s="6" t="e">
        <f>VLOOKUP(R48,Warehouse!A$3:G$6,6,FALSE)</f>
        <v>#N/A</v>
      </c>
      <c r="X48" s="6" t="e">
        <f>VLOOKUP(R48,Warehouse!A$3:G$6,7,FALSE)</f>
        <v>#N/A</v>
      </c>
      <c r="Z48" s="6" t="e">
        <f>VLOOKUP(Y48,CarrierInfo!B$1:C$314,2,FALSE)</f>
        <v>#N/A</v>
      </c>
      <c r="AA48" s="6">
        <f t="shared" si="2"/>
        <v>0</v>
      </c>
      <c r="AE48" s="6" t="e">
        <f>VLOOKUP(AD48,SupplierPN!A$2:L$3,3,FALSE)</f>
        <v>#N/A</v>
      </c>
      <c r="AF48" s="6" t="e">
        <f>VLOOKUP(AD48,SupplierPN!A$1:E$1086,5,FALSE)</f>
        <v>#N/A</v>
      </c>
      <c r="AL48" s="6" t="e">
        <f t="shared" si="3"/>
        <v>#N/A</v>
      </c>
    </row>
    <row r="49" spans="5:38" x14ac:dyDescent="0.25">
      <c r="E49" s="6">
        <f t="shared" si="0"/>
        <v>0</v>
      </c>
      <c r="F49" s="7">
        <f>1</f>
        <v>1</v>
      </c>
      <c r="K49" s="6" t="e">
        <f>VLOOKUP($J49,Supplier!$A$2:$G$3,2,FALSE)</f>
        <v>#N/A</v>
      </c>
      <c r="L49" s="6" t="e">
        <f>VLOOKUP(J49,Supplier!A$3:G$4,3,FALSE)</f>
        <v>#N/A</v>
      </c>
      <c r="M49" s="6" t="e">
        <f t="shared" si="1"/>
        <v>#N/A</v>
      </c>
      <c r="N49" s="6" t="e">
        <f>VLOOKUP(J49,Supplier!A$3:G$4,4,FALSE)</f>
        <v>#N/A</v>
      </c>
      <c r="O49" s="14" t="e">
        <f>VLOOKUP(J49,Supplier!A$3:G$4,5,FALSE)</f>
        <v>#N/A</v>
      </c>
      <c r="P49" s="6" t="e">
        <f>VLOOKUP(J49,Supplier!A$3:G$4,6,FALSE)</f>
        <v>#N/A</v>
      </c>
      <c r="Q49" s="6" t="e">
        <f>VLOOKUP(J49,Supplier!A$3:G$4,7,FALSE)</f>
        <v>#N/A</v>
      </c>
      <c r="S49" s="6" t="e">
        <f>VLOOKUP(R49,Warehouse!A$3:G$6,2,FALSE)</f>
        <v>#N/A</v>
      </c>
      <c r="T49" s="6" t="e">
        <f>VLOOKUP(R49,Warehouse!A$3:G$6,3,FALSE)</f>
        <v>#N/A</v>
      </c>
      <c r="U49" s="6" t="e">
        <f>VLOOKUP(R49,Warehouse!A$3:G$6,4,FALSE)</f>
        <v>#N/A</v>
      </c>
      <c r="V49" s="6" t="e">
        <f>VLOOKUP(R49,Warehouse!A$3:G$6,5,FALSE)</f>
        <v>#N/A</v>
      </c>
      <c r="W49" s="6" t="e">
        <f>VLOOKUP(R49,Warehouse!A$3:G$6,6,FALSE)</f>
        <v>#N/A</v>
      </c>
      <c r="X49" s="6" t="e">
        <f>VLOOKUP(R49,Warehouse!A$3:G$6,7,FALSE)</f>
        <v>#N/A</v>
      </c>
      <c r="Z49" s="6" t="e">
        <f>VLOOKUP(Y49,CarrierInfo!B$1:C$314,2,FALSE)</f>
        <v>#N/A</v>
      </c>
      <c r="AA49" s="6">
        <f t="shared" si="2"/>
        <v>0</v>
      </c>
      <c r="AE49" s="6" t="e">
        <f>VLOOKUP(AD49,SupplierPN!A$2:L$3,3,FALSE)</f>
        <v>#N/A</v>
      </c>
      <c r="AF49" s="6" t="e">
        <f>VLOOKUP(AD49,SupplierPN!A$1:E$1086,5,FALSE)</f>
        <v>#N/A</v>
      </c>
      <c r="AL49" s="6" t="e">
        <f t="shared" si="3"/>
        <v>#N/A</v>
      </c>
    </row>
    <row r="50" spans="5:38" x14ac:dyDescent="0.25">
      <c r="E50" s="6">
        <f t="shared" si="0"/>
        <v>0</v>
      </c>
      <c r="F50" s="7">
        <f>1</f>
        <v>1</v>
      </c>
      <c r="K50" s="6" t="e">
        <f>VLOOKUP($J50,Supplier!$A$2:$G$3,2,FALSE)</f>
        <v>#N/A</v>
      </c>
      <c r="L50" s="6" t="e">
        <f>VLOOKUP(J50,Supplier!A$3:G$4,3,FALSE)</f>
        <v>#N/A</v>
      </c>
      <c r="M50" s="6" t="e">
        <f t="shared" si="1"/>
        <v>#N/A</v>
      </c>
      <c r="N50" s="6" t="e">
        <f>VLOOKUP(J50,Supplier!A$3:G$4,4,FALSE)</f>
        <v>#N/A</v>
      </c>
      <c r="O50" s="14" t="e">
        <f>VLOOKUP(J50,Supplier!A$3:G$4,5,FALSE)</f>
        <v>#N/A</v>
      </c>
      <c r="P50" s="6" t="e">
        <f>VLOOKUP(J50,Supplier!A$3:G$4,6,FALSE)</f>
        <v>#N/A</v>
      </c>
      <c r="Q50" s="6" t="e">
        <f>VLOOKUP(J50,Supplier!A$3:G$4,7,FALSE)</f>
        <v>#N/A</v>
      </c>
      <c r="S50" s="6" t="e">
        <f>VLOOKUP(R50,Warehouse!A$3:G$6,2,FALSE)</f>
        <v>#N/A</v>
      </c>
      <c r="T50" s="6" t="e">
        <f>VLOOKUP(R50,Warehouse!A$3:G$6,3,FALSE)</f>
        <v>#N/A</v>
      </c>
      <c r="U50" s="6" t="e">
        <f>VLOOKUP(R50,Warehouse!A$3:G$6,4,FALSE)</f>
        <v>#N/A</v>
      </c>
      <c r="V50" s="6" t="e">
        <f>VLOOKUP(R50,Warehouse!A$3:G$6,5,FALSE)</f>
        <v>#N/A</v>
      </c>
      <c r="W50" s="6" t="e">
        <f>VLOOKUP(R50,Warehouse!A$3:G$6,6,FALSE)</f>
        <v>#N/A</v>
      </c>
      <c r="X50" s="6" t="e">
        <f>VLOOKUP(R50,Warehouse!A$3:G$6,7,FALSE)</f>
        <v>#N/A</v>
      </c>
      <c r="Z50" s="6" t="e">
        <f>VLOOKUP(Y50,CarrierInfo!B$1:C$314,2,FALSE)</f>
        <v>#N/A</v>
      </c>
      <c r="AA50" s="6">
        <f t="shared" si="2"/>
        <v>0</v>
      </c>
      <c r="AE50" s="6" t="e">
        <f>VLOOKUP(AD50,SupplierPN!A$2:L$3,3,FALSE)</f>
        <v>#N/A</v>
      </c>
      <c r="AF50" s="6" t="e">
        <f>VLOOKUP(AD50,SupplierPN!A$1:E$1086,5,FALSE)</f>
        <v>#N/A</v>
      </c>
      <c r="AL50" s="6" t="e">
        <f t="shared" si="3"/>
        <v>#N/A</v>
      </c>
    </row>
    <row r="51" spans="5:38" x14ac:dyDescent="0.25">
      <c r="E51" s="6">
        <f t="shared" si="0"/>
        <v>0</v>
      </c>
      <c r="F51" s="7">
        <f>1</f>
        <v>1</v>
      </c>
      <c r="K51" s="6" t="e">
        <f>VLOOKUP($J51,Supplier!$A$2:$G$3,2,FALSE)</f>
        <v>#N/A</v>
      </c>
      <c r="L51" s="6" t="e">
        <f>VLOOKUP(J51,Supplier!A$3:G$4,3,FALSE)</f>
        <v>#N/A</v>
      </c>
      <c r="M51" s="6" t="e">
        <f t="shared" si="1"/>
        <v>#N/A</v>
      </c>
      <c r="N51" s="6" t="e">
        <f>VLOOKUP(J51,Supplier!A$3:G$4,4,FALSE)</f>
        <v>#N/A</v>
      </c>
      <c r="O51" s="14" t="e">
        <f>VLOOKUP(J51,Supplier!A$3:G$4,5,FALSE)</f>
        <v>#N/A</v>
      </c>
      <c r="P51" s="6" t="e">
        <f>VLOOKUP(J51,Supplier!A$3:G$4,6,FALSE)</f>
        <v>#N/A</v>
      </c>
      <c r="Q51" s="6" t="e">
        <f>VLOOKUP(J51,Supplier!A$3:G$4,7,FALSE)</f>
        <v>#N/A</v>
      </c>
      <c r="S51" s="6" t="e">
        <f>VLOOKUP(R51,Warehouse!A$3:G$6,2,FALSE)</f>
        <v>#N/A</v>
      </c>
      <c r="T51" s="6" t="e">
        <f>VLOOKUP(R51,Warehouse!A$3:G$6,3,FALSE)</f>
        <v>#N/A</v>
      </c>
      <c r="U51" s="6" t="e">
        <f>VLOOKUP(R51,Warehouse!A$3:G$6,4,FALSE)</f>
        <v>#N/A</v>
      </c>
      <c r="V51" s="6" t="e">
        <f>VLOOKUP(R51,Warehouse!A$3:G$6,5,FALSE)</f>
        <v>#N/A</v>
      </c>
      <c r="W51" s="6" t="e">
        <f>VLOOKUP(R51,Warehouse!A$3:G$6,6,FALSE)</f>
        <v>#N/A</v>
      </c>
      <c r="X51" s="6" t="e">
        <f>VLOOKUP(R51,Warehouse!A$3:G$6,7,FALSE)</f>
        <v>#N/A</v>
      </c>
      <c r="Z51" s="6" t="e">
        <f>VLOOKUP(Y51,CarrierInfo!B$1:C$314,2,FALSE)</f>
        <v>#N/A</v>
      </c>
      <c r="AA51" s="6">
        <f t="shared" si="2"/>
        <v>0</v>
      </c>
      <c r="AE51" s="6" t="e">
        <f>VLOOKUP(AD51,SupplierPN!A$2:L$3,3,FALSE)</f>
        <v>#N/A</v>
      </c>
      <c r="AF51" s="6" t="e">
        <f>VLOOKUP(AD51,SupplierPN!A$1:E$1086,5,FALSE)</f>
        <v>#N/A</v>
      </c>
      <c r="AL51" s="6" t="e">
        <f t="shared" si="3"/>
        <v>#N/A</v>
      </c>
    </row>
    <row r="52" spans="5:38" x14ac:dyDescent="0.25">
      <c r="E52" s="6">
        <f t="shared" si="0"/>
        <v>0</v>
      </c>
      <c r="F52" s="7">
        <f>1</f>
        <v>1</v>
      </c>
      <c r="K52" s="6" t="e">
        <f>VLOOKUP($J52,Supplier!$A$2:$G$3,2,FALSE)</f>
        <v>#N/A</v>
      </c>
      <c r="L52" s="6" t="e">
        <f>VLOOKUP(J52,Supplier!A$3:G$4,3,FALSE)</f>
        <v>#N/A</v>
      </c>
      <c r="M52" s="6" t="e">
        <f t="shared" si="1"/>
        <v>#N/A</v>
      </c>
      <c r="N52" s="6" t="e">
        <f>VLOOKUP(J52,Supplier!A$3:G$4,4,FALSE)</f>
        <v>#N/A</v>
      </c>
      <c r="O52" s="14" t="e">
        <f>VLOOKUP(J52,Supplier!A$3:G$4,5,FALSE)</f>
        <v>#N/A</v>
      </c>
      <c r="P52" s="6" t="e">
        <f>VLOOKUP(J52,Supplier!A$3:G$4,6,FALSE)</f>
        <v>#N/A</v>
      </c>
      <c r="Q52" s="6" t="e">
        <f>VLOOKUP(J52,Supplier!A$3:G$4,7,FALSE)</f>
        <v>#N/A</v>
      </c>
      <c r="S52" s="6" t="e">
        <f>VLOOKUP(R52,Warehouse!A$3:G$6,2,FALSE)</f>
        <v>#N/A</v>
      </c>
      <c r="T52" s="6" t="e">
        <f>VLOOKUP(R52,Warehouse!A$3:G$6,3,FALSE)</f>
        <v>#N/A</v>
      </c>
      <c r="U52" s="6" t="e">
        <f>VLOOKUP(R52,Warehouse!A$3:G$6,4,FALSE)</f>
        <v>#N/A</v>
      </c>
      <c r="V52" s="6" t="e">
        <f>VLOOKUP(R52,Warehouse!A$3:G$6,5,FALSE)</f>
        <v>#N/A</v>
      </c>
      <c r="W52" s="6" t="e">
        <f>VLOOKUP(R52,Warehouse!A$3:G$6,6,FALSE)</f>
        <v>#N/A</v>
      </c>
      <c r="X52" s="6" t="e">
        <f>VLOOKUP(R52,Warehouse!A$3:G$6,7,FALSE)</f>
        <v>#N/A</v>
      </c>
      <c r="Z52" s="6" t="e">
        <f>VLOOKUP(Y52,CarrierInfo!B$1:C$314,2,FALSE)</f>
        <v>#N/A</v>
      </c>
      <c r="AA52" s="6">
        <f t="shared" si="2"/>
        <v>0</v>
      </c>
      <c r="AE52" s="6" t="e">
        <f>VLOOKUP(AD52,SupplierPN!A$2:L$3,3,FALSE)</f>
        <v>#N/A</v>
      </c>
      <c r="AF52" s="6" t="e">
        <f>VLOOKUP(AD52,SupplierPN!A$1:E$1086,5,FALSE)</f>
        <v>#N/A</v>
      </c>
      <c r="AL52" s="6" t="e">
        <f t="shared" si="3"/>
        <v>#N/A</v>
      </c>
    </row>
    <row r="53" spans="5:38" x14ac:dyDescent="0.25">
      <c r="E53" s="6">
        <f t="shared" si="0"/>
        <v>0</v>
      </c>
      <c r="F53" s="7">
        <f>1</f>
        <v>1</v>
      </c>
      <c r="K53" s="6" t="e">
        <f>VLOOKUP($J53,Supplier!$A$2:$G$3,2,FALSE)</f>
        <v>#N/A</v>
      </c>
      <c r="L53" s="6" t="e">
        <f>VLOOKUP(J53,Supplier!A$3:G$4,3,FALSE)</f>
        <v>#N/A</v>
      </c>
      <c r="M53" s="6" t="e">
        <f t="shared" si="1"/>
        <v>#N/A</v>
      </c>
      <c r="N53" s="6" t="e">
        <f>VLOOKUP(J53,Supplier!A$3:G$4,4,FALSE)</f>
        <v>#N/A</v>
      </c>
      <c r="O53" s="14" t="e">
        <f>VLOOKUP(J53,Supplier!A$3:G$4,5,FALSE)</f>
        <v>#N/A</v>
      </c>
      <c r="P53" s="6" t="e">
        <f>VLOOKUP(J53,Supplier!A$3:G$4,6,FALSE)</f>
        <v>#N/A</v>
      </c>
      <c r="Q53" s="6" t="e">
        <f>VLOOKUP(J53,Supplier!A$3:G$4,7,FALSE)</f>
        <v>#N/A</v>
      </c>
      <c r="S53" s="6" t="e">
        <f>VLOOKUP(R53,Warehouse!A$3:G$6,2,FALSE)</f>
        <v>#N/A</v>
      </c>
      <c r="T53" s="6" t="e">
        <f>VLOOKUP(R53,Warehouse!A$3:G$6,3,FALSE)</f>
        <v>#N/A</v>
      </c>
      <c r="U53" s="6" t="e">
        <f>VLOOKUP(R53,Warehouse!A$3:G$6,4,FALSE)</f>
        <v>#N/A</v>
      </c>
      <c r="V53" s="6" t="e">
        <f>VLOOKUP(R53,Warehouse!A$3:G$6,5,FALSE)</f>
        <v>#N/A</v>
      </c>
      <c r="W53" s="6" t="e">
        <f>VLOOKUP(R53,Warehouse!A$3:G$6,6,FALSE)</f>
        <v>#N/A</v>
      </c>
      <c r="X53" s="6" t="e">
        <f>VLOOKUP(R53,Warehouse!A$3:G$6,7,FALSE)</f>
        <v>#N/A</v>
      </c>
      <c r="Z53" s="6" t="e">
        <f>VLOOKUP(Y53,CarrierInfo!B$1:C$314,2,FALSE)</f>
        <v>#N/A</v>
      </c>
      <c r="AA53" s="6">
        <f t="shared" si="2"/>
        <v>0</v>
      </c>
      <c r="AE53" s="6" t="e">
        <f>VLOOKUP(AD53,SupplierPN!A$2:L$3,3,FALSE)</f>
        <v>#N/A</v>
      </c>
      <c r="AF53" s="6" t="e">
        <f>VLOOKUP(AD53,SupplierPN!A$1:E$1086,5,FALSE)</f>
        <v>#N/A</v>
      </c>
      <c r="AL53" s="6" t="e">
        <f t="shared" si="3"/>
        <v>#N/A</v>
      </c>
    </row>
    <row r="54" spans="5:38" x14ac:dyDescent="0.25">
      <c r="E54" s="6">
        <f t="shared" si="0"/>
        <v>0</v>
      </c>
      <c r="F54" s="7">
        <f>1</f>
        <v>1</v>
      </c>
      <c r="K54" s="6" t="e">
        <f>VLOOKUP($J54,Supplier!$A$2:$G$3,2,FALSE)</f>
        <v>#N/A</v>
      </c>
      <c r="L54" s="6" t="e">
        <f>VLOOKUP(J54,Supplier!A$3:G$4,3,FALSE)</f>
        <v>#N/A</v>
      </c>
      <c r="M54" s="6" t="e">
        <f t="shared" si="1"/>
        <v>#N/A</v>
      </c>
      <c r="N54" s="6" t="e">
        <f>VLOOKUP(J54,Supplier!A$3:G$4,4,FALSE)</f>
        <v>#N/A</v>
      </c>
      <c r="O54" s="14" t="e">
        <f>VLOOKUP(J54,Supplier!A$3:G$4,5,FALSE)</f>
        <v>#N/A</v>
      </c>
      <c r="P54" s="6" t="e">
        <f>VLOOKUP(J54,Supplier!A$3:G$4,6,FALSE)</f>
        <v>#N/A</v>
      </c>
      <c r="Q54" s="6" t="e">
        <f>VLOOKUP(J54,Supplier!A$3:G$4,7,FALSE)</f>
        <v>#N/A</v>
      </c>
      <c r="S54" s="6" t="e">
        <f>VLOOKUP(R54,Warehouse!A$3:G$6,2,FALSE)</f>
        <v>#N/A</v>
      </c>
      <c r="T54" s="6" t="e">
        <f>VLOOKUP(R54,Warehouse!A$3:G$6,3,FALSE)</f>
        <v>#N/A</v>
      </c>
      <c r="U54" s="6" t="e">
        <f>VLOOKUP(R54,Warehouse!A$3:G$6,4,FALSE)</f>
        <v>#N/A</v>
      </c>
      <c r="V54" s="6" t="e">
        <f>VLOOKUP(R54,Warehouse!A$3:G$6,5,FALSE)</f>
        <v>#N/A</v>
      </c>
      <c r="W54" s="6" t="e">
        <f>VLOOKUP(R54,Warehouse!A$3:G$6,6,FALSE)</f>
        <v>#N/A</v>
      </c>
      <c r="X54" s="6" t="e">
        <f>VLOOKUP(R54,Warehouse!A$3:G$6,7,FALSE)</f>
        <v>#N/A</v>
      </c>
      <c r="Z54" s="6" t="e">
        <f>VLOOKUP(Y54,CarrierInfo!B$1:C$314,2,FALSE)</f>
        <v>#N/A</v>
      </c>
      <c r="AA54" s="6">
        <f t="shared" si="2"/>
        <v>0</v>
      </c>
      <c r="AE54" s="6" t="e">
        <f>VLOOKUP(AD54,SupplierPN!A$2:L$3,3,FALSE)</f>
        <v>#N/A</v>
      </c>
      <c r="AF54" s="6" t="e">
        <f>VLOOKUP(AD54,SupplierPN!A$1:E$1086,5,FALSE)</f>
        <v>#N/A</v>
      </c>
      <c r="AL54" s="6" t="e">
        <f t="shared" si="3"/>
        <v>#N/A</v>
      </c>
    </row>
    <row r="55" spans="5:38" x14ac:dyDescent="0.25">
      <c r="E55" s="6">
        <f t="shared" si="0"/>
        <v>0</v>
      </c>
      <c r="F55" s="7">
        <f>1</f>
        <v>1</v>
      </c>
      <c r="K55" s="6" t="e">
        <f>VLOOKUP($J55,Supplier!$A$2:$G$3,2,FALSE)</f>
        <v>#N/A</v>
      </c>
      <c r="L55" s="6" t="e">
        <f>VLOOKUP(J55,Supplier!A$3:G$4,3,FALSE)</f>
        <v>#N/A</v>
      </c>
      <c r="M55" s="6" t="e">
        <f t="shared" si="1"/>
        <v>#N/A</v>
      </c>
      <c r="N55" s="6" t="e">
        <f>VLOOKUP(J55,Supplier!A$3:G$4,4,FALSE)</f>
        <v>#N/A</v>
      </c>
      <c r="O55" s="14" t="e">
        <f>VLOOKUP(J55,Supplier!A$3:G$4,5,FALSE)</f>
        <v>#N/A</v>
      </c>
      <c r="P55" s="6" t="e">
        <f>VLOOKUP(J55,Supplier!A$3:G$4,6,FALSE)</f>
        <v>#N/A</v>
      </c>
      <c r="Q55" s="6" t="e">
        <f>VLOOKUP(J55,Supplier!A$3:G$4,7,FALSE)</f>
        <v>#N/A</v>
      </c>
      <c r="S55" s="6" t="e">
        <f>VLOOKUP(R55,Warehouse!A$3:G$6,2,FALSE)</f>
        <v>#N/A</v>
      </c>
      <c r="T55" s="6" t="e">
        <f>VLOOKUP(R55,Warehouse!A$3:G$6,3,FALSE)</f>
        <v>#N/A</v>
      </c>
      <c r="U55" s="6" t="e">
        <f>VLOOKUP(R55,Warehouse!A$3:G$6,4,FALSE)</f>
        <v>#N/A</v>
      </c>
      <c r="V55" s="6" t="e">
        <f>VLOOKUP(R55,Warehouse!A$3:G$6,5,FALSE)</f>
        <v>#N/A</v>
      </c>
      <c r="W55" s="6" t="e">
        <f>VLOOKUP(R55,Warehouse!A$3:G$6,6,FALSE)</f>
        <v>#N/A</v>
      </c>
      <c r="X55" s="6" t="e">
        <f>VLOOKUP(R55,Warehouse!A$3:G$6,7,FALSE)</f>
        <v>#N/A</v>
      </c>
      <c r="Z55" s="6" t="e">
        <f>VLOOKUP(Y55,CarrierInfo!B$1:C$314,2,FALSE)</f>
        <v>#N/A</v>
      </c>
      <c r="AA55" s="6">
        <f t="shared" si="2"/>
        <v>0</v>
      </c>
      <c r="AE55" s="6" t="e">
        <f>VLOOKUP(AD55,SupplierPN!A$2:L$3,3,FALSE)</f>
        <v>#N/A</v>
      </c>
      <c r="AF55" s="6" t="e">
        <f>VLOOKUP(AD55,SupplierPN!A$1:E$1086,5,FALSE)</f>
        <v>#N/A</v>
      </c>
      <c r="AL55" s="6" t="e">
        <f t="shared" si="3"/>
        <v>#N/A</v>
      </c>
    </row>
    <row r="56" spans="5:38" x14ac:dyDescent="0.25">
      <c r="E56" s="6">
        <f t="shared" si="0"/>
        <v>0</v>
      </c>
      <c r="F56" s="7">
        <f>1</f>
        <v>1</v>
      </c>
      <c r="K56" s="6" t="e">
        <f>VLOOKUP($J56,Supplier!$A$2:$G$3,2,FALSE)</f>
        <v>#N/A</v>
      </c>
      <c r="L56" s="6" t="e">
        <f>VLOOKUP(J56,Supplier!A$3:G$4,3,FALSE)</f>
        <v>#N/A</v>
      </c>
      <c r="M56" s="6" t="e">
        <f t="shared" si="1"/>
        <v>#N/A</v>
      </c>
      <c r="N56" s="6" t="e">
        <f>VLOOKUP(J56,Supplier!A$3:G$4,4,FALSE)</f>
        <v>#N/A</v>
      </c>
      <c r="O56" s="14" t="e">
        <f>VLOOKUP(J56,Supplier!A$3:G$4,5,FALSE)</f>
        <v>#N/A</v>
      </c>
      <c r="P56" s="6" t="e">
        <f>VLOOKUP(J56,Supplier!A$3:G$4,6,FALSE)</f>
        <v>#N/A</v>
      </c>
      <c r="Q56" s="6" t="e">
        <f>VLOOKUP(J56,Supplier!A$3:G$4,7,FALSE)</f>
        <v>#N/A</v>
      </c>
      <c r="S56" s="6" t="e">
        <f>VLOOKUP(R56,Warehouse!A$3:G$6,2,FALSE)</f>
        <v>#N/A</v>
      </c>
      <c r="T56" s="6" t="e">
        <f>VLOOKUP(R56,Warehouse!A$3:G$6,3,FALSE)</f>
        <v>#N/A</v>
      </c>
      <c r="U56" s="6" t="e">
        <f>VLOOKUP(R56,Warehouse!A$3:G$6,4,FALSE)</f>
        <v>#N/A</v>
      </c>
      <c r="V56" s="6" t="e">
        <f>VLOOKUP(R56,Warehouse!A$3:G$6,5,FALSE)</f>
        <v>#N/A</v>
      </c>
      <c r="W56" s="6" t="e">
        <f>VLOOKUP(R56,Warehouse!A$3:G$6,6,FALSE)</f>
        <v>#N/A</v>
      </c>
      <c r="X56" s="6" t="e">
        <f>VLOOKUP(R56,Warehouse!A$3:G$6,7,FALSE)</f>
        <v>#N/A</v>
      </c>
      <c r="Z56" s="6" t="e">
        <f>VLOOKUP(Y56,CarrierInfo!B$1:C$314,2,FALSE)</f>
        <v>#N/A</v>
      </c>
      <c r="AA56" s="6">
        <f t="shared" si="2"/>
        <v>0</v>
      </c>
      <c r="AE56" s="6" t="e">
        <f>VLOOKUP(AD56,SupplierPN!A$2:L$3,3,FALSE)</f>
        <v>#N/A</v>
      </c>
      <c r="AF56" s="6" t="e">
        <f>VLOOKUP(AD56,SupplierPN!A$1:E$1086,5,FALSE)</f>
        <v>#N/A</v>
      </c>
      <c r="AL56" s="6" t="e">
        <f t="shared" si="3"/>
        <v>#N/A</v>
      </c>
    </row>
    <row r="57" spans="5:38" x14ac:dyDescent="0.25">
      <c r="E57" s="6">
        <f t="shared" si="0"/>
        <v>0</v>
      </c>
      <c r="F57" s="7">
        <f>1</f>
        <v>1</v>
      </c>
      <c r="K57" s="6" t="e">
        <f>VLOOKUP($J57,Supplier!$A$2:$G$3,2,FALSE)</f>
        <v>#N/A</v>
      </c>
      <c r="L57" s="6" t="e">
        <f>VLOOKUP(J57,Supplier!A$3:G$4,3,FALSE)</f>
        <v>#N/A</v>
      </c>
      <c r="M57" s="6" t="e">
        <f t="shared" si="1"/>
        <v>#N/A</v>
      </c>
      <c r="N57" s="6" t="e">
        <f>VLOOKUP(J57,Supplier!A$3:G$4,4,FALSE)</f>
        <v>#N/A</v>
      </c>
      <c r="O57" s="14" t="e">
        <f>VLOOKUP(J57,Supplier!A$3:G$4,5,FALSE)</f>
        <v>#N/A</v>
      </c>
      <c r="P57" s="6" t="e">
        <f>VLOOKUP(J57,Supplier!A$3:G$4,6,FALSE)</f>
        <v>#N/A</v>
      </c>
      <c r="Q57" s="6" t="e">
        <f>VLOOKUP(J57,Supplier!A$3:G$4,7,FALSE)</f>
        <v>#N/A</v>
      </c>
      <c r="S57" s="6" t="e">
        <f>VLOOKUP(R57,Warehouse!A$3:G$6,2,FALSE)</f>
        <v>#N/A</v>
      </c>
      <c r="T57" s="6" t="e">
        <f>VLOOKUP(R57,Warehouse!A$3:G$6,3,FALSE)</f>
        <v>#N/A</v>
      </c>
      <c r="U57" s="6" t="e">
        <f>VLOOKUP(R57,Warehouse!A$3:G$6,4,FALSE)</f>
        <v>#N/A</v>
      </c>
      <c r="V57" s="6" t="e">
        <f>VLOOKUP(R57,Warehouse!A$3:G$6,5,FALSE)</f>
        <v>#N/A</v>
      </c>
      <c r="W57" s="6" t="e">
        <f>VLOOKUP(R57,Warehouse!A$3:G$6,6,FALSE)</f>
        <v>#N/A</v>
      </c>
      <c r="X57" s="6" t="e">
        <f>VLOOKUP(R57,Warehouse!A$3:G$6,7,FALSE)</f>
        <v>#N/A</v>
      </c>
      <c r="Z57" s="6" t="e">
        <f>VLOOKUP(Y57,CarrierInfo!B$1:C$314,2,FALSE)</f>
        <v>#N/A</v>
      </c>
      <c r="AA57" s="6">
        <f t="shared" si="2"/>
        <v>0</v>
      </c>
      <c r="AE57" s="6" t="e">
        <f>VLOOKUP(AD57,SupplierPN!A$2:L$3,3,FALSE)</f>
        <v>#N/A</v>
      </c>
      <c r="AF57" s="6" t="e">
        <f>VLOOKUP(AD57,SupplierPN!A$1:E$1086,5,FALSE)</f>
        <v>#N/A</v>
      </c>
      <c r="AL57" s="6" t="e">
        <f t="shared" si="3"/>
        <v>#N/A</v>
      </c>
    </row>
    <row r="58" spans="5:38" x14ac:dyDescent="0.25">
      <c r="E58" s="6">
        <f t="shared" si="0"/>
        <v>0</v>
      </c>
      <c r="F58" s="7">
        <f>1</f>
        <v>1</v>
      </c>
      <c r="K58" s="6" t="e">
        <f>VLOOKUP($J58,Supplier!$A$2:$G$3,2,FALSE)</f>
        <v>#N/A</v>
      </c>
      <c r="L58" s="6" t="e">
        <f>VLOOKUP(J58,Supplier!A$3:G$4,3,FALSE)</f>
        <v>#N/A</v>
      </c>
      <c r="M58" s="6" t="e">
        <f t="shared" si="1"/>
        <v>#N/A</v>
      </c>
      <c r="N58" s="6" t="e">
        <f>VLOOKUP(J58,Supplier!A$3:G$4,4,FALSE)</f>
        <v>#N/A</v>
      </c>
      <c r="O58" s="14" t="e">
        <f>VLOOKUP(J58,Supplier!A$3:G$4,5,FALSE)</f>
        <v>#N/A</v>
      </c>
      <c r="P58" s="6" t="e">
        <f>VLOOKUP(J58,Supplier!A$3:G$4,6,FALSE)</f>
        <v>#N/A</v>
      </c>
      <c r="Q58" s="6" t="e">
        <f>VLOOKUP(J58,Supplier!A$3:G$4,7,FALSE)</f>
        <v>#N/A</v>
      </c>
      <c r="S58" s="6" t="e">
        <f>VLOOKUP(R58,Warehouse!A$3:G$6,2,FALSE)</f>
        <v>#N/A</v>
      </c>
      <c r="T58" s="6" t="e">
        <f>VLOOKUP(R58,Warehouse!A$3:G$6,3,FALSE)</f>
        <v>#N/A</v>
      </c>
      <c r="U58" s="6" t="e">
        <f>VLOOKUP(R58,Warehouse!A$3:G$6,4,FALSE)</f>
        <v>#N/A</v>
      </c>
      <c r="V58" s="6" t="e">
        <f>VLOOKUP(R58,Warehouse!A$3:G$6,5,FALSE)</f>
        <v>#N/A</v>
      </c>
      <c r="W58" s="6" t="e">
        <f>VLOOKUP(R58,Warehouse!A$3:G$6,6,FALSE)</f>
        <v>#N/A</v>
      </c>
      <c r="X58" s="6" t="e">
        <f>VLOOKUP(R58,Warehouse!A$3:G$6,7,FALSE)</f>
        <v>#N/A</v>
      </c>
      <c r="Z58" s="6" t="e">
        <f>VLOOKUP(Y58,CarrierInfo!B$1:C$314,2,FALSE)</f>
        <v>#N/A</v>
      </c>
      <c r="AA58" s="6">
        <f t="shared" si="2"/>
        <v>0</v>
      </c>
      <c r="AE58" s="6" t="e">
        <f>VLOOKUP(AD58,SupplierPN!A$2:L$3,3,FALSE)</f>
        <v>#N/A</v>
      </c>
      <c r="AF58" s="6" t="e">
        <f>VLOOKUP(AD58,SupplierPN!A$1:E$1086,5,FALSE)</f>
        <v>#N/A</v>
      </c>
      <c r="AL58" s="6" t="e">
        <f t="shared" si="3"/>
        <v>#N/A</v>
      </c>
    </row>
    <row r="59" spans="5:38" x14ac:dyDescent="0.25">
      <c r="E59" s="6">
        <f t="shared" si="0"/>
        <v>0</v>
      </c>
      <c r="F59" s="7">
        <f>1</f>
        <v>1</v>
      </c>
      <c r="K59" s="6" t="e">
        <f>VLOOKUP($J59,Supplier!$A$2:$G$3,2,FALSE)</f>
        <v>#N/A</v>
      </c>
      <c r="L59" s="6" t="e">
        <f>VLOOKUP(J59,Supplier!A$3:G$4,3,FALSE)</f>
        <v>#N/A</v>
      </c>
      <c r="M59" s="6" t="e">
        <f t="shared" si="1"/>
        <v>#N/A</v>
      </c>
      <c r="N59" s="6" t="e">
        <f>VLOOKUP(J59,Supplier!A$3:G$4,4,FALSE)</f>
        <v>#N/A</v>
      </c>
      <c r="O59" s="14" t="e">
        <f>VLOOKUP(J59,Supplier!A$3:G$4,5,FALSE)</f>
        <v>#N/A</v>
      </c>
      <c r="P59" s="6" t="e">
        <f>VLOOKUP(J59,Supplier!A$3:G$4,6,FALSE)</f>
        <v>#N/A</v>
      </c>
      <c r="Q59" s="6" t="e">
        <f>VLOOKUP(J59,Supplier!A$3:G$4,7,FALSE)</f>
        <v>#N/A</v>
      </c>
      <c r="S59" s="6" t="e">
        <f>VLOOKUP(R59,Warehouse!A$3:G$6,2,FALSE)</f>
        <v>#N/A</v>
      </c>
      <c r="T59" s="6" t="e">
        <f>VLOOKUP(R59,Warehouse!A$3:G$6,3,FALSE)</f>
        <v>#N/A</v>
      </c>
      <c r="U59" s="6" t="e">
        <f>VLOOKUP(R59,Warehouse!A$3:G$6,4,FALSE)</f>
        <v>#N/A</v>
      </c>
      <c r="V59" s="6" t="e">
        <f>VLOOKUP(R59,Warehouse!A$3:G$6,5,FALSE)</f>
        <v>#N/A</v>
      </c>
      <c r="W59" s="6" t="e">
        <f>VLOOKUP(R59,Warehouse!A$3:G$6,6,FALSE)</f>
        <v>#N/A</v>
      </c>
      <c r="X59" s="6" t="e">
        <f>VLOOKUP(R59,Warehouse!A$3:G$6,7,FALSE)</f>
        <v>#N/A</v>
      </c>
      <c r="Z59" s="6" t="e">
        <f>VLOOKUP(Y59,CarrierInfo!B$1:C$314,2,FALSE)</f>
        <v>#N/A</v>
      </c>
      <c r="AA59" s="6">
        <f t="shared" si="2"/>
        <v>0</v>
      </c>
      <c r="AE59" s="6" t="e">
        <f>VLOOKUP(AD59,SupplierPN!A$2:L$3,3,FALSE)</f>
        <v>#N/A</v>
      </c>
      <c r="AF59" s="6" t="e">
        <f>VLOOKUP(AD59,SupplierPN!A$1:E$1086,5,FALSE)</f>
        <v>#N/A</v>
      </c>
      <c r="AL59" s="6" t="e">
        <f t="shared" si="3"/>
        <v>#N/A</v>
      </c>
    </row>
    <row r="60" spans="5:38" x14ac:dyDescent="0.25">
      <c r="E60" s="6">
        <f t="shared" si="0"/>
        <v>0</v>
      </c>
      <c r="F60" s="7">
        <f>1</f>
        <v>1</v>
      </c>
      <c r="K60" s="6" t="e">
        <f>VLOOKUP($J60,Supplier!$A$2:$G$3,2,FALSE)</f>
        <v>#N/A</v>
      </c>
      <c r="L60" s="6" t="e">
        <f>VLOOKUP(J60,Supplier!A$3:G$4,3,FALSE)</f>
        <v>#N/A</v>
      </c>
      <c r="M60" s="6" t="e">
        <f t="shared" si="1"/>
        <v>#N/A</v>
      </c>
      <c r="N60" s="6" t="e">
        <f>VLOOKUP(J60,Supplier!A$3:G$4,4,FALSE)</f>
        <v>#N/A</v>
      </c>
      <c r="O60" s="14" t="e">
        <f>VLOOKUP(J60,Supplier!A$3:G$4,5,FALSE)</f>
        <v>#N/A</v>
      </c>
      <c r="P60" s="6" t="e">
        <f>VLOOKUP(J60,Supplier!A$3:G$4,6,FALSE)</f>
        <v>#N/A</v>
      </c>
      <c r="Q60" s="6" t="e">
        <f>VLOOKUP(J60,Supplier!A$3:G$4,7,FALSE)</f>
        <v>#N/A</v>
      </c>
      <c r="S60" s="6" t="e">
        <f>VLOOKUP(R60,Warehouse!A$3:G$6,2,FALSE)</f>
        <v>#N/A</v>
      </c>
      <c r="T60" s="6" t="e">
        <f>VLOOKUP(R60,Warehouse!A$3:G$6,3,FALSE)</f>
        <v>#N/A</v>
      </c>
      <c r="U60" s="6" t="e">
        <f>VLOOKUP(R60,Warehouse!A$3:G$6,4,FALSE)</f>
        <v>#N/A</v>
      </c>
      <c r="V60" s="6" t="e">
        <f>VLOOKUP(R60,Warehouse!A$3:G$6,5,FALSE)</f>
        <v>#N/A</v>
      </c>
      <c r="W60" s="6" t="e">
        <f>VLOOKUP(R60,Warehouse!A$3:G$6,6,FALSE)</f>
        <v>#N/A</v>
      </c>
      <c r="X60" s="6" t="e">
        <f>VLOOKUP(R60,Warehouse!A$3:G$6,7,FALSE)</f>
        <v>#N/A</v>
      </c>
      <c r="Z60" s="6" t="e">
        <f>VLOOKUP(Y60,CarrierInfo!B$1:C$314,2,FALSE)</f>
        <v>#N/A</v>
      </c>
      <c r="AA60" s="6">
        <f t="shared" si="2"/>
        <v>0</v>
      </c>
      <c r="AE60" s="6" t="e">
        <f>VLOOKUP(AD60,SupplierPN!A$2:L$3,3,FALSE)</f>
        <v>#N/A</v>
      </c>
      <c r="AF60" s="6" t="e">
        <f>VLOOKUP(AD60,SupplierPN!A$1:E$1086,5,FALSE)</f>
        <v>#N/A</v>
      </c>
      <c r="AL60" s="6" t="e">
        <f t="shared" si="3"/>
        <v>#N/A</v>
      </c>
    </row>
    <row r="61" spans="5:38" x14ac:dyDescent="0.25">
      <c r="E61" s="6">
        <f t="shared" si="0"/>
        <v>0</v>
      </c>
      <c r="F61" s="7">
        <f>1</f>
        <v>1</v>
      </c>
      <c r="K61" s="6" t="e">
        <f>VLOOKUP($J61,Supplier!$A$2:$G$3,2,FALSE)</f>
        <v>#N/A</v>
      </c>
      <c r="L61" s="6" t="e">
        <f>VLOOKUP(J61,Supplier!A$3:G$4,3,FALSE)</f>
        <v>#N/A</v>
      </c>
      <c r="M61" s="6" t="e">
        <f t="shared" si="1"/>
        <v>#N/A</v>
      </c>
      <c r="N61" s="6" t="e">
        <f>VLOOKUP(J61,Supplier!A$3:G$4,4,FALSE)</f>
        <v>#N/A</v>
      </c>
      <c r="O61" s="14" t="e">
        <f>VLOOKUP(J61,Supplier!A$3:G$4,5,FALSE)</f>
        <v>#N/A</v>
      </c>
      <c r="P61" s="6" t="e">
        <f>VLOOKUP(J61,Supplier!A$3:G$4,6,FALSE)</f>
        <v>#N/A</v>
      </c>
      <c r="Q61" s="6" t="e">
        <f>VLOOKUP(J61,Supplier!A$3:G$4,7,FALSE)</f>
        <v>#N/A</v>
      </c>
      <c r="S61" s="6" t="e">
        <f>VLOOKUP(R61,Warehouse!A$3:G$6,2,FALSE)</f>
        <v>#N/A</v>
      </c>
      <c r="T61" s="6" t="e">
        <f>VLOOKUP(R61,Warehouse!A$3:G$6,3,FALSE)</f>
        <v>#N/A</v>
      </c>
      <c r="U61" s="6" t="e">
        <f>VLOOKUP(R61,Warehouse!A$3:G$6,4,FALSE)</f>
        <v>#N/A</v>
      </c>
      <c r="V61" s="6" t="e">
        <f>VLOOKUP(R61,Warehouse!A$3:G$6,5,FALSE)</f>
        <v>#N/A</v>
      </c>
      <c r="W61" s="6" t="e">
        <f>VLOOKUP(R61,Warehouse!A$3:G$6,6,FALSE)</f>
        <v>#N/A</v>
      </c>
      <c r="X61" s="6" t="e">
        <f>VLOOKUP(R61,Warehouse!A$3:G$6,7,FALSE)</f>
        <v>#N/A</v>
      </c>
      <c r="Z61" s="6" t="e">
        <f>VLOOKUP(Y61,CarrierInfo!B$1:C$314,2,FALSE)</f>
        <v>#N/A</v>
      </c>
      <c r="AA61" s="6">
        <f t="shared" si="2"/>
        <v>0</v>
      </c>
      <c r="AE61" s="6" t="e">
        <f>VLOOKUP(AD61,SupplierPN!A$2:L$3,3,FALSE)</f>
        <v>#N/A</v>
      </c>
      <c r="AF61" s="6" t="e">
        <f>VLOOKUP(AD61,SupplierPN!A$1:E$1086,5,FALSE)</f>
        <v>#N/A</v>
      </c>
      <c r="AL61" s="6" t="e">
        <f t="shared" si="3"/>
        <v>#N/A</v>
      </c>
    </row>
    <row r="62" spans="5:38" x14ac:dyDescent="0.25">
      <c r="E62" s="6">
        <f t="shared" si="0"/>
        <v>0</v>
      </c>
      <c r="F62" s="7">
        <f>1</f>
        <v>1</v>
      </c>
      <c r="K62" s="6" t="e">
        <f>VLOOKUP($J62,Supplier!$A$2:$G$3,2,FALSE)</f>
        <v>#N/A</v>
      </c>
      <c r="L62" s="6" t="e">
        <f>VLOOKUP(J62,Supplier!A$3:G$4,3,FALSE)</f>
        <v>#N/A</v>
      </c>
      <c r="M62" s="6" t="e">
        <f t="shared" si="1"/>
        <v>#N/A</v>
      </c>
      <c r="N62" s="6" t="e">
        <f>VLOOKUP(J62,Supplier!A$3:G$4,4,FALSE)</f>
        <v>#N/A</v>
      </c>
      <c r="O62" s="14" t="e">
        <f>VLOOKUP(J62,Supplier!A$3:G$4,5,FALSE)</f>
        <v>#N/A</v>
      </c>
      <c r="P62" s="6" t="e">
        <f>VLOOKUP(J62,Supplier!A$3:G$4,6,FALSE)</f>
        <v>#N/A</v>
      </c>
      <c r="Q62" s="6" t="e">
        <f>VLOOKUP(J62,Supplier!A$3:G$4,7,FALSE)</f>
        <v>#N/A</v>
      </c>
      <c r="S62" s="6" t="e">
        <f>VLOOKUP(R62,Warehouse!A$3:G$6,2,FALSE)</f>
        <v>#N/A</v>
      </c>
      <c r="T62" s="6" t="e">
        <f>VLOOKUP(R62,Warehouse!A$3:G$6,3,FALSE)</f>
        <v>#N/A</v>
      </c>
      <c r="U62" s="6" t="e">
        <f>VLOOKUP(R62,Warehouse!A$3:G$6,4,FALSE)</f>
        <v>#N/A</v>
      </c>
      <c r="V62" s="6" t="e">
        <f>VLOOKUP(R62,Warehouse!A$3:G$6,5,FALSE)</f>
        <v>#N/A</v>
      </c>
      <c r="W62" s="6" t="e">
        <f>VLOOKUP(R62,Warehouse!A$3:G$6,6,FALSE)</f>
        <v>#N/A</v>
      </c>
      <c r="X62" s="6" t="e">
        <f>VLOOKUP(R62,Warehouse!A$3:G$6,7,FALSE)</f>
        <v>#N/A</v>
      </c>
      <c r="Z62" s="6" t="e">
        <f>VLOOKUP(Y62,CarrierInfo!B$1:C$314,2,FALSE)</f>
        <v>#N/A</v>
      </c>
      <c r="AA62" s="6">
        <f t="shared" si="2"/>
        <v>0</v>
      </c>
      <c r="AE62" s="6" t="e">
        <f>VLOOKUP(AD62,SupplierPN!A$2:L$3,3,FALSE)</f>
        <v>#N/A</v>
      </c>
      <c r="AF62" s="6" t="e">
        <f>VLOOKUP(AD62,SupplierPN!A$1:E$1086,5,FALSE)</f>
        <v>#N/A</v>
      </c>
      <c r="AL62" s="6" t="e">
        <f t="shared" si="3"/>
        <v>#N/A</v>
      </c>
    </row>
    <row r="63" spans="5:38" x14ac:dyDescent="0.25">
      <c r="E63" s="6">
        <f t="shared" si="0"/>
        <v>0</v>
      </c>
      <c r="F63" s="7">
        <f>1</f>
        <v>1</v>
      </c>
      <c r="K63" s="6" t="e">
        <f>VLOOKUP($J63,Supplier!$A$2:$G$3,2,FALSE)</f>
        <v>#N/A</v>
      </c>
      <c r="L63" s="6" t="e">
        <f>VLOOKUP(J63,Supplier!A$3:G$4,3,FALSE)</f>
        <v>#N/A</v>
      </c>
      <c r="M63" s="6" t="e">
        <f t="shared" si="1"/>
        <v>#N/A</v>
      </c>
      <c r="N63" s="6" t="e">
        <f>VLOOKUP(J63,Supplier!A$3:G$4,4,FALSE)</f>
        <v>#N/A</v>
      </c>
      <c r="O63" s="14" t="e">
        <f>VLOOKUP(J63,Supplier!A$3:G$4,5,FALSE)</f>
        <v>#N/A</v>
      </c>
      <c r="P63" s="6" t="e">
        <f>VLOOKUP(J63,Supplier!A$3:G$4,6,FALSE)</f>
        <v>#N/A</v>
      </c>
      <c r="Q63" s="6" t="e">
        <f>VLOOKUP(J63,Supplier!A$3:G$4,7,FALSE)</f>
        <v>#N/A</v>
      </c>
      <c r="S63" s="6" t="e">
        <f>VLOOKUP(R63,Warehouse!A$3:G$6,2,FALSE)</f>
        <v>#N/A</v>
      </c>
      <c r="T63" s="6" t="e">
        <f>VLOOKUP(R63,Warehouse!A$3:G$6,3,FALSE)</f>
        <v>#N/A</v>
      </c>
      <c r="U63" s="6" t="e">
        <f>VLOOKUP(R63,Warehouse!A$3:G$6,4,FALSE)</f>
        <v>#N/A</v>
      </c>
      <c r="V63" s="6" t="e">
        <f>VLOOKUP(R63,Warehouse!A$3:G$6,5,FALSE)</f>
        <v>#N/A</v>
      </c>
      <c r="W63" s="6" t="e">
        <f>VLOOKUP(R63,Warehouse!A$3:G$6,6,FALSE)</f>
        <v>#N/A</v>
      </c>
      <c r="X63" s="6" t="e">
        <f>VLOOKUP(R63,Warehouse!A$3:G$6,7,FALSE)</f>
        <v>#N/A</v>
      </c>
      <c r="Z63" s="6" t="e">
        <f>VLOOKUP(Y63,CarrierInfo!B$1:C$314,2,FALSE)</f>
        <v>#N/A</v>
      </c>
      <c r="AA63" s="6">
        <f t="shared" si="2"/>
        <v>0</v>
      </c>
      <c r="AE63" s="6" t="e">
        <f>VLOOKUP(AD63,SupplierPN!A$2:L$3,3,FALSE)</f>
        <v>#N/A</v>
      </c>
      <c r="AF63" s="6" t="e">
        <f>VLOOKUP(AD63,SupplierPN!A$1:E$1086,5,FALSE)</f>
        <v>#N/A</v>
      </c>
      <c r="AL63" s="6" t="e">
        <f t="shared" si="3"/>
        <v>#N/A</v>
      </c>
    </row>
    <row r="64" spans="5:38" x14ac:dyDescent="0.25">
      <c r="E64" s="6">
        <f t="shared" si="0"/>
        <v>0</v>
      </c>
      <c r="F64" s="7">
        <f>1</f>
        <v>1</v>
      </c>
      <c r="K64" s="6" t="e">
        <f>VLOOKUP($J64,Supplier!$A$2:$G$3,2,FALSE)</f>
        <v>#N/A</v>
      </c>
      <c r="L64" s="6" t="e">
        <f>VLOOKUP(J64,Supplier!A$3:G$4,3,FALSE)</f>
        <v>#N/A</v>
      </c>
      <c r="M64" s="6" t="e">
        <f t="shared" si="1"/>
        <v>#N/A</v>
      </c>
      <c r="N64" s="6" t="e">
        <f>VLOOKUP(J64,Supplier!A$3:G$4,4,FALSE)</f>
        <v>#N/A</v>
      </c>
      <c r="O64" s="14" t="e">
        <f>VLOOKUP(J64,Supplier!A$3:G$4,5,FALSE)</f>
        <v>#N/A</v>
      </c>
      <c r="P64" s="6" t="e">
        <f>VLOOKUP(J64,Supplier!A$3:G$4,6,FALSE)</f>
        <v>#N/A</v>
      </c>
      <c r="Q64" s="6" t="e">
        <f>VLOOKUP(J64,Supplier!A$3:G$4,7,FALSE)</f>
        <v>#N/A</v>
      </c>
      <c r="S64" s="6" t="e">
        <f>VLOOKUP(R64,Warehouse!A$3:G$6,2,FALSE)</f>
        <v>#N/A</v>
      </c>
      <c r="T64" s="6" t="e">
        <f>VLOOKUP(R64,Warehouse!A$3:G$6,3,FALSE)</f>
        <v>#N/A</v>
      </c>
      <c r="U64" s="6" t="e">
        <f>VLOOKUP(R64,Warehouse!A$3:G$6,4,FALSE)</f>
        <v>#N/A</v>
      </c>
      <c r="V64" s="6" t="e">
        <f>VLOOKUP(R64,Warehouse!A$3:G$6,5,FALSE)</f>
        <v>#N/A</v>
      </c>
      <c r="W64" s="6" t="e">
        <f>VLOOKUP(R64,Warehouse!A$3:G$6,6,FALSE)</f>
        <v>#N/A</v>
      </c>
      <c r="X64" s="6" t="e">
        <f>VLOOKUP(R64,Warehouse!A$3:G$6,7,FALSE)</f>
        <v>#N/A</v>
      </c>
      <c r="Z64" s="6" t="e">
        <f>VLOOKUP(Y64,CarrierInfo!B$1:C$314,2,FALSE)</f>
        <v>#N/A</v>
      </c>
      <c r="AA64" s="6">
        <f t="shared" si="2"/>
        <v>0</v>
      </c>
      <c r="AE64" s="6" t="e">
        <f>VLOOKUP(AD64,SupplierPN!A$2:L$3,3,FALSE)</f>
        <v>#N/A</v>
      </c>
      <c r="AF64" s="6" t="e">
        <f>VLOOKUP(AD64,SupplierPN!A$1:E$1086,5,FALSE)</f>
        <v>#N/A</v>
      </c>
      <c r="AL64" s="6" t="e">
        <f t="shared" si="3"/>
        <v>#N/A</v>
      </c>
    </row>
    <row r="65" spans="5:38" x14ac:dyDescent="0.25">
      <c r="E65" s="6">
        <f t="shared" si="0"/>
        <v>0</v>
      </c>
      <c r="F65" s="7">
        <f>1</f>
        <v>1</v>
      </c>
      <c r="K65" s="6" t="e">
        <f>VLOOKUP($J65,Supplier!$A$2:$G$3,2,FALSE)</f>
        <v>#N/A</v>
      </c>
      <c r="L65" s="6" t="e">
        <f>VLOOKUP(J65,Supplier!A$3:G$4,3,FALSE)</f>
        <v>#N/A</v>
      </c>
      <c r="M65" s="6" t="e">
        <f t="shared" si="1"/>
        <v>#N/A</v>
      </c>
      <c r="N65" s="6" t="e">
        <f>VLOOKUP(J65,Supplier!A$3:G$4,4,FALSE)</f>
        <v>#N/A</v>
      </c>
      <c r="O65" s="14" t="e">
        <f>VLOOKUP(J65,Supplier!A$3:G$4,5,FALSE)</f>
        <v>#N/A</v>
      </c>
      <c r="P65" s="6" t="e">
        <f>VLOOKUP(J65,Supplier!A$3:G$4,6,FALSE)</f>
        <v>#N/A</v>
      </c>
      <c r="Q65" s="6" t="e">
        <f>VLOOKUP(J65,Supplier!A$3:G$4,7,FALSE)</f>
        <v>#N/A</v>
      </c>
      <c r="S65" s="6" t="e">
        <f>VLOOKUP(R65,Warehouse!A$3:G$6,2,FALSE)</f>
        <v>#N/A</v>
      </c>
      <c r="T65" s="6" t="e">
        <f>VLOOKUP(R65,Warehouse!A$3:G$6,3,FALSE)</f>
        <v>#N/A</v>
      </c>
      <c r="U65" s="6" t="e">
        <f>VLOOKUP(R65,Warehouse!A$3:G$6,4,FALSE)</f>
        <v>#N/A</v>
      </c>
      <c r="V65" s="6" t="e">
        <f>VLOOKUP(R65,Warehouse!A$3:G$6,5,FALSE)</f>
        <v>#N/A</v>
      </c>
      <c r="W65" s="6" t="e">
        <f>VLOOKUP(R65,Warehouse!A$3:G$6,6,FALSE)</f>
        <v>#N/A</v>
      </c>
      <c r="X65" s="6" t="e">
        <f>VLOOKUP(R65,Warehouse!A$3:G$6,7,FALSE)</f>
        <v>#N/A</v>
      </c>
      <c r="Z65" s="6" t="e">
        <f>VLOOKUP(Y65,CarrierInfo!B$1:C$314,2,FALSE)</f>
        <v>#N/A</v>
      </c>
      <c r="AA65" s="6">
        <f t="shared" si="2"/>
        <v>0</v>
      </c>
      <c r="AE65" s="6" t="e">
        <f>VLOOKUP(AD65,SupplierPN!A$2:L$3,3,FALSE)</f>
        <v>#N/A</v>
      </c>
      <c r="AF65" s="6" t="e">
        <f>VLOOKUP(AD65,SupplierPN!A$1:E$1086,5,FALSE)</f>
        <v>#N/A</v>
      </c>
      <c r="AL65" s="6" t="e">
        <f t="shared" si="3"/>
        <v>#N/A</v>
      </c>
    </row>
    <row r="66" spans="5:38" x14ac:dyDescent="0.25">
      <c r="E66" s="6">
        <f t="shared" ref="E66:E101" si="4">D66</f>
        <v>0</v>
      </c>
      <c r="F66" s="7">
        <f>1</f>
        <v>1</v>
      </c>
      <c r="K66" s="6" t="e">
        <f>VLOOKUP($J66,Supplier!$A$2:$G$3,2,FALSE)</f>
        <v>#N/A</v>
      </c>
      <c r="L66" s="6" t="e">
        <f>VLOOKUP(J66,Supplier!A$3:G$4,3,FALSE)</f>
        <v>#N/A</v>
      </c>
      <c r="M66" s="6" t="e">
        <f t="shared" ref="M66:M101" si="5">L66</f>
        <v>#N/A</v>
      </c>
      <c r="N66" s="6" t="e">
        <f>VLOOKUP(J66,Supplier!A$3:G$4,4,FALSE)</f>
        <v>#N/A</v>
      </c>
      <c r="O66" s="14" t="e">
        <f>VLOOKUP(J66,Supplier!A$3:G$4,5,FALSE)</f>
        <v>#N/A</v>
      </c>
      <c r="P66" s="6" t="e">
        <f>VLOOKUP(J66,Supplier!A$3:G$4,6,FALSE)</f>
        <v>#N/A</v>
      </c>
      <c r="Q66" s="6" t="e">
        <f>VLOOKUP(J66,Supplier!A$3:G$4,7,FALSE)</f>
        <v>#N/A</v>
      </c>
      <c r="S66" s="6" t="e">
        <f>VLOOKUP(R66,Warehouse!A$3:G$6,2,FALSE)</f>
        <v>#N/A</v>
      </c>
      <c r="T66" s="6" t="e">
        <f>VLOOKUP(R66,Warehouse!A$3:G$6,3,FALSE)</f>
        <v>#N/A</v>
      </c>
      <c r="U66" s="6" t="e">
        <f>VLOOKUP(R66,Warehouse!A$3:G$6,4,FALSE)</f>
        <v>#N/A</v>
      </c>
      <c r="V66" s="6" t="e">
        <f>VLOOKUP(R66,Warehouse!A$3:G$6,5,FALSE)</f>
        <v>#N/A</v>
      </c>
      <c r="W66" s="6" t="e">
        <f>VLOOKUP(R66,Warehouse!A$3:G$6,6,FALSE)</f>
        <v>#N/A</v>
      </c>
      <c r="X66" s="6" t="e">
        <f>VLOOKUP(R66,Warehouse!A$3:G$6,7,FALSE)</f>
        <v>#N/A</v>
      </c>
      <c r="Z66" s="6" t="e">
        <f>VLOOKUP(Y66,CarrierInfo!B$1:C$314,2,FALSE)</f>
        <v>#N/A</v>
      </c>
      <c r="AA66" s="6">
        <f t="shared" ref="AA66:AA101" si="6">D66</f>
        <v>0</v>
      </c>
      <c r="AE66" s="6" t="e">
        <f>VLOOKUP(AD66,SupplierPN!A$2:L$3,3,FALSE)</f>
        <v>#N/A</v>
      </c>
      <c r="AF66" s="6" t="e">
        <f>VLOOKUP(AD66,SupplierPN!A$1:E$1086,5,FALSE)</f>
        <v>#N/A</v>
      </c>
      <c r="AL66" s="6" t="e">
        <f t="shared" ref="AL66:AL101" si="7">$L66</f>
        <v>#N/A</v>
      </c>
    </row>
    <row r="67" spans="5:38" x14ac:dyDescent="0.25">
      <c r="E67" s="6">
        <f t="shared" si="4"/>
        <v>0</v>
      </c>
      <c r="F67" s="7">
        <f>1</f>
        <v>1</v>
      </c>
      <c r="K67" s="6" t="e">
        <f>VLOOKUP($J67,Supplier!$A$2:$G$3,2,FALSE)</f>
        <v>#N/A</v>
      </c>
      <c r="L67" s="6" t="e">
        <f>VLOOKUP(J67,Supplier!A$3:G$4,3,FALSE)</f>
        <v>#N/A</v>
      </c>
      <c r="M67" s="6" t="e">
        <f t="shared" si="5"/>
        <v>#N/A</v>
      </c>
      <c r="N67" s="6" t="e">
        <f>VLOOKUP(J67,Supplier!A$3:G$4,4,FALSE)</f>
        <v>#N/A</v>
      </c>
      <c r="O67" s="14" t="e">
        <f>VLOOKUP(J67,Supplier!A$3:G$4,5,FALSE)</f>
        <v>#N/A</v>
      </c>
      <c r="P67" s="6" t="e">
        <f>VLOOKUP(J67,Supplier!A$3:G$4,6,FALSE)</f>
        <v>#N/A</v>
      </c>
      <c r="Q67" s="6" t="e">
        <f>VLOOKUP(J67,Supplier!A$3:G$4,7,FALSE)</f>
        <v>#N/A</v>
      </c>
      <c r="S67" s="6" t="e">
        <f>VLOOKUP(R67,Warehouse!A$3:G$6,2,FALSE)</f>
        <v>#N/A</v>
      </c>
      <c r="T67" s="6" t="e">
        <f>VLOOKUP(R67,Warehouse!A$3:G$6,3,FALSE)</f>
        <v>#N/A</v>
      </c>
      <c r="U67" s="6" t="e">
        <f>VLOOKUP(R67,Warehouse!A$3:G$6,4,FALSE)</f>
        <v>#N/A</v>
      </c>
      <c r="V67" s="6" t="e">
        <f>VLOOKUP(R67,Warehouse!A$3:G$6,5,FALSE)</f>
        <v>#N/A</v>
      </c>
      <c r="W67" s="6" t="e">
        <f>VLOOKUP(R67,Warehouse!A$3:G$6,6,FALSE)</f>
        <v>#N/A</v>
      </c>
      <c r="X67" s="6" t="e">
        <f>VLOOKUP(R67,Warehouse!A$3:G$6,7,FALSE)</f>
        <v>#N/A</v>
      </c>
      <c r="Z67" s="6" t="e">
        <f>VLOOKUP(Y67,CarrierInfo!B$1:C$314,2,FALSE)</f>
        <v>#N/A</v>
      </c>
      <c r="AA67" s="6">
        <f t="shared" si="6"/>
        <v>0</v>
      </c>
      <c r="AE67" s="6" t="e">
        <f>VLOOKUP(AD67,SupplierPN!A$2:L$3,3,FALSE)</f>
        <v>#N/A</v>
      </c>
      <c r="AF67" s="6" t="e">
        <f>VLOOKUP(AD67,SupplierPN!A$1:E$1086,5,FALSE)</f>
        <v>#N/A</v>
      </c>
      <c r="AL67" s="6" t="e">
        <f t="shared" si="7"/>
        <v>#N/A</v>
      </c>
    </row>
    <row r="68" spans="5:38" x14ac:dyDescent="0.25">
      <c r="E68" s="6">
        <f t="shared" si="4"/>
        <v>0</v>
      </c>
      <c r="F68" s="7">
        <f>1</f>
        <v>1</v>
      </c>
      <c r="K68" s="6" t="e">
        <f>VLOOKUP($J68,Supplier!$A$2:$G$3,2,FALSE)</f>
        <v>#N/A</v>
      </c>
      <c r="L68" s="6" t="e">
        <f>VLOOKUP(J68,Supplier!A$3:G$4,3,FALSE)</f>
        <v>#N/A</v>
      </c>
      <c r="M68" s="6" t="e">
        <f t="shared" si="5"/>
        <v>#N/A</v>
      </c>
      <c r="N68" s="6" t="e">
        <f>VLOOKUP(J68,Supplier!A$3:G$4,4,FALSE)</f>
        <v>#N/A</v>
      </c>
      <c r="O68" s="14" t="e">
        <f>VLOOKUP(J68,Supplier!A$3:G$4,5,FALSE)</f>
        <v>#N/A</v>
      </c>
      <c r="P68" s="6" t="e">
        <f>VLOOKUP(J68,Supplier!A$3:G$4,6,FALSE)</f>
        <v>#N/A</v>
      </c>
      <c r="Q68" s="6" t="e">
        <f>VLOOKUP(J68,Supplier!A$3:G$4,7,FALSE)</f>
        <v>#N/A</v>
      </c>
      <c r="S68" s="6" t="e">
        <f>VLOOKUP(R68,Warehouse!A$3:G$6,2,FALSE)</f>
        <v>#N/A</v>
      </c>
      <c r="T68" s="6" t="e">
        <f>VLOOKUP(R68,Warehouse!A$3:G$6,3,FALSE)</f>
        <v>#N/A</v>
      </c>
      <c r="U68" s="6" t="e">
        <f>VLOOKUP(R68,Warehouse!A$3:G$6,4,FALSE)</f>
        <v>#N/A</v>
      </c>
      <c r="V68" s="6" t="e">
        <f>VLOOKUP(R68,Warehouse!A$3:G$6,5,FALSE)</f>
        <v>#N/A</v>
      </c>
      <c r="W68" s="6" t="e">
        <f>VLOOKUP(R68,Warehouse!A$3:G$6,6,FALSE)</f>
        <v>#N/A</v>
      </c>
      <c r="X68" s="6" t="e">
        <f>VLOOKUP(R68,Warehouse!A$3:G$6,7,FALSE)</f>
        <v>#N/A</v>
      </c>
      <c r="Z68" s="6" t="e">
        <f>VLOOKUP(Y68,CarrierInfo!B$1:C$314,2,FALSE)</f>
        <v>#N/A</v>
      </c>
      <c r="AA68" s="6">
        <f t="shared" si="6"/>
        <v>0</v>
      </c>
      <c r="AE68" s="6" t="e">
        <f>VLOOKUP(AD68,SupplierPN!A$2:L$3,3,FALSE)</f>
        <v>#N/A</v>
      </c>
      <c r="AF68" s="6" t="e">
        <f>VLOOKUP(AD68,SupplierPN!A$1:E$1086,5,FALSE)</f>
        <v>#N/A</v>
      </c>
      <c r="AL68" s="6" t="e">
        <f t="shared" si="7"/>
        <v>#N/A</v>
      </c>
    </row>
    <row r="69" spans="5:38" x14ac:dyDescent="0.25">
      <c r="E69" s="6">
        <f t="shared" si="4"/>
        <v>0</v>
      </c>
      <c r="F69" s="7">
        <f>1</f>
        <v>1</v>
      </c>
      <c r="K69" s="6" t="e">
        <f>VLOOKUP($J69,Supplier!$A$2:$G$3,2,FALSE)</f>
        <v>#N/A</v>
      </c>
      <c r="L69" s="6" t="e">
        <f>VLOOKUP(J69,Supplier!A$3:G$4,3,FALSE)</f>
        <v>#N/A</v>
      </c>
      <c r="M69" s="6" t="e">
        <f t="shared" si="5"/>
        <v>#N/A</v>
      </c>
      <c r="N69" s="6" t="e">
        <f>VLOOKUP(J69,Supplier!A$3:G$4,4,FALSE)</f>
        <v>#N/A</v>
      </c>
      <c r="O69" s="14" t="e">
        <f>VLOOKUP(J69,Supplier!A$3:G$4,5,FALSE)</f>
        <v>#N/A</v>
      </c>
      <c r="P69" s="6" t="e">
        <f>VLOOKUP(J69,Supplier!A$3:G$4,6,FALSE)</f>
        <v>#N/A</v>
      </c>
      <c r="Q69" s="6" t="e">
        <f>VLOOKUP(J69,Supplier!A$3:G$4,7,FALSE)</f>
        <v>#N/A</v>
      </c>
      <c r="S69" s="6" t="e">
        <f>VLOOKUP(R69,Warehouse!A$3:G$6,2,FALSE)</f>
        <v>#N/A</v>
      </c>
      <c r="T69" s="6" t="e">
        <f>VLOOKUP(R69,Warehouse!A$3:G$6,3,FALSE)</f>
        <v>#N/A</v>
      </c>
      <c r="U69" s="6" t="e">
        <f>VLOOKUP(R69,Warehouse!A$3:G$6,4,FALSE)</f>
        <v>#N/A</v>
      </c>
      <c r="V69" s="6" t="e">
        <f>VLOOKUP(R69,Warehouse!A$3:G$6,5,FALSE)</f>
        <v>#N/A</v>
      </c>
      <c r="W69" s="6" t="e">
        <f>VLOOKUP(R69,Warehouse!A$3:G$6,6,FALSE)</f>
        <v>#N/A</v>
      </c>
      <c r="X69" s="6" t="e">
        <f>VLOOKUP(R69,Warehouse!A$3:G$6,7,FALSE)</f>
        <v>#N/A</v>
      </c>
      <c r="Z69" s="6" t="e">
        <f>VLOOKUP(Y69,CarrierInfo!B$1:C$314,2,FALSE)</f>
        <v>#N/A</v>
      </c>
      <c r="AA69" s="6">
        <f t="shared" si="6"/>
        <v>0</v>
      </c>
      <c r="AE69" s="6" t="e">
        <f>VLOOKUP(AD69,SupplierPN!A$2:L$3,3,FALSE)</f>
        <v>#N/A</v>
      </c>
      <c r="AF69" s="6" t="e">
        <f>VLOOKUP(AD69,SupplierPN!A$1:E$1086,5,FALSE)</f>
        <v>#N/A</v>
      </c>
      <c r="AL69" s="6" t="e">
        <f t="shared" si="7"/>
        <v>#N/A</v>
      </c>
    </row>
    <row r="70" spans="5:38" x14ac:dyDescent="0.25">
      <c r="E70" s="6">
        <f t="shared" si="4"/>
        <v>0</v>
      </c>
      <c r="F70" s="7">
        <f>1</f>
        <v>1</v>
      </c>
      <c r="K70" s="6" t="e">
        <f>VLOOKUP($J70,Supplier!$A$2:$G$3,2,FALSE)</f>
        <v>#N/A</v>
      </c>
      <c r="L70" s="6" t="e">
        <f>VLOOKUP(J70,Supplier!A$3:G$4,3,FALSE)</f>
        <v>#N/A</v>
      </c>
      <c r="M70" s="6" t="e">
        <f t="shared" si="5"/>
        <v>#N/A</v>
      </c>
      <c r="N70" s="6" t="e">
        <f>VLOOKUP(J70,Supplier!A$3:G$4,4,FALSE)</f>
        <v>#N/A</v>
      </c>
      <c r="O70" s="14" t="e">
        <f>VLOOKUP(J70,Supplier!A$3:G$4,5,FALSE)</f>
        <v>#N/A</v>
      </c>
      <c r="P70" s="6" t="e">
        <f>VLOOKUP(J70,Supplier!A$3:G$4,6,FALSE)</f>
        <v>#N/A</v>
      </c>
      <c r="Q70" s="6" t="e">
        <f>VLOOKUP(J70,Supplier!A$3:G$4,7,FALSE)</f>
        <v>#N/A</v>
      </c>
      <c r="S70" s="6" t="e">
        <f>VLOOKUP(R70,Warehouse!A$3:G$6,2,FALSE)</f>
        <v>#N/A</v>
      </c>
      <c r="T70" s="6" t="e">
        <f>VLOOKUP(R70,Warehouse!A$3:G$6,3,FALSE)</f>
        <v>#N/A</v>
      </c>
      <c r="U70" s="6" t="e">
        <f>VLOOKUP(R70,Warehouse!A$3:G$6,4,FALSE)</f>
        <v>#N/A</v>
      </c>
      <c r="V70" s="6" t="e">
        <f>VLOOKUP(R70,Warehouse!A$3:G$6,5,FALSE)</f>
        <v>#N/A</v>
      </c>
      <c r="W70" s="6" t="e">
        <f>VLOOKUP(R70,Warehouse!A$3:G$6,6,FALSE)</f>
        <v>#N/A</v>
      </c>
      <c r="X70" s="6" t="e">
        <f>VLOOKUP(R70,Warehouse!A$3:G$6,7,FALSE)</f>
        <v>#N/A</v>
      </c>
      <c r="Z70" s="6" t="e">
        <f>VLOOKUP(Y70,CarrierInfo!B$1:C$314,2,FALSE)</f>
        <v>#N/A</v>
      </c>
      <c r="AA70" s="6">
        <f t="shared" si="6"/>
        <v>0</v>
      </c>
      <c r="AE70" s="6" t="e">
        <f>VLOOKUP(AD70,SupplierPN!A$2:L$3,3,FALSE)</f>
        <v>#N/A</v>
      </c>
      <c r="AF70" s="6" t="e">
        <f>VLOOKUP(AD70,SupplierPN!A$1:E$1086,5,FALSE)</f>
        <v>#N/A</v>
      </c>
      <c r="AL70" s="6" t="e">
        <f t="shared" si="7"/>
        <v>#N/A</v>
      </c>
    </row>
    <row r="71" spans="5:38" x14ac:dyDescent="0.25">
      <c r="E71" s="6">
        <f t="shared" si="4"/>
        <v>0</v>
      </c>
      <c r="F71" s="7">
        <f>1</f>
        <v>1</v>
      </c>
      <c r="K71" s="6" t="e">
        <f>VLOOKUP($J71,Supplier!$A$2:$G$3,2,FALSE)</f>
        <v>#N/A</v>
      </c>
      <c r="L71" s="6" t="e">
        <f>VLOOKUP(J71,Supplier!A$3:G$4,3,FALSE)</f>
        <v>#N/A</v>
      </c>
      <c r="M71" s="6" t="e">
        <f t="shared" si="5"/>
        <v>#N/A</v>
      </c>
      <c r="N71" s="6" t="e">
        <f>VLOOKUP(J71,Supplier!A$3:G$4,4,FALSE)</f>
        <v>#N/A</v>
      </c>
      <c r="O71" s="14" t="e">
        <f>VLOOKUP(J71,Supplier!A$3:G$4,5,FALSE)</f>
        <v>#N/A</v>
      </c>
      <c r="P71" s="6" t="e">
        <f>VLOOKUP(J71,Supplier!A$3:G$4,6,FALSE)</f>
        <v>#N/A</v>
      </c>
      <c r="Q71" s="6" t="e">
        <f>VLOOKUP(J71,Supplier!A$3:G$4,7,FALSE)</f>
        <v>#N/A</v>
      </c>
      <c r="S71" s="6" t="e">
        <f>VLOOKUP(R71,Warehouse!A$3:G$6,2,FALSE)</f>
        <v>#N/A</v>
      </c>
      <c r="T71" s="6" t="e">
        <f>VLOOKUP(R71,Warehouse!A$3:G$6,3,FALSE)</f>
        <v>#N/A</v>
      </c>
      <c r="U71" s="6" t="e">
        <f>VLOOKUP(R71,Warehouse!A$3:G$6,4,FALSE)</f>
        <v>#N/A</v>
      </c>
      <c r="V71" s="6" t="e">
        <f>VLOOKUP(R71,Warehouse!A$3:G$6,5,FALSE)</f>
        <v>#N/A</v>
      </c>
      <c r="W71" s="6" t="e">
        <f>VLOOKUP(R71,Warehouse!A$3:G$6,6,FALSE)</f>
        <v>#N/A</v>
      </c>
      <c r="X71" s="6" t="e">
        <f>VLOOKUP(R71,Warehouse!A$3:G$6,7,FALSE)</f>
        <v>#N/A</v>
      </c>
      <c r="Z71" s="6" t="e">
        <f>VLOOKUP(Y71,CarrierInfo!B$1:C$314,2,FALSE)</f>
        <v>#N/A</v>
      </c>
      <c r="AA71" s="6">
        <f t="shared" si="6"/>
        <v>0</v>
      </c>
      <c r="AE71" s="6" t="e">
        <f>VLOOKUP(AD71,SupplierPN!A$2:L$3,3,FALSE)</f>
        <v>#N/A</v>
      </c>
      <c r="AF71" s="6" t="e">
        <f>VLOOKUP(AD71,SupplierPN!A$1:E$1086,5,FALSE)</f>
        <v>#N/A</v>
      </c>
      <c r="AL71" s="6" t="e">
        <f t="shared" si="7"/>
        <v>#N/A</v>
      </c>
    </row>
    <row r="72" spans="5:38" x14ac:dyDescent="0.25">
      <c r="E72" s="6">
        <f t="shared" si="4"/>
        <v>0</v>
      </c>
      <c r="F72" s="7">
        <f>1</f>
        <v>1</v>
      </c>
      <c r="K72" s="6" t="e">
        <f>VLOOKUP($J72,Supplier!$A$2:$G$3,2,FALSE)</f>
        <v>#N/A</v>
      </c>
      <c r="L72" s="6" t="e">
        <f>VLOOKUP(J72,Supplier!A$3:G$4,3,FALSE)</f>
        <v>#N/A</v>
      </c>
      <c r="M72" s="6" t="e">
        <f t="shared" si="5"/>
        <v>#N/A</v>
      </c>
      <c r="N72" s="6" t="e">
        <f>VLOOKUP(J72,Supplier!A$3:G$4,4,FALSE)</f>
        <v>#N/A</v>
      </c>
      <c r="O72" s="14" t="e">
        <f>VLOOKUP(J72,Supplier!A$3:G$4,5,FALSE)</f>
        <v>#N/A</v>
      </c>
      <c r="P72" s="6" t="e">
        <f>VLOOKUP(J72,Supplier!A$3:G$4,6,FALSE)</f>
        <v>#N/A</v>
      </c>
      <c r="Q72" s="6" t="e">
        <f>VLOOKUP(J72,Supplier!A$3:G$4,7,FALSE)</f>
        <v>#N/A</v>
      </c>
      <c r="S72" s="6" t="e">
        <f>VLOOKUP(R72,Warehouse!A$3:G$6,2,FALSE)</f>
        <v>#N/A</v>
      </c>
      <c r="T72" s="6" t="e">
        <f>VLOOKUP(R72,Warehouse!A$3:G$6,3,FALSE)</f>
        <v>#N/A</v>
      </c>
      <c r="U72" s="6" t="e">
        <f>VLOOKUP(R72,Warehouse!A$3:G$6,4,FALSE)</f>
        <v>#N/A</v>
      </c>
      <c r="V72" s="6" t="e">
        <f>VLOOKUP(R72,Warehouse!A$3:G$6,5,FALSE)</f>
        <v>#N/A</v>
      </c>
      <c r="W72" s="6" t="e">
        <f>VLOOKUP(R72,Warehouse!A$3:G$6,6,FALSE)</f>
        <v>#N/A</v>
      </c>
      <c r="X72" s="6" t="e">
        <f>VLOOKUP(R72,Warehouse!A$3:G$6,7,FALSE)</f>
        <v>#N/A</v>
      </c>
      <c r="Z72" s="6" t="e">
        <f>VLOOKUP(Y72,CarrierInfo!B$1:C$314,2,FALSE)</f>
        <v>#N/A</v>
      </c>
      <c r="AA72" s="6">
        <f t="shared" si="6"/>
        <v>0</v>
      </c>
      <c r="AE72" s="6" t="e">
        <f>VLOOKUP(AD72,SupplierPN!A$2:L$3,3,FALSE)</f>
        <v>#N/A</v>
      </c>
      <c r="AF72" s="6" t="e">
        <f>VLOOKUP(AD72,SupplierPN!A$1:E$1086,5,FALSE)</f>
        <v>#N/A</v>
      </c>
      <c r="AL72" s="6" t="e">
        <f t="shared" si="7"/>
        <v>#N/A</v>
      </c>
    </row>
    <row r="73" spans="5:38" x14ac:dyDescent="0.25">
      <c r="E73" s="6">
        <f t="shared" si="4"/>
        <v>0</v>
      </c>
      <c r="F73" s="7">
        <f>1</f>
        <v>1</v>
      </c>
      <c r="K73" s="6" t="e">
        <f>VLOOKUP($J73,Supplier!$A$2:$G$3,2,FALSE)</f>
        <v>#N/A</v>
      </c>
      <c r="L73" s="6" t="e">
        <f>VLOOKUP(J73,Supplier!A$3:G$4,3,FALSE)</f>
        <v>#N/A</v>
      </c>
      <c r="M73" s="6" t="e">
        <f t="shared" si="5"/>
        <v>#N/A</v>
      </c>
      <c r="N73" s="6" t="e">
        <f>VLOOKUP(J73,Supplier!A$3:G$4,4,FALSE)</f>
        <v>#N/A</v>
      </c>
      <c r="O73" s="14" t="e">
        <f>VLOOKUP(J73,Supplier!A$3:G$4,5,FALSE)</f>
        <v>#N/A</v>
      </c>
      <c r="P73" s="6" t="e">
        <f>VLOOKUP(J73,Supplier!A$3:G$4,6,FALSE)</f>
        <v>#N/A</v>
      </c>
      <c r="Q73" s="6" t="e">
        <f>VLOOKUP(J73,Supplier!A$3:G$4,7,FALSE)</f>
        <v>#N/A</v>
      </c>
      <c r="S73" s="6" t="e">
        <f>VLOOKUP(R73,Warehouse!A$3:G$6,2,FALSE)</f>
        <v>#N/A</v>
      </c>
      <c r="T73" s="6" t="e">
        <f>VLOOKUP(R73,Warehouse!A$3:G$6,3,FALSE)</f>
        <v>#N/A</v>
      </c>
      <c r="U73" s="6" t="e">
        <f>VLOOKUP(R73,Warehouse!A$3:G$6,4,FALSE)</f>
        <v>#N/A</v>
      </c>
      <c r="V73" s="6" t="e">
        <f>VLOOKUP(R73,Warehouse!A$3:G$6,5,FALSE)</f>
        <v>#N/A</v>
      </c>
      <c r="W73" s="6" t="e">
        <f>VLOOKUP(R73,Warehouse!A$3:G$6,6,FALSE)</f>
        <v>#N/A</v>
      </c>
      <c r="X73" s="6" t="e">
        <f>VLOOKUP(R73,Warehouse!A$3:G$6,7,FALSE)</f>
        <v>#N/A</v>
      </c>
      <c r="Z73" s="6" t="e">
        <f>VLOOKUP(Y73,CarrierInfo!B$1:C$314,2,FALSE)</f>
        <v>#N/A</v>
      </c>
      <c r="AA73" s="6">
        <f t="shared" si="6"/>
        <v>0</v>
      </c>
      <c r="AE73" s="6" t="e">
        <f>VLOOKUP(AD73,SupplierPN!A$2:L$3,3,FALSE)</f>
        <v>#N/A</v>
      </c>
      <c r="AF73" s="6" t="e">
        <f>VLOOKUP(AD73,SupplierPN!A$1:E$1086,5,FALSE)</f>
        <v>#N/A</v>
      </c>
      <c r="AL73" s="6" t="e">
        <f t="shared" si="7"/>
        <v>#N/A</v>
      </c>
    </row>
    <row r="74" spans="5:38" x14ac:dyDescent="0.25">
      <c r="E74" s="6">
        <f t="shared" si="4"/>
        <v>0</v>
      </c>
      <c r="F74" s="7">
        <f>1</f>
        <v>1</v>
      </c>
      <c r="K74" s="6" t="e">
        <f>VLOOKUP($J74,Supplier!$A$2:$G$3,2,FALSE)</f>
        <v>#N/A</v>
      </c>
      <c r="L74" s="6" t="e">
        <f>VLOOKUP(J74,Supplier!A$3:G$4,3,FALSE)</f>
        <v>#N/A</v>
      </c>
      <c r="M74" s="6" t="e">
        <f t="shared" si="5"/>
        <v>#N/A</v>
      </c>
      <c r="N74" s="6" t="e">
        <f>VLOOKUP(J74,Supplier!A$3:G$4,4,FALSE)</f>
        <v>#N/A</v>
      </c>
      <c r="O74" s="14" t="e">
        <f>VLOOKUP(J74,Supplier!A$3:G$4,5,FALSE)</f>
        <v>#N/A</v>
      </c>
      <c r="P74" s="6" t="e">
        <f>VLOOKUP(J74,Supplier!A$3:G$4,6,FALSE)</f>
        <v>#N/A</v>
      </c>
      <c r="Q74" s="6" t="e">
        <f>VLOOKUP(J74,Supplier!A$3:G$4,7,FALSE)</f>
        <v>#N/A</v>
      </c>
      <c r="S74" s="6" t="e">
        <f>VLOOKUP(R74,Warehouse!A$3:G$6,2,FALSE)</f>
        <v>#N/A</v>
      </c>
      <c r="T74" s="6" t="e">
        <f>VLOOKUP(R74,Warehouse!A$3:G$6,3,FALSE)</f>
        <v>#N/A</v>
      </c>
      <c r="U74" s="6" t="e">
        <f>VLOOKUP(R74,Warehouse!A$3:G$6,4,FALSE)</f>
        <v>#N/A</v>
      </c>
      <c r="V74" s="6" t="e">
        <f>VLOOKUP(R74,Warehouse!A$3:G$6,5,FALSE)</f>
        <v>#N/A</v>
      </c>
      <c r="W74" s="6" t="e">
        <f>VLOOKUP(R74,Warehouse!A$3:G$6,6,FALSE)</f>
        <v>#N/A</v>
      </c>
      <c r="X74" s="6" t="e">
        <f>VLOOKUP(R74,Warehouse!A$3:G$6,7,FALSE)</f>
        <v>#N/A</v>
      </c>
      <c r="Z74" s="6" t="e">
        <f>VLOOKUP(Y74,CarrierInfo!B$1:C$314,2,FALSE)</f>
        <v>#N/A</v>
      </c>
      <c r="AA74" s="6">
        <f t="shared" si="6"/>
        <v>0</v>
      </c>
      <c r="AE74" s="6" t="e">
        <f>VLOOKUP(AD74,SupplierPN!A$2:L$3,3,FALSE)</f>
        <v>#N/A</v>
      </c>
      <c r="AF74" s="6" t="e">
        <f>VLOOKUP(AD74,SupplierPN!A$1:E$1086,5,FALSE)</f>
        <v>#N/A</v>
      </c>
      <c r="AL74" s="6" t="e">
        <f t="shared" si="7"/>
        <v>#N/A</v>
      </c>
    </row>
    <row r="75" spans="5:38" x14ac:dyDescent="0.25">
      <c r="E75" s="6">
        <f t="shared" si="4"/>
        <v>0</v>
      </c>
      <c r="F75" s="7">
        <f>1</f>
        <v>1</v>
      </c>
      <c r="K75" s="6" t="e">
        <f>VLOOKUP($J75,Supplier!$A$2:$G$3,2,FALSE)</f>
        <v>#N/A</v>
      </c>
      <c r="L75" s="6" t="e">
        <f>VLOOKUP(J75,Supplier!A$3:G$4,3,FALSE)</f>
        <v>#N/A</v>
      </c>
      <c r="M75" s="6" t="e">
        <f t="shared" si="5"/>
        <v>#N/A</v>
      </c>
      <c r="N75" s="6" t="e">
        <f>VLOOKUP(J75,Supplier!A$3:G$4,4,FALSE)</f>
        <v>#N/A</v>
      </c>
      <c r="O75" s="14" t="e">
        <f>VLOOKUP(J75,Supplier!A$3:G$4,5,FALSE)</f>
        <v>#N/A</v>
      </c>
      <c r="P75" s="6" t="e">
        <f>VLOOKUP(J75,Supplier!A$3:G$4,6,FALSE)</f>
        <v>#N/A</v>
      </c>
      <c r="Q75" s="6" t="e">
        <f>VLOOKUP(J75,Supplier!A$3:G$4,7,FALSE)</f>
        <v>#N/A</v>
      </c>
      <c r="S75" s="6" t="e">
        <f>VLOOKUP(R75,Warehouse!A$3:G$6,2,FALSE)</f>
        <v>#N/A</v>
      </c>
      <c r="T75" s="6" t="e">
        <f>VLOOKUP(R75,Warehouse!A$3:G$6,3,FALSE)</f>
        <v>#N/A</v>
      </c>
      <c r="U75" s="6" t="e">
        <f>VLOOKUP(R75,Warehouse!A$3:G$6,4,FALSE)</f>
        <v>#N/A</v>
      </c>
      <c r="V75" s="6" t="e">
        <f>VLOOKUP(R75,Warehouse!A$3:G$6,5,FALSE)</f>
        <v>#N/A</v>
      </c>
      <c r="W75" s="6" t="e">
        <f>VLOOKUP(R75,Warehouse!A$3:G$6,6,FALSE)</f>
        <v>#N/A</v>
      </c>
      <c r="X75" s="6" t="e">
        <f>VLOOKUP(R75,Warehouse!A$3:G$6,7,FALSE)</f>
        <v>#N/A</v>
      </c>
      <c r="Z75" s="6" t="e">
        <f>VLOOKUP(Y75,CarrierInfo!B$1:C$314,2,FALSE)</f>
        <v>#N/A</v>
      </c>
      <c r="AA75" s="6">
        <f t="shared" si="6"/>
        <v>0</v>
      </c>
      <c r="AE75" s="6" t="e">
        <f>VLOOKUP(AD75,SupplierPN!A$2:L$3,3,FALSE)</f>
        <v>#N/A</v>
      </c>
      <c r="AF75" s="6" t="e">
        <f>VLOOKUP(AD75,SupplierPN!A$1:E$1086,5,FALSE)</f>
        <v>#N/A</v>
      </c>
      <c r="AL75" s="6" t="e">
        <f t="shared" si="7"/>
        <v>#N/A</v>
      </c>
    </row>
    <row r="76" spans="5:38" x14ac:dyDescent="0.25">
      <c r="E76" s="6">
        <f t="shared" si="4"/>
        <v>0</v>
      </c>
      <c r="F76" s="7">
        <f>1</f>
        <v>1</v>
      </c>
      <c r="K76" s="6" t="e">
        <f>VLOOKUP($J76,Supplier!$A$2:$G$3,2,FALSE)</f>
        <v>#N/A</v>
      </c>
      <c r="L76" s="6" t="e">
        <f>VLOOKUP(J76,Supplier!A$3:G$4,3,FALSE)</f>
        <v>#N/A</v>
      </c>
      <c r="M76" s="6" t="e">
        <f t="shared" si="5"/>
        <v>#N/A</v>
      </c>
      <c r="N76" s="6" t="e">
        <f>VLOOKUP(J76,Supplier!A$3:G$4,4,FALSE)</f>
        <v>#N/A</v>
      </c>
      <c r="O76" s="14" t="e">
        <f>VLOOKUP(J76,Supplier!A$3:G$4,5,FALSE)</f>
        <v>#N/A</v>
      </c>
      <c r="P76" s="6" t="e">
        <f>VLOOKUP(J76,Supplier!A$3:G$4,6,FALSE)</f>
        <v>#N/A</v>
      </c>
      <c r="Q76" s="6" t="e">
        <f>VLOOKUP(J76,Supplier!A$3:G$4,7,FALSE)</f>
        <v>#N/A</v>
      </c>
      <c r="S76" s="6" t="e">
        <f>VLOOKUP(R76,Warehouse!A$3:G$6,2,FALSE)</f>
        <v>#N/A</v>
      </c>
      <c r="T76" s="6" t="e">
        <f>VLOOKUP(R76,Warehouse!A$3:G$6,3,FALSE)</f>
        <v>#N/A</v>
      </c>
      <c r="U76" s="6" t="e">
        <f>VLOOKUP(R76,Warehouse!A$3:G$6,4,FALSE)</f>
        <v>#N/A</v>
      </c>
      <c r="V76" s="6" t="e">
        <f>VLOOKUP(R76,Warehouse!A$3:G$6,5,FALSE)</f>
        <v>#N/A</v>
      </c>
      <c r="W76" s="6" t="e">
        <f>VLOOKUP(R76,Warehouse!A$3:G$6,6,FALSE)</f>
        <v>#N/A</v>
      </c>
      <c r="X76" s="6" t="e">
        <f>VLOOKUP(R76,Warehouse!A$3:G$6,7,FALSE)</f>
        <v>#N/A</v>
      </c>
      <c r="Z76" s="6" t="e">
        <f>VLOOKUP(Y76,CarrierInfo!B$1:C$314,2,FALSE)</f>
        <v>#N/A</v>
      </c>
      <c r="AA76" s="6">
        <f t="shared" si="6"/>
        <v>0</v>
      </c>
      <c r="AE76" s="6" t="e">
        <f>VLOOKUP(AD76,SupplierPN!A$2:L$3,3,FALSE)</f>
        <v>#N/A</v>
      </c>
      <c r="AF76" s="6" t="e">
        <f>VLOOKUP(AD76,SupplierPN!A$1:E$1086,5,FALSE)</f>
        <v>#N/A</v>
      </c>
      <c r="AL76" s="6" t="e">
        <f t="shared" si="7"/>
        <v>#N/A</v>
      </c>
    </row>
    <row r="77" spans="5:38" x14ac:dyDescent="0.25">
      <c r="E77" s="6">
        <f t="shared" si="4"/>
        <v>0</v>
      </c>
      <c r="F77" s="7">
        <f>1</f>
        <v>1</v>
      </c>
      <c r="K77" s="6" t="e">
        <f>VLOOKUP($J77,Supplier!$A$2:$G$3,2,FALSE)</f>
        <v>#N/A</v>
      </c>
      <c r="L77" s="6" t="e">
        <f>VLOOKUP(J77,Supplier!A$3:G$4,3,FALSE)</f>
        <v>#N/A</v>
      </c>
      <c r="M77" s="6" t="e">
        <f t="shared" si="5"/>
        <v>#N/A</v>
      </c>
      <c r="N77" s="6" t="e">
        <f>VLOOKUP(J77,Supplier!A$3:G$4,4,FALSE)</f>
        <v>#N/A</v>
      </c>
      <c r="O77" s="14" t="e">
        <f>VLOOKUP(J77,Supplier!A$3:G$4,5,FALSE)</f>
        <v>#N/A</v>
      </c>
      <c r="P77" s="6" t="e">
        <f>VLOOKUP(J77,Supplier!A$3:G$4,6,FALSE)</f>
        <v>#N/A</v>
      </c>
      <c r="Q77" s="6" t="e">
        <f>VLOOKUP(J77,Supplier!A$3:G$4,7,FALSE)</f>
        <v>#N/A</v>
      </c>
      <c r="S77" s="6" t="e">
        <f>VLOOKUP(R77,Warehouse!A$3:G$6,2,FALSE)</f>
        <v>#N/A</v>
      </c>
      <c r="T77" s="6" t="e">
        <f>VLOOKUP(R77,Warehouse!A$3:G$6,3,FALSE)</f>
        <v>#N/A</v>
      </c>
      <c r="U77" s="6" t="e">
        <f>VLOOKUP(R77,Warehouse!A$3:G$6,4,FALSE)</f>
        <v>#N/A</v>
      </c>
      <c r="V77" s="6" t="e">
        <f>VLOOKUP(R77,Warehouse!A$3:G$6,5,FALSE)</f>
        <v>#N/A</v>
      </c>
      <c r="W77" s="6" t="e">
        <f>VLOOKUP(R77,Warehouse!A$3:G$6,6,FALSE)</f>
        <v>#N/A</v>
      </c>
      <c r="X77" s="6" t="e">
        <f>VLOOKUP(R77,Warehouse!A$3:G$6,7,FALSE)</f>
        <v>#N/A</v>
      </c>
      <c r="Z77" s="6" t="e">
        <f>VLOOKUP(Y77,CarrierInfo!B$1:C$314,2,FALSE)</f>
        <v>#N/A</v>
      </c>
      <c r="AA77" s="6">
        <f t="shared" si="6"/>
        <v>0</v>
      </c>
      <c r="AE77" s="6" t="e">
        <f>VLOOKUP(AD77,SupplierPN!A$2:L$3,3,FALSE)</f>
        <v>#N/A</v>
      </c>
      <c r="AF77" s="6" t="e">
        <f>VLOOKUP(AD77,SupplierPN!A$1:E$1086,5,FALSE)</f>
        <v>#N/A</v>
      </c>
      <c r="AL77" s="6" t="e">
        <f t="shared" si="7"/>
        <v>#N/A</v>
      </c>
    </row>
    <row r="78" spans="5:38" x14ac:dyDescent="0.25">
      <c r="E78" s="6">
        <f t="shared" si="4"/>
        <v>0</v>
      </c>
      <c r="F78" s="7">
        <f>1</f>
        <v>1</v>
      </c>
      <c r="K78" s="6" t="e">
        <f>VLOOKUP($J78,Supplier!$A$2:$G$3,2,FALSE)</f>
        <v>#N/A</v>
      </c>
      <c r="L78" s="6" t="e">
        <f>VLOOKUP(J78,Supplier!A$3:G$4,3,FALSE)</f>
        <v>#N/A</v>
      </c>
      <c r="M78" s="6" t="e">
        <f t="shared" si="5"/>
        <v>#N/A</v>
      </c>
      <c r="N78" s="6" t="e">
        <f>VLOOKUP(J78,Supplier!A$3:G$4,4,FALSE)</f>
        <v>#N/A</v>
      </c>
      <c r="O78" s="14" t="e">
        <f>VLOOKUP(J78,Supplier!A$3:G$4,5,FALSE)</f>
        <v>#N/A</v>
      </c>
      <c r="P78" s="6" t="e">
        <f>VLOOKUP(J78,Supplier!A$3:G$4,6,FALSE)</f>
        <v>#N/A</v>
      </c>
      <c r="Q78" s="6" t="e">
        <f>VLOOKUP(J78,Supplier!A$3:G$4,7,FALSE)</f>
        <v>#N/A</v>
      </c>
      <c r="S78" s="6" t="e">
        <f>VLOOKUP(R78,Warehouse!A$3:G$6,2,FALSE)</f>
        <v>#N/A</v>
      </c>
      <c r="T78" s="6" t="e">
        <f>VLOOKUP(R78,Warehouse!A$3:G$6,3,FALSE)</f>
        <v>#N/A</v>
      </c>
      <c r="U78" s="6" t="e">
        <f>VLOOKUP(R78,Warehouse!A$3:G$6,4,FALSE)</f>
        <v>#N/A</v>
      </c>
      <c r="V78" s="6" t="e">
        <f>VLOOKUP(R78,Warehouse!A$3:G$6,5,FALSE)</f>
        <v>#N/A</v>
      </c>
      <c r="W78" s="6" t="e">
        <f>VLOOKUP(R78,Warehouse!A$3:G$6,6,FALSE)</f>
        <v>#N/A</v>
      </c>
      <c r="X78" s="6" t="e">
        <f>VLOOKUP(R78,Warehouse!A$3:G$6,7,FALSE)</f>
        <v>#N/A</v>
      </c>
      <c r="Z78" s="6" t="e">
        <f>VLOOKUP(Y78,CarrierInfo!B$1:C$314,2,FALSE)</f>
        <v>#N/A</v>
      </c>
      <c r="AA78" s="6">
        <f t="shared" si="6"/>
        <v>0</v>
      </c>
      <c r="AE78" s="6" t="e">
        <f>VLOOKUP(AD78,SupplierPN!A$2:L$3,3,FALSE)</f>
        <v>#N/A</v>
      </c>
      <c r="AF78" s="6" t="e">
        <f>VLOOKUP(AD78,SupplierPN!A$1:E$1086,5,FALSE)</f>
        <v>#N/A</v>
      </c>
      <c r="AL78" s="6" t="e">
        <f t="shared" si="7"/>
        <v>#N/A</v>
      </c>
    </row>
    <row r="79" spans="5:38" x14ac:dyDescent="0.25">
      <c r="E79" s="6">
        <f t="shared" si="4"/>
        <v>0</v>
      </c>
      <c r="F79" s="7">
        <f>1</f>
        <v>1</v>
      </c>
      <c r="K79" s="6" t="e">
        <f>VLOOKUP($J79,Supplier!$A$2:$G$3,2,FALSE)</f>
        <v>#N/A</v>
      </c>
      <c r="L79" s="6" t="e">
        <f>VLOOKUP(J79,Supplier!A$3:G$4,3,FALSE)</f>
        <v>#N/A</v>
      </c>
      <c r="M79" s="6" t="e">
        <f t="shared" si="5"/>
        <v>#N/A</v>
      </c>
      <c r="N79" s="6" t="e">
        <f>VLOOKUP(J79,Supplier!A$3:G$4,4,FALSE)</f>
        <v>#N/A</v>
      </c>
      <c r="O79" s="14" t="e">
        <f>VLOOKUP(J79,Supplier!A$3:G$4,5,FALSE)</f>
        <v>#N/A</v>
      </c>
      <c r="P79" s="6" t="e">
        <f>VLOOKUP(J79,Supplier!A$3:G$4,6,FALSE)</f>
        <v>#N/A</v>
      </c>
      <c r="Q79" s="6" t="e">
        <f>VLOOKUP(J79,Supplier!A$3:G$4,7,FALSE)</f>
        <v>#N/A</v>
      </c>
      <c r="S79" s="6" t="e">
        <f>VLOOKUP(R79,Warehouse!A$3:G$6,2,FALSE)</f>
        <v>#N/A</v>
      </c>
      <c r="T79" s="6" t="e">
        <f>VLOOKUP(R79,Warehouse!A$3:G$6,3,FALSE)</f>
        <v>#N/A</v>
      </c>
      <c r="U79" s="6" t="e">
        <f>VLOOKUP(R79,Warehouse!A$3:G$6,4,FALSE)</f>
        <v>#N/A</v>
      </c>
      <c r="V79" s="6" t="e">
        <f>VLOOKUP(R79,Warehouse!A$3:G$6,5,FALSE)</f>
        <v>#N/A</v>
      </c>
      <c r="W79" s="6" t="e">
        <f>VLOOKUP(R79,Warehouse!A$3:G$6,6,FALSE)</f>
        <v>#N/A</v>
      </c>
      <c r="X79" s="6" t="e">
        <f>VLOOKUP(R79,Warehouse!A$3:G$6,7,FALSE)</f>
        <v>#N/A</v>
      </c>
      <c r="Z79" s="6" t="e">
        <f>VLOOKUP(Y79,CarrierInfo!B$1:C$314,2,FALSE)</f>
        <v>#N/A</v>
      </c>
      <c r="AA79" s="6">
        <f t="shared" si="6"/>
        <v>0</v>
      </c>
      <c r="AE79" s="6" t="e">
        <f>VLOOKUP(AD79,SupplierPN!A$2:L$3,3,FALSE)</f>
        <v>#N/A</v>
      </c>
      <c r="AF79" s="6" t="e">
        <f>VLOOKUP(AD79,SupplierPN!A$1:E$1086,5,FALSE)</f>
        <v>#N/A</v>
      </c>
      <c r="AL79" s="6" t="e">
        <f t="shared" si="7"/>
        <v>#N/A</v>
      </c>
    </row>
    <row r="80" spans="5:38" x14ac:dyDescent="0.25">
      <c r="E80" s="6">
        <f t="shared" si="4"/>
        <v>0</v>
      </c>
      <c r="F80" s="7">
        <f>1</f>
        <v>1</v>
      </c>
      <c r="K80" s="6" t="e">
        <f>VLOOKUP($J80,Supplier!$A$2:$G$3,2,FALSE)</f>
        <v>#N/A</v>
      </c>
      <c r="L80" s="6" t="e">
        <f>VLOOKUP(J80,Supplier!A$3:G$4,3,FALSE)</f>
        <v>#N/A</v>
      </c>
      <c r="M80" s="6" t="e">
        <f t="shared" si="5"/>
        <v>#N/A</v>
      </c>
      <c r="N80" s="6" t="e">
        <f>VLOOKUP(J80,Supplier!A$3:G$4,4,FALSE)</f>
        <v>#N/A</v>
      </c>
      <c r="O80" s="14" t="e">
        <f>VLOOKUP(J80,Supplier!A$3:G$4,5,FALSE)</f>
        <v>#N/A</v>
      </c>
      <c r="P80" s="6" t="e">
        <f>VLOOKUP(J80,Supplier!A$3:G$4,6,FALSE)</f>
        <v>#N/A</v>
      </c>
      <c r="Q80" s="6" t="e">
        <f>VLOOKUP(J80,Supplier!A$3:G$4,7,FALSE)</f>
        <v>#N/A</v>
      </c>
      <c r="S80" s="6" t="e">
        <f>VLOOKUP(R80,Warehouse!A$3:G$6,2,FALSE)</f>
        <v>#N/A</v>
      </c>
      <c r="T80" s="6" t="e">
        <f>VLOOKUP(R80,Warehouse!A$3:G$6,3,FALSE)</f>
        <v>#N/A</v>
      </c>
      <c r="U80" s="6" t="e">
        <f>VLOOKUP(R80,Warehouse!A$3:G$6,4,FALSE)</f>
        <v>#N/A</v>
      </c>
      <c r="V80" s="6" t="e">
        <f>VLOOKUP(R80,Warehouse!A$3:G$6,5,FALSE)</f>
        <v>#N/A</v>
      </c>
      <c r="W80" s="6" t="e">
        <f>VLOOKUP(R80,Warehouse!A$3:G$6,6,FALSE)</f>
        <v>#N/A</v>
      </c>
      <c r="X80" s="6" t="e">
        <f>VLOOKUP(R80,Warehouse!A$3:G$6,7,FALSE)</f>
        <v>#N/A</v>
      </c>
      <c r="Z80" s="6" t="e">
        <f>VLOOKUP(Y80,CarrierInfo!B$1:C$314,2,FALSE)</f>
        <v>#N/A</v>
      </c>
      <c r="AA80" s="6">
        <f t="shared" si="6"/>
        <v>0</v>
      </c>
      <c r="AE80" s="6" t="e">
        <f>VLOOKUP(AD80,SupplierPN!A$2:L$3,3,FALSE)</f>
        <v>#N/A</v>
      </c>
      <c r="AF80" s="6" t="e">
        <f>VLOOKUP(AD80,SupplierPN!A$1:E$1086,5,FALSE)</f>
        <v>#N/A</v>
      </c>
      <c r="AL80" s="6" t="e">
        <f t="shared" si="7"/>
        <v>#N/A</v>
      </c>
    </row>
    <row r="81" spans="5:38" x14ac:dyDescent="0.25">
      <c r="E81" s="6">
        <f t="shared" si="4"/>
        <v>0</v>
      </c>
      <c r="F81" s="7">
        <f>1</f>
        <v>1</v>
      </c>
      <c r="K81" s="6" t="e">
        <f>VLOOKUP($J81,Supplier!$A$2:$G$3,2,FALSE)</f>
        <v>#N/A</v>
      </c>
      <c r="L81" s="6" t="e">
        <f>VLOOKUP(J81,Supplier!A$3:G$4,3,FALSE)</f>
        <v>#N/A</v>
      </c>
      <c r="M81" s="6" t="e">
        <f t="shared" si="5"/>
        <v>#N/A</v>
      </c>
      <c r="N81" s="6" t="e">
        <f>VLOOKUP(J81,Supplier!A$3:G$4,4,FALSE)</f>
        <v>#N/A</v>
      </c>
      <c r="O81" s="14" t="e">
        <f>VLOOKUP(J81,Supplier!A$3:G$4,5,FALSE)</f>
        <v>#N/A</v>
      </c>
      <c r="P81" s="6" t="e">
        <f>VLOOKUP(J81,Supplier!A$3:G$4,6,FALSE)</f>
        <v>#N/A</v>
      </c>
      <c r="Q81" s="6" t="e">
        <f>VLOOKUP(J81,Supplier!A$3:G$4,7,FALSE)</f>
        <v>#N/A</v>
      </c>
      <c r="S81" s="6" t="e">
        <f>VLOOKUP(R81,Warehouse!A$3:G$6,2,FALSE)</f>
        <v>#N/A</v>
      </c>
      <c r="T81" s="6" t="e">
        <f>VLOOKUP(R81,Warehouse!A$3:G$6,3,FALSE)</f>
        <v>#N/A</v>
      </c>
      <c r="U81" s="6" t="e">
        <f>VLOOKUP(R81,Warehouse!A$3:G$6,4,FALSE)</f>
        <v>#N/A</v>
      </c>
      <c r="V81" s="6" t="e">
        <f>VLOOKUP(R81,Warehouse!A$3:G$6,5,FALSE)</f>
        <v>#N/A</v>
      </c>
      <c r="W81" s="6" t="e">
        <f>VLOOKUP(R81,Warehouse!A$3:G$6,6,FALSE)</f>
        <v>#N/A</v>
      </c>
      <c r="X81" s="6" t="e">
        <f>VLOOKUP(R81,Warehouse!A$3:G$6,7,FALSE)</f>
        <v>#N/A</v>
      </c>
      <c r="Z81" s="6" t="e">
        <f>VLOOKUP(Y81,CarrierInfo!B$1:C$314,2,FALSE)</f>
        <v>#N/A</v>
      </c>
      <c r="AA81" s="6">
        <f t="shared" si="6"/>
        <v>0</v>
      </c>
      <c r="AE81" s="6" t="e">
        <f>VLOOKUP(AD81,SupplierPN!A$2:L$3,3,FALSE)</f>
        <v>#N/A</v>
      </c>
      <c r="AF81" s="6" t="e">
        <f>VLOOKUP(AD81,SupplierPN!A$1:E$1086,5,FALSE)</f>
        <v>#N/A</v>
      </c>
      <c r="AL81" s="6" t="e">
        <f t="shared" si="7"/>
        <v>#N/A</v>
      </c>
    </row>
    <row r="82" spans="5:38" x14ac:dyDescent="0.25">
      <c r="E82" s="6">
        <f t="shared" si="4"/>
        <v>0</v>
      </c>
      <c r="F82" s="7">
        <f>1</f>
        <v>1</v>
      </c>
      <c r="K82" s="6" t="e">
        <f>VLOOKUP($J82,Supplier!$A$2:$G$3,2,FALSE)</f>
        <v>#N/A</v>
      </c>
      <c r="L82" s="6" t="e">
        <f>VLOOKUP(J82,Supplier!A$3:G$4,3,FALSE)</f>
        <v>#N/A</v>
      </c>
      <c r="M82" s="6" t="e">
        <f t="shared" si="5"/>
        <v>#N/A</v>
      </c>
      <c r="N82" s="6" t="e">
        <f>VLOOKUP(J82,Supplier!A$3:G$4,4,FALSE)</f>
        <v>#N/A</v>
      </c>
      <c r="O82" s="14" t="e">
        <f>VLOOKUP(J82,Supplier!A$3:G$4,5,FALSE)</f>
        <v>#N/A</v>
      </c>
      <c r="P82" s="6" t="e">
        <f>VLOOKUP(J82,Supplier!A$3:G$4,6,FALSE)</f>
        <v>#N/A</v>
      </c>
      <c r="Q82" s="6" t="e">
        <f>VLOOKUP(J82,Supplier!A$3:G$4,7,FALSE)</f>
        <v>#N/A</v>
      </c>
      <c r="S82" s="6" t="e">
        <f>VLOOKUP(R82,Warehouse!A$3:G$6,2,FALSE)</f>
        <v>#N/A</v>
      </c>
      <c r="T82" s="6" t="e">
        <f>VLOOKUP(R82,Warehouse!A$3:G$6,3,FALSE)</f>
        <v>#N/A</v>
      </c>
      <c r="U82" s="6" t="e">
        <f>VLOOKUP(R82,Warehouse!A$3:G$6,4,FALSE)</f>
        <v>#N/A</v>
      </c>
      <c r="V82" s="6" t="e">
        <f>VLOOKUP(R82,Warehouse!A$3:G$6,5,FALSE)</f>
        <v>#N/A</v>
      </c>
      <c r="W82" s="6" t="e">
        <f>VLOOKUP(R82,Warehouse!A$3:G$6,6,FALSE)</f>
        <v>#N/A</v>
      </c>
      <c r="X82" s="6" t="e">
        <f>VLOOKUP(R82,Warehouse!A$3:G$6,7,FALSE)</f>
        <v>#N/A</v>
      </c>
      <c r="Z82" s="6" t="e">
        <f>VLOOKUP(Y82,CarrierInfo!B$1:C$314,2,FALSE)</f>
        <v>#N/A</v>
      </c>
      <c r="AA82" s="6">
        <f t="shared" si="6"/>
        <v>0</v>
      </c>
      <c r="AE82" s="6" t="e">
        <f>VLOOKUP(AD82,SupplierPN!A$2:L$3,3,FALSE)</f>
        <v>#N/A</v>
      </c>
      <c r="AF82" s="6" t="e">
        <f>VLOOKUP(AD82,SupplierPN!A$1:E$1086,5,FALSE)</f>
        <v>#N/A</v>
      </c>
      <c r="AL82" s="6" t="e">
        <f t="shared" si="7"/>
        <v>#N/A</v>
      </c>
    </row>
    <row r="83" spans="5:38" x14ac:dyDescent="0.25">
      <c r="E83" s="6">
        <f t="shared" si="4"/>
        <v>0</v>
      </c>
      <c r="F83" s="7">
        <f>1</f>
        <v>1</v>
      </c>
      <c r="K83" s="6" t="e">
        <f>VLOOKUP($J83,Supplier!$A$2:$G$3,2,FALSE)</f>
        <v>#N/A</v>
      </c>
      <c r="L83" s="6" t="e">
        <f>VLOOKUP(J83,Supplier!A$3:G$4,3,FALSE)</f>
        <v>#N/A</v>
      </c>
      <c r="M83" s="6" t="e">
        <f t="shared" si="5"/>
        <v>#N/A</v>
      </c>
      <c r="N83" s="6" t="e">
        <f>VLOOKUP(J83,Supplier!A$3:G$4,4,FALSE)</f>
        <v>#N/A</v>
      </c>
      <c r="O83" s="14" t="e">
        <f>VLOOKUP(J83,Supplier!A$3:G$4,5,FALSE)</f>
        <v>#N/A</v>
      </c>
      <c r="P83" s="6" t="e">
        <f>VLOOKUP(J83,Supplier!A$3:G$4,6,FALSE)</f>
        <v>#N/A</v>
      </c>
      <c r="Q83" s="6" t="e">
        <f>VLOOKUP(J83,Supplier!A$3:G$4,7,FALSE)</f>
        <v>#N/A</v>
      </c>
      <c r="S83" s="6" t="e">
        <f>VLOOKUP(R83,Warehouse!A$3:G$6,2,FALSE)</f>
        <v>#N/A</v>
      </c>
      <c r="T83" s="6" t="e">
        <f>VLOOKUP(R83,Warehouse!A$3:G$6,3,FALSE)</f>
        <v>#N/A</v>
      </c>
      <c r="U83" s="6" t="e">
        <f>VLOOKUP(R83,Warehouse!A$3:G$6,4,FALSE)</f>
        <v>#N/A</v>
      </c>
      <c r="V83" s="6" t="e">
        <f>VLOOKUP(R83,Warehouse!A$3:G$6,5,FALSE)</f>
        <v>#N/A</v>
      </c>
      <c r="W83" s="6" t="e">
        <f>VLOOKUP(R83,Warehouse!A$3:G$6,6,FALSE)</f>
        <v>#N/A</v>
      </c>
      <c r="X83" s="6" t="e">
        <f>VLOOKUP(R83,Warehouse!A$3:G$6,7,FALSE)</f>
        <v>#N/A</v>
      </c>
      <c r="Z83" s="6" t="e">
        <f>VLOOKUP(Y83,CarrierInfo!B$1:C$314,2,FALSE)</f>
        <v>#N/A</v>
      </c>
      <c r="AA83" s="6">
        <f t="shared" si="6"/>
        <v>0</v>
      </c>
      <c r="AE83" s="6" t="e">
        <f>VLOOKUP(AD83,SupplierPN!A$2:L$3,3,FALSE)</f>
        <v>#N/A</v>
      </c>
      <c r="AF83" s="6" t="e">
        <f>VLOOKUP(AD83,SupplierPN!A$1:E$1086,5,FALSE)</f>
        <v>#N/A</v>
      </c>
      <c r="AL83" s="6" t="e">
        <f t="shared" si="7"/>
        <v>#N/A</v>
      </c>
    </row>
    <row r="84" spans="5:38" x14ac:dyDescent="0.25">
      <c r="E84" s="6">
        <f t="shared" si="4"/>
        <v>0</v>
      </c>
      <c r="F84" s="7">
        <f>1</f>
        <v>1</v>
      </c>
      <c r="K84" s="6" t="e">
        <f>VLOOKUP($J84,Supplier!$A$2:$G$3,2,FALSE)</f>
        <v>#N/A</v>
      </c>
      <c r="L84" s="6" t="e">
        <f>VLOOKUP(J84,Supplier!A$3:G$4,3,FALSE)</f>
        <v>#N/A</v>
      </c>
      <c r="M84" s="6" t="e">
        <f t="shared" si="5"/>
        <v>#N/A</v>
      </c>
      <c r="N84" s="6" t="e">
        <f>VLOOKUP(J84,Supplier!A$3:G$4,4,FALSE)</f>
        <v>#N/A</v>
      </c>
      <c r="O84" s="14" t="e">
        <f>VLOOKUP(J84,Supplier!A$3:G$4,5,FALSE)</f>
        <v>#N/A</v>
      </c>
      <c r="P84" s="6" t="e">
        <f>VLOOKUP(J84,Supplier!A$3:G$4,6,FALSE)</f>
        <v>#N/A</v>
      </c>
      <c r="Q84" s="6" t="e">
        <f>VLOOKUP(J84,Supplier!A$3:G$4,7,FALSE)</f>
        <v>#N/A</v>
      </c>
      <c r="S84" s="6" t="e">
        <f>VLOOKUP(R84,Warehouse!A$3:G$6,2,FALSE)</f>
        <v>#N/A</v>
      </c>
      <c r="T84" s="6" t="e">
        <f>VLOOKUP(R84,Warehouse!A$3:G$6,3,FALSE)</f>
        <v>#N/A</v>
      </c>
      <c r="U84" s="6" t="e">
        <f>VLOOKUP(R84,Warehouse!A$3:G$6,4,FALSE)</f>
        <v>#N/A</v>
      </c>
      <c r="V84" s="6" t="e">
        <f>VLOOKUP(R84,Warehouse!A$3:G$6,5,FALSE)</f>
        <v>#N/A</v>
      </c>
      <c r="W84" s="6" t="e">
        <f>VLOOKUP(R84,Warehouse!A$3:G$6,6,FALSE)</f>
        <v>#N/A</v>
      </c>
      <c r="X84" s="6" t="e">
        <f>VLOOKUP(R84,Warehouse!A$3:G$6,7,FALSE)</f>
        <v>#N/A</v>
      </c>
      <c r="Z84" s="6" t="e">
        <f>VLOOKUP(Y84,CarrierInfo!B$1:C$314,2,FALSE)</f>
        <v>#N/A</v>
      </c>
      <c r="AA84" s="6">
        <f t="shared" si="6"/>
        <v>0</v>
      </c>
      <c r="AE84" s="6" t="e">
        <f>VLOOKUP(AD84,SupplierPN!A$2:L$3,3,FALSE)</f>
        <v>#N/A</v>
      </c>
      <c r="AF84" s="6" t="e">
        <f>VLOOKUP(AD84,SupplierPN!A$1:E$1086,5,FALSE)</f>
        <v>#N/A</v>
      </c>
      <c r="AL84" s="6" t="e">
        <f t="shared" si="7"/>
        <v>#N/A</v>
      </c>
    </row>
    <row r="85" spans="5:38" x14ac:dyDescent="0.25">
      <c r="E85" s="6">
        <f t="shared" si="4"/>
        <v>0</v>
      </c>
      <c r="F85" s="7">
        <f>1</f>
        <v>1</v>
      </c>
      <c r="K85" s="6" t="e">
        <f>VLOOKUP($J85,Supplier!$A$2:$G$3,2,FALSE)</f>
        <v>#N/A</v>
      </c>
      <c r="L85" s="6" t="e">
        <f>VLOOKUP(J85,Supplier!A$3:G$4,3,FALSE)</f>
        <v>#N/A</v>
      </c>
      <c r="M85" s="6" t="e">
        <f t="shared" si="5"/>
        <v>#N/A</v>
      </c>
      <c r="N85" s="6" t="e">
        <f>VLOOKUP(J85,Supplier!A$3:G$4,4,FALSE)</f>
        <v>#N/A</v>
      </c>
      <c r="O85" s="14" t="e">
        <f>VLOOKUP(J85,Supplier!A$3:G$4,5,FALSE)</f>
        <v>#N/A</v>
      </c>
      <c r="P85" s="6" t="e">
        <f>VLOOKUP(J85,Supplier!A$3:G$4,6,FALSE)</f>
        <v>#N/A</v>
      </c>
      <c r="Q85" s="6" t="e">
        <f>VLOOKUP(J85,Supplier!A$3:G$4,7,FALSE)</f>
        <v>#N/A</v>
      </c>
      <c r="S85" s="6" t="e">
        <f>VLOOKUP(R85,Warehouse!A$3:G$6,2,FALSE)</f>
        <v>#N/A</v>
      </c>
      <c r="T85" s="6" t="e">
        <f>VLOOKUP(R85,Warehouse!A$3:G$6,3,FALSE)</f>
        <v>#N/A</v>
      </c>
      <c r="U85" s="6" t="e">
        <f>VLOOKUP(R85,Warehouse!A$3:G$6,4,FALSE)</f>
        <v>#N/A</v>
      </c>
      <c r="V85" s="6" t="e">
        <f>VLOOKUP(R85,Warehouse!A$3:G$6,5,FALSE)</f>
        <v>#N/A</v>
      </c>
      <c r="W85" s="6" t="e">
        <f>VLOOKUP(R85,Warehouse!A$3:G$6,6,FALSE)</f>
        <v>#N/A</v>
      </c>
      <c r="X85" s="6" t="e">
        <f>VLOOKUP(R85,Warehouse!A$3:G$6,7,FALSE)</f>
        <v>#N/A</v>
      </c>
      <c r="Z85" s="6" t="e">
        <f>VLOOKUP(Y85,CarrierInfo!B$1:C$314,2,FALSE)</f>
        <v>#N/A</v>
      </c>
      <c r="AA85" s="6">
        <f t="shared" si="6"/>
        <v>0</v>
      </c>
      <c r="AE85" s="6" t="e">
        <f>VLOOKUP(AD85,SupplierPN!A$2:L$3,3,FALSE)</f>
        <v>#N/A</v>
      </c>
      <c r="AF85" s="6" t="e">
        <f>VLOOKUP(AD85,SupplierPN!A$1:E$1086,5,FALSE)</f>
        <v>#N/A</v>
      </c>
      <c r="AL85" s="6" t="e">
        <f t="shared" si="7"/>
        <v>#N/A</v>
      </c>
    </row>
    <row r="86" spans="5:38" x14ac:dyDescent="0.25">
      <c r="E86" s="6">
        <f t="shared" si="4"/>
        <v>0</v>
      </c>
      <c r="F86" s="7">
        <f>1</f>
        <v>1</v>
      </c>
      <c r="K86" s="6" t="e">
        <f>VLOOKUP($J86,Supplier!$A$2:$G$3,2,FALSE)</f>
        <v>#N/A</v>
      </c>
      <c r="L86" s="6" t="e">
        <f>VLOOKUP(J86,Supplier!A$3:G$4,3,FALSE)</f>
        <v>#N/A</v>
      </c>
      <c r="M86" s="6" t="e">
        <f t="shared" si="5"/>
        <v>#N/A</v>
      </c>
      <c r="N86" s="6" t="e">
        <f>VLOOKUP(J86,Supplier!A$3:G$4,4,FALSE)</f>
        <v>#N/A</v>
      </c>
      <c r="O86" s="14" t="e">
        <f>VLOOKUP(J86,Supplier!A$3:G$4,5,FALSE)</f>
        <v>#N/A</v>
      </c>
      <c r="P86" s="6" t="e">
        <f>VLOOKUP(J86,Supplier!A$3:G$4,6,FALSE)</f>
        <v>#N/A</v>
      </c>
      <c r="Q86" s="6" t="e">
        <f>VLOOKUP(J86,Supplier!A$3:G$4,7,FALSE)</f>
        <v>#N/A</v>
      </c>
      <c r="S86" s="6" t="e">
        <f>VLOOKUP(R86,Warehouse!A$3:G$6,2,FALSE)</f>
        <v>#N/A</v>
      </c>
      <c r="T86" s="6" t="e">
        <f>VLOOKUP(R86,Warehouse!A$3:G$6,3,FALSE)</f>
        <v>#N/A</v>
      </c>
      <c r="U86" s="6" t="e">
        <f>VLOOKUP(R86,Warehouse!A$3:G$6,4,FALSE)</f>
        <v>#N/A</v>
      </c>
      <c r="V86" s="6" t="e">
        <f>VLOOKUP(R86,Warehouse!A$3:G$6,5,FALSE)</f>
        <v>#N/A</v>
      </c>
      <c r="W86" s="6" t="e">
        <f>VLOOKUP(R86,Warehouse!A$3:G$6,6,FALSE)</f>
        <v>#N/A</v>
      </c>
      <c r="X86" s="6" t="e">
        <f>VLOOKUP(R86,Warehouse!A$3:G$6,7,FALSE)</f>
        <v>#N/A</v>
      </c>
      <c r="Z86" s="6" t="e">
        <f>VLOOKUP(Y86,CarrierInfo!B$1:C$314,2,FALSE)</f>
        <v>#N/A</v>
      </c>
      <c r="AA86" s="6">
        <f t="shared" si="6"/>
        <v>0</v>
      </c>
      <c r="AE86" s="6" t="e">
        <f>VLOOKUP(AD86,SupplierPN!A$2:L$3,3,FALSE)</f>
        <v>#N/A</v>
      </c>
      <c r="AF86" s="6" t="e">
        <f>VLOOKUP(AD86,SupplierPN!A$1:E$1086,5,FALSE)</f>
        <v>#N/A</v>
      </c>
      <c r="AL86" s="6" t="e">
        <f t="shared" si="7"/>
        <v>#N/A</v>
      </c>
    </row>
    <row r="87" spans="5:38" x14ac:dyDescent="0.25">
      <c r="E87" s="6">
        <f t="shared" si="4"/>
        <v>0</v>
      </c>
      <c r="F87" s="7">
        <f>1</f>
        <v>1</v>
      </c>
      <c r="K87" s="6" t="e">
        <f>VLOOKUP($J87,Supplier!$A$2:$G$3,2,FALSE)</f>
        <v>#N/A</v>
      </c>
      <c r="L87" s="6" t="e">
        <f>VLOOKUP(J87,Supplier!A$3:G$4,3,FALSE)</f>
        <v>#N/A</v>
      </c>
      <c r="M87" s="6" t="e">
        <f t="shared" si="5"/>
        <v>#N/A</v>
      </c>
      <c r="N87" s="6" t="e">
        <f>VLOOKUP(J87,Supplier!A$3:G$4,4,FALSE)</f>
        <v>#N/A</v>
      </c>
      <c r="O87" s="14" t="e">
        <f>VLOOKUP(J87,Supplier!A$3:G$4,5,FALSE)</f>
        <v>#N/A</v>
      </c>
      <c r="P87" s="6" t="e">
        <f>VLOOKUP(J87,Supplier!A$3:G$4,6,FALSE)</f>
        <v>#N/A</v>
      </c>
      <c r="Q87" s="6" t="e">
        <f>VLOOKUP(J87,Supplier!A$3:G$4,7,FALSE)</f>
        <v>#N/A</v>
      </c>
      <c r="S87" s="6" t="e">
        <f>VLOOKUP(R87,Warehouse!A$3:G$6,2,FALSE)</f>
        <v>#N/A</v>
      </c>
      <c r="T87" s="6" t="e">
        <f>VLOOKUP(R87,Warehouse!A$3:G$6,3,FALSE)</f>
        <v>#N/A</v>
      </c>
      <c r="U87" s="6" t="e">
        <f>VLOOKUP(R87,Warehouse!A$3:G$6,4,FALSE)</f>
        <v>#N/A</v>
      </c>
      <c r="V87" s="6" t="e">
        <f>VLOOKUP(R87,Warehouse!A$3:G$6,5,FALSE)</f>
        <v>#N/A</v>
      </c>
      <c r="W87" s="6" t="e">
        <f>VLOOKUP(R87,Warehouse!A$3:G$6,6,FALSE)</f>
        <v>#N/A</v>
      </c>
      <c r="X87" s="6" t="e">
        <f>VLOOKUP(R87,Warehouse!A$3:G$6,7,FALSE)</f>
        <v>#N/A</v>
      </c>
      <c r="Z87" s="6" t="e">
        <f>VLOOKUP(Y87,CarrierInfo!B$1:C$314,2,FALSE)</f>
        <v>#N/A</v>
      </c>
      <c r="AA87" s="6">
        <f t="shared" si="6"/>
        <v>0</v>
      </c>
      <c r="AE87" s="6" t="e">
        <f>VLOOKUP(AD87,SupplierPN!A$2:L$3,3,FALSE)</f>
        <v>#N/A</v>
      </c>
      <c r="AF87" s="6" t="e">
        <f>VLOOKUP(AD87,SupplierPN!A$1:E$1086,5,FALSE)</f>
        <v>#N/A</v>
      </c>
      <c r="AL87" s="6" t="e">
        <f t="shared" si="7"/>
        <v>#N/A</v>
      </c>
    </row>
    <row r="88" spans="5:38" x14ac:dyDescent="0.25">
      <c r="E88" s="6">
        <f t="shared" si="4"/>
        <v>0</v>
      </c>
      <c r="F88" s="7">
        <f>1</f>
        <v>1</v>
      </c>
      <c r="K88" s="6" t="e">
        <f>VLOOKUP($J88,Supplier!$A$2:$G$3,2,FALSE)</f>
        <v>#N/A</v>
      </c>
      <c r="L88" s="6" t="e">
        <f>VLOOKUP(J88,Supplier!A$3:G$4,3,FALSE)</f>
        <v>#N/A</v>
      </c>
      <c r="M88" s="6" t="e">
        <f t="shared" si="5"/>
        <v>#N/A</v>
      </c>
      <c r="N88" s="6" t="e">
        <f>VLOOKUP(J88,Supplier!A$3:G$4,4,FALSE)</f>
        <v>#N/A</v>
      </c>
      <c r="O88" s="14" t="e">
        <f>VLOOKUP(J88,Supplier!A$3:G$4,5,FALSE)</f>
        <v>#N/A</v>
      </c>
      <c r="P88" s="6" t="e">
        <f>VLOOKUP(J88,Supplier!A$3:G$4,6,FALSE)</f>
        <v>#N/A</v>
      </c>
      <c r="Q88" s="6" t="e">
        <f>VLOOKUP(J88,Supplier!A$3:G$4,7,FALSE)</f>
        <v>#N/A</v>
      </c>
      <c r="S88" s="6" t="e">
        <f>VLOOKUP(R88,Warehouse!A$3:G$6,2,FALSE)</f>
        <v>#N/A</v>
      </c>
      <c r="T88" s="6" t="e">
        <f>VLOOKUP(R88,Warehouse!A$3:G$6,3,FALSE)</f>
        <v>#N/A</v>
      </c>
      <c r="U88" s="6" t="e">
        <f>VLOOKUP(R88,Warehouse!A$3:G$6,4,FALSE)</f>
        <v>#N/A</v>
      </c>
      <c r="V88" s="6" t="e">
        <f>VLOOKUP(R88,Warehouse!A$3:G$6,5,FALSE)</f>
        <v>#N/A</v>
      </c>
      <c r="W88" s="6" t="e">
        <f>VLOOKUP(R88,Warehouse!A$3:G$6,6,FALSE)</f>
        <v>#N/A</v>
      </c>
      <c r="X88" s="6" t="e">
        <f>VLOOKUP(R88,Warehouse!A$3:G$6,7,FALSE)</f>
        <v>#N/A</v>
      </c>
      <c r="Z88" s="6" t="e">
        <f>VLOOKUP(Y88,CarrierInfo!B$1:C$314,2,FALSE)</f>
        <v>#N/A</v>
      </c>
      <c r="AA88" s="6">
        <f t="shared" si="6"/>
        <v>0</v>
      </c>
      <c r="AE88" s="6" t="e">
        <f>VLOOKUP(AD88,SupplierPN!A$2:L$3,3,FALSE)</f>
        <v>#N/A</v>
      </c>
      <c r="AF88" s="6" t="e">
        <f>VLOOKUP(AD88,SupplierPN!A$1:E$1086,5,FALSE)</f>
        <v>#N/A</v>
      </c>
      <c r="AL88" s="6" t="e">
        <f t="shared" si="7"/>
        <v>#N/A</v>
      </c>
    </row>
    <row r="89" spans="5:38" x14ac:dyDescent="0.25">
      <c r="E89" s="6">
        <f t="shared" si="4"/>
        <v>0</v>
      </c>
      <c r="F89" s="7">
        <f>1</f>
        <v>1</v>
      </c>
      <c r="K89" s="6" t="e">
        <f>VLOOKUP($J89,Supplier!$A$2:$G$3,2,FALSE)</f>
        <v>#N/A</v>
      </c>
      <c r="L89" s="6" t="e">
        <f>VLOOKUP(J89,Supplier!A$3:G$4,3,FALSE)</f>
        <v>#N/A</v>
      </c>
      <c r="M89" s="6" t="e">
        <f t="shared" si="5"/>
        <v>#N/A</v>
      </c>
      <c r="N89" s="6" t="e">
        <f>VLOOKUP(J89,Supplier!A$3:G$4,4,FALSE)</f>
        <v>#N/A</v>
      </c>
      <c r="O89" s="14" t="e">
        <f>VLOOKUP(J89,Supplier!A$3:G$4,5,FALSE)</f>
        <v>#N/A</v>
      </c>
      <c r="P89" s="6" t="e">
        <f>VLOOKUP(J89,Supplier!A$3:G$4,6,FALSE)</f>
        <v>#N/A</v>
      </c>
      <c r="Q89" s="6" t="e">
        <f>VLOOKUP(J89,Supplier!A$3:G$4,7,FALSE)</f>
        <v>#N/A</v>
      </c>
      <c r="S89" s="6" t="e">
        <f>VLOOKUP(R89,Warehouse!A$3:G$6,2,FALSE)</f>
        <v>#N/A</v>
      </c>
      <c r="T89" s="6" t="e">
        <f>VLOOKUP(R89,Warehouse!A$3:G$6,3,FALSE)</f>
        <v>#N/A</v>
      </c>
      <c r="U89" s="6" t="e">
        <f>VLOOKUP(R89,Warehouse!A$3:G$6,4,FALSE)</f>
        <v>#N/A</v>
      </c>
      <c r="V89" s="6" t="e">
        <f>VLOOKUP(R89,Warehouse!A$3:G$6,5,FALSE)</f>
        <v>#N/A</v>
      </c>
      <c r="W89" s="6" t="e">
        <f>VLOOKUP(R89,Warehouse!A$3:G$6,6,FALSE)</f>
        <v>#N/A</v>
      </c>
      <c r="X89" s="6" t="e">
        <f>VLOOKUP(R89,Warehouse!A$3:G$6,7,FALSE)</f>
        <v>#N/A</v>
      </c>
      <c r="Z89" s="6" t="e">
        <f>VLOOKUP(Y89,CarrierInfo!B$1:C$314,2,FALSE)</f>
        <v>#N/A</v>
      </c>
      <c r="AA89" s="6">
        <f t="shared" si="6"/>
        <v>0</v>
      </c>
      <c r="AE89" s="6" t="e">
        <f>VLOOKUP(AD89,SupplierPN!A$2:L$3,3,FALSE)</f>
        <v>#N/A</v>
      </c>
      <c r="AF89" s="6" t="e">
        <f>VLOOKUP(AD89,SupplierPN!A$1:E$1086,5,FALSE)</f>
        <v>#N/A</v>
      </c>
      <c r="AL89" s="6" t="e">
        <f t="shared" si="7"/>
        <v>#N/A</v>
      </c>
    </row>
    <row r="90" spans="5:38" x14ac:dyDescent="0.25">
      <c r="E90" s="6">
        <f t="shared" si="4"/>
        <v>0</v>
      </c>
      <c r="F90" s="7">
        <f>1</f>
        <v>1</v>
      </c>
      <c r="K90" s="6" t="e">
        <f>VLOOKUP($J90,Supplier!$A$2:$G$3,2,FALSE)</f>
        <v>#N/A</v>
      </c>
      <c r="L90" s="6" t="e">
        <f>VLOOKUP(J90,Supplier!A$3:G$4,3,FALSE)</f>
        <v>#N/A</v>
      </c>
      <c r="M90" s="6" t="e">
        <f t="shared" si="5"/>
        <v>#N/A</v>
      </c>
      <c r="N90" s="6" t="e">
        <f>VLOOKUP(J90,Supplier!A$3:G$4,4,FALSE)</f>
        <v>#N/A</v>
      </c>
      <c r="O90" s="14" t="e">
        <f>VLOOKUP(J90,Supplier!A$3:G$4,5,FALSE)</f>
        <v>#N/A</v>
      </c>
      <c r="P90" s="6" t="e">
        <f>VLOOKUP(J90,Supplier!A$3:G$4,6,FALSE)</f>
        <v>#N/A</v>
      </c>
      <c r="Q90" s="6" t="e">
        <f>VLOOKUP(J90,Supplier!A$3:G$4,7,FALSE)</f>
        <v>#N/A</v>
      </c>
      <c r="S90" s="6" t="e">
        <f>VLOOKUP(R90,Warehouse!A$3:G$6,2,FALSE)</f>
        <v>#N/A</v>
      </c>
      <c r="T90" s="6" t="e">
        <f>VLOOKUP(R90,Warehouse!A$3:G$6,3,FALSE)</f>
        <v>#N/A</v>
      </c>
      <c r="U90" s="6" t="e">
        <f>VLOOKUP(R90,Warehouse!A$3:G$6,4,FALSE)</f>
        <v>#N/A</v>
      </c>
      <c r="V90" s="6" t="e">
        <f>VLOOKUP(R90,Warehouse!A$3:G$6,5,FALSE)</f>
        <v>#N/A</v>
      </c>
      <c r="W90" s="6" t="e">
        <f>VLOOKUP(R90,Warehouse!A$3:G$6,6,FALSE)</f>
        <v>#N/A</v>
      </c>
      <c r="X90" s="6" t="e">
        <f>VLOOKUP(R90,Warehouse!A$3:G$6,7,FALSE)</f>
        <v>#N/A</v>
      </c>
      <c r="Z90" s="6" t="e">
        <f>VLOOKUP(Y90,CarrierInfo!B$1:C$314,2,FALSE)</f>
        <v>#N/A</v>
      </c>
      <c r="AA90" s="6">
        <f t="shared" si="6"/>
        <v>0</v>
      </c>
      <c r="AE90" s="6" t="e">
        <f>VLOOKUP(AD90,SupplierPN!A$2:L$3,3,FALSE)</f>
        <v>#N/A</v>
      </c>
      <c r="AF90" s="6" t="e">
        <f>VLOOKUP(AD90,SupplierPN!A$1:E$1086,5,FALSE)</f>
        <v>#N/A</v>
      </c>
      <c r="AL90" s="6" t="e">
        <f t="shared" si="7"/>
        <v>#N/A</v>
      </c>
    </row>
    <row r="91" spans="5:38" x14ac:dyDescent="0.25">
      <c r="E91" s="6">
        <f t="shared" si="4"/>
        <v>0</v>
      </c>
      <c r="F91" s="7">
        <f>1</f>
        <v>1</v>
      </c>
      <c r="K91" s="6" t="e">
        <f>VLOOKUP($J91,Supplier!$A$2:$G$3,2,FALSE)</f>
        <v>#N/A</v>
      </c>
      <c r="L91" s="6" t="e">
        <f>VLOOKUP(J91,Supplier!A$3:G$4,3,FALSE)</f>
        <v>#N/A</v>
      </c>
      <c r="M91" s="6" t="e">
        <f t="shared" si="5"/>
        <v>#N/A</v>
      </c>
      <c r="N91" s="6" t="e">
        <f>VLOOKUP(J91,Supplier!A$3:G$4,4,FALSE)</f>
        <v>#N/A</v>
      </c>
      <c r="O91" s="14" t="e">
        <f>VLOOKUP(J91,Supplier!A$3:G$4,5,FALSE)</f>
        <v>#N/A</v>
      </c>
      <c r="P91" s="6" t="e">
        <f>VLOOKUP(J91,Supplier!A$3:G$4,6,FALSE)</f>
        <v>#N/A</v>
      </c>
      <c r="Q91" s="6" t="e">
        <f>VLOOKUP(J91,Supplier!A$3:G$4,7,FALSE)</f>
        <v>#N/A</v>
      </c>
      <c r="S91" s="6" t="e">
        <f>VLOOKUP(R91,Warehouse!A$3:G$6,2,FALSE)</f>
        <v>#N/A</v>
      </c>
      <c r="T91" s="6" t="e">
        <f>VLOOKUP(R91,Warehouse!A$3:G$6,3,FALSE)</f>
        <v>#N/A</v>
      </c>
      <c r="U91" s="6" t="e">
        <f>VLOOKUP(R91,Warehouse!A$3:G$6,4,FALSE)</f>
        <v>#N/A</v>
      </c>
      <c r="V91" s="6" t="e">
        <f>VLOOKUP(R91,Warehouse!A$3:G$6,5,FALSE)</f>
        <v>#N/A</v>
      </c>
      <c r="W91" s="6" t="e">
        <f>VLOOKUP(R91,Warehouse!A$3:G$6,6,FALSE)</f>
        <v>#N/A</v>
      </c>
      <c r="X91" s="6" t="e">
        <f>VLOOKUP(R91,Warehouse!A$3:G$6,7,FALSE)</f>
        <v>#N/A</v>
      </c>
      <c r="Z91" s="6" t="e">
        <f>VLOOKUP(Y91,CarrierInfo!B$1:C$314,2,FALSE)</f>
        <v>#N/A</v>
      </c>
      <c r="AA91" s="6">
        <f t="shared" si="6"/>
        <v>0</v>
      </c>
      <c r="AE91" s="6" t="e">
        <f>VLOOKUP(AD91,SupplierPN!A$2:L$3,3,FALSE)</f>
        <v>#N/A</v>
      </c>
      <c r="AF91" s="6" t="e">
        <f>VLOOKUP(AD91,SupplierPN!A$1:E$1086,5,FALSE)</f>
        <v>#N/A</v>
      </c>
      <c r="AL91" s="6" t="e">
        <f t="shared" si="7"/>
        <v>#N/A</v>
      </c>
    </row>
    <row r="92" spans="5:38" x14ac:dyDescent="0.25">
      <c r="E92" s="6">
        <f t="shared" si="4"/>
        <v>0</v>
      </c>
      <c r="F92" s="7">
        <f>1</f>
        <v>1</v>
      </c>
      <c r="K92" s="6" t="e">
        <f>VLOOKUP($J92,Supplier!$A$2:$G$3,2,FALSE)</f>
        <v>#N/A</v>
      </c>
      <c r="L92" s="6" t="e">
        <f>VLOOKUP(J92,Supplier!A$3:G$4,3,FALSE)</f>
        <v>#N/A</v>
      </c>
      <c r="M92" s="6" t="e">
        <f t="shared" si="5"/>
        <v>#N/A</v>
      </c>
      <c r="N92" s="6" t="e">
        <f>VLOOKUP(J92,Supplier!A$3:G$4,4,FALSE)</f>
        <v>#N/A</v>
      </c>
      <c r="O92" s="14" t="e">
        <f>VLOOKUP(J92,Supplier!A$3:G$4,5,FALSE)</f>
        <v>#N/A</v>
      </c>
      <c r="P92" s="6" t="e">
        <f>VLOOKUP(J92,Supplier!A$3:G$4,6,FALSE)</f>
        <v>#N/A</v>
      </c>
      <c r="Q92" s="6" t="e">
        <f>VLOOKUP(J92,Supplier!A$3:G$4,7,FALSE)</f>
        <v>#N/A</v>
      </c>
      <c r="S92" s="6" t="e">
        <f>VLOOKUP(R92,Warehouse!A$3:G$6,2,FALSE)</f>
        <v>#N/A</v>
      </c>
      <c r="T92" s="6" t="e">
        <f>VLOOKUP(R92,Warehouse!A$3:G$6,3,FALSE)</f>
        <v>#N/A</v>
      </c>
      <c r="U92" s="6" t="e">
        <f>VLOOKUP(R92,Warehouse!A$3:G$6,4,FALSE)</f>
        <v>#N/A</v>
      </c>
      <c r="V92" s="6" t="e">
        <f>VLOOKUP(R92,Warehouse!A$3:G$6,5,FALSE)</f>
        <v>#N/A</v>
      </c>
      <c r="W92" s="6" t="e">
        <f>VLOOKUP(R92,Warehouse!A$3:G$6,6,FALSE)</f>
        <v>#N/A</v>
      </c>
      <c r="X92" s="6" t="e">
        <f>VLOOKUP(R92,Warehouse!A$3:G$6,7,FALSE)</f>
        <v>#N/A</v>
      </c>
      <c r="Z92" s="6" t="e">
        <f>VLOOKUP(Y92,CarrierInfo!B$1:C$314,2,FALSE)</f>
        <v>#N/A</v>
      </c>
      <c r="AA92" s="6">
        <f t="shared" si="6"/>
        <v>0</v>
      </c>
      <c r="AE92" s="6" t="e">
        <f>VLOOKUP(AD92,SupplierPN!A$2:L$3,3,FALSE)</f>
        <v>#N/A</v>
      </c>
      <c r="AF92" s="6" t="e">
        <f>VLOOKUP(AD92,SupplierPN!A$1:E$1086,5,FALSE)</f>
        <v>#N/A</v>
      </c>
      <c r="AL92" s="6" t="e">
        <f t="shared" si="7"/>
        <v>#N/A</v>
      </c>
    </row>
    <row r="93" spans="5:38" x14ac:dyDescent="0.25">
      <c r="E93" s="6">
        <f t="shared" si="4"/>
        <v>0</v>
      </c>
      <c r="F93" s="7">
        <f>1</f>
        <v>1</v>
      </c>
      <c r="K93" s="6" t="e">
        <f>VLOOKUP($J93,Supplier!$A$2:$G$3,2,FALSE)</f>
        <v>#N/A</v>
      </c>
      <c r="L93" s="6" t="e">
        <f>VLOOKUP(J93,Supplier!A$3:G$4,3,FALSE)</f>
        <v>#N/A</v>
      </c>
      <c r="M93" s="6" t="e">
        <f t="shared" si="5"/>
        <v>#N/A</v>
      </c>
      <c r="N93" s="6" t="e">
        <f>VLOOKUP(J93,Supplier!A$3:G$4,4,FALSE)</f>
        <v>#N/A</v>
      </c>
      <c r="O93" s="14" t="e">
        <f>VLOOKUP(J93,Supplier!A$3:G$4,5,FALSE)</f>
        <v>#N/A</v>
      </c>
      <c r="P93" s="6" t="e">
        <f>VLOOKUP(J93,Supplier!A$3:G$4,6,FALSE)</f>
        <v>#N/A</v>
      </c>
      <c r="Q93" s="6" t="e">
        <f>VLOOKUP(J93,Supplier!A$3:G$4,7,FALSE)</f>
        <v>#N/A</v>
      </c>
      <c r="S93" s="6" t="e">
        <f>VLOOKUP(R93,Warehouse!A$3:G$6,2,FALSE)</f>
        <v>#N/A</v>
      </c>
      <c r="T93" s="6" t="e">
        <f>VLOOKUP(R93,Warehouse!A$3:G$6,3,FALSE)</f>
        <v>#N/A</v>
      </c>
      <c r="U93" s="6" t="e">
        <f>VLOOKUP(R93,Warehouse!A$3:G$6,4,FALSE)</f>
        <v>#N/A</v>
      </c>
      <c r="V93" s="6" t="e">
        <f>VLOOKUP(R93,Warehouse!A$3:G$6,5,FALSE)</f>
        <v>#N/A</v>
      </c>
      <c r="W93" s="6" t="e">
        <f>VLOOKUP(R93,Warehouse!A$3:G$6,6,FALSE)</f>
        <v>#N/A</v>
      </c>
      <c r="X93" s="6" t="e">
        <f>VLOOKUP(R93,Warehouse!A$3:G$6,7,FALSE)</f>
        <v>#N/A</v>
      </c>
      <c r="Z93" s="6" t="e">
        <f>VLOOKUP(Y93,CarrierInfo!B$1:C$314,2,FALSE)</f>
        <v>#N/A</v>
      </c>
      <c r="AA93" s="6">
        <f t="shared" si="6"/>
        <v>0</v>
      </c>
      <c r="AE93" s="6" t="e">
        <f>VLOOKUP(AD93,SupplierPN!A$2:L$3,3,FALSE)</f>
        <v>#N/A</v>
      </c>
      <c r="AF93" s="6" t="e">
        <f>VLOOKUP(AD93,SupplierPN!A$1:E$1086,5,FALSE)</f>
        <v>#N/A</v>
      </c>
      <c r="AL93" s="6" t="e">
        <f t="shared" si="7"/>
        <v>#N/A</v>
      </c>
    </row>
    <row r="94" spans="5:38" x14ac:dyDescent="0.25">
      <c r="E94" s="6">
        <f t="shared" si="4"/>
        <v>0</v>
      </c>
      <c r="F94" s="7">
        <f>1</f>
        <v>1</v>
      </c>
      <c r="K94" s="6" t="e">
        <f>VLOOKUP($J94,Supplier!$A$2:$G$3,2,FALSE)</f>
        <v>#N/A</v>
      </c>
      <c r="L94" s="6" t="e">
        <f>VLOOKUP(J94,Supplier!A$3:G$4,3,FALSE)</f>
        <v>#N/A</v>
      </c>
      <c r="M94" s="6" t="e">
        <f t="shared" si="5"/>
        <v>#N/A</v>
      </c>
      <c r="N94" s="6" t="e">
        <f>VLOOKUP(J94,Supplier!A$3:G$4,4,FALSE)</f>
        <v>#N/A</v>
      </c>
      <c r="O94" s="14" t="e">
        <f>VLOOKUP(J94,Supplier!A$3:G$4,5,FALSE)</f>
        <v>#N/A</v>
      </c>
      <c r="P94" s="6" t="e">
        <f>VLOOKUP(J94,Supplier!A$3:G$4,6,FALSE)</f>
        <v>#N/A</v>
      </c>
      <c r="Q94" s="6" t="e">
        <f>VLOOKUP(J94,Supplier!A$3:G$4,7,FALSE)</f>
        <v>#N/A</v>
      </c>
      <c r="S94" s="6" t="e">
        <f>VLOOKUP(R94,Warehouse!A$3:G$6,2,FALSE)</f>
        <v>#N/A</v>
      </c>
      <c r="T94" s="6" t="e">
        <f>VLOOKUP(R94,Warehouse!A$3:G$6,3,FALSE)</f>
        <v>#N/A</v>
      </c>
      <c r="U94" s="6" t="e">
        <f>VLOOKUP(R94,Warehouse!A$3:G$6,4,FALSE)</f>
        <v>#N/A</v>
      </c>
      <c r="V94" s="6" t="e">
        <f>VLOOKUP(R94,Warehouse!A$3:G$6,5,FALSE)</f>
        <v>#N/A</v>
      </c>
      <c r="W94" s="6" t="e">
        <f>VLOOKUP(R94,Warehouse!A$3:G$6,6,FALSE)</f>
        <v>#N/A</v>
      </c>
      <c r="X94" s="6" t="e">
        <f>VLOOKUP(R94,Warehouse!A$3:G$6,7,FALSE)</f>
        <v>#N/A</v>
      </c>
      <c r="Z94" s="6" t="e">
        <f>VLOOKUP(Y94,CarrierInfo!B$1:C$314,2,FALSE)</f>
        <v>#N/A</v>
      </c>
      <c r="AA94" s="6">
        <f t="shared" si="6"/>
        <v>0</v>
      </c>
      <c r="AE94" s="6" t="e">
        <f>VLOOKUP(AD94,SupplierPN!A$2:L$3,3,FALSE)</f>
        <v>#N/A</v>
      </c>
      <c r="AF94" s="6" t="e">
        <f>VLOOKUP(AD94,SupplierPN!A$1:E$1086,5,FALSE)</f>
        <v>#N/A</v>
      </c>
      <c r="AL94" s="6" t="e">
        <f t="shared" si="7"/>
        <v>#N/A</v>
      </c>
    </row>
    <row r="95" spans="5:38" x14ac:dyDescent="0.25">
      <c r="E95" s="6">
        <f t="shared" si="4"/>
        <v>0</v>
      </c>
      <c r="F95" s="7">
        <f>1</f>
        <v>1</v>
      </c>
      <c r="K95" s="6" t="e">
        <f>VLOOKUP($J95,Supplier!$A$2:$G$3,2,FALSE)</f>
        <v>#N/A</v>
      </c>
      <c r="L95" s="6" t="e">
        <f>VLOOKUP(J95,Supplier!A$3:G$4,3,FALSE)</f>
        <v>#N/A</v>
      </c>
      <c r="M95" s="6" t="e">
        <f t="shared" si="5"/>
        <v>#N/A</v>
      </c>
      <c r="N95" s="6" t="e">
        <f>VLOOKUP(J95,Supplier!A$3:G$4,4,FALSE)</f>
        <v>#N/A</v>
      </c>
      <c r="O95" s="14" t="e">
        <f>VLOOKUP(J95,Supplier!A$3:G$4,5,FALSE)</f>
        <v>#N/A</v>
      </c>
      <c r="P95" s="6" t="e">
        <f>VLOOKUP(J95,Supplier!A$3:G$4,6,FALSE)</f>
        <v>#N/A</v>
      </c>
      <c r="Q95" s="6" t="e">
        <f>VLOOKUP(J95,Supplier!A$3:G$4,7,FALSE)</f>
        <v>#N/A</v>
      </c>
      <c r="S95" s="6" t="e">
        <f>VLOOKUP(R95,Warehouse!A$3:G$6,2,FALSE)</f>
        <v>#N/A</v>
      </c>
      <c r="T95" s="6" t="e">
        <f>VLOOKUP(R95,Warehouse!A$3:G$6,3,FALSE)</f>
        <v>#N/A</v>
      </c>
      <c r="U95" s="6" t="e">
        <f>VLOOKUP(R95,Warehouse!A$3:G$6,4,FALSE)</f>
        <v>#N/A</v>
      </c>
      <c r="V95" s="6" t="e">
        <f>VLOOKUP(R95,Warehouse!A$3:G$6,5,FALSE)</f>
        <v>#N/A</v>
      </c>
      <c r="W95" s="6" t="e">
        <f>VLOOKUP(R95,Warehouse!A$3:G$6,6,FALSE)</f>
        <v>#N/A</v>
      </c>
      <c r="X95" s="6" t="e">
        <f>VLOOKUP(R95,Warehouse!A$3:G$6,7,FALSE)</f>
        <v>#N/A</v>
      </c>
      <c r="Z95" s="6" t="e">
        <f>VLOOKUP(Y95,CarrierInfo!B$1:C$314,2,FALSE)</f>
        <v>#N/A</v>
      </c>
      <c r="AA95" s="6">
        <f t="shared" si="6"/>
        <v>0</v>
      </c>
      <c r="AE95" s="6" t="e">
        <f>VLOOKUP(AD95,SupplierPN!A$2:L$3,3,FALSE)</f>
        <v>#N/A</v>
      </c>
      <c r="AF95" s="6" t="e">
        <f>VLOOKUP(AD95,SupplierPN!A$1:E$1086,5,FALSE)</f>
        <v>#N/A</v>
      </c>
      <c r="AL95" s="6" t="e">
        <f t="shared" si="7"/>
        <v>#N/A</v>
      </c>
    </row>
    <row r="96" spans="5:38" x14ac:dyDescent="0.25">
      <c r="E96" s="6">
        <f t="shared" si="4"/>
        <v>0</v>
      </c>
      <c r="F96" s="7">
        <f>1</f>
        <v>1</v>
      </c>
      <c r="K96" s="6" t="e">
        <f>VLOOKUP($J96,Supplier!$A$2:$G$3,2,FALSE)</f>
        <v>#N/A</v>
      </c>
      <c r="L96" s="6" t="e">
        <f>VLOOKUP(J96,Supplier!A$3:G$4,3,FALSE)</f>
        <v>#N/A</v>
      </c>
      <c r="M96" s="6" t="e">
        <f t="shared" si="5"/>
        <v>#N/A</v>
      </c>
      <c r="N96" s="6" t="e">
        <f>VLOOKUP(J96,Supplier!A$3:G$4,4,FALSE)</f>
        <v>#N/A</v>
      </c>
      <c r="O96" s="14" t="e">
        <f>VLOOKUP(J96,Supplier!A$3:G$4,5,FALSE)</f>
        <v>#N/A</v>
      </c>
      <c r="P96" s="6" t="e">
        <f>VLOOKUP(J96,Supplier!A$3:G$4,6,FALSE)</f>
        <v>#N/A</v>
      </c>
      <c r="Q96" s="6" t="e">
        <f>VLOOKUP(J96,Supplier!A$3:G$4,7,FALSE)</f>
        <v>#N/A</v>
      </c>
      <c r="S96" s="6" t="e">
        <f>VLOOKUP(R96,Warehouse!A$3:G$6,2,FALSE)</f>
        <v>#N/A</v>
      </c>
      <c r="T96" s="6" t="e">
        <f>VLOOKUP(R96,Warehouse!A$3:G$6,3,FALSE)</f>
        <v>#N/A</v>
      </c>
      <c r="U96" s="6" t="e">
        <f>VLOOKUP(R96,Warehouse!A$3:G$6,4,FALSE)</f>
        <v>#N/A</v>
      </c>
      <c r="V96" s="6" t="e">
        <f>VLOOKUP(R96,Warehouse!A$3:G$6,5,FALSE)</f>
        <v>#N/A</v>
      </c>
      <c r="W96" s="6" t="e">
        <f>VLOOKUP(R96,Warehouse!A$3:G$6,6,FALSE)</f>
        <v>#N/A</v>
      </c>
      <c r="X96" s="6" t="e">
        <f>VLOOKUP(R96,Warehouse!A$3:G$6,7,FALSE)</f>
        <v>#N/A</v>
      </c>
      <c r="Z96" s="6" t="e">
        <f>VLOOKUP(Y96,CarrierInfo!B$1:C$314,2,FALSE)</f>
        <v>#N/A</v>
      </c>
      <c r="AA96" s="6">
        <f t="shared" si="6"/>
        <v>0</v>
      </c>
      <c r="AE96" s="6" t="e">
        <f>VLOOKUP(AD96,SupplierPN!A$2:L$3,3,FALSE)</f>
        <v>#N/A</v>
      </c>
      <c r="AF96" s="6" t="e">
        <f>VLOOKUP(AD96,SupplierPN!A$1:E$1086,5,FALSE)</f>
        <v>#N/A</v>
      </c>
      <c r="AL96" s="6" t="e">
        <f t="shared" si="7"/>
        <v>#N/A</v>
      </c>
    </row>
    <row r="97" spans="5:38" x14ac:dyDescent="0.25">
      <c r="E97" s="6">
        <f t="shared" si="4"/>
        <v>0</v>
      </c>
      <c r="F97" s="7">
        <f>1</f>
        <v>1</v>
      </c>
      <c r="K97" s="6" t="e">
        <f>VLOOKUP($J97,Supplier!$A$2:$G$3,2,FALSE)</f>
        <v>#N/A</v>
      </c>
      <c r="L97" s="6" t="e">
        <f>VLOOKUP(J97,Supplier!A$3:G$4,3,FALSE)</f>
        <v>#N/A</v>
      </c>
      <c r="M97" s="6" t="e">
        <f t="shared" si="5"/>
        <v>#N/A</v>
      </c>
      <c r="N97" s="6" t="e">
        <f>VLOOKUP(J97,Supplier!A$3:G$4,4,FALSE)</f>
        <v>#N/A</v>
      </c>
      <c r="O97" s="14" t="e">
        <f>VLOOKUP(J97,Supplier!A$3:G$4,5,FALSE)</f>
        <v>#N/A</v>
      </c>
      <c r="P97" s="6" t="e">
        <f>VLOOKUP(J97,Supplier!A$3:G$4,6,FALSE)</f>
        <v>#N/A</v>
      </c>
      <c r="Q97" s="6" t="e">
        <f>VLOOKUP(J97,Supplier!A$3:G$4,7,FALSE)</f>
        <v>#N/A</v>
      </c>
      <c r="S97" s="6" t="e">
        <f>VLOOKUP(R97,Warehouse!A$3:G$6,2,FALSE)</f>
        <v>#N/A</v>
      </c>
      <c r="T97" s="6" t="e">
        <f>VLOOKUP(R97,Warehouse!A$3:G$6,3,FALSE)</f>
        <v>#N/A</v>
      </c>
      <c r="U97" s="6" t="e">
        <f>VLOOKUP(R97,Warehouse!A$3:G$6,4,FALSE)</f>
        <v>#N/A</v>
      </c>
      <c r="V97" s="6" t="e">
        <f>VLOOKUP(R97,Warehouse!A$3:G$6,5,FALSE)</f>
        <v>#N/A</v>
      </c>
      <c r="W97" s="6" t="e">
        <f>VLOOKUP(R97,Warehouse!A$3:G$6,6,FALSE)</f>
        <v>#N/A</v>
      </c>
      <c r="X97" s="6" t="e">
        <f>VLOOKUP(R97,Warehouse!A$3:G$6,7,FALSE)</f>
        <v>#N/A</v>
      </c>
      <c r="Z97" s="6" t="e">
        <f>VLOOKUP(Y97,CarrierInfo!B$1:C$314,2,FALSE)</f>
        <v>#N/A</v>
      </c>
      <c r="AA97" s="6">
        <f t="shared" si="6"/>
        <v>0</v>
      </c>
      <c r="AE97" s="6" t="e">
        <f>VLOOKUP(AD97,SupplierPN!A$2:L$3,3,FALSE)</f>
        <v>#N/A</v>
      </c>
      <c r="AF97" s="6" t="e">
        <f>VLOOKUP(AD97,SupplierPN!A$1:E$1086,5,FALSE)</f>
        <v>#N/A</v>
      </c>
      <c r="AL97" s="6" t="e">
        <f t="shared" si="7"/>
        <v>#N/A</v>
      </c>
    </row>
    <row r="98" spans="5:38" x14ac:dyDescent="0.25">
      <c r="E98" s="6">
        <f t="shared" si="4"/>
        <v>0</v>
      </c>
      <c r="F98" s="7">
        <f>1</f>
        <v>1</v>
      </c>
      <c r="K98" s="6" t="e">
        <f>VLOOKUP($J98,Supplier!$A$2:$G$3,2,FALSE)</f>
        <v>#N/A</v>
      </c>
      <c r="L98" s="6" t="e">
        <f>VLOOKUP(J98,Supplier!A$3:G$4,3,FALSE)</f>
        <v>#N/A</v>
      </c>
      <c r="M98" s="6" t="e">
        <f t="shared" si="5"/>
        <v>#N/A</v>
      </c>
      <c r="N98" s="6" t="e">
        <f>VLOOKUP(J98,Supplier!A$3:G$4,4,FALSE)</f>
        <v>#N/A</v>
      </c>
      <c r="O98" s="14" t="e">
        <f>VLOOKUP(J98,Supplier!A$3:G$4,5,FALSE)</f>
        <v>#N/A</v>
      </c>
      <c r="P98" s="6" t="e">
        <f>VLOOKUP(J98,Supplier!A$3:G$4,6,FALSE)</f>
        <v>#N/A</v>
      </c>
      <c r="Q98" s="6" t="e">
        <f>VLOOKUP(J98,Supplier!A$3:G$4,7,FALSE)</f>
        <v>#N/A</v>
      </c>
      <c r="S98" s="6" t="e">
        <f>VLOOKUP(R98,Warehouse!A$3:G$6,2,FALSE)</f>
        <v>#N/A</v>
      </c>
      <c r="T98" s="6" t="e">
        <f>VLOOKUP(R98,Warehouse!A$3:G$6,3,FALSE)</f>
        <v>#N/A</v>
      </c>
      <c r="U98" s="6" t="e">
        <f>VLOOKUP(R98,Warehouse!A$3:G$6,4,FALSE)</f>
        <v>#N/A</v>
      </c>
      <c r="V98" s="6" t="e">
        <f>VLOOKUP(R98,Warehouse!A$3:G$6,5,FALSE)</f>
        <v>#N/A</v>
      </c>
      <c r="W98" s="6" t="e">
        <f>VLOOKUP(R98,Warehouse!A$3:G$6,6,FALSE)</f>
        <v>#N/A</v>
      </c>
      <c r="X98" s="6" t="e">
        <f>VLOOKUP(R98,Warehouse!A$3:G$6,7,FALSE)</f>
        <v>#N/A</v>
      </c>
      <c r="Z98" s="6" t="e">
        <f>VLOOKUP(Y98,CarrierInfo!B$1:C$314,2,FALSE)</f>
        <v>#N/A</v>
      </c>
      <c r="AA98" s="6">
        <f t="shared" si="6"/>
        <v>0</v>
      </c>
      <c r="AE98" s="6" t="e">
        <f>VLOOKUP(AD98,SupplierPN!A$2:L$3,3,FALSE)</f>
        <v>#N/A</v>
      </c>
      <c r="AF98" s="6" t="e">
        <f>VLOOKUP(AD98,SupplierPN!A$1:E$1086,5,FALSE)</f>
        <v>#N/A</v>
      </c>
      <c r="AL98" s="6" t="e">
        <f t="shared" si="7"/>
        <v>#N/A</v>
      </c>
    </row>
    <row r="99" spans="5:38" x14ac:dyDescent="0.25">
      <c r="E99" s="24">
        <f>D99</f>
        <v>0</v>
      </c>
      <c r="F99" s="7">
        <f>1</f>
        <v>1</v>
      </c>
      <c r="K99" s="24" t="e">
        <f>VLOOKUP($J99,Supplier!$A$2:$G$3,2,FALSE)</f>
        <v>#N/A</v>
      </c>
      <c r="L99" s="24" t="e">
        <f>VLOOKUP(J99,Supplier!A$3:G$4,3,FALSE)</f>
        <v>#N/A</v>
      </c>
      <c r="M99" s="24" t="e">
        <f>L99</f>
        <v>#N/A</v>
      </c>
      <c r="N99" s="24" t="e">
        <f>VLOOKUP(J99,Supplier!A$3:G$4,4,FALSE)</f>
        <v>#N/A</v>
      </c>
      <c r="O99" s="35" t="e">
        <f>VLOOKUP(J99,Supplier!A$3:G$4,5,FALSE)</f>
        <v>#N/A</v>
      </c>
      <c r="P99" s="24" t="e">
        <f>VLOOKUP(J99,Supplier!A$3:G$4,6,FALSE)</f>
        <v>#N/A</v>
      </c>
      <c r="Q99" s="24" t="e">
        <f>VLOOKUP(J99,Supplier!A$3:G$4,7,FALSE)</f>
        <v>#N/A</v>
      </c>
      <c r="S99" s="24" t="e">
        <f>VLOOKUP(R99,Warehouse!A$3:G$6,2,FALSE)</f>
        <v>#N/A</v>
      </c>
      <c r="T99" s="24" t="e">
        <f>VLOOKUP(R99,Warehouse!A$3:G$6,3,FALSE)</f>
        <v>#N/A</v>
      </c>
      <c r="U99" s="24" t="e">
        <f>VLOOKUP(R99,Warehouse!A$3:G$6,4,FALSE)</f>
        <v>#N/A</v>
      </c>
      <c r="V99" s="24" t="e">
        <f>VLOOKUP(R99,Warehouse!A$3:G$6,5,FALSE)</f>
        <v>#N/A</v>
      </c>
      <c r="W99" s="24" t="e">
        <f>VLOOKUP(R99,Warehouse!A$3:G$6,6,FALSE)</f>
        <v>#N/A</v>
      </c>
      <c r="X99" s="24" t="e">
        <f>VLOOKUP(R99,Warehouse!A$3:G$6,7,FALSE)</f>
        <v>#N/A</v>
      </c>
      <c r="Z99" s="24" t="e">
        <f>VLOOKUP(Y99,CarrierInfo!B$1:C$314,2,FALSE)</f>
        <v>#N/A</v>
      </c>
      <c r="AA99" s="24">
        <f>D99</f>
        <v>0</v>
      </c>
      <c r="AE99" s="24" t="e">
        <f>VLOOKUP(AD99,SupplierPN!A$2:L$3,3,FALSE)</f>
        <v>#N/A</v>
      </c>
      <c r="AF99" s="24" t="e">
        <f>VLOOKUP(AD99,SupplierPN!A$1:E$1086,5,FALSE)</f>
        <v>#N/A</v>
      </c>
      <c r="AL99" s="24" t="e">
        <f>$L99</f>
        <v>#N/A</v>
      </c>
    </row>
    <row r="100" spans="5:38" x14ac:dyDescent="0.25">
      <c r="E100" s="24">
        <f>D100</f>
        <v>0</v>
      </c>
      <c r="F100" s="7">
        <f>1</f>
        <v>1</v>
      </c>
      <c r="K100" s="24" t="e">
        <f>VLOOKUP($J100,Supplier!$A$2:$G$3,2,FALSE)</f>
        <v>#N/A</v>
      </c>
      <c r="L100" s="24" t="e">
        <f>VLOOKUP(J100,Supplier!A$3:G$4,3,FALSE)</f>
        <v>#N/A</v>
      </c>
      <c r="M100" s="24" t="e">
        <f>L100</f>
        <v>#N/A</v>
      </c>
      <c r="N100" s="24" t="e">
        <f>VLOOKUP(J100,Supplier!A$3:G$4,4,FALSE)</f>
        <v>#N/A</v>
      </c>
      <c r="O100" s="35" t="e">
        <f>VLOOKUP(J100,Supplier!A$3:G$4,5,FALSE)</f>
        <v>#N/A</v>
      </c>
      <c r="P100" s="24" t="e">
        <f>VLOOKUP(J100,Supplier!A$3:G$4,6,FALSE)</f>
        <v>#N/A</v>
      </c>
      <c r="Q100" s="24" t="e">
        <f>VLOOKUP(J100,Supplier!A$3:G$4,7,FALSE)</f>
        <v>#N/A</v>
      </c>
      <c r="S100" s="24" t="e">
        <f>VLOOKUP(R100,Warehouse!A$3:G$6,2,FALSE)</f>
        <v>#N/A</v>
      </c>
      <c r="T100" s="24" t="e">
        <f>VLOOKUP(R100,Warehouse!A$3:G$6,3,FALSE)</f>
        <v>#N/A</v>
      </c>
      <c r="U100" s="24" t="e">
        <f>VLOOKUP(R100,Warehouse!A$3:G$6,4,FALSE)</f>
        <v>#N/A</v>
      </c>
      <c r="V100" s="24" t="e">
        <f>VLOOKUP(R100,Warehouse!A$3:G$6,5,FALSE)</f>
        <v>#N/A</v>
      </c>
      <c r="W100" s="24" t="e">
        <f>VLOOKUP(R100,Warehouse!A$3:G$6,6,FALSE)</f>
        <v>#N/A</v>
      </c>
      <c r="X100" s="24" t="e">
        <f>VLOOKUP(R100,Warehouse!A$3:G$6,7,FALSE)</f>
        <v>#N/A</v>
      </c>
      <c r="Z100" s="24" t="e">
        <f>VLOOKUP(Y100,CarrierInfo!B$1:C$314,2,FALSE)</f>
        <v>#N/A</v>
      </c>
      <c r="AA100" s="24">
        <f>D100</f>
        <v>0</v>
      </c>
      <c r="AE100" s="24" t="e">
        <f>VLOOKUP(AD100,SupplierPN!A$2:L$3,3,FALSE)</f>
        <v>#N/A</v>
      </c>
      <c r="AF100" s="24" t="e">
        <f>VLOOKUP(AD100,SupplierPN!A$1:E$1086,5,FALSE)</f>
        <v>#N/A</v>
      </c>
      <c r="AL100" s="24" t="e">
        <f>$L100</f>
        <v>#N/A</v>
      </c>
    </row>
    <row r="101" spans="5:38" x14ac:dyDescent="0.25">
      <c r="E101" s="6">
        <f t="shared" si="4"/>
        <v>0</v>
      </c>
      <c r="F101" s="7">
        <f>1</f>
        <v>1</v>
      </c>
      <c r="K101" s="6" t="e">
        <f>VLOOKUP($J101,Supplier!$A$2:$G$3,2,FALSE)</f>
        <v>#N/A</v>
      </c>
      <c r="L101" s="6" t="e">
        <f>VLOOKUP(J101,Supplier!A$3:G$4,3,FALSE)</f>
        <v>#N/A</v>
      </c>
      <c r="M101" s="6" t="e">
        <f t="shared" si="5"/>
        <v>#N/A</v>
      </c>
      <c r="N101" s="6" t="e">
        <f>VLOOKUP(J101,Supplier!A$3:G$4,4,FALSE)</f>
        <v>#N/A</v>
      </c>
      <c r="O101" s="14" t="e">
        <f>VLOOKUP(J101,Supplier!A$3:G$4,5,FALSE)</f>
        <v>#N/A</v>
      </c>
      <c r="P101" s="6" t="e">
        <f>VLOOKUP(J101,Supplier!A$3:G$4,6,FALSE)</f>
        <v>#N/A</v>
      </c>
      <c r="Q101" s="6" t="e">
        <f>VLOOKUP(J101,Supplier!A$3:G$4,7,FALSE)</f>
        <v>#N/A</v>
      </c>
      <c r="S101" s="6" t="e">
        <f>VLOOKUP(R101,Warehouse!A$3:G$6,2,FALSE)</f>
        <v>#N/A</v>
      </c>
      <c r="T101" s="6" t="e">
        <f>VLOOKUP(R101,Warehouse!A$3:G$6,3,FALSE)</f>
        <v>#N/A</v>
      </c>
      <c r="U101" s="6" t="e">
        <f>VLOOKUP(R101,Warehouse!A$3:G$6,4,FALSE)</f>
        <v>#N/A</v>
      </c>
      <c r="V101" s="6" t="e">
        <f>VLOOKUP(R101,Warehouse!A$3:G$6,5,FALSE)</f>
        <v>#N/A</v>
      </c>
      <c r="W101" s="6" t="e">
        <f>VLOOKUP(R101,Warehouse!A$3:G$6,6,FALSE)</f>
        <v>#N/A</v>
      </c>
      <c r="X101" s="6" t="e">
        <f>VLOOKUP(R101,Warehouse!A$3:G$6,7,FALSE)</f>
        <v>#N/A</v>
      </c>
      <c r="Z101" s="6" t="e">
        <f>VLOOKUP(Y101,CarrierInfo!B$1:C$314,2,FALSE)</f>
        <v>#N/A</v>
      </c>
      <c r="AA101" s="6">
        <f t="shared" si="6"/>
        <v>0</v>
      </c>
      <c r="AE101" s="6" t="e">
        <f>VLOOKUP(AD101,SupplierPN!A$2:L$3,3,FALSE)</f>
        <v>#N/A</v>
      </c>
      <c r="AF101" s="6" t="e">
        <f>VLOOKUP(AD101,SupplierPN!A$1:E$1086,5,FALSE)</f>
        <v>#N/A</v>
      </c>
      <c r="AL101" s="6" t="e">
        <f t="shared" si="7"/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2" sqref="D32"/>
    </sheetView>
  </sheetViews>
  <sheetFormatPr defaultRowHeight="15" x14ac:dyDescent="0.25"/>
  <cols>
    <col min="1" max="1" width="22.28515625" style="22" customWidth="1"/>
    <col min="2" max="2" width="10" style="6" customWidth="1"/>
    <col min="3" max="3" width="27.140625" style="6" customWidth="1"/>
    <col min="4" max="4" width="39.7109375" style="6" customWidth="1"/>
    <col min="5" max="5" width="9.7109375" style="6" customWidth="1"/>
  </cols>
  <sheetData>
    <row r="1" spans="1:5" ht="15.75" x14ac:dyDescent="0.25">
      <c r="A1" s="36" t="s">
        <v>54</v>
      </c>
      <c r="B1" s="36"/>
      <c r="C1" s="36"/>
      <c r="D1" s="36"/>
      <c r="E1" s="36"/>
    </row>
    <row r="2" spans="1:5" s="2" customFormat="1" x14ac:dyDescent="0.25">
      <c r="A2" s="25" t="s">
        <v>52</v>
      </c>
      <c r="B2" s="26" t="s">
        <v>41</v>
      </c>
      <c r="C2" s="22" t="s">
        <v>50</v>
      </c>
      <c r="D2" s="22" t="s">
        <v>51</v>
      </c>
      <c r="E2" s="26" t="s">
        <v>34</v>
      </c>
    </row>
    <row r="3" spans="1:5" x14ac:dyDescent="0.25">
      <c r="A3" s="23" t="s">
        <v>57</v>
      </c>
      <c r="B3" s="24">
        <v>123456789</v>
      </c>
      <c r="C3" s="6" t="s">
        <v>55</v>
      </c>
      <c r="D3" s="6" t="s">
        <v>56</v>
      </c>
      <c r="E3" s="27" t="s">
        <v>53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5" sqref="C25"/>
    </sheetView>
  </sheetViews>
  <sheetFormatPr defaultRowHeight="15" x14ac:dyDescent="0.25"/>
  <cols>
    <col min="1" max="1" width="17.85546875" style="22" customWidth="1"/>
    <col min="2" max="2" width="39.7109375" style="6" bestFit="1" customWidth="1"/>
    <col min="3" max="3" width="11.42578125" style="6" customWidth="1"/>
    <col min="4" max="4" width="26.5703125" style="6" bestFit="1" customWidth="1"/>
    <col min="5" max="5" width="13" style="6" customWidth="1"/>
    <col min="6" max="6" width="14.140625" style="6" customWidth="1"/>
    <col min="7" max="7" width="14.28515625" style="6" customWidth="1"/>
  </cols>
  <sheetData>
    <row r="1" spans="1:7" ht="15.75" x14ac:dyDescent="0.25">
      <c r="A1" s="36" t="s">
        <v>298</v>
      </c>
      <c r="B1" s="36"/>
      <c r="C1" s="36"/>
      <c r="D1" s="36"/>
      <c r="E1" s="36"/>
      <c r="F1" s="36"/>
      <c r="G1" s="36"/>
    </row>
    <row r="2" spans="1:7" s="2" customFormat="1" x14ac:dyDescent="0.25">
      <c r="A2" s="22" t="s">
        <v>15</v>
      </c>
      <c r="B2" s="22" t="s">
        <v>1</v>
      </c>
      <c r="C2" s="22" t="s">
        <v>11</v>
      </c>
      <c r="D2" s="22" t="s">
        <v>12</v>
      </c>
      <c r="E2" s="22" t="s">
        <v>13</v>
      </c>
      <c r="F2" s="22" t="s">
        <v>14</v>
      </c>
      <c r="G2" s="22" t="s">
        <v>16</v>
      </c>
    </row>
    <row r="3" spans="1:7" x14ac:dyDescent="0.25">
      <c r="A3" s="26">
        <v>40361</v>
      </c>
      <c r="B3" s="6" t="s">
        <v>56</v>
      </c>
      <c r="C3" s="6" t="s">
        <v>299</v>
      </c>
      <c r="D3" s="6" t="s">
        <v>67</v>
      </c>
      <c r="E3" s="6" t="s">
        <v>69</v>
      </c>
      <c r="F3" s="6" t="s">
        <v>68</v>
      </c>
      <c r="G3" s="6" t="s">
        <v>46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6" sqref="C26"/>
    </sheetView>
  </sheetViews>
  <sheetFormatPr defaultRowHeight="15" x14ac:dyDescent="0.25"/>
  <cols>
    <col min="1" max="1" width="16.7109375" style="22" customWidth="1"/>
    <col min="2" max="2" width="15" style="6" customWidth="1"/>
    <col min="3" max="3" width="20.85546875" style="6" bestFit="1" customWidth="1"/>
    <col min="4" max="4" width="13.85546875" style="6" customWidth="1"/>
    <col min="5" max="5" width="12.7109375" style="6" customWidth="1"/>
    <col min="6" max="6" width="11" style="6" customWidth="1"/>
    <col min="7" max="7" width="15.140625" style="6" customWidth="1"/>
  </cols>
  <sheetData>
    <row r="1" spans="1:7" x14ac:dyDescent="0.25">
      <c r="A1" s="37" t="s">
        <v>66</v>
      </c>
      <c r="B1" s="37"/>
      <c r="C1" s="37"/>
      <c r="D1" s="37"/>
      <c r="E1" s="37"/>
      <c r="F1" s="37"/>
      <c r="G1" s="37"/>
    </row>
    <row r="2" spans="1:7" s="2" customFormat="1" x14ac:dyDescent="0.25">
      <c r="A2" s="22" t="s">
        <v>18</v>
      </c>
      <c r="B2" s="22" t="s">
        <v>17</v>
      </c>
      <c r="C2" s="22" t="s">
        <v>19</v>
      </c>
      <c r="D2" s="22" t="s">
        <v>20</v>
      </c>
      <c r="E2" s="22" t="s">
        <v>21</v>
      </c>
      <c r="F2" s="22" t="s">
        <v>22</v>
      </c>
      <c r="G2" s="22" t="s">
        <v>23</v>
      </c>
    </row>
    <row r="3" spans="1:7" x14ac:dyDescent="0.25">
      <c r="A3" s="22">
        <v>14</v>
      </c>
      <c r="B3" s="6" t="s">
        <v>58</v>
      </c>
      <c r="C3" s="6" t="s">
        <v>59</v>
      </c>
      <c r="D3" s="6" t="s">
        <v>58</v>
      </c>
      <c r="E3" s="6" t="s">
        <v>60</v>
      </c>
      <c r="F3" s="6">
        <v>85226</v>
      </c>
      <c r="G3" s="6" t="s">
        <v>46</v>
      </c>
    </row>
    <row r="4" spans="1:7" x14ac:dyDescent="0.25">
      <c r="A4" s="22">
        <v>16</v>
      </c>
      <c r="B4" s="6" t="s">
        <v>61</v>
      </c>
      <c r="C4" s="6" t="s">
        <v>62</v>
      </c>
      <c r="D4" s="6" t="s">
        <v>61</v>
      </c>
      <c r="E4" s="6" t="s">
        <v>63</v>
      </c>
      <c r="F4" s="6">
        <v>97124</v>
      </c>
      <c r="G4" s="6" t="s">
        <v>46</v>
      </c>
    </row>
    <row r="5" spans="1:7" x14ac:dyDescent="0.25">
      <c r="A5" s="22">
        <v>11</v>
      </c>
      <c r="B5" s="6" t="s">
        <v>47</v>
      </c>
      <c r="C5" s="6" t="s">
        <v>64</v>
      </c>
      <c r="D5" s="6" t="s">
        <v>47</v>
      </c>
      <c r="E5" s="6" t="s">
        <v>65</v>
      </c>
      <c r="F5" s="6">
        <v>87107</v>
      </c>
      <c r="G5" s="6" t="s">
        <v>46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workbookViewId="0">
      <selection activeCell="D19" sqref="D19"/>
    </sheetView>
  </sheetViews>
  <sheetFormatPr defaultRowHeight="15" x14ac:dyDescent="0.25"/>
  <cols>
    <col min="1" max="1" width="13.42578125" style="6" customWidth="1"/>
    <col min="2" max="2" width="17.5703125" style="22" customWidth="1"/>
    <col min="3" max="3" width="37.28515625" style="6" customWidth="1"/>
  </cols>
  <sheetData>
    <row r="1" spans="1:3" ht="15.75" x14ac:dyDescent="0.25">
      <c r="A1" s="36" t="s">
        <v>304</v>
      </c>
      <c r="B1" s="36"/>
      <c r="C1" s="36"/>
    </row>
    <row r="2" spans="1:3" x14ac:dyDescent="0.25">
      <c r="A2" s="22" t="s">
        <v>71</v>
      </c>
      <c r="B2" s="22" t="s">
        <v>72</v>
      </c>
      <c r="C2" s="22" t="s">
        <v>73</v>
      </c>
    </row>
    <row r="3" spans="1:3" s="2" customFormat="1" x14ac:dyDescent="0.25">
      <c r="A3" s="6" t="s">
        <v>74</v>
      </c>
      <c r="B3" s="22" t="s">
        <v>75</v>
      </c>
      <c r="C3" s="6" t="s">
        <v>76</v>
      </c>
    </row>
    <row r="4" spans="1:3" x14ac:dyDescent="0.25">
      <c r="A4" s="6" t="s">
        <v>74</v>
      </c>
      <c r="B4" s="22" t="s">
        <v>78</v>
      </c>
      <c r="C4" s="6" t="s">
        <v>79</v>
      </c>
    </row>
    <row r="5" spans="1:3" x14ac:dyDescent="0.25">
      <c r="A5" s="6" t="s">
        <v>74</v>
      </c>
      <c r="B5" s="22" t="s">
        <v>80</v>
      </c>
      <c r="C5" s="6" t="s">
        <v>81</v>
      </c>
    </row>
    <row r="6" spans="1:3" x14ac:dyDescent="0.25">
      <c r="A6" s="6" t="s">
        <v>74</v>
      </c>
      <c r="B6" s="22" t="s">
        <v>82</v>
      </c>
      <c r="C6" s="6" t="s">
        <v>83</v>
      </c>
    </row>
    <row r="7" spans="1:3" x14ac:dyDescent="0.25">
      <c r="A7" s="6" t="s">
        <v>74</v>
      </c>
      <c r="B7" s="22" t="s">
        <v>84</v>
      </c>
      <c r="C7" s="6" t="s">
        <v>85</v>
      </c>
    </row>
    <row r="8" spans="1:3" x14ac:dyDescent="0.25">
      <c r="A8" s="6" t="s">
        <v>74</v>
      </c>
      <c r="B8" s="22" t="s">
        <v>86</v>
      </c>
      <c r="C8" s="6" t="s">
        <v>87</v>
      </c>
    </row>
    <row r="9" spans="1:3" x14ac:dyDescent="0.25">
      <c r="A9" s="6" t="s">
        <v>74</v>
      </c>
      <c r="B9" s="22" t="s">
        <v>88</v>
      </c>
      <c r="C9" s="6" t="s">
        <v>88</v>
      </c>
    </row>
    <row r="10" spans="1:3" x14ac:dyDescent="0.25">
      <c r="A10" s="6" t="s">
        <v>74</v>
      </c>
      <c r="B10" s="22" t="s">
        <v>89</v>
      </c>
      <c r="C10" s="6" t="s">
        <v>90</v>
      </c>
    </row>
    <row r="11" spans="1:3" x14ac:dyDescent="0.25">
      <c r="A11" s="6" t="s">
        <v>74</v>
      </c>
      <c r="B11" s="22" t="s">
        <v>91</v>
      </c>
      <c r="C11" s="6" t="s">
        <v>91</v>
      </c>
    </row>
    <row r="12" spans="1:3" x14ac:dyDescent="0.25">
      <c r="A12" s="6" t="s">
        <v>74</v>
      </c>
      <c r="B12" s="22" t="s">
        <v>92</v>
      </c>
      <c r="C12" s="6" t="s">
        <v>93</v>
      </c>
    </row>
    <row r="13" spans="1:3" x14ac:dyDescent="0.25">
      <c r="A13" s="6" t="s">
        <v>74</v>
      </c>
      <c r="B13" s="22" t="s">
        <v>94</v>
      </c>
      <c r="C13" s="6" t="s">
        <v>95</v>
      </c>
    </row>
    <row r="14" spans="1:3" x14ac:dyDescent="0.25">
      <c r="A14" s="6" t="s">
        <v>74</v>
      </c>
      <c r="B14" s="22" t="s">
        <v>96</v>
      </c>
      <c r="C14" s="6" t="s">
        <v>97</v>
      </c>
    </row>
    <row r="15" spans="1:3" x14ac:dyDescent="0.25">
      <c r="A15" s="6" t="s">
        <v>74</v>
      </c>
      <c r="B15" s="22" t="s">
        <v>98</v>
      </c>
      <c r="C15" s="6" t="s">
        <v>99</v>
      </c>
    </row>
    <row r="16" spans="1:3" x14ac:dyDescent="0.25">
      <c r="A16" s="6" t="s">
        <v>74</v>
      </c>
      <c r="B16" s="22" t="s">
        <v>100</v>
      </c>
      <c r="C16" s="6" t="s">
        <v>101</v>
      </c>
    </row>
    <row r="17" spans="1:3" x14ac:dyDescent="0.25">
      <c r="A17" s="6" t="s">
        <v>74</v>
      </c>
      <c r="B17" s="22" t="s">
        <v>102</v>
      </c>
      <c r="C17" s="6" t="s">
        <v>102</v>
      </c>
    </row>
    <row r="18" spans="1:3" x14ac:dyDescent="0.25">
      <c r="A18" s="6" t="s">
        <v>74</v>
      </c>
      <c r="B18" s="22" t="s">
        <v>103</v>
      </c>
      <c r="C18" s="6" t="s">
        <v>104</v>
      </c>
    </row>
    <row r="19" spans="1:3" x14ac:dyDescent="0.25">
      <c r="A19" s="6" t="s">
        <v>74</v>
      </c>
      <c r="B19" s="22" t="s">
        <v>105</v>
      </c>
      <c r="C19" s="6" t="s">
        <v>105</v>
      </c>
    </row>
    <row r="20" spans="1:3" x14ac:dyDescent="0.25">
      <c r="A20" s="6" t="s">
        <v>74</v>
      </c>
      <c r="B20" s="22" t="s">
        <v>106</v>
      </c>
      <c r="C20" s="6" t="s">
        <v>107</v>
      </c>
    </row>
    <row r="21" spans="1:3" x14ac:dyDescent="0.25">
      <c r="A21" s="6" t="s">
        <v>74</v>
      </c>
      <c r="B21" s="22" t="s">
        <v>108</v>
      </c>
      <c r="C21" s="6" t="s">
        <v>108</v>
      </c>
    </row>
    <row r="22" spans="1:3" x14ac:dyDescent="0.25">
      <c r="A22" s="6" t="s">
        <v>74</v>
      </c>
      <c r="B22" s="22" t="s">
        <v>109</v>
      </c>
      <c r="C22" s="6" t="s">
        <v>110</v>
      </c>
    </row>
    <row r="23" spans="1:3" x14ac:dyDescent="0.25">
      <c r="A23" s="6" t="s">
        <v>74</v>
      </c>
      <c r="B23" s="22" t="s">
        <v>111</v>
      </c>
      <c r="C23" s="6" t="s">
        <v>112</v>
      </c>
    </row>
    <row r="24" spans="1:3" x14ac:dyDescent="0.25">
      <c r="A24" s="6" t="s">
        <v>74</v>
      </c>
      <c r="B24" s="22" t="s">
        <v>113</v>
      </c>
      <c r="C24" s="6" t="s">
        <v>114</v>
      </c>
    </row>
    <row r="25" spans="1:3" x14ac:dyDescent="0.25">
      <c r="A25" s="6" t="s">
        <v>74</v>
      </c>
      <c r="B25" s="22" t="s">
        <v>115</v>
      </c>
      <c r="C25" s="6" t="s">
        <v>116</v>
      </c>
    </row>
    <row r="26" spans="1:3" x14ac:dyDescent="0.25">
      <c r="A26" s="6" t="s">
        <v>74</v>
      </c>
      <c r="B26" s="22" t="s">
        <v>117</v>
      </c>
      <c r="C26" s="6" t="s">
        <v>118</v>
      </c>
    </row>
    <row r="27" spans="1:3" x14ac:dyDescent="0.25">
      <c r="A27" s="6" t="s">
        <v>74</v>
      </c>
      <c r="B27" s="22" t="s">
        <v>119</v>
      </c>
      <c r="C27" s="6" t="s">
        <v>120</v>
      </c>
    </row>
    <row r="28" spans="1:3" x14ac:dyDescent="0.25">
      <c r="A28" s="6" t="s">
        <v>74</v>
      </c>
      <c r="B28" s="22" t="s">
        <v>121</v>
      </c>
      <c r="C28" s="6" t="s">
        <v>122</v>
      </c>
    </row>
    <row r="29" spans="1:3" x14ac:dyDescent="0.25">
      <c r="A29" s="6" t="s">
        <v>74</v>
      </c>
      <c r="B29" s="22" t="s">
        <v>123</v>
      </c>
      <c r="C29" s="6" t="s">
        <v>124</v>
      </c>
    </row>
    <row r="30" spans="1:3" x14ac:dyDescent="0.25">
      <c r="A30" s="6" t="s">
        <v>74</v>
      </c>
      <c r="B30" s="22" t="s">
        <v>44</v>
      </c>
      <c r="C30" s="6" t="s">
        <v>70</v>
      </c>
    </row>
    <row r="31" spans="1:3" x14ac:dyDescent="0.25">
      <c r="A31" s="6" t="s">
        <v>74</v>
      </c>
      <c r="B31" s="22" t="s">
        <v>125</v>
      </c>
      <c r="C31" s="6" t="s">
        <v>125</v>
      </c>
    </row>
    <row r="32" spans="1:3" x14ac:dyDescent="0.25">
      <c r="A32" s="6" t="s">
        <v>74</v>
      </c>
      <c r="B32" s="22" t="s">
        <v>126</v>
      </c>
      <c r="C32" s="6" t="s">
        <v>127</v>
      </c>
    </row>
    <row r="33" spans="1:3" x14ac:dyDescent="0.25">
      <c r="A33" s="6" t="s">
        <v>74</v>
      </c>
      <c r="B33" s="22" t="s">
        <v>128</v>
      </c>
      <c r="C33" s="6" t="s">
        <v>129</v>
      </c>
    </row>
    <row r="34" spans="1:3" x14ac:dyDescent="0.25">
      <c r="A34" s="6" t="s">
        <v>74</v>
      </c>
      <c r="B34" s="22" t="s">
        <v>130</v>
      </c>
      <c r="C34" s="6" t="s">
        <v>131</v>
      </c>
    </row>
    <row r="35" spans="1:3" x14ac:dyDescent="0.25">
      <c r="A35" s="6" t="s">
        <v>74</v>
      </c>
      <c r="B35" s="22" t="s">
        <v>132</v>
      </c>
      <c r="C35" s="6" t="s">
        <v>132</v>
      </c>
    </row>
    <row r="36" spans="1:3" x14ac:dyDescent="0.25">
      <c r="A36" s="6" t="s">
        <v>74</v>
      </c>
      <c r="B36" s="22" t="s">
        <v>133</v>
      </c>
      <c r="C36" s="6" t="s">
        <v>134</v>
      </c>
    </row>
    <row r="37" spans="1:3" x14ac:dyDescent="0.25">
      <c r="A37" s="6" t="s">
        <v>74</v>
      </c>
      <c r="B37" s="22" t="s">
        <v>135</v>
      </c>
      <c r="C37" s="6" t="s">
        <v>136</v>
      </c>
    </row>
    <row r="38" spans="1:3" x14ac:dyDescent="0.25">
      <c r="A38" s="6" t="s">
        <v>74</v>
      </c>
      <c r="B38" s="22" t="s">
        <v>137</v>
      </c>
      <c r="C38" s="6" t="s">
        <v>138</v>
      </c>
    </row>
    <row r="39" spans="1:3" x14ac:dyDescent="0.25">
      <c r="A39" s="6" t="s">
        <v>74</v>
      </c>
      <c r="B39" s="22" t="s">
        <v>139</v>
      </c>
      <c r="C39" s="6" t="s">
        <v>139</v>
      </c>
    </row>
    <row r="40" spans="1:3" x14ac:dyDescent="0.25">
      <c r="A40" s="6" t="s">
        <v>74</v>
      </c>
      <c r="B40" s="22" t="s">
        <v>140</v>
      </c>
      <c r="C40" s="6" t="s">
        <v>141</v>
      </c>
    </row>
    <row r="41" spans="1:3" x14ac:dyDescent="0.25">
      <c r="A41" s="6" t="s">
        <v>74</v>
      </c>
      <c r="B41" s="22" t="s">
        <v>142</v>
      </c>
      <c r="C41" s="6" t="s">
        <v>143</v>
      </c>
    </row>
    <row r="42" spans="1:3" x14ac:dyDescent="0.25">
      <c r="A42" s="6" t="s">
        <v>74</v>
      </c>
      <c r="B42" s="22" t="s">
        <v>144</v>
      </c>
      <c r="C42" s="6" t="s">
        <v>145</v>
      </c>
    </row>
    <row r="43" spans="1:3" x14ac:dyDescent="0.25">
      <c r="A43" s="6" t="s">
        <v>74</v>
      </c>
      <c r="B43" s="22" t="s">
        <v>146</v>
      </c>
      <c r="C43" s="6" t="s">
        <v>147</v>
      </c>
    </row>
    <row r="44" spans="1:3" x14ac:dyDescent="0.25">
      <c r="A44" s="6" t="s">
        <v>74</v>
      </c>
      <c r="B44" s="22" t="s">
        <v>148</v>
      </c>
      <c r="C44" s="6" t="s">
        <v>149</v>
      </c>
    </row>
    <row r="45" spans="1:3" x14ac:dyDescent="0.25">
      <c r="A45" s="6" t="s">
        <v>74</v>
      </c>
      <c r="B45" s="22" t="s">
        <v>150</v>
      </c>
      <c r="C45" s="6" t="s">
        <v>151</v>
      </c>
    </row>
    <row r="46" spans="1:3" x14ac:dyDescent="0.25">
      <c r="A46" s="6" t="s">
        <v>74</v>
      </c>
      <c r="B46" s="22" t="s">
        <v>152</v>
      </c>
      <c r="C46" s="6" t="s">
        <v>153</v>
      </c>
    </row>
    <row r="47" spans="1:3" x14ac:dyDescent="0.25">
      <c r="A47" s="6" t="s">
        <v>74</v>
      </c>
      <c r="B47" s="22" t="s">
        <v>154</v>
      </c>
      <c r="C47" s="6" t="s">
        <v>155</v>
      </c>
    </row>
    <row r="48" spans="1:3" x14ac:dyDescent="0.25">
      <c r="A48" s="6" t="s">
        <v>74</v>
      </c>
      <c r="B48" s="22" t="s">
        <v>156</v>
      </c>
      <c r="C48" s="6" t="s">
        <v>157</v>
      </c>
    </row>
    <row r="49" spans="1:3" x14ac:dyDescent="0.25">
      <c r="A49" s="6" t="s">
        <v>74</v>
      </c>
      <c r="B49" s="22" t="s">
        <v>158</v>
      </c>
      <c r="C49" s="6" t="s">
        <v>159</v>
      </c>
    </row>
    <row r="50" spans="1:3" x14ac:dyDescent="0.25">
      <c r="A50" s="6" t="s">
        <v>74</v>
      </c>
      <c r="B50" s="22" t="s">
        <v>160</v>
      </c>
      <c r="C50" s="6" t="s">
        <v>161</v>
      </c>
    </row>
    <row r="51" spans="1:3" x14ac:dyDescent="0.25">
      <c r="A51" s="6" t="s">
        <v>74</v>
      </c>
      <c r="B51" s="22" t="s">
        <v>162</v>
      </c>
      <c r="C51" s="6" t="s">
        <v>163</v>
      </c>
    </row>
    <row r="52" spans="1:3" x14ac:dyDescent="0.25">
      <c r="A52" s="6" t="s">
        <v>74</v>
      </c>
      <c r="B52" s="22" t="s">
        <v>164</v>
      </c>
      <c r="C52" s="6" t="s">
        <v>165</v>
      </c>
    </row>
    <row r="53" spans="1:3" x14ac:dyDescent="0.25">
      <c r="A53" s="6" t="s">
        <v>74</v>
      </c>
      <c r="B53" s="22" t="s">
        <v>166</v>
      </c>
      <c r="C53" s="6" t="s">
        <v>167</v>
      </c>
    </row>
    <row r="54" spans="1:3" x14ac:dyDescent="0.25">
      <c r="A54" s="6" t="s">
        <v>74</v>
      </c>
      <c r="B54" s="22" t="s">
        <v>168</v>
      </c>
      <c r="C54" s="6" t="s">
        <v>169</v>
      </c>
    </row>
    <row r="55" spans="1:3" x14ac:dyDescent="0.25">
      <c r="A55" s="6" t="s">
        <v>74</v>
      </c>
      <c r="B55" s="22" t="s">
        <v>170</v>
      </c>
      <c r="C55" s="6" t="s">
        <v>171</v>
      </c>
    </row>
    <row r="56" spans="1:3" x14ac:dyDescent="0.25">
      <c r="A56" s="6" t="s">
        <v>74</v>
      </c>
      <c r="B56" s="22" t="s">
        <v>172</v>
      </c>
      <c r="C56" s="6" t="s">
        <v>173</v>
      </c>
    </row>
    <row r="57" spans="1:3" x14ac:dyDescent="0.25">
      <c r="A57" s="6" t="s">
        <v>74</v>
      </c>
      <c r="B57" s="22" t="s">
        <v>174</v>
      </c>
      <c r="C57" s="6" t="s">
        <v>175</v>
      </c>
    </row>
    <row r="58" spans="1:3" x14ac:dyDescent="0.25">
      <c r="A58" s="6" t="s">
        <v>74</v>
      </c>
      <c r="B58" s="22" t="s">
        <v>176</v>
      </c>
      <c r="C58" s="6" t="s">
        <v>42</v>
      </c>
    </row>
    <row r="59" spans="1:3" x14ac:dyDescent="0.25">
      <c r="A59" s="6" t="s">
        <v>74</v>
      </c>
      <c r="B59" s="22" t="s">
        <v>177</v>
      </c>
      <c r="C59" s="6" t="s">
        <v>178</v>
      </c>
    </row>
    <row r="60" spans="1:3" x14ac:dyDescent="0.25">
      <c r="A60" s="6" t="s">
        <v>74</v>
      </c>
      <c r="B60" s="22" t="s">
        <v>179</v>
      </c>
      <c r="C60" s="6" t="s">
        <v>180</v>
      </c>
    </row>
    <row r="61" spans="1:3" x14ac:dyDescent="0.25">
      <c r="A61" s="6" t="s">
        <v>74</v>
      </c>
      <c r="B61" s="22" t="s">
        <v>181</v>
      </c>
      <c r="C61" s="6" t="s">
        <v>182</v>
      </c>
    </row>
    <row r="62" spans="1:3" x14ac:dyDescent="0.25">
      <c r="A62" s="6" t="s">
        <v>74</v>
      </c>
      <c r="B62" s="22" t="s">
        <v>183</v>
      </c>
      <c r="C62" s="6" t="s">
        <v>184</v>
      </c>
    </row>
    <row r="63" spans="1:3" x14ac:dyDescent="0.25">
      <c r="A63" s="6" t="s">
        <v>74</v>
      </c>
      <c r="B63" s="22" t="s">
        <v>185</v>
      </c>
      <c r="C63" s="6" t="s">
        <v>185</v>
      </c>
    </row>
    <row r="64" spans="1:3" x14ac:dyDescent="0.25">
      <c r="A64" s="6" t="s">
        <v>74</v>
      </c>
      <c r="B64" s="22" t="s">
        <v>186</v>
      </c>
      <c r="C64" s="6" t="s">
        <v>186</v>
      </c>
    </row>
    <row r="65" spans="1:3" x14ac:dyDescent="0.25">
      <c r="A65" s="6" t="s">
        <v>74</v>
      </c>
      <c r="B65" s="22" t="s">
        <v>187</v>
      </c>
      <c r="C65" s="6" t="s">
        <v>188</v>
      </c>
    </row>
    <row r="66" spans="1:3" x14ac:dyDescent="0.25">
      <c r="A66" s="6" t="s">
        <v>74</v>
      </c>
      <c r="B66" s="22" t="s">
        <v>189</v>
      </c>
      <c r="C66" s="6" t="s">
        <v>190</v>
      </c>
    </row>
    <row r="67" spans="1:3" x14ac:dyDescent="0.25">
      <c r="A67" s="6" t="s">
        <v>74</v>
      </c>
      <c r="B67" s="22" t="s">
        <v>191</v>
      </c>
      <c r="C67" s="6" t="s">
        <v>192</v>
      </c>
    </row>
    <row r="68" spans="1:3" x14ac:dyDescent="0.25">
      <c r="A68" s="6" t="s">
        <v>74</v>
      </c>
      <c r="B68" s="22" t="s">
        <v>193</v>
      </c>
      <c r="C68" s="6" t="s">
        <v>194</v>
      </c>
    </row>
    <row r="69" spans="1:3" x14ac:dyDescent="0.25">
      <c r="A69" s="6" t="s">
        <v>74</v>
      </c>
      <c r="B69" s="22" t="s">
        <v>195</v>
      </c>
      <c r="C69" s="6" t="s">
        <v>195</v>
      </c>
    </row>
    <row r="70" spans="1:3" x14ac:dyDescent="0.25">
      <c r="A70" s="6" t="s">
        <v>74</v>
      </c>
      <c r="B70" s="22" t="s">
        <v>196</v>
      </c>
      <c r="C70" s="6" t="s">
        <v>197</v>
      </c>
    </row>
    <row r="71" spans="1:3" x14ac:dyDescent="0.25">
      <c r="A71" s="6" t="s">
        <v>74</v>
      </c>
      <c r="B71" s="22" t="s">
        <v>198</v>
      </c>
      <c r="C71" s="6" t="s">
        <v>199</v>
      </c>
    </row>
    <row r="72" spans="1:3" x14ac:dyDescent="0.25">
      <c r="A72" s="6" t="s">
        <v>74</v>
      </c>
      <c r="B72" s="22" t="s">
        <v>200</v>
      </c>
      <c r="C72" s="6" t="s">
        <v>201</v>
      </c>
    </row>
    <row r="73" spans="1:3" x14ac:dyDescent="0.25">
      <c r="A73" s="6" t="s">
        <v>74</v>
      </c>
      <c r="B73" s="22" t="s">
        <v>202</v>
      </c>
      <c r="C73" s="6" t="s">
        <v>202</v>
      </c>
    </row>
    <row r="74" spans="1:3" x14ac:dyDescent="0.25">
      <c r="A74" s="6" t="s">
        <v>74</v>
      </c>
      <c r="B74" s="22" t="s">
        <v>203</v>
      </c>
      <c r="C74" s="6" t="s">
        <v>204</v>
      </c>
    </row>
    <row r="75" spans="1:3" x14ac:dyDescent="0.25">
      <c r="A75" s="6" t="s">
        <v>74</v>
      </c>
      <c r="B75" s="22" t="s">
        <v>205</v>
      </c>
      <c r="C75" s="6" t="s">
        <v>206</v>
      </c>
    </row>
    <row r="76" spans="1:3" x14ac:dyDescent="0.25">
      <c r="A76" s="6" t="s">
        <v>74</v>
      </c>
      <c r="B76" s="22" t="s">
        <v>207</v>
      </c>
      <c r="C76" s="6" t="s">
        <v>208</v>
      </c>
    </row>
    <row r="77" spans="1:3" x14ac:dyDescent="0.25">
      <c r="A77" s="6" t="s">
        <v>74</v>
      </c>
      <c r="B77" s="22" t="s">
        <v>209</v>
      </c>
      <c r="C77" s="6" t="s">
        <v>210</v>
      </c>
    </row>
    <row r="78" spans="1:3" x14ac:dyDescent="0.25">
      <c r="A78" s="6" t="s">
        <v>74</v>
      </c>
      <c r="B78" s="22" t="s">
        <v>211</v>
      </c>
      <c r="C78" s="6" t="s">
        <v>212</v>
      </c>
    </row>
    <row r="79" spans="1:3" x14ac:dyDescent="0.25">
      <c r="A79" s="6" t="s">
        <v>74</v>
      </c>
      <c r="B79" s="22" t="s">
        <v>213</v>
      </c>
      <c r="C79" s="6" t="s">
        <v>214</v>
      </c>
    </row>
    <row r="80" spans="1:3" x14ac:dyDescent="0.25">
      <c r="A80" s="6" t="s">
        <v>74</v>
      </c>
      <c r="B80" s="22" t="s">
        <v>215</v>
      </c>
      <c r="C80" s="6" t="s">
        <v>215</v>
      </c>
    </row>
    <row r="81" spans="1:3" x14ac:dyDescent="0.25">
      <c r="A81" s="6" t="s">
        <v>74</v>
      </c>
      <c r="B81" s="22" t="s">
        <v>216</v>
      </c>
      <c r="C81" s="6" t="s">
        <v>216</v>
      </c>
    </row>
    <row r="82" spans="1:3" x14ac:dyDescent="0.25">
      <c r="A82" s="6" t="s">
        <v>217</v>
      </c>
      <c r="B82" s="22" t="s">
        <v>91</v>
      </c>
      <c r="C82" s="6" t="s">
        <v>91</v>
      </c>
    </row>
    <row r="83" spans="1:3" x14ac:dyDescent="0.25">
      <c r="A83" s="6" t="s">
        <v>217</v>
      </c>
      <c r="B83" s="22" t="s">
        <v>176</v>
      </c>
      <c r="C83" s="6" t="s">
        <v>42</v>
      </c>
    </row>
    <row r="84" spans="1:3" x14ac:dyDescent="0.25">
      <c r="A84" s="6" t="s">
        <v>218</v>
      </c>
      <c r="B84" s="22" t="s">
        <v>75</v>
      </c>
      <c r="C84" s="6" t="s">
        <v>76</v>
      </c>
    </row>
    <row r="85" spans="1:3" x14ac:dyDescent="0.25">
      <c r="A85" s="6" t="s">
        <v>218</v>
      </c>
      <c r="B85" s="22" t="s">
        <v>80</v>
      </c>
      <c r="C85" s="6" t="s">
        <v>81</v>
      </c>
    </row>
    <row r="86" spans="1:3" x14ac:dyDescent="0.25">
      <c r="A86" s="6" t="s">
        <v>218</v>
      </c>
      <c r="B86" s="22" t="s">
        <v>82</v>
      </c>
      <c r="C86" s="6" t="s">
        <v>83</v>
      </c>
    </row>
    <row r="87" spans="1:3" x14ac:dyDescent="0.25">
      <c r="A87" s="6" t="s">
        <v>218</v>
      </c>
      <c r="B87" s="22" t="s">
        <v>219</v>
      </c>
      <c r="C87" s="6" t="s">
        <v>219</v>
      </c>
    </row>
    <row r="88" spans="1:3" x14ac:dyDescent="0.25">
      <c r="A88" s="6" t="s">
        <v>218</v>
      </c>
      <c r="B88" s="22" t="s">
        <v>220</v>
      </c>
      <c r="C88" s="6" t="s">
        <v>221</v>
      </c>
    </row>
    <row r="89" spans="1:3" x14ac:dyDescent="0.25">
      <c r="A89" s="6" t="s">
        <v>218</v>
      </c>
      <c r="B89" s="22" t="s">
        <v>84</v>
      </c>
      <c r="C89" s="6" t="s">
        <v>85</v>
      </c>
    </row>
    <row r="90" spans="1:3" x14ac:dyDescent="0.25">
      <c r="A90" s="6" t="s">
        <v>218</v>
      </c>
      <c r="B90" s="22" t="s">
        <v>222</v>
      </c>
      <c r="C90" s="6" t="s">
        <v>223</v>
      </c>
    </row>
    <row r="91" spans="1:3" x14ac:dyDescent="0.25">
      <c r="A91" s="6" t="s">
        <v>218</v>
      </c>
      <c r="B91" s="22" t="s">
        <v>224</v>
      </c>
      <c r="C91" s="6" t="s">
        <v>224</v>
      </c>
    </row>
    <row r="92" spans="1:3" x14ac:dyDescent="0.25">
      <c r="A92" s="6" t="s">
        <v>218</v>
      </c>
      <c r="B92" s="22" t="s">
        <v>86</v>
      </c>
      <c r="C92" s="6" t="s">
        <v>87</v>
      </c>
    </row>
    <row r="93" spans="1:3" x14ac:dyDescent="0.25">
      <c r="A93" s="6" t="s">
        <v>218</v>
      </c>
      <c r="B93" s="22" t="s">
        <v>88</v>
      </c>
      <c r="C93" s="6" t="s">
        <v>88</v>
      </c>
    </row>
    <row r="94" spans="1:3" x14ac:dyDescent="0.25">
      <c r="A94" s="6" t="s">
        <v>218</v>
      </c>
      <c r="B94" s="22" t="s">
        <v>225</v>
      </c>
      <c r="C94" s="6" t="s">
        <v>226</v>
      </c>
    </row>
    <row r="95" spans="1:3" x14ac:dyDescent="0.25">
      <c r="A95" s="6" t="s">
        <v>218</v>
      </c>
      <c r="B95" s="22" t="s">
        <v>227</v>
      </c>
      <c r="C95" s="6" t="s">
        <v>228</v>
      </c>
    </row>
    <row r="96" spans="1:3" x14ac:dyDescent="0.25">
      <c r="A96" s="6" t="s">
        <v>218</v>
      </c>
      <c r="B96" s="22" t="s">
        <v>89</v>
      </c>
      <c r="C96" s="6" t="s">
        <v>90</v>
      </c>
    </row>
    <row r="97" spans="1:3" x14ac:dyDescent="0.25">
      <c r="A97" s="6" t="s">
        <v>218</v>
      </c>
      <c r="B97" s="22" t="s">
        <v>91</v>
      </c>
      <c r="C97" s="6" t="s">
        <v>91</v>
      </c>
    </row>
    <row r="98" spans="1:3" x14ac:dyDescent="0.25">
      <c r="A98" s="6" t="s">
        <v>218</v>
      </c>
      <c r="B98" s="22" t="s">
        <v>92</v>
      </c>
      <c r="C98" s="6" t="s">
        <v>93</v>
      </c>
    </row>
    <row r="99" spans="1:3" x14ac:dyDescent="0.25">
      <c r="A99" s="6" t="s">
        <v>218</v>
      </c>
      <c r="B99" s="22" t="s">
        <v>94</v>
      </c>
      <c r="C99" s="6" t="s">
        <v>95</v>
      </c>
    </row>
    <row r="100" spans="1:3" x14ac:dyDescent="0.25">
      <c r="A100" s="6" t="s">
        <v>218</v>
      </c>
      <c r="B100" s="22" t="s">
        <v>96</v>
      </c>
      <c r="C100" s="6" t="s">
        <v>97</v>
      </c>
    </row>
    <row r="101" spans="1:3" x14ac:dyDescent="0.25">
      <c r="A101" s="6" t="s">
        <v>218</v>
      </c>
      <c r="B101" s="22" t="s">
        <v>229</v>
      </c>
      <c r="C101" s="6" t="s">
        <v>230</v>
      </c>
    </row>
    <row r="102" spans="1:3" x14ac:dyDescent="0.25">
      <c r="A102" s="6" t="s">
        <v>218</v>
      </c>
      <c r="B102" s="22" t="s">
        <v>98</v>
      </c>
      <c r="C102" s="6" t="s">
        <v>99</v>
      </c>
    </row>
    <row r="103" spans="1:3" x14ac:dyDescent="0.25">
      <c r="A103" s="6" t="s">
        <v>218</v>
      </c>
      <c r="B103" s="22" t="s">
        <v>231</v>
      </c>
      <c r="C103" s="6" t="s">
        <v>232</v>
      </c>
    </row>
    <row r="104" spans="1:3" x14ac:dyDescent="0.25">
      <c r="A104" s="6" t="s">
        <v>218</v>
      </c>
      <c r="B104" s="22" t="s">
        <v>100</v>
      </c>
      <c r="C104" s="6" t="s">
        <v>101</v>
      </c>
    </row>
    <row r="105" spans="1:3" x14ac:dyDescent="0.25">
      <c r="A105" s="6" t="s">
        <v>218</v>
      </c>
      <c r="B105" s="22" t="s">
        <v>102</v>
      </c>
      <c r="C105" s="6" t="s">
        <v>102</v>
      </c>
    </row>
    <row r="106" spans="1:3" x14ac:dyDescent="0.25">
      <c r="A106" s="6" t="s">
        <v>218</v>
      </c>
      <c r="B106" s="22" t="s">
        <v>103</v>
      </c>
      <c r="C106" s="6" t="s">
        <v>104</v>
      </c>
    </row>
    <row r="107" spans="1:3" x14ac:dyDescent="0.25">
      <c r="A107" s="6" t="s">
        <v>218</v>
      </c>
      <c r="B107" s="22" t="s">
        <v>233</v>
      </c>
      <c r="C107" s="6" t="s">
        <v>233</v>
      </c>
    </row>
    <row r="108" spans="1:3" x14ac:dyDescent="0.25">
      <c r="A108" s="6" t="s">
        <v>218</v>
      </c>
      <c r="B108" s="22" t="s">
        <v>105</v>
      </c>
      <c r="C108" s="6" t="s">
        <v>105</v>
      </c>
    </row>
    <row r="109" spans="1:3" x14ac:dyDescent="0.25">
      <c r="A109" s="6" t="s">
        <v>218</v>
      </c>
      <c r="B109" s="22" t="s">
        <v>106</v>
      </c>
      <c r="C109" s="6" t="s">
        <v>107</v>
      </c>
    </row>
    <row r="110" spans="1:3" x14ac:dyDescent="0.25">
      <c r="A110" s="6" t="s">
        <v>218</v>
      </c>
      <c r="B110" s="22" t="s">
        <v>108</v>
      </c>
      <c r="C110" s="6" t="s">
        <v>108</v>
      </c>
    </row>
    <row r="111" spans="1:3" x14ac:dyDescent="0.25">
      <c r="A111" s="6" t="s">
        <v>218</v>
      </c>
      <c r="B111" s="22" t="s">
        <v>109</v>
      </c>
      <c r="C111" s="6" t="s">
        <v>110</v>
      </c>
    </row>
    <row r="112" spans="1:3" x14ac:dyDescent="0.25">
      <c r="A112" s="6" t="s">
        <v>218</v>
      </c>
      <c r="B112" s="22" t="s">
        <v>234</v>
      </c>
    </row>
    <row r="113" spans="1:3" x14ac:dyDescent="0.25">
      <c r="A113" s="6" t="s">
        <v>218</v>
      </c>
      <c r="B113" s="22" t="s">
        <v>111</v>
      </c>
      <c r="C113" s="6" t="s">
        <v>112</v>
      </c>
    </row>
    <row r="114" spans="1:3" x14ac:dyDescent="0.25">
      <c r="A114" s="6" t="s">
        <v>218</v>
      </c>
      <c r="B114" s="22" t="s">
        <v>113</v>
      </c>
      <c r="C114" s="6" t="s">
        <v>114</v>
      </c>
    </row>
    <row r="115" spans="1:3" x14ac:dyDescent="0.25">
      <c r="A115" s="6" t="s">
        <v>218</v>
      </c>
      <c r="B115" s="22" t="s">
        <v>235</v>
      </c>
      <c r="C115" s="6" t="s">
        <v>235</v>
      </c>
    </row>
    <row r="116" spans="1:3" x14ac:dyDescent="0.25">
      <c r="A116" s="6" t="s">
        <v>218</v>
      </c>
      <c r="B116" s="22" t="s">
        <v>115</v>
      </c>
      <c r="C116" s="6" t="s">
        <v>116</v>
      </c>
    </row>
    <row r="117" spans="1:3" x14ac:dyDescent="0.25">
      <c r="A117" s="6" t="s">
        <v>218</v>
      </c>
      <c r="B117" s="22" t="s">
        <v>117</v>
      </c>
      <c r="C117" s="6" t="s">
        <v>118</v>
      </c>
    </row>
    <row r="118" spans="1:3" x14ac:dyDescent="0.25">
      <c r="A118" s="6" t="s">
        <v>218</v>
      </c>
      <c r="B118" s="22" t="s">
        <v>119</v>
      </c>
      <c r="C118" s="6" t="s">
        <v>120</v>
      </c>
    </row>
    <row r="119" spans="1:3" x14ac:dyDescent="0.25">
      <c r="A119" s="6" t="s">
        <v>218</v>
      </c>
      <c r="B119" s="22" t="s">
        <v>121</v>
      </c>
      <c r="C119" s="6" t="s">
        <v>122</v>
      </c>
    </row>
    <row r="120" spans="1:3" x14ac:dyDescent="0.25">
      <c r="A120" s="6" t="s">
        <v>218</v>
      </c>
      <c r="B120" s="22" t="s">
        <v>123</v>
      </c>
      <c r="C120" s="6" t="s">
        <v>124</v>
      </c>
    </row>
    <row r="121" spans="1:3" x14ac:dyDescent="0.25">
      <c r="A121" s="6" t="s">
        <v>218</v>
      </c>
      <c r="B121" s="22" t="s">
        <v>44</v>
      </c>
      <c r="C121" s="6" t="s">
        <v>70</v>
      </c>
    </row>
    <row r="122" spans="1:3" x14ac:dyDescent="0.25">
      <c r="A122" s="6" t="s">
        <v>218</v>
      </c>
      <c r="B122" s="22" t="s">
        <v>236</v>
      </c>
      <c r="C122" s="6" t="s">
        <v>236</v>
      </c>
    </row>
    <row r="123" spans="1:3" x14ac:dyDescent="0.25">
      <c r="A123" s="6" t="s">
        <v>218</v>
      </c>
      <c r="B123" s="22" t="s">
        <v>125</v>
      </c>
      <c r="C123" s="6" t="s">
        <v>125</v>
      </c>
    </row>
    <row r="124" spans="1:3" x14ac:dyDescent="0.25">
      <c r="A124" s="6" t="s">
        <v>218</v>
      </c>
      <c r="B124" s="22" t="s">
        <v>126</v>
      </c>
      <c r="C124" s="6" t="s">
        <v>127</v>
      </c>
    </row>
    <row r="125" spans="1:3" x14ac:dyDescent="0.25">
      <c r="A125" s="6" t="s">
        <v>218</v>
      </c>
      <c r="B125" s="22" t="s">
        <v>237</v>
      </c>
      <c r="C125" s="6" t="s">
        <v>238</v>
      </c>
    </row>
    <row r="126" spans="1:3" x14ac:dyDescent="0.25">
      <c r="A126" s="6" t="s">
        <v>218</v>
      </c>
      <c r="B126" s="22" t="s">
        <v>128</v>
      </c>
      <c r="C126" s="6" t="s">
        <v>129</v>
      </c>
    </row>
    <row r="127" spans="1:3" x14ac:dyDescent="0.25">
      <c r="A127" s="6" t="s">
        <v>218</v>
      </c>
      <c r="B127" s="22" t="s">
        <v>239</v>
      </c>
      <c r="C127" s="6" t="s">
        <v>240</v>
      </c>
    </row>
    <row r="128" spans="1:3" x14ac:dyDescent="0.25">
      <c r="A128" s="6" t="s">
        <v>218</v>
      </c>
      <c r="B128" s="22" t="s">
        <v>130</v>
      </c>
      <c r="C128" s="6" t="s">
        <v>131</v>
      </c>
    </row>
    <row r="129" spans="1:3" x14ac:dyDescent="0.25">
      <c r="A129" s="6" t="s">
        <v>218</v>
      </c>
      <c r="B129" s="22" t="s">
        <v>241</v>
      </c>
      <c r="C129" s="6" t="s">
        <v>242</v>
      </c>
    </row>
    <row r="130" spans="1:3" x14ac:dyDescent="0.25">
      <c r="A130" s="6" t="s">
        <v>218</v>
      </c>
      <c r="B130" s="22" t="s">
        <v>132</v>
      </c>
      <c r="C130" s="6" t="s">
        <v>132</v>
      </c>
    </row>
    <row r="131" spans="1:3" x14ac:dyDescent="0.25">
      <c r="A131" s="6" t="s">
        <v>218</v>
      </c>
      <c r="B131" s="22" t="s">
        <v>243</v>
      </c>
      <c r="C131" s="6" t="s">
        <v>243</v>
      </c>
    </row>
    <row r="132" spans="1:3" x14ac:dyDescent="0.25">
      <c r="A132" s="6" t="s">
        <v>218</v>
      </c>
      <c r="B132" s="22" t="s">
        <v>133</v>
      </c>
      <c r="C132" s="6" t="s">
        <v>134</v>
      </c>
    </row>
    <row r="133" spans="1:3" x14ac:dyDescent="0.25">
      <c r="A133" s="6" t="s">
        <v>218</v>
      </c>
      <c r="B133" s="22" t="s">
        <v>135</v>
      </c>
      <c r="C133" s="6" t="s">
        <v>136</v>
      </c>
    </row>
    <row r="134" spans="1:3" x14ac:dyDescent="0.25">
      <c r="A134" s="6" t="s">
        <v>218</v>
      </c>
      <c r="B134" s="22" t="s">
        <v>244</v>
      </c>
      <c r="C134" s="6" t="s">
        <v>244</v>
      </c>
    </row>
    <row r="135" spans="1:3" x14ac:dyDescent="0.25">
      <c r="A135" s="6" t="s">
        <v>218</v>
      </c>
      <c r="B135" s="22" t="s">
        <v>137</v>
      </c>
      <c r="C135" s="6" t="s">
        <v>138</v>
      </c>
    </row>
    <row r="136" spans="1:3" x14ac:dyDescent="0.25">
      <c r="A136" s="6" t="s">
        <v>218</v>
      </c>
      <c r="B136" s="22" t="s">
        <v>139</v>
      </c>
      <c r="C136" s="6" t="s">
        <v>139</v>
      </c>
    </row>
    <row r="137" spans="1:3" x14ac:dyDescent="0.25">
      <c r="A137" s="6" t="s">
        <v>218</v>
      </c>
      <c r="B137" s="22" t="s">
        <v>140</v>
      </c>
      <c r="C137" s="6" t="s">
        <v>141</v>
      </c>
    </row>
    <row r="138" spans="1:3" x14ac:dyDescent="0.25">
      <c r="A138" s="6" t="s">
        <v>218</v>
      </c>
      <c r="B138" s="22" t="s">
        <v>142</v>
      </c>
      <c r="C138" s="6" t="s">
        <v>143</v>
      </c>
    </row>
    <row r="139" spans="1:3" x14ac:dyDescent="0.25">
      <c r="A139" s="6" t="s">
        <v>218</v>
      </c>
      <c r="B139" s="22" t="s">
        <v>144</v>
      </c>
      <c r="C139" s="6" t="s">
        <v>145</v>
      </c>
    </row>
    <row r="140" spans="1:3" x14ac:dyDescent="0.25">
      <c r="A140" s="6" t="s">
        <v>218</v>
      </c>
      <c r="B140" s="22" t="s">
        <v>146</v>
      </c>
      <c r="C140" s="6" t="s">
        <v>147</v>
      </c>
    </row>
    <row r="141" spans="1:3" x14ac:dyDescent="0.25">
      <c r="A141" s="6" t="s">
        <v>218</v>
      </c>
      <c r="B141" s="22" t="s">
        <v>245</v>
      </c>
      <c r="C141" s="6" t="s">
        <v>245</v>
      </c>
    </row>
    <row r="142" spans="1:3" x14ac:dyDescent="0.25">
      <c r="A142" s="6" t="s">
        <v>218</v>
      </c>
      <c r="B142" s="22" t="s">
        <v>148</v>
      </c>
      <c r="C142" s="6" t="s">
        <v>149</v>
      </c>
    </row>
    <row r="143" spans="1:3" x14ac:dyDescent="0.25">
      <c r="A143" s="6" t="s">
        <v>218</v>
      </c>
      <c r="B143" s="22" t="s">
        <v>150</v>
      </c>
      <c r="C143" s="6" t="s">
        <v>151</v>
      </c>
    </row>
    <row r="144" spans="1:3" x14ac:dyDescent="0.25">
      <c r="A144" s="6" t="s">
        <v>218</v>
      </c>
      <c r="B144" s="22" t="s">
        <v>152</v>
      </c>
      <c r="C144" s="6" t="s">
        <v>153</v>
      </c>
    </row>
    <row r="145" spans="1:3" x14ac:dyDescent="0.25">
      <c r="A145" s="6" t="s">
        <v>218</v>
      </c>
      <c r="B145" s="22" t="s">
        <v>246</v>
      </c>
      <c r="C145" s="6" t="s">
        <v>247</v>
      </c>
    </row>
    <row r="146" spans="1:3" x14ac:dyDescent="0.25">
      <c r="A146" s="6" t="s">
        <v>218</v>
      </c>
      <c r="B146" s="22" t="s">
        <v>154</v>
      </c>
      <c r="C146" s="6" t="s">
        <v>155</v>
      </c>
    </row>
    <row r="147" spans="1:3" x14ac:dyDescent="0.25">
      <c r="A147" s="6" t="s">
        <v>218</v>
      </c>
      <c r="B147" s="22" t="s">
        <v>248</v>
      </c>
      <c r="C147" s="6" t="s">
        <v>249</v>
      </c>
    </row>
    <row r="148" spans="1:3" x14ac:dyDescent="0.25">
      <c r="A148" s="6" t="s">
        <v>218</v>
      </c>
      <c r="B148" s="22" t="s">
        <v>156</v>
      </c>
      <c r="C148" s="6" t="s">
        <v>157</v>
      </c>
    </row>
    <row r="149" spans="1:3" x14ac:dyDescent="0.25">
      <c r="A149" s="6" t="s">
        <v>218</v>
      </c>
      <c r="B149" s="22" t="s">
        <v>158</v>
      </c>
      <c r="C149" s="6" t="s">
        <v>159</v>
      </c>
    </row>
    <row r="150" spans="1:3" x14ac:dyDescent="0.25">
      <c r="A150" s="6" t="s">
        <v>218</v>
      </c>
      <c r="B150" s="22" t="s">
        <v>250</v>
      </c>
      <c r="C150" s="6" t="s">
        <v>250</v>
      </c>
    </row>
    <row r="151" spans="1:3" x14ac:dyDescent="0.25">
      <c r="A151" s="6" t="s">
        <v>218</v>
      </c>
      <c r="B151" s="22" t="s">
        <v>251</v>
      </c>
      <c r="C151" s="6" t="s">
        <v>252</v>
      </c>
    </row>
    <row r="152" spans="1:3" x14ac:dyDescent="0.25">
      <c r="A152" s="6" t="s">
        <v>218</v>
      </c>
      <c r="B152" s="22" t="s">
        <v>253</v>
      </c>
      <c r="C152" s="6" t="s">
        <v>253</v>
      </c>
    </row>
    <row r="153" spans="1:3" x14ac:dyDescent="0.25">
      <c r="A153" s="6" t="s">
        <v>218</v>
      </c>
      <c r="B153" s="22" t="s">
        <v>160</v>
      </c>
      <c r="C153" s="6" t="s">
        <v>161</v>
      </c>
    </row>
    <row r="154" spans="1:3" x14ac:dyDescent="0.25">
      <c r="A154" s="6" t="s">
        <v>218</v>
      </c>
      <c r="B154" s="22" t="s">
        <v>254</v>
      </c>
      <c r="C154" s="6" t="s">
        <v>255</v>
      </c>
    </row>
    <row r="155" spans="1:3" x14ac:dyDescent="0.25">
      <c r="A155" s="6" t="s">
        <v>218</v>
      </c>
      <c r="B155" s="22" t="s">
        <v>256</v>
      </c>
      <c r="C155" s="6" t="s">
        <v>256</v>
      </c>
    </row>
    <row r="156" spans="1:3" x14ac:dyDescent="0.25">
      <c r="A156" s="6" t="s">
        <v>218</v>
      </c>
      <c r="B156" s="22" t="s">
        <v>162</v>
      </c>
      <c r="C156" s="6" t="s">
        <v>163</v>
      </c>
    </row>
    <row r="157" spans="1:3" x14ac:dyDescent="0.25">
      <c r="A157" s="6" t="s">
        <v>218</v>
      </c>
      <c r="B157" s="22" t="s">
        <v>164</v>
      </c>
      <c r="C157" s="6" t="s">
        <v>165</v>
      </c>
    </row>
    <row r="158" spans="1:3" x14ac:dyDescent="0.25">
      <c r="A158" s="6" t="s">
        <v>218</v>
      </c>
      <c r="B158" s="22" t="s">
        <v>166</v>
      </c>
      <c r="C158" s="6" t="s">
        <v>167</v>
      </c>
    </row>
    <row r="159" spans="1:3" x14ac:dyDescent="0.25">
      <c r="A159" s="6" t="s">
        <v>218</v>
      </c>
      <c r="B159" s="22" t="s">
        <v>257</v>
      </c>
      <c r="C159" s="6" t="s">
        <v>257</v>
      </c>
    </row>
    <row r="160" spans="1:3" x14ac:dyDescent="0.25">
      <c r="A160" s="6" t="s">
        <v>218</v>
      </c>
      <c r="B160" s="22" t="s">
        <v>258</v>
      </c>
      <c r="C160" s="6" t="s">
        <v>259</v>
      </c>
    </row>
    <row r="161" spans="1:3" x14ac:dyDescent="0.25">
      <c r="A161" s="6" t="s">
        <v>218</v>
      </c>
      <c r="B161" s="22" t="s">
        <v>260</v>
      </c>
      <c r="C161" s="6" t="s">
        <v>261</v>
      </c>
    </row>
    <row r="162" spans="1:3" x14ac:dyDescent="0.25">
      <c r="A162" s="6" t="s">
        <v>218</v>
      </c>
      <c r="B162" s="22" t="s">
        <v>168</v>
      </c>
      <c r="C162" s="6" t="s">
        <v>169</v>
      </c>
    </row>
    <row r="163" spans="1:3" x14ac:dyDescent="0.25">
      <c r="A163" s="6" t="s">
        <v>218</v>
      </c>
      <c r="B163" s="22" t="s">
        <v>262</v>
      </c>
      <c r="C163" s="6" t="s">
        <v>262</v>
      </c>
    </row>
    <row r="164" spans="1:3" x14ac:dyDescent="0.25">
      <c r="A164" s="6" t="s">
        <v>218</v>
      </c>
      <c r="B164" s="22" t="s">
        <v>263</v>
      </c>
      <c r="C164" s="6" t="s">
        <v>264</v>
      </c>
    </row>
    <row r="165" spans="1:3" x14ac:dyDescent="0.25">
      <c r="A165" s="6" t="s">
        <v>218</v>
      </c>
      <c r="B165" s="22" t="s">
        <v>170</v>
      </c>
      <c r="C165" s="6" t="s">
        <v>171</v>
      </c>
    </row>
    <row r="166" spans="1:3" x14ac:dyDescent="0.25">
      <c r="A166" s="6" t="s">
        <v>218</v>
      </c>
      <c r="B166" s="22" t="s">
        <v>172</v>
      </c>
      <c r="C166" s="6" t="s">
        <v>173</v>
      </c>
    </row>
    <row r="167" spans="1:3" x14ac:dyDescent="0.25">
      <c r="A167" s="6" t="s">
        <v>218</v>
      </c>
      <c r="B167" s="22" t="s">
        <v>174</v>
      </c>
      <c r="C167" s="6" t="s">
        <v>175</v>
      </c>
    </row>
    <row r="168" spans="1:3" x14ac:dyDescent="0.25">
      <c r="A168" s="6" t="s">
        <v>218</v>
      </c>
      <c r="B168" s="22" t="s">
        <v>176</v>
      </c>
      <c r="C168" s="6" t="s">
        <v>42</v>
      </c>
    </row>
    <row r="169" spans="1:3" x14ac:dyDescent="0.25">
      <c r="A169" s="6" t="s">
        <v>218</v>
      </c>
      <c r="B169" s="22" t="s">
        <v>177</v>
      </c>
      <c r="C169" s="6" t="s">
        <v>178</v>
      </c>
    </row>
    <row r="170" spans="1:3" x14ac:dyDescent="0.25">
      <c r="A170" s="6" t="s">
        <v>218</v>
      </c>
      <c r="B170" s="22" t="s">
        <v>179</v>
      </c>
      <c r="C170" s="6" t="s">
        <v>180</v>
      </c>
    </row>
    <row r="171" spans="1:3" x14ac:dyDescent="0.25">
      <c r="A171" s="6" t="s">
        <v>218</v>
      </c>
      <c r="B171" s="22" t="s">
        <v>181</v>
      </c>
      <c r="C171" s="6" t="s">
        <v>182</v>
      </c>
    </row>
    <row r="172" spans="1:3" x14ac:dyDescent="0.25">
      <c r="A172" s="6" t="s">
        <v>218</v>
      </c>
      <c r="B172" s="22" t="s">
        <v>183</v>
      </c>
      <c r="C172" s="6" t="s">
        <v>184</v>
      </c>
    </row>
    <row r="173" spans="1:3" x14ac:dyDescent="0.25">
      <c r="A173" s="6" t="s">
        <v>218</v>
      </c>
      <c r="B173" s="22" t="s">
        <v>185</v>
      </c>
      <c r="C173" s="6" t="s">
        <v>185</v>
      </c>
    </row>
    <row r="174" spans="1:3" x14ac:dyDescent="0.25">
      <c r="A174" s="6" t="s">
        <v>218</v>
      </c>
      <c r="B174" s="22" t="s">
        <v>186</v>
      </c>
      <c r="C174" s="6" t="s">
        <v>186</v>
      </c>
    </row>
    <row r="175" spans="1:3" x14ac:dyDescent="0.25">
      <c r="A175" s="6" t="s">
        <v>218</v>
      </c>
      <c r="B175" s="22" t="s">
        <v>187</v>
      </c>
      <c r="C175" s="6" t="s">
        <v>188</v>
      </c>
    </row>
    <row r="176" spans="1:3" x14ac:dyDescent="0.25">
      <c r="A176" s="6" t="s">
        <v>218</v>
      </c>
      <c r="B176" s="22" t="s">
        <v>265</v>
      </c>
      <c r="C176" s="6" t="s">
        <v>266</v>
      </c>
    </row>
    <row r="177" spans="1:3" x14ac:dyDescent="0.25">
      <c r="A177" s="6" t="s">
        <v>218</v>
      </c>
      <c r="B177" s="22" t="s">
        <v>189</v>
      </c>
      <c r="C177" s="6" t="s">
        <v>190</v>
      </c>
    </row>
    <row r="178" spans="1:3" x14ac:dyDescent="0.25">
      <c r="A178" s="6" t="s">
        <v>218</v>
      </c>
      <c r="B178" s="22" t="s">
        <v>267</v>
      </c>
      <c r="C178" s="6" t="s">
        <v>268</v>
      </c>
    </row>
    <row r="179" spans="1:3" x14ac:dyDescent="0.25">
      <c r="A179" s="6" t="s">
        <v>218</v>
      </c>
      <c r="B179" s="22" t="s">
        <v>191</v>
      </c>
      <c r="C179" s="6" t="s">
        <v>192</v>
      </c>
    </row>
    <row r="180" spans="1:3" x14ac:dyDescent="0.25">
      <c r="A180" s="6" t="s">
        <v>218</v>
      </c>
      <c r="B180" s="22" t="s">
        <v>193</v>
      </c>
      <c r="C180" s="6" t="s">
        <v>194</v>
      </c>
    </row>
    <row r="181" spans="1:3" x14ac:dyDescent="0.25">
      <c r="A181" s="6" t="s">
        <v>218</v>
      </c>
      <c r="B181" s="22" t="s">
        <v>195</v>
      </c>
      <c r="C181" s="6" t="s">
        <v>195</v>
      </c>
    </row>
    <row r="182" spans="1:3" x14ac:dyDescent="0.25">
      <c r="A182" s="6" t="s">
        <v>218</v>
      </c>
      <c r="B182" s="22" t="s">
        <v>196</v>
      </c>
      <c r="C182" s="6" t="s">
        <v>197</v>
      </c>
    </row>
    <row r="183" spans="1:3" x14ac:dyDescent="0.25">
      <c r="A183" s="6" t="s">
        <v>218</v>
      </c>
      <c r="B183" s="22" t="s">
        <v>198</v>
      </c>
      <c r="C183" s="6" t="s">
        <v>199</v>
      </c>
    </row>
    <row r="184" spans="1:3" x14ac:dyDescent="0.25">
      <c r="A184" s="6" t="s">
        <v>218</v>
      </c>
      <c r="B184" s="22" t="s">
        <v>200</v>
      </c>
      <c r="C184" s="6" t="s">
        <v>201</v>
      </c>
    </row>
    <row r="185" spans="1:3" x14ac:dyDescent="0.25">
      <c r="A185" s="6" t="s">
        <v>218</v>
      </c>
      <c r="B185" s="22" t="s">
        <v>269</v>
      </c>
      <c r="C185" s="6" t="s">
        <v>270</v>
      </c>
    </row>
    <row r="186" spans="1:3" x14ac:dyDescent="0.25">
      <c r="A186" s="6" t="s">
        <v>218</v>
      </c>
      <c r="B186" s="22" t="s">
        <v>271</v>
      </c>
      <c r="C186" s="6" t="s">
        <v>272</v>
      </c>
    </row>
    <row r="187" spans="1:3" x14ac:dyDescent="0.25">
      <c r="A187" s="6" t="s">
        <v>218</v>
      </c>
      <c r="B187" s="22" t="s">
        <v>202</v>
      </c>
      <c r="C187" s="6" t="s">
        <v>202</v>
      </c>
    </row>
    <row r="188" spans="1:3" x14ac:dyDescent="0.25">
      <c r="A188" s="6" t="s">
        <v>218</v>
      </c>
      <c r="B188" s="22" t="s">
        <v>203</v>
      </c>
      <c r="C188" s="6" t="s">
        <v>204</v>
      </c>
    </row>
    <row r="189" spans="1:3" x14ac:dyDescent="0.25">
      <c r="A189" s="6" t="s">
        <v>218</v>
      </c>
      <c r="B189" s="22" t="s">
        <v>205</v>
      </c>
      <c r="C189" s="6" t="s">
        <v>206</v>
      </c>
    </row>
    <row r="190" spans="1:3" x14ac:dyDescent="0.25">
      <c r="A190" s="6" t="s">
        <v>218</v>
      </c>
      <c r="B190" s="22" t="s">
        <v>207</v>
      </c>
      <c r="C190" s="6" t="s">
        <v>208</v>
      </c>
    </row>
    <row r="191" spans="1:3" x14ac:dyDescent="0.25">
      <c r="A191" s="6" t="s">
        <v>218</v>
      </c>
      <c r="B191" s="22" t="s">
        <v>209</v>
      </c>
      <c r="C191" s="6" t="s">
        <v>210</v>
      </c>
    </row>
    <row r="192" spans="1:3" x14ac:dyDescent="0.25">
      <c r="A192" s="6" t="s">
        <v>218</v>
      </c>
      <c r="B192" s="22" t="s">
        <v>273</v>
      </c>
      <c r="C192" s="6" t="s">
        <v>274</v>
      </c>
    </row>
    <row r="193" spans="1:3" x14ac:dyDescent="0.25">
      <c r="A193" s="6" t="s">
        <v>218</v>
      </c>
      <c r="B193" s="22" t="s">
        <v>275</v>
      </c>
      <c r="C193" s="6" t="s">
        <v>276</v>
      </c>
    </row>
    <row r="194" spans="1:3" x14ac:dyDescent="0.25">
      <c r="A194" s="6" t="s">
        <v>218</v>
      </c>
      <c r="B194" s="22" t="s">
        <v>211</v>
      </c>
      <c r="C194" s="6" t="s">
        <v>212</v>
      </c>
    </row>
    <row r="195" spans="1:3" x14ac:dyDescent="0.25">
      <c r="A195" s="6" t="s">
        <v>218</v>
      </c>
      <c r="B195" s="22" t="s">
        <v>277</v>
      </c>
      <c r="C195" s="6" t="s">
        <v>277</v>
      </c>
    </row>
    <row r="196" spans="1:3" x14ac:dyDescent="0.25">
      <c r="A196" s="6" t="s">
        <v>218</v>
      </c>
      <c r="B196" s="22" t="s">
        <v>213</v>
      </c>
      <c r="C196" s="6" t="s">
        <v>214</v>
      </c>
    </row>
    <row r="197" spans="1:3" x14ac:dyDescent="0.25">
      <c r="A197" s="6" t="s">
        <v>218</v>
      </c>
      <c r="B197" s="22" t="s">
        <v>215</v>
      </c>
      <c r="C197" s="6" t="s">
        <v>215</v>
      </c>
    </row>
    <row r="198" spans="1:3" x14ac:dyDescent="0.25">
      <c r="A198" s="6" t="s">
        <v>218</v>
      </c>
      <c r="B198" s="22" t="s">
        <v>216</v>
      </c>
      <c r="C198" s="6" t="s">
        <v>216</v>
      </c>
    </row>
    <row r="199" spans="1:3" x14ac:dyDescent="0.25">
      <c r="A199" s="6" t="s">
        <v>278</v>
      </c>
      <c r="B199" s="22" t="s">
        <v>91</v>
      </c>
      <c r="C199" s="6" t="s">
        <v>91</v>
      </c>
    </row>
    <row r="200" spans="1:3" x14ac:dyDescent="0.25">
      <c r="A200" s="6" t="s">
        <v>278</v>
      </c>
      <c r="B200" s="22" t="s">
        <v>176</v>
      </c>
      <c r="C200" s="6" t="s">
        <v>42</v>
      </c>
    </row>
    <row r="201" spans="1:3" x14ac:dyDescent="0.25">
      <c r="A201" s="6" t="s">
        <v>279</v>
      </c>
      <c r="B201" s="22" t="s">
        <v>75</v>
      </c>
      <c r="C201" s="6" t="s">
        <v>76</v>
      </c>
    </row>
    <row r="202" spans="1:3" x14ac:dyDescent="0.25">
      <c r="A202" s="6" t="s">
        <v>279</v>
      </c>
      <c r="B202" s="22" t="s">
        <v>80</v>
      </c>
      <c r="C202" s="6" t="s">
        <v>81</v>
      </c>
    </row>
    <row r="203" spans="1:3" x14ac:dyDescent="0.25">
      <c r="A203" s="6" t="s">
        <v>279</v>
      </c>
      <c r="B203" s="22" t="s">
        <v>82</v>
      </c>
      <c r="C203" s="6" t="s">
        <v>83</v>
      </c>
    </row>
    <row r="204" spans="1:3" x14ac:dyDescent="0.25">
      <c r="A204" s="6" t="s">
        <v>279</v>
      </c>
      <c r="B204" s="22" t="s">
        <v>84</v>
      </c>
      <c r="C204" s="6" t="s">
        <v>85</v>
      </c>
    </row>
    <row r="205" spans="1:3" x14ac:dyDescent="0.25">
      <c r="A205" s="6" t="s">
        <v>279</v>
      </c>
      <c r="B205" s="22" t="s">
        <v>86</v>
      </c>
      <c r="C205" s="6" t="s">
        <v>87</v>
      </c>
    </row>
    <row r="206" spans="1:3" x14ac:dyDescent="0.25">
      <c r="A206" s="6" t="s">
        <v>279</v>
      </c>
      <c r="B206" s="22" t="s">
        <v>88</v>
      </c>
      <c r="C206" s="6" t="s">
        <v>88</v>
      </c>
    </row>
    <row r="207" spans="1:3" x14ac:dyDescent="0.25">
      <c r="A207" s="6" t="s">
        <v>279</v>
      </c>
      <c r="B207" s="22" t="s">
        <v>89</v>
      </c>
      <c r="C207" s="6" t="s">
        <v>90</v>
      </c>
    </row>
    <row r="208" spans="1:3" x14ac:dyDescent="0.25">
      <c r="A208" s="6" t="s">
        <v>279</v>
      </c>
      <c r="B208" s="22" t="s">
        <v>91</v>
      </c>
      <c r="C208" s="6" t="s">
        <v>91</v>
      </c>
    </row>
    <row r="209" spans="1:3" x14ac:dyDescent="0.25">
      <c r="A209" s="6" t="s">
        <v>279</v>
      </c>
      <c r="B209" s="22" t="s">
        <v>92</v>
      </c>
      <c r="C209" s="6" t="s">
        <v>93</v>
      </c>
    </row>
    <row r="210" spans="1:3" x14ac:dyDescent="0.25">
      <c r="A210" s="6" t="s">
        <v>279</v>
      </c>
      <c r="B210" s="22" t="s">
        <v>94</v>
      </c>
      <c r="C210" s="6" t="s">
        <v>95</v>
      </c>
    </row>
    <row r="211" spans="1:3" x14ac:dyDescent="0.25">
      <c r="A211" s="6" t="s">
        <v>279</v>
      </c>
      <c r="B211" s="22" t="s">
        <v>96</v>
      </c>
      <c r="C211" s="6" t="s">
        <v>97</v>
      </c>
    </row>
    <row r="212" spans="1:3" x14ac:dyDescent="0.25">
      <c r="A212" s="6" t="s">
        <v>279</v>
      </c>
      <c r="B212" s="22" t="s">
        <v>98</v>
      </c>
      <c r="C212" s="6" t="s">
        <v>99</v>
      </c>
    </row>
    <row r="213" spans="1:3" x14ac:dyDescent="0.25">
      <c r="A213" s="6" t="s">
        <v>279</v>
      </c>
      <c r="B213" s="22" t="s">
        <v>100</v>
      </c>
      <c r="C213" s="6" t="s">
        <v>101</v>
      </c>
    </row>
    <row r="214" spans="1:3" x14ac:dyDescent="0.25">
      <c r="A214" s="6" t="s">
        <v>279</v>
      </c>
      <c r="B214" s="22" t="s">
        <v>102</v>
      </c>
      <c r="C214" s="6" t="s">
        <v>102</v>
      </c>
    </row>
    <row r="215" spans="1:3" x14ac:dyDescent="0.25">
      <c r="A215" s="6" t="s">
        <v>279</v>
      </c>
      <c r="B215" s="22" t="s">
        <v>103</v>
      </c>
      <c r="C215" s="6" t="s">
        <v>104</v>
      </c>
    </row>
    <row r="216" spans="1:3" x14ac:dyDescent="0.25">
      <c r="A216" s="6" t="s">
        <v>279</v>
      </c>
      <c r="B216" s="22" t="s">
        <v>105</v>
      </c>
      <c r="C216" s="6" t="s">
        <v>105</v>
      </c>
    </row>
    <row r="217" spans="1:3" x14ac:dyDescent="0.25">
      <c r="A217" s="6" t="s">
        <v>279</v>
      </c>
      <c r="B217" s="22" t="s">
        <v>106</v>
      </c>
      <c r="C217" s="6" t="s">
        <v>107</v>
      </c>
    </row>
    <row r="218" spans="1:3" x14ac:dyDescent="0.25">
      <c r="A218" s="6" t="s">
        <v>279</v>
      </c>
      <c r="B218" s="22" t="s">
        <v>108</v>
      </c>
      <c r="C218" s="6" t="s">
        <v>108</v>
      </c>
    </row>
    <row r="219" spans="1:3" x14ac:dyDescent="0.25">
      <c r="A219" s="6" t="s">
        <v>279</v>
      </c>
      <c r="B219" s="22" t="s">
        <v>109</v>
      </c>
      <c r="C219" s="6" t="s">
        <v>110</v>
      </c>
    </row>
    <row r="220" spans="1:3" x14ac:dyDescent="0.25">
      <c r="A220" s="6" t="s">
        <v>279</v>
      </c>
      <c r="B220" s="22" t="s">
        <v>111</v>
      </c>
      <c r="C220" s="6" t="s">
        <v>112</v>
      </c>
    </row>
    <row r="221" spans="1:3" x14ac:dyDescent="0.25">
      <c r="A221" s="6" t="s">
        <v>279</v>
      </c>
      <c r="B221" s="22" t="s">
        <v>113</v>
      </c>
      <c r="C221" s="6" t="s">
        <v>114</v>
      </c>
    </row>
    <row r="222" spans="1:3" x14ac:dyDescent="0.25">
      <c r="A222" s="6" t="s">
        <v>279</v>
      </c>
      <c r="B222" s="22" t="s">
        <v>115</v>
      </c>
      <c r="C222" s="6" t="s">
        <v>116</v>
      </c>
    </row>
    <row r="223" spans="1:3" x14ac:dyDescent="0.25">
      <c r="A223" s="6" t="s">
        <v>279</v>
      </c>
      <c r="B223" s="22" t="s">
        <v>117</v>
      </c>
      <c r="C223" s="6" t="s">
        <v>118</v>
      </c>
    </row>
    <row r="224" spans="1:3" x14ac:dyDescent="0.25">
      <c r="A224" s="6" t="s">
        <v>279</v>
      </c>
      <c r="B224" s="22" t="s">
        <v>119</v>
      </c>
      <c r="C224" s="6" t="s">
        <v>120</v>
      </c>
    </row>
    <row r="225" spans="1:3" x14ac:dyDescent="0.25">
      <c r="A225" s="6" t="s">
        <v>279</v>
      </c>
      <c r="B225" s="22" t="s">
        <v>121</v>
      </c>
      <c r="C225" s="6" t="s">
        <v>122</v>
      </c>
    </row>
    <row r="226" spans="1:3" x14ac:dyDescent="0.25">
      <c r="A226" s="6" t="s">
        <v>279</v>
      </c>
      <c r="B226" s="22" t="s">
        <v>123</v>
      </c>
      <c r="C226" s="6" t="s">
        <v>124</v>
      </c>
    </row>
    <row r="227" spans="1:3" x14ac:dyDescent="0.25">
      <c r="A227" s="6" t="s">
        <v>279</v>
      </c>
      <c r="B227" s="22" t="s">
        <v>44</v>
      </c>
      <c r="C227" s="6" t="s">
        <v>70</v>
      </c>
    </row>
    <row r="228" spans="1:3" x14ac:dyDescent="0.25">
      <c r="A228" s="6" t="s">
        <v>279</v>
      </c>
      <c r="B228" s="22" t="s">
        <v>125</v>
      </c>
      <c r="C228" s="6" t="s">
        <v>125</v>
      </c>
    </row>
    <row r="229" spans="1:3" x14ac:dyDescent="0.25">
      <c r="A229" s="6" t="s">
        <v>279</v>
      </c>
      <c r="B229" s="22" t="s">
        <v>126</v>
      </c>
      <c r="C229" s="6" t="s">
        <v>127</v>
      </c>
    </row>
    <row r="230" spans="1:3" x14ac:dyDescent="0.25">
      <c r="A230" s="6" t="s">
        <v>279</v>
      </c>
      <c r="B230" s="22" t="s">
        <v>128</v>
      </c>
      <c r="C230" s="6" t="s">
        <v>129</v>
      </c>
    </row>
    <row r="231" spans="1:3" x14ac:dyDescent="0.25">
      <c r="A231" s="6" t="s">
        <v>279</v>
      </c>
      <c r="B231" s="22" t="s">
        <v>130</v>
      </c>
      <c r="C231" s="6" t="s">
        <v>131</v>
      </c>
    </row>
    <row r="232" spans="1:3" x14ac:dyDescent="0.25">
      <c r="A232" s="6" t="s">
        <v>279</v>
      </c>
      <c r="B232" s="22" t="s">
        <v>132</v>
      </c>
      <c r="C232" s="6" t="s">
        <v>132</v>
      </c>
    </row>
    <row r="233" spans="1:3" x14ac:dyDescent="0.25">
      <c r="A233" s="6" t="s">
        <v>279</v>
      </c>
      <c r="B233" s="22" t="s">
        <v>133</v>
      </c>
      <c r="C233" s="6" t="s">
        <v>134</v>
      </c>
    </row>
    <row r="234" spans="1:3" x14ac:dyDescent="0.25">
      <c r="A234" s="6" t="s">
        <v>279</v>
      </c>
      <c r="B234" s="22" t="s">
        <v>135</v>
      </c>
      <c r="C234" s="6" t="s">
        <v>136</v>
      </c>
    </row>
    <row r="235" spans="1:3" x14ac:dyDescent="0.25">
      <c r="A235" s="6" t="s">
        <v>279</v>
      </c>
      <c r="B235" s="22" t="s">
        <v>137</v>
      </c>
      <c r="C235" s="6" t="s">
        <v>138</v>
      </c>
    </row>
    <row r="236" spans="1:3" x14ac:dyDescent="0.25">
      <c r="A236" s="6" t="s">
        <v>279</v>
      </c>
      <c r="B236" s="22" t="s">
        <v>139</v>
      </c>
      <c r="C236" s="6" t="s">
        <v>139</v>
      </c>
    </row>
    <row r="237" spans="1:3" x14ac:dyDescent="0.25">
      <c r="A237" s="6" t="s">
        <v>279</v>
      </c>
      <c r="B237" s="22" t="s">
        <v>140</v>
      </c>
      <c r="C237" s="6" t="s">
        <v>141</v>
      </c>
    </row>
    <row r="238" spans="1:3" x14ac:dyDescent="0.25">
      <c r="A238" s="6" t="s">
        <v>279</v>
      </c>
      <c r="B238" s="22" t="s">
        <v>142</v>
      </c>
      <c r="C238" s="6" t="s">
        <v>143</v>
      </c>
    </row>
    <row r="239" spans="1:3" x14ac:dyDescent="0.25">
      <c r="A239" s="6" t="s">
        <v>279</v>
      </c>
      <c r="B239" s="22" t="s">
        <v>144</v>
      </c>
      <c r="C239" s="6" t="s">
        <v>145</v>
      </c>
    </row>
    <row r="240" spans="1:3" x14ac:dyDescent="0.25">
      <c r="A240" s="6" t="s">
        <v>279</v>
      </c>
      <c r="B240" s="22" t="s">
        <v>146</v>
      </c>
      <c r="C240" s="6" t="s">
        <v>147</v>
      </c>
    </row>
    <row r="241" spans="1:3" x14ac:dyDescent="0.25">
      <c r="A241" s="6" t="s">
        <v>279</v>
      </c>
      <c r="B241" s="22" t="s">
        <v>148</v>
      </c>
      <c r="C241" s="6" t="s">
        <v>149</v>
      </c>
    </row>
    <row r="242" spans="1:3" x14ac:dyDescent="0.25">
      <c r="A242" s="6" t="s">
        <v>279</v>
      </c>
      <c r="B242" s="22" t="s">
        <v>150</v>
      </c>
      <c r="C242" s="6" t="s">
        <v>151</v>
      </c>
    </row>
    <row r="243" spans="1:3" x14ac:dyDescent="0.25">
      <c r="A243" s="6" t="s">
        <v>279</v>
      </c>
      <c r="B243" s="22" t="s">
        <v>152</v>
      </c>
      <c r="C243" s="6" t="s">
        <v>153</v>
      </c>
    </row>
    <row r="244" spans="1:3" x14ac:dyDescent="0.25">
      <c r="A244" s="6" t="s">
        <v>279</v>
      </c>
      <c r="B244" s="22" t="s">
        <v>154</v>
      </c>
      <c r="C244" s="6" t="s">
        <v>155</v>
      </c>
    </row>
    <row r="245" spans="1:3" x14ac:dyDescent="0.25">
      <c r="A245" s="6" t="s">
        <v>279</v>
      </c>
      <c r="B245" s="22" t="s">
        <v>156</v>
      </c>
      <c r="C245" s="6" t="s">
        <v>157</v>
      </c>
    </row>
    <row r="246" spans="1:3" x14ac:dyDescent="0.25">
      <c r="A246" s="6" t="s">
        <v>279</v>
      </c>
      <c r="B246" s="22" t="s">
        <v>158</v>
      </c>
      <c r="C246" s="6" t="s">
        <v>159</v>
      </c>
    </row>
    <row r="247" spans="1:3" x14ac:dyDescent="0.25">
      <c r="A247" s="6" t="s">
        <v>279</v>
      </c>
      <c r="B247" s="22" t="s">
        <v>160</v>
      </c>
      <c r="C247" s="6" t="s">
        <v>161</v>
      </c>
    </row>
    <row r="248" spans="1:3" x14ac:dyDescent="0.25">
      <c r="A248" s="6" t="s">
        <v>279</v>
      </c>
      <c r="B248" s="22" t="s">
        <v>162</v>
      </c>
      <c r="C248" s="6" t="s">
        <v>163</v>
      </c>
    </row>
    <row r="249" spans="1:3" x14ac:dyDescent="0.25">
      <c r="A249" s="6" t="s">
        <v>279</v>
      </c>
      <c r="B249" s="22" t="s">
        <v>164</v>
      </c>
      <c r="C249" s="6" t="s">
        <v>165</v>
      </c>
    </row>
    <row r="250" spans="1:3" x14ac:dyDescent="0.25">
      <c r="A250" s="6" t="s">
        <v>279</v>
      </c>
      <c r="B250" s="22" t="s">
        <v>166</v>
      </c>
      <c r="C250" s="6" t="s">
        <v>167</v>
      </c>
    </row>
    <row r="251" spans="1:3" x14ac:dyDescent="0.25">
      <c r="A251" s="6" t="s">
        <v>279</v>
      </c>
      <c r="B251" s="22" t="s">
        <v>168</v>
      </c>
      <c r="C251" s="6" t="s">
        <v>169</v>
      </c>
    </row>
    <row r="252" spans="1:3" x14ac:dyDescent="0.25">
      <c r="A252" s="6" t="s">
        <v>279</v>
      </c>
      <c r="B252" s="22" t="s">
        <v>170</v>
      </c>
      <c r="C252" s="6" t="s">
        <v>171</v>
      </c>
    </row>
    <row r="253" spans="1:3" x14ac:dyDescent="0.25">
      <c r="A253" s="6" t="s">
        <v>279</v>
      </c>
      <c r="B253" s="22" t="s">
        <v>172</v>
      </c>
      <c r="C253" s="6" t="s">
        <v>173</v>
      </c>
    </row>
    <row r="254" spans="1:3" x14ac:dyDescent="0.25">
      <c r="A254" s="6" t="s">
        <v>279</v>
      </c>
      <c r="B254" s="22" t="s">
        <v>174</v>
      </c>
      <c r="C254" s="6" t="s">
        <v>175</v>
      </c>
    </row>
    <row r="255" spans="1:3" x14ac:dyDescent="0.25">
      <c r="A255" s="6" t="s">
        <v>279</v>
      </c>
      <c r="B255" s="22" t="s">
        <v>176</v>
      </c>
      <c r="C255" s="6" t="s">
        <v>42</v>
      </c>
    </row>
    <row r="256" spans="1:3" x14ac:dyDescent="0.25">
      <c r="A256" s="6" t="s">
        <v>279</v>
      </c>
      <c r="B256" s="22" t="s">
        <v>177</v>
      </c>
      <c r="C256" s="6" t="s">
        <v>178</v>
      </c>
    </row>
    <row r="257" spans="1:3" x14ac:dyDescent="0.25">
      <c r="A257" s="6" t="s">
        <v>279</v>
      </c>
      <c r="B257" s="22" t="s">
        <v>179</v>
      </c>
      <c r="C257" s="6" t="s">
        <v>180</v>
      </c>
    </row>
    <row r="258" spans="1:3" x14ac:dyDescent="0.25">
      <c r="A258" s="6" t="s">
        <v>279</v>
      </c>
      <c r="B258" s="22" t="s">
        <v>181</v>
      </c>
      <c r="C258" s="6" t="s">
        <v>182</v>
      </c>
    </row>
    <row r="259" spans="1:3" x14ac:dyDescent="0.25">
      <c r="A259" s="6" t="s">
        <v>279</v>
      </c>
      <c r="B259" s="22" t="s">
        <v>183</v>
      </c>
      <c r="C259" s="6" t="s">
        <v>184</v>
      </c>
    </row>
    <row r="260" spans="1:3" x14ac:dyDescent="0.25">
      <c r="A260" s="6" t="s">
        <v>279</v>
      </c>
      <c r="B260" s="22" t="s">
        <v>185</v>
      </c>
      <c r="C260" s="6" t="s">
        <v>185</v>
      </c>
    </row>
    <row r="261" spans="1:3" x14ac:dyDescent="0.25">
      <c r="A261" s="6" t="s">
        <v>279</v>
      </c>
      <c r="B261" s="22" t="s">
        <v>186</v>
      </c>
      <c r="C261" s="6" t="s">
        <v>186</v>
      </c>
    </row>
    <row r="262" spans="1:3" x14ac:dyDescent="0.25">
      <c r="A262" s="6" t="s">
        <v>279</v>
      </c>
      <c r="B262" s="22" t="s">
        <v>187</v>
      </c>
      <c r="C262" s="6" t="s">
        <v>188</v>
      </c>
    </row>
    <row r="263" spans="1:3" x14ac:dyDescent="0.25">
      <c r="A263" s="6" t="s">
        <v>279</v>
      </c>
      <c r="B263" s="22" t="s">
        <v>189</v>
      </c>
      <c r="C263" s="6" t="s">
        <v>190</v>
      </c>
    </row>
    <row r="264" spans="1:3" x14ac:dyDescent="0.25">
      <c r="A264" s="6" t="s">
        <v>279</v>
      </c>
      <c r="B264" s="22" t="s">
        <v>191</v>
      </c>
      <c r="C264" s="6" t="s">
        <v>192</v>
      </c>
    </row>
    <row r="265" spans="1:3" x14ac:dyDescent="0.25">
      <c r="A265" s="6" t="s">
        <v>279</v>
      </c>
      <c r="B265" s="22" t="s">
        <v>193</v>
      </c>
      <c r="C265" s="6" t="s">
        <v>194</v>
      </c>
    </row>
    <row r="266" spans="1:3" x14ac:dyDescent="0.25">
      <c r="A266" s="6" t="s">
        <v>279</v>
      </c>
      <c r="B266" s="22" t="s">
        <v>195</v>
      </c>
      <c r="C266" s="6" t="s">
        <v>195</v>
      </c>
    </row>
    <row r="267" spans="1:3" x14ac:dyDescent="0.25">
      <c r="A267" s="6" t="s">
        <v>279</v>
      </c>
      <c r="B267" s="22" t="s">
        <v>196</v>
      </c>
      <c r="C267" s="6" t="s">
        <v>197</v>
      </c>
    </row>
    <row r="268" spans="1:3" x14ac:dyDescent="0.25">
      <c r="A268" s="6" t="s">
        <v>279</v>
      </c>
      <c r="B268" s="22" t="s">
        <v>198</v>
      </c>
      <c r="C268" s="6" t="s">
        <v>199</v>
      </c>
    </row>
    <row r="269" spans="1:3" x14ac:dyDescent="0.25">
      <c r="A269" s="6" t="s">
        <v>279</v>
      </c>
      <c r="B269" s="22" t="s">
        <v>200</v>
      </c>
      <c r="C269" s="6" t="s">
        <v>201</v>
      </c>
    </row>
    <row r="270" spans="1:3" x14ac:dyDescent="0.25">
      <c r="A270" s="6" t="s">
        <v>279</v>
      </c>
      <c r="B270" s="22" t="s">
        <v>202</v>
      </c>
      <c r="C270" s="6" t="s">
        <v>202</v>
      </c>
    </row>
    <row r="271" spans="1:3" x14ac:dyDescent="0.25">
      <c r="A271" s="6" t="s">
        <v>279</v>
      </c>
      <c r="B271" s="22" t="s">
        <v>203</v>
      </c>
      <c r="C271" s="6" t="s">
        <v>204</v>
      </c>
    </row>
    <row r="272" spans="1:3" x14ac:dyDescent="0.25">
      <c r="A272" s="6" t="s">
        <v>279</v>
      </c>
      <c r="B272" s="22" t="s">
        <v>205</v>
      </c>
      <c r="C272" s="6" t="s">
        <v>206</v>
      </c>
    </row>
    <row r="273" spans="1:3" x14ac:dyDescent="0.25">
      <c r="A273" s="6" t="s">
        <v>279</v>
      </c>
      <c r="B273" s="22" t="s">
        <v>207</v>
      </c>
      <c r="C273" s="6" t="s">
        <v>208</v>
      </c>
    </row>
    <row r="274" spans="1:3" x14ac:dyDescent="0.25">
      <c r="A274" s="6" t="s">
        <v>279</v>
      </c>
      <c r="B274" s="22" t="s">
        <v>209</v>
      </c>
      <c r="C274" s="6" t="s">
        <v>210</v>
      </c>
    </row>
    <row r="275" spans="1:3" x14ac:dyDescent="0.25">
      <c r="A275" s="6" t="s">
        <v>279</v>
      </c>
      <c r="B275" s="22" t="s">
        <v>211</v>
      </c>
      <c r="C275" s="6" t="s">
        <v>212</v>
      </c>
    </row>
    <row r="276" spans="1:3" x14ac:dyDescent="0.25">
      <c r="A276" s="6" t="s">
        <v>279</v>
      </c>
      <c r="B276" s="22" t="s">
        <v>213</v>
      </c>
      <c r="C276" s="6" t="s">
        <v>214</v>
      </c>
    </row>
    <row r="277" spans="1:3" x14ac:dyDescent="0.25">
      <c r="A277" s="6" t="s">
        <v>279</v>
      </c>
      <c r="B277" s="22" t="s">
        <v>215</v>
      </c>
      <c r="C277" s="6" t="s">
        <v>215</v>
      </c>
    </row>
    <row r="278" spans="1:3" x14ac:dyDescent="0.25">
      <c r="A278" s="6" t="s">
        <v>279</v>
      </c>
      <c r="B278" s="22" t="s">
        <v>216</v>
      </c>
      <c r="C278" s="6" t="s">
        <v>216</v>
      </c>
    </row>
    <row r="279" spans="1:3" x14ac:dyDescent="0.25">
      <c r="A279" s="6" t="s">
        <v>280</v>
      </c>
      <c r="B279" s="22" t="s">
        <v>91</v>
      </c>
      <c r="C279" s="6" t="s">
        <v>91</v>
      </c>
    </row>
    <row r="280" spans="1:3" x14ac:dyDescent="0.25">
      <c r="A280" s="6" t="s">
        <v>280</v>
      </c>
      <c r="B280" s="22" t="s">
        <v>176</v>
      </c>
      <c r="C280" s="6" t="s">
        <v>42</v>
      </c>
    </row>
    <row r="281" spans="1:3" x14ac:dyDescent="0.25">
      <c r="A281" s="6" t="s">
        <v>281</v>
      </c>
      <c r="B281" s="22" t="s">
        <v>91</v>
      </c>
      <c r="C281" s="6" t="s">
        <v>91</v>
      </c>
    </row>
    <row r="282" spans="1:3" x14ac:dyDescent="0.25">
      <c r="A282" s="6" t="s">
        <v>281</v>
      </c>
      <c r="B282" s="22" t="s">
        <v>176</v>
      </c>
      <c r="C282" s="6" t="s">
        <v>42</v>
      </c>
    </row>
    <row r="283" spans="1:3" x14ac:dyDescent="0.25">
      <c r="A283" s="6" t="s">
        <v>282</v>
      </c>
      <c r="B283" s="22" t="s">
        <v>91</v>
      </c>
      <c r="C283" s="6" t="s">
        <v>91</v>
      </c>
    </row>
    <row r="284" spans="1:3" x14ac:dyDescent="0.25">
      <c r="A284" s="6" t="s">
        <v>282</v>
      </c>
      <c r="B284" s="22" t="s">
        <v>176</v>
      </c>
      <c r="C284" s="6" t="s">
        <v>42</v>
      </c>
    </row>
    <row r="285" spans="1:3" x14ac:dyDescent="0.25">
      <c r="A285" s="6" t="s">
        <v>283</v>
      </c>
      <c r="B285" s="22" t="s">
        <v>91</v>
      </c>
      <c r="C285" s="6" t="s">
        <v>91</v>
      </c>
    </row>
    <row r="286" spans="1:3" x14ac:dyDescent="0.25">
      <c r="A286" s="6" t="s">
        <v>283</v>
      </c>
      <c r="B286" s="22" t="s">
        <v>176</v>
      </c>
      <c r="C286" s="6" t="s">
        <v>42</v>
      </c>
    </row>
    <row r="287" spans="1:3" x14ac:dyDescent="0.25">
      <c r="A287" s="6" t="s">
        <v>284</v>
      </c>
      <c r="B287" s="22" t="s">
        <v>91</v>
      </c>
      <c r="C287" s="6" t="s">
        <v>91</v>
      </c>
    </row>
    <row r="288" spans="1:3" x14ac:dyDescent="0.25">
      <c r="A288" s="6" t="s">
        <v>284</v>
      </c>
      <c r="B288" s="22" t="s">
        <v>176</v>
      </c>
      <c r="C288" s="6" t="s">
        <v>42</v>
      </c>
    </row>
    <row r="289" spans="1:3" x14ac:dyDescent="0.25">
      <c r="A289" s="6" t="s">
        <v>285</v>
      </c>
      <c r="B289" s="22" t="s">
        <v>91</v>
      </c>
      <c r="C289" s="6" t="s">
        <v>91</v>
      </c>
    </row>
    <row r="290" spans="1:3" x14ac:dyDescent="0.25">
      <c r="A290" s="6" t="s">
        <v>285</v>
      </c>
      <c r="B290" s="22" t="s">
        <v>176</v>
      </c>
      <c r="C290" s="6" t="s">
        <v>42</v>
      </c>
    </row>
    <row r="291" spans="1:3" x14ac:dyDescent="0.25">
      <c r="A291" s="6" t="s">
        <v>286</v>
      </c>
      <c r="B291" s="22" t="s">
        <v>91</v>
      </c>
      <c r="C291" s="6" t="s">
        <v>91</v>
      </c>
    </row>
    <row r="292" spans="1:3" x14ac:dyDescent="0.25">
      <c r="A292" s="6" t="s">
        <v>286</v>
      </c>
      <c r="B292" s="22" t="s">
        <v>176</v>
      </c>
      <c r="C292" s="6" t="s">
        <v>42</v>
      </c>
    </row>
    <row r="293" spans="1:3" x14ac:dyDescent="0.25">
      <c r="A293" s="6" t="s">
        <v>287</v>
      </c>
      <c r="B293" s="22" t="s">
        <v>91</v>
      </c>
      <c r="C293" s="6" t="s">
        <v>91</v>
      </c>
    </row>
    <row r="294" spans="1:3" x14ac:dyDescent="0.25">
      <c r="A294" s="6" t="s">
        <v>287</v>
      </c>
      <c r="B294" s="22" t="s">
        <v>176</v>
      </c>
      <c r="C294" s="6" t="s">
        <v>42</v>
      </c>
    </row>
    <row r="295" spans="1:3" x14ac:dyDescent="0.25">
      <c r="A295" s="6" t="s">
        <v>288</v>
      </c>
      <c r="B295" s="22" t="s">
        <v>91</v>
      </c>
      <c r="C295" s="6" t="s">
        <v>91</v>
      </c>
    </row>
    <row r="296" spans="1:3" x14ac:dyDescent="0.25">
      <c r="A296" s="6" t="s">
        <v>288</v>
      </c>
      <c r="B296" s="22" t="s">
        <v>176</v>
      </c>
      <c r="C296" s="6" t="s">
        <v>42</v>
      </c>
    </row>
    <row r="297" spans="1:3" x14ac:dyDescent="0.25">
      <c r="A297" s="6" t="s">
        <v>289</v>
      </c>
      <c r="B297" s="22" t="s">
        <v>91</v>
      </c>
      <c r="C297" s="6" t="s">
        <v>91</v>
      </c>
    </row>
    <row r="298" spans="1:3" x14ac:dyDescent="0.25">
      <c r="A298" s="6" t="s">
        <v>289</v>
      </c>
      <c r="B298" s="22" t="s">
        <v>176</v>
      </c>
      <c r="C298" s="6" t="s">
        <v>42</v>
      </c>
    </row>
    <row r="299" spans="1:3" x14ac:dyDescent="0.25">
      <c r="A299" s="6" t="s">
        <v>290</v>
      </c>
      <c r="B299" s="22" t="s">
        <v>91</v>
      </c>
      <c r="C299" s="6" t="s">
        <v>91</v>
      </c>
    </row>
    <row r="300" spans="1:3" x14ac:dyDescent="0.25">
      <c r="A300" s="6" t="s">
        <v>290</v>
      </c>
      <c r="B300" s="22" t="s">
        <v>176</v>
      </c>
      <c r="C300" s="6" t="s">
        <v>42</v>
      </c>
    </row>
    <row r="301" spans="1:3" x14ac:dyDescent="0.25">
      <c r="A301" s="6" t="s">
        <v>291</v>
      </c>
      <c r="B301" s="22" t="s">
        <v>91</v>
      </c>
      <c r="C301" s="6" t="s">
        <v>91</v>
      </c>
    </row>
    <row r="302" spans="1:3" x14ac:dyDescent="0.25">
      <c r="A302" s="6" t="s">
        <v>291</v>
      </c>
      <c r="B302" s="22" t="s">
        <v>176</v>
      </c>
      <c r="C302" s="6" t="s">
        <v>42</v>
      </c>
    </row>
    <row r="303" spans="1:3" x14ac:dyDescent="0.25">
      <c r="A303" s="6" t="s">
        <v>292</v>
      </c>
      <c r="B303" s="22" t="s">
        <v>91</v>
      </c>
      <c r="C303" s="6" t="s">
        <v>91</v>
      </c>
    </row>
    <row r="304" spans="1:3" x14ac:dyDescent="0.25">
      <c r="A304" s="6" t="s">
        <v>292</v>
      </c>
      <c r="B304" s="22" t="s">
        <v>176</v>
      </c>
      <c r="C304" s="6" t="s">
        <v>42</v>
      </c>
    </row>
    <row r="305" spans="1:3" x14ac:dyDescent="0.25">
      <c r="A305" s="6" t="s">
        <v>293</v>
      </c>
      <c r="B305" s="22" t="s">
        <v>91</v>
      </c>
      <c r="C305" s="6" t="s">
        <v>91</v>
      </c>
    </row>
    <row r="306" spans="1:3" x14ac:dyDescent="0.25">
      <c r="A306" s="6" t="s">
        <v>293</v>
      </c>
      <c r="B306" s="22" t="s">
        <v>176</v>
      </c>
      <c r="C306" s="6" t="s">
        <v>42</v>
      </c>
    </row>
    <row r="307" spans="1:3" x14ac:dyDescent="0.25">
      <c r="A307" s="6" t="s">
        <v>294</v>
      </c>
      <c r="B307" s="22" t="s">
        <v>91</v>
      </c>
      <c r="C307" s="6" t="s">
        <v>91</v>
      </c>
    </row>
    <row r="308" spans="1:3" x14ac:dyDescent="0.25">
      <c r="A308" s="6" t="s">
        <v>294</v>
      </c>
      <c r="B308" s="22" t="s">
        <v>176</v>
      </c>
      <c r="C308" s="6" t="s">
        <v>42</v>
      </c>
    </row>
    <row r="309" spans="1:3" x14ac:dyDescent="0.25">
      <c r="A309" s="6" t="s">
        <v>295</v>
      </c>
      <c r="B309" s="22" t="s">
        <v>91</v>
      </c>
      <c r="C309" s="6" t="s">
        <v>91</v>
      </c>
    </row>
    <row r="310" spans="1:3" x14ac:dyDescent="0.25">
      <c r="A310" s="6" t="s">
        <v>295</v>
      </c>
      <c r="B310" s="22" t="s">
        <v>176</v>
      </c>
      <c r="C310" s="6" t="s">
        <v>42</v>
      </c>
    </row>
    <row r="311" spans="1:3" x14ac:dyDescent="0.25">
      <c r="A311" s="6" t="s">
        <v>296</v>
      </c>
      <c r="B311" s="22" t="s">
        <v>91</v>
      </c>
      <c r="C311" s="6" t="s">
        <v>91</v>
      </c>
    </row>
    <row r="312" spans="1:3" x14ac:dyDescent="0.25">
      <c r="A312" s="6" t="s">
        <v>296</v>
      </c>
      <c r="B312" s="22" t="s">
        <v>176</v>
      </c>
      <c r="C312" s="6" t="s">
        <v>42</v>
      </c>
    </row>
    <row r="313" spans="1:3" x14ac:dyDescent="0.25">
      <c r="A313" s="6" t="s">
        <v>297</v>
      </c>
      <c r="B313" s="22" t="s">
        <v>91</v>
      </c>
      <c r="C313" s="6" t="s">
        <v>91</v>
      </c>
    </row>
    <row r="314" spans="1:3" x14ac:dyDescent="0.25">
      <c r="A314" s="6" t="s">
        <v>297</v>
      </c>
      <c r="B314" s="22" t="s">
        <v>176</v>
      </c>
      <c r="C314" s="6" t="s">
        <v>42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SupplierPN</vt:lpstr>
      <vt:lpstr>Supplier</vt:lpstr>
      <vt:lpstr>Warehouse</vt:lpstr>
      <vt:lpstr>CarrierInfo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Denning</dc:creator>
  <cp:lastModifiedBy>Jason Denning</cp:lastModifiedBy>
  <dcterms:created xsi:type="dcterms:W3CDTF">2017-05-16T15:35:03Z</dcterms:created>
  <dcterms:modified xsi:type="dcterms:W3CDTF">2017-05-23T17:45:27Z</dcterms:modified>
</cp:coreProperties>
</file>