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POM_LP\"/>
    </mc:Choice>
  </mc:AlternateContent>
  <xr:revisionPtr revIDLastSave="0" documentId="13_ncr:1_{232ABCC2-DDB3-47F9-8EDF-90EBB4A2CF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G9" i="1"/>
  <c r="C17" i="1"/>
  <c r="B17" i="1"/>
  <c r="C9" i="1"/>
  <c r="B9" i="1"/>
  <c r="D14" i="1"/>
  <c r="E14" i="1"/>
  <c r="D15" i="1"/>
  <c r="E15" i="1" s="1"/>
  <c r="D16" i="1"/>
  <c r="E16" i="1" s="1"/>
  <c r="D8" i="1"/>
  <c r="E8" i="1" s="1"/>
  <c r="E7" i="1"/>
  <c r="D7" i="1"/>
  <c r="D9" i="1" s="1"/>
  <c r="E6" i="1"/>
  <c r="E9" i="1" s="1"/>
  <c r="E17" i="1" l="1"/>
  <c r="D17" i="1"/>
</calcChain>
</file>

<file path=xl/sharedStrings.xml><?xml version="1.0" encoding="utf-8"?>
<sst xmlns="http://schemas.openxmlformats.org/spreadsheetml/2006/main" count="17" uniqueCount="9">
  <si>
    <t>NP holding</t>
    <phoneticPr fontId="4" type="noConversion"/>
  </si>
  <si>
    <t>P holding</t>
    <phoneticPr fontId="4" type="noConversion"/>
  </si>
  <si>
    <t>Transportation</t>
    <phoneticPr fontId="4" type="noConversion"/>
  </si>
  <si>
    <t>Total Cost</t>
    <phoneticPr fontId="4" type="noConversion"/>
  </si>
  <si>
    <t>CA</t>
    <phoneticPr fontId="4" type="noConversion"/>
  </si>
  <si>
    <t>TX</t>
    <phoneticPr fontId="4" type="noConversion"/>
  </si>
  <si>
    <t>WI</t>
    <phoneticPr fontId="4" type="noConversion"/>
  </si>
  <si>
    <t>Sales</t>
    <phoneticPr fontId="3" type="noConversion"/>
  </si>
  <si>
    <t>cost가 sales의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</si>
</sst>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8" fontId="0" fillId="0" borderId="0" xfId="0" applyNumberFormat="1" applyAlignment="1">
      <alignment vertical="center"/>
    </xf>
    <xf numFmtId="8" fontId="0" fillId="0" borderId="0" xfId="0" applyNumberFormat="1"/>
    <xf numFmtId="10" fontId="0" fillId="0" borderId="0" xfId="1" applyNumberFormat="1" applyFont="1" applyAlignment="1"/>
    <xf numFmtId="8" fontId="0" fillId="2" borderId="0" xfId="0" applyNumberFormat="1" applyFill="1" applyAlignment="1">
      <alignment vertical="center"/>
    </xf>
    <xf numFmtId="4" fontId="0" fillId="0" borderId="0" xfId="0" applyNumberFormat="1" applyAlignment="1">
      <alignment horizontal="center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/>
              <a:t>Portion</a:t>
            </a:r>
            <a:r>
              <a:rPr lang="en-US" altLang="ko-KR" sz="1800" baseline="0"/>
              <a:t> of the cost</a:t>
            </a:r>
            <a:endParaRPr lang="en-US" altLang="ko-KR" sz="18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2"/>
          <c:order val="0"/>
          <c:tx>
            <c:strRef>
              <c:f>Sheet1!$B$5:$D$5</c:f>
              <c:strCache>
                <c:ptCount val="3"/>
                <c:pt idx="0">
                  <c:v>NP holding</c:v>
                </c:pt>
                <c:pt idx="1">
                  <c:v>P holding</c:v>
                </c:pt>
                <c:pt idx="2">
                  <c:v>Transportation</c:v>
                </c:pt>
              </c:strCache>
            </c:strRef>
          </c:tx>
          <c:dLbls>
            <c:dLbl>
              <c:idx val="1"/>
              <c:layout>
                <c:manualLayout>
                  <c:x val="8.9251531058617675E-2"/>
                  <c:y val="-0.2073527267424905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C536-4D67-88DE-3FE4C7EDFA24}"/>
                </c:ext>
              </c:extLst>
            </c:dLbl>
            <c:dLbl>
              <c:idx val="2"/>
              <c:layout>
                <c:manualLayout>
                  <c:x val="-5.0246719160104987E-2"/>
                  <c:y val="0.10493000874890639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C536-4D67-88DE-3FE4C7EDFA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ko-K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Sheet1!$B$5:$D$5</c:f>
              <c:strCache>
                <c:ptCount val="3"/>
                <c:pt idx="0">
                  <c:v>NP holding</c:v>
                </c:pt>
                <c:pt idx="1">
                  <c:v>P holding</c:v>
                </c:pt>
                <c:pt idx="2">
                  <c:v>Transportation</c:v>
                </c:pt>
              </c:strCache>
            </c:strRef>
          </c:cat>
          <c:val>
            <c:numRef>
              <c:f>Sheet1!$B$9:$D$9</c:f>
              <c:numCache>
                <c:formatCode>"$"#,##0.00_);[Red]\("$"#,##0.00\)</c:formatCode>
                <c:ptCount val="3"/>
                <c:pt idx="0">
                  <c:v>3069.15</c:v>
                </c:pt>
                <c:pt idx="1">
                  <c:v>150387.6</c:v>
                </c:pt>
                <c:pt idx="2">
                  <c:v>41178.410000000003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536-4D67-88DE-3FE4C7EDFA24}"/>
            </c:ext>
          </c:extLst>
        </c:ser>
        <c:ser>
          <c:idx val="3"/>
          <c:order val="1"/>
          <c:tx>
            <c:strRef>
              <c:f>Sheet1!$B$5:$D$5</c:f>
              <c:strCache>
                <c:ptCount val="3"/>
                <c:pt idx="0">
                  <c:v>NP holding</c:v>
                </c:pt>
                <c:pt idx="1">
                  <c:v>P holding</c:v>
                </c:pt>
                <c:pt idx="2">
                  <c:v>Transportation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C536-4D67-88DE-3FE4C7EDFA2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536-4D67-88DE-3FE4C7EDFA2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C536-4D67-88DE-3FE4C7EDFA24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Sheet1!$B$5:$D$5</c:f>
              <c:strCache>
                <c:ptCount val="3"/>
                <c:pt idx="0">
                  <c:v>NP holding</c:v>
                </c:pt>
                <c:pt idx="1">
                  <c:v>P holding</c:v>
                </c:pt>
                <c:pt idx="2">
                  <c:v>Transportation</c:v>
                </c:pt>
              </c:strCache>
            </c:strRef>
          </c:cat>
          <c:val>
            <c:numRef>
              <c:f>Sheet1!$B$9:$D$9</c:f>
              <c:numCache>
                <c:formatCode>"$"#,##0.00_);[Red]\("$"#,##0.00\)</c:formatCode>
                <c:ptCount val="3"/>
                <c:pt idx="0">
                  <c:v>3069.15</c:v>
                </c:pt>
                <c:pt idx="1">
                  <c:v>150387.6</c:v>
                </c:pt>
                <c:pt idx="2">
                  <c:v>41178.410000000003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C536-4D67-88DE-3FE4C7EDFA24}"/>
            </c:ext>
          </c:extLst>
        </c:ser>
        <c:ser>
          <c:idx val="1"/>
          <c:order val="2"/>
          <c:tx>
            <c:strRef>
              <c:f>Sheet1!$B$5:$D$5</c:f>
              <c:strCache>
                <c:ptCount val="3"/>
                <c:pt idx="0">
                  <c:v>NP holding</c:v>
                </c:pt>
                <c:pt idx="1">
                  <c:v>P holding</c:v>
                </c:pt>
                <c:pt idx="2">
                  <c:v>Transportation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Sheet1!$B$5:$D$5</c:f>
              <c:strCache>
                <c:ptCount val="3"/>
                <c:pt idx="0">
                  <c:v>NP holding</c:v>
                </c:pt>
                <c:pt idx="1">
                  <c:v>P holding</c:v>
                </c:pt>
                <c:pt idx="2">
                  <c:v>Transportation</c:v>
                </c:pt>
              </c:strCache>
            </c:strRef>
          </c:cat>
          <c:val>
            <c:numRef>
              <c:f>Sheet1!$B$9:$D$9</c:f>
              <c:numCache>
                <c:formatCode>"$"#,##0.00_);[Red]\("$"#,##0.00\)</c:formatCode>
                <c:ptCount val="3"/>
                <c:pt idx="0">
                  <c:v>3069.15</c:v>
                </c:pt>
                <c:pt idx="1">
                  <c:v>150387.6</c:v>
                </c:pt>
                <c:pt idx="2">
                  <c:v>41178.410000000003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536-4D67-88DE-3FE4C7EDFA24}"/>
            </c:ext>
          </c:extLst>
        </c:ser>
        <c:ser>
          <c:idx val="0"/>
          <c:order val="3"/>
          <c:tx>
            <c:strRef>
              <c:f>Sheet1!$B$5:$D$5</c:f>
              <c:strCache>
                <c:ptCount val="3"/>
                <c:pt idx="0">
                  <c:v>NP holding</c:v>
                </c:pt>
                <c:pt idx="1">
                  <c:v>P holding</c:v>
                </c:pt>
                <c:pt idx="2">
                  <c:v>Transportation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C536-4D67-88DE-3FE4C7EDFA2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C536-4D67-88DE-3FE4C7EDFA2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C536-4D67-88DE-3FE4C7EDFA24}"/>
              </c:ext>
            </c:extLst>
          </c:dPt>
          <c:dLbls>
            <c:dLbl>
              <c:idx val="1"/>
              <c:layout>
                <c:manualLayout>
                  <c:x val="9.7054243219597547E-2"/>
                  <c:y val="-0.1740026246719160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C536-4D67-88DE-3FE4C7EDFA24}"/>
                </c:ext>
              </c:extLst>
            </c:dLbl>
            <c:dLbl>
              <c:idx val="2"/>
              <c:layout>
                <c:manualLayout>
                  <c:x val="-4.5274606299212622E-2"/>
                  <c:y val="8.88673811606882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C536-4D67-88DE-3FE4C7EDFA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Sheet1!$B$5:$D$5</c:f>
              <c:strCache>
                <c:ptCount val="3"/>
                <c:pt idx="0">
                  <c:v>NP holding</c:v>
                </c:pt>
                <c:pt idx="1">
                  <c:v>P holding</c:v>
                </c:pt>
                <c:pt idx="2">
                  <c:v>Transportation</c:v>
                </c:pt>
              </c:strCache>
            </c:strRef>
          </c:cat>
          <c:val>
            <c:numRef>
              <c:f>Sheet1!$B$9:$D$9</c:f>
              <c:numCache>
                <c:formatCode>"$"#,##0.00_);[Red]\("$"#,##0.00\)</c:formatCode>
                <c:ptCount val="3"/>
                <c:pt idx="0">
                  <c:v>3069.15</c:v>
                </c:pt>
                <c:pt idx="1">
                  <c:v>150387.6</c:v>
                </c:pt>
                <c:pt idx="2">
                  <c:v>41178.410000000003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536-4D67-88DE-3FE4C7EDFA2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/>
              <a:t>Warehouse not considered</a:t>
            </a:r>
            <a:endParaRPr lang="ko-KR" alt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 alt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9F2-4A95-93E6-1A1DE1CD81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8C6-4F41-BAEB-75FCF0E07DC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8C6-4F41-BAEB-75FCF0E07DC8}"/>
              </c:ext>
            </c:extLst>
          </c:dPt>
          <c:dLbls>
            <c:dLbl>
              <c:idx val="1"/>
              <c:layout>
                <c:manualLayout>
                  <c:x val="2.666360454943132E-2"/>
                  <c:y val="0.1035476815398075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8C6-4F41-BAEB-75FCF0E07DC8}"/>
                </c:ext>
              </c:extLst>
            </c:dLbl>
            <c:dLbl>
              <c:idx val="2"/>
              <c:layout>
                <c:manualLayout>
                  <c:x val="-2.5006780402449694E-2"/>
                  <c:y val="-0.13765748031496064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8C6-4F41-BAEB-75FCF0E07D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Sheet1!$B$13:$D$13</c:f>
              <c:strCache>
                <c:ptCount val="3"/>
                <c:pt idx="0">
                  <c:v>NP holding</c:v>
                </c:pt>
                <c:pt idx="1">
                  <c:v>P holding</c:v>
                </c:pt>
                <c:pt idx="2">
                  <c:v>Transportation</c:v>
                </c:pt>
              </c:strCache>
            </c:strRef>
          </c:cat>
          <c:val>
            <c:numRef>
              <c:f>Sheet1!$B$17:$D$17</c:f>
              <c:numCache>
                <c:formatCode>"$"#,##0.00_);[Red]\("$"#,##0.00\)</c:formatCode>
                <c:ptCount val="3"/>
                <c:pt idx="0">
                  <c:v>3069.15</c:v>
                </c:pt>
                <c:pt idx="1">
                  <c:v>152069.45000000001</c:v>
                </c:pt>
                <c:pt idx="2">
                  <c:v>302277.07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6-4F41-BAEB-75FCF0E07DC8}"/>
            </c:ext>
          </c:extLst>
        </c:ser>
        <c:ser>
          <c:idx val="1"/>
          <c:order val="1"/>
          <c:tx>
            <c:strRef>
              <c:f>Sheet1!$B$13:$D$13</c:f>
              <c:strCache>
                <c:ptCount val="3"/>
                <c:pt idx="0">
                  <c:v>NP holding</c:v>
                </c:pt>
                <c:pt idx="1">
                  <c:v>P holding</c:v>
                </c:pt>
                <c:pt idx="2">
                  <c:v>Transportation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9F2-4A95-93E6-1A1DE1CD81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9F2-4A95-93E6-1A1DE1CD81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9F2-4A95-93E6-1A1DE1CD815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Sheet1!$B$13:$D$13</c:f>
              <c:strCache>
                <c:ptCount val="3"/>
                <c:pt idx="0">
                  <c:v>NP holding</c:v>
                </c:pt>
                <c:pt idx="1">
                  <c:v>P holding</c:v>
                </c:pt>
                <c:pt idx="2">
                  <c:v>Transportation</c:v>
                </c:pt>
              </c:strCache>
            </c:strRef>
          </c:cat>
          <c:val>
            <c:numRef>
              <c:f>Sheet1!$B$17:$D$17</c:f>
              <c:numCache>
                <c:formatCode>"$"#,##0.00_);[Red]\("$"#,##0.00\)</c:formatCode>
                <c:ptCount val="3"/>
                <c:pt idx="0">
                  <c:v>3069.15</c:v>
                </c:pt>
                <c:pt idx="1">
                  <c:v>152069.45000000001</c:v>
                </c:pt>
                <c:pt idx="2">
                  <c:v>302277.07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C6-4F41-BAEB-75FCF0E07DC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</xdr:colOff>
      <xdr:row>0</xdr:row>
      <xdr:rowOff>144780</xdr:rowOff>
    </xdr:from>
    <xdr:to>
      <xdr:col>15</xdr:col>
      <xdr:colOff>582930</xdr:colOff>
      <xdr:row>12</xdr:row>
      <xdr:rowOff>160020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63DD26F-7A9D-A661-2BD3-DF688F8E6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</xdr:colOff>
      <xdr:row>14</xdr:row>
      <xdr:rowOff>99060</xdr:rowOff>
    </xdr:from>
    <xdr:to>
      <xdr:col>15</xdr:col>
      <xdr:colOff>605790</xdr:colOff>
      <xdr:row>26</xdr:row>
      <xdr:rowOff>190500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DC2CFA6-F850-2440-C2C3-A03EFB7179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9"/>
  <sheetViews>
    <sheetView tabSelected="1" workbookViewId="0">
      <selection activeCell="I11" sqref="I11"/>
    </sheetView>
  </sheetViews>
  <sheetFormatPr defaultRowHeight="17.399999999999999" x14ac:dyDescent="0.4"/>
  <cols>
    <col min="1" max="1" width="13.59765625" bestFit="1" customWidth="1"/>
    <col min="2" max="2" width="13.59765625" style="3" bestFit="1" customWidth="1"/>
    <col min="3" max="3" width="13.59765625" style="2" bestFit="1" customWidth="1"/>
    <col min="4" max="4" width="13.3984375" bestFit="1" customWidth="1"/>
    <col min="5" max="5" width="14.5" bestFit="1" customWidth="1"/>
    <col min="6" max="6" width="13.19921875" bestFit="1" customWidth="1"/>
  </cols>
  <sheetData>
    <row r="1" spans="1:7" ht="18.75" customHeight="1" x14ac:dyDescent="0.4">
      <c r="B1" s="1"/>
    </row>
    <row r="2" spans="1:7" ht="18.75" customHeight="1" x14ac:dyDescent="0.4">
      <c r="B2" s="1"/>
    </row>
    <row r="3" spans="1:7" ht="18.75" customHeight="1" x14ac:dyDescent="0.4">
      <c r="A3" s="4" t="s">
        <v>7</v>
      </c>
      <c r="B3" s="5">
        <v>18348084</v>
      </c>
      <c r="C3" s="9"/>
      <c r="D3" s="9"/>
      <c r="E3" s="9"/>
    </row>
    <row r="4" spans="1:7" ht="18.75" customHeight="1" x14ac:dyDescent="0.4"/>
    <row r="5" spans="1:7" ht="18.75" customHeight="1" x14ac:dyDescent="0.4">
      <c r="A5" s="4"/>
      <c r="B5" s="4" t="s">
        <v>0</v>
      </c>
      <c r="C5" s="4" t="s">
        <v>1</v>
      </c>
      <c r="D5" s="4" t="s">
        <v>2</v>
      </c>
      <c r="E5" s="4" t="s">
        <v>3</v>
      </c>
    </row>
    <row r="6" spans="1:7" x14ac:dyDescent="0.4">
      <c r="A6" s="4" t="s">
        <v>4</v>
      </c>
      <c r="B6" s="5">
        <v>1301.97</v>
      </c>
      <c r="C6" s="5">
        <v>69650.03</v>
      </c>
      <c r="D6" s="5">
        <v>16250.52</v>
      </c>
      <c r="E6" s="5">
        <f>SUM(B6:D6)</f>
        <v>87202.52</v>
      </c>
    </row>
    <row r="7" spans="1:7" x14ac:dyDescent="0.4">
      <c r="A7" s="4" t="s">
        <v>5</v>
      </c>
      <c r="B7" s="5">
        <v>761.5</v>
      </c>
      <c r="C7" s="5">
        <v>40609.85</v>
      </c>
      <c r="D7" s="5">
        <f>102.26+13702.87</f>
        <v>13805.130000000001</v>
      </c>
      <c r="E7" s="5">
        <f>SUM(B7:D7)</f>
        <v>55176.479999999996</v>
      </c>
    </row>
    <row r="8" spans="1:7" x14ac:dyDescent="0.4">
      <c r="A8" s="4" t="s">
        <v>6</v>
      </c>
      <c r="B8" s="5">
        <v>1005.68</v>
      </c>
      <c r="C8" s="5">
        <v>40127.72</v>
      </c>
      <c r="D8" s="5">
        <f>67.75+11055.01</f>
        <v>11122.76</v>
      </c>
      <c r="E8" s="5">
        <f>SUM(B8:D8)</f>
        <v>52256.160000000003</v>
      </c>
    </row>
    <row r="9" spans="1:7" x14ac:dyDescent="0.4">
      <c r="B9" s="5">
        <f>SUM(B6:B8)</f>
        <v>3069.15</v>
      </c>
      <c r="C9" s="5">
        <f t="shared" ref="C9:E9" si="0">SUM(C6:C8)</f>
        <v>150387.6</v>
      </c>
      <c r="D9" s="5">
        <f t="shared" si="0"/>
        <v>41178.410000000003</v>
      </c>
      <c r="E9" s="8">
        <f t="shared" si="0"/>
        <v>194635.16</v>
      </c>
      <c r="F9" t="s">
        <v>8</v>
      </c>
      <c r="G9" s="7">
        <f>E9/B3</f>
        <v>1.0607928326467222E-2</v>
      </c>
    </row>
    <row r="10" spans="1:7" x14ac:dyDescent="0.4">
      <c r="A10" s="4"/>
      <c r="B10" s="4"/>
      <c r="C10" s="4"/>
      <c r="D10" s="4"/>
      <c r="E10" s="5"/>
    </row>
    <row r="11" spans="1:7" x14ac:dyDescent="0.4">
      <c r="A11" s="4"/>
      <c r="B11" s="4"/>
      <c r="C11" s="4"/>
    </row>
    <row r="13" spans="1:7" x14ac:dyDescent="0.4">
      <c r="A13" s="4"/>
      <c r="B13" s="4" t="s">
        <v>0</v>
      </c>
      <c r="C13" s="4" t="s">
        <v>1</v>
      </c>
      <c r="D13" s="4" t="s">
        <v>2</v>
      </c>
      <c r="E13" s="4" t="s">
        <v>3</v>
      </c>
    </row>
    <row r="14" spans="1:7" x14ac:dyDescent="0.4">
      <c r="A14" s="4" t="s">
        <v>4</v>
      </c>
      <c r="B14" s="5">
        <v>1301.97</v>
      </c>
      <c r="C14" s="5">
        <v>70472.31</v>
      </c>
      <c r="D14" s="5">
        <f>2011.93+180567.97</f>
        <v>182579.9</v>
      </c>
      <c r="E14" s="5">
        <f>SUM(B14:D14)</f>
        <v>254354.18</v>
      </c>
    </row>
    <row r="15" spans="1:7" x14ac:dyDescent="0.4">
      <c r="A15" s="4" t="s">
        <v>5</v>
      </c>
      <c r="B15" s="5">
        <v>761.5</v>
      </c>
      <c r="C15" s="5">
        <v>41048.32</v>
      </c>
      <c r="D15" s="5">
        <f>454.68+60928.62</f>
        <v>61383.3</v>
      </c>
      <c r="E15" s="5">
        <f>SUM(B15:D15)</f>
        <v>103193.12</v>
      </c>
    </row>
    <row r="16" spans="1:7" x14ac:dyDescent="0.4">
      <c r="A16" s="4" t="s">
        <v>6</v>
      </c>
      <c r="B16" s="5">
        <v>1005.68</v>
      </c>
      <c r="C16" s="5">
        <v>40548.82</v>
      </c>
      <c r="D16" s="5">
        <f>355.22+57958.65</f>
        <v>58313.87</v>
      </c>
      <c r="E16" s="5">
        <f>SUM(B16:D16)</f>
        <v>99868.37</v>
      </c>
    </row>
    <row r="17" spans="2:7" x14ac:dyDescent="0.4">
      <c r="B17" s="5">
        <f>SUM(B14:B16)</f>
        <v>3069.15</v>
      </c>
      <c r="C17" s="5">
        <f t="shared" ref="C17" si="1">SUM(C14:C16)</f>
        <v>152069.45000000001</v>
      </c>
      <c r="D17" s="5">
        <f t="shared" ref="D17" si="2">SUM(D14:D16)</f>
        <v>302277.07</v>
      </c>
      <c r="E17" s="8">
        <f t="shared" ref="E17" si="3">SUM(E14:E16)</f>
        <v>457415.67</v>
      </c>
      <c r="F17" t="s">
        <v>8</v>
      </c>
      <c r="G17" s="7">
        <f>E17/B3</f>
        <v>2.4929887502150087E-2</v>
      </c>
    </row>
    <row r="18" spans="2:7" x14ac:dyDescent="0.4">
      <c r="D18" s="4"/>
      <c r="E18" s="6"/>
    </row>
    <row r="19" spans="2:7" x14ac:dyDescent="0.4">
      <c r="D19" s="4"/>
      <c r="E19" s="5"/>
    </row>
  </sheetData>
  <mergeCells count="1">
    <mergeCell ref="C3:E3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Seokyun Hong</cp:lastModifiedBy>
  <dcterms:created xsi:type="dcterms:W3CDTF">2025-06-01T12:18:11Z</dcterms:created>
  <dcterms:modified xsi:type="dcterms:W3CDTF">2025-06-05T07:04:46Z</dcterms:modified>
</cp:coreProperties>
</file>