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D5EF492-51F3-489A-9CB4-574025D78E40}" xr6:coauthVersionLast="28" xr6:coauthVersionMax="28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9" i="3"/>
  <c r="H10" i="3"/>
  <c r="H11" i="3"/>
  <c r="H12" i="3"/>
  <c r="H13" i="3"/>
  <c r="H14" i="3"/>
  <c r="H9" i="3"/>
  <c r="K10" i="3"/>
  <c r="K11" i="3"/>
  <c r="K12" i="3"/>
  <c r="K13" i="3"/>
  <c r="K14" i="3"/>
  <c r="K9" i="3"/>
  <c r="N10" i="3"/>
  <c r="N11" i="3"/>
  <c r="N12" i="3"/>
  <c r="N13" i="3"/>
  <c r="N14" i="3"/>
  <c r="N9" i="3"/>
  <c r="Q10" i="3"/>
  <c r="Q11" i="3"/>
  <c r="Q12" i="3"/>
  <c r="Q13" i="3"/>
  <c r="Q14" i="3"/>
  <c r="Q9" i="3"/>
  <c r="T9" i="3" l="1"/>
  <c r="T10" i="3"/>
  <c r="T11" i="3"/>
  <c r="T12" i="3"/>
  <c r="T13" i="3"/>
  <c r="T14" i="3"/>
  <c r="B14" i="3"/>
  <c r="B13" i="3"/>
  <c r="B12" i="3"/>
  <c r="B11" i="3"/>
  <c r="B10" i="3"/>
  <c r="B9" i="3"/>
  <c r="R7" i="3"/>
  <c r="O7" i="3"/>
  <c r="L7" i="3"/>
  <c r="I7" i="3"/>
  <c r="F7" i="3"/>
  <c r="C7" i="3"/>
  <c r="D7" i="2"/>
  <c r="E7" i="2"/>
  <c r="F7" i="2"/>
  <c r="G7" i="2"/>
  <c r="H7" i="2"/>
  <c r="C7" i="2"/>
  <c r="B10" i="2"/>
  <c r="B11" i="2"/>
  <c r="B12" i="2"/>
  <c r="B13" i="2"/>
  <c r="B14" i="2"/>
  <c r="B9" i="2"/>
</calcChain>
</file>

<file path=xl/sharedStrings.xml><?xml version="1.0" encoding="utf-8"?>
<sst xmlns="http://schemas.openxmlformats.org/spreadsheetml/2006/main" count="59" uniqueCount="22">
  <si>
    <t>表一    相关参数表</t>
    <phoneticPr fontId="1" type="noConversion"/>
  </si>
  <si>
    <t>电源电动势/V</t>
    <phoneticPr fontId="1" type="noConversion"/>
  </si>
  <si>
    <t>电位器各位点电阻对应值/Ω</t>
    <phoneticPr fontId="1" type="noConversion"/>
  </si>
  <si>
    <t>a点</t>
    <phoneticPr fontId="1" type="noConversion"/>
  </si>
  <si>
    <t>b点</t>
    <phoneticPr fontId="1" type="noConversion"/>
  </si>
  <si>
    <t>c点</t>
    <phoneticPr fontId="1" type="noConversion"/>
  </si>
  <si>
    <t>d点</t>
    <phoneticPr fontId="1" type="noConversion"/>
  </si>
  <si>
    <t>e点</t>
    <phoneticPr fontId="1" type="noConversion"/>
  </si>
  <si>
    <t>f点</t>
    <phoneticPr fontId="1" type="noConversion"/>
  </si>
  <si>
    <t>g点</t>
    <phoneticPr fontId="1" type="noConversion"/>
  </si>
  <si>
    <t>制流电路电流I/mA</t>
    <phoneticPr fontId="1" type="noConversion"/>
  </si>
  <si>
    <r>
      <t>负载电阻R</t>
    </r>
    <r>
      <rPr>
        <sz val="6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2"/>
        <scheme val="minor"/>
      </rPr>
      <t>/Ω</t>
    </r>
    <phoneticPr fontId="1" type="noConversion"/>
  </si>
  <si>
    <t>电位器位点</t>
    <phoneticPr fontId="1" type="noConversion"/>
  </si>
  <si>
    <r>
      <t>有效电阻阻值R</t>
    </r>
    <r>
      <rPr>
        <sz val="6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2"/>
        <scheme val="minor"/>
      </rPr>
      <t>/Ω</t>
    </r>
    <phoneticPr fontId="1" type="noConversion"/>
  </si>
  <si>
    <r>
      <t>表二    制流电路电流I随负载电阻R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和电位器有效电阻R</t>
    </r>
    <r>
      <rPr>
        <sz val="6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3"/>
        <charset val="134"/>
        <scheme val="minor"/>
      </rPr>
      <t>变化数据统计表</t>
    </r>
    <phoneticPr fontId="1" type="noConversion"/>
  </si>
  <si>
    <r>
      <t>表三    分压电路并联支路电流I和并联部分电压U</t>
    </r>
    <r>
      <rPr>
        <sz val="6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2"/>
        <scheme val="minor"/>
      </rPr>
      <t>随负载电阻R0和电位器有效电阻RAC变化数据统计表</t>
    </r>
    <phoneticPr fontId="1" type="noConversion"/>
  </si>
  <si>
    <t>并联支路电流I/mA</t>
    <phoneticPr fontId="1" type="noConversion"/>
  </si>
  <si>
    <r>
      <t>并联部分电压U</t>
    </r>
    <r>
      <rPr>
        <sz val="6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</si>
  <si>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分压比Y(=U</t>
    </r>
    <r>
      <rPr>
        <sz val="6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/E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</si>
  <si>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负载电阻与电位器全电阻比β(=R</t>
    </r>
    <r>
      <rPr>
        <sz val="6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/R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</si>
  <si>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电阻比</t>
    </r>
    <r>
      <rPr>
        <sz val="11"/>
        <color theme="1"/>
        <rFont val="等线"/>
        <family val="3"/>
        <charset val="134"/>
        <scheme val="minor"/>
      </rPr>
      <t>K</t>
    </r>
    <r>
      <rPr>
        <sz val="11"/>
        <color theme="1"/>
        <rFont val="等线"/>
        <family val="2"/>
        <scheme val="minor"/>
      </rPr>
      <t>(=R</t>
    </r>
    <r>
      <rPr>
        <sz val="6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3"/>
        <charset val="134"/>
        <scheme val="minor"/>
      </rPr>
      <t>/R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)</t>
    </r>
    <phoneticPr fontId="1" type="noConversion"/>
  </si>
  <si>
    <t>更多数据见Sheet2，Sheet3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</si>
</sst>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图一</a:t>
            </a:r>
            <a:r>
              <a:rPr lang="en-US" altLang="zh-CN"/>
              <a:t>    </a:t>
            </a:r>
            <a:r>
              <a:rPr lang="zh-CN" altLang="en-US"/>
              <a:t>不同负载电阻与电位器全电阻比</a:t>
            </a:r>
            <a:r>
              <a:rPr lang="el-GR" altLang="zh-CN"/>
              <a:t>β</a:t>
            </a:r>
            <a:r>
              <a:rPr lang="zh-CN" altLang="en-US"/>
              <a:t>下，制流电路电流随电阻比</a:t>
            </a:r>
            <a:r>
              <a:rPr lang="en-US" altLang="zh-CN"/>
              <a:t>K</a:t>
            </a:r>
            <a:r>
              <a:rPr lang="zh-CN" altLang="en-US"/>
              <a:t>的变化图</a:t>
            </a:r>
          </a:p>
        </c:rich>
      </c:tx>
      <c:layout>
        <c:manualLayout>
          <c:xMode val="edge"/>
          <c:yMode val="edge"/>
          <c:x val="0.107005085301837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7234416010498686E-2"/>
          <c:y val="0.17336805555555557"/>
          <c:w val="0.94840108267716539"/>
          <c:h val="0.71986712598425195"/>
        </c:manualLayout>
      </c:layout>
      <c:scatterChart>
        <c:scatterStyle val="lineMarker"/>
        <c:varyColors val="0"/>
        <c:ser>
          <c:idx val="1"/>
          <c:order val="0"/>
          <c:tx>
            <c:v>beta = 0.02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000000000000001"/>
            <c:dispRSqr val="0"/>
            <c:dispEq val="1"/>
            <c:trendlineLbl>
              <c:layout>
                <c:manualLayout>
                  <c:x val="-0.54793684383202101"/>
                  <c:y val="-0.5621145013123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0.02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Sheet2!$C$7:$H$7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Sheet2!$C$9:$H$9</c:f>
              <c:numCache>
                <c:formatCode>General</c:formatCode>
                <c:ptCount val="6"/>
                <c:pt idx="0">
                  <c:v>9.2200000000000006</c:v>
                </c:pt>
                <c:pt idx="1">
                  <c:v>4.72</c:v>
                </c:pt>
                <c:pt idx="2">
                  <c:v>3.18</c:v>
                </c:pt>
                <c:pt idx="3" formatCode="0.00">
                  <c:v>2.4</c:v>
                </c:pt>
                <c:pt idx="4">
                  <c:v>1.94</c:v>
                </c:pt>
                <c:pt idx="5" formatCode="0.00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5-4DD3-8B41-B9128B42CEEE}"/>
            </c:ext>
          </c:extLst>
        </c:ser>
        <c:ser>
          <c:idx val="0"/>
          <c:order val="1"/>
          <c:tx>
            <c:v>beta = 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14.94"/>
            <c:dispRSqr val="0"/>
            <c:dispEq val="1"/>
            <c:trendlineLbl>
              <c:layout>
                <c:manualLayout>
                  <c:x val="-0.53243684383202095"/>
                  <c:y val="-0.289120461504811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Sheet2!$C$7:$H$7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Sheet2!$C$10:$H$10</c:f>
              <c:numCache>
                <c:formatCode>General</c:formatCode>
                <c:ptCount val="6"/>
                <c:pt idx="0">
                  <c:v>5.94</c:v>
                </c:pt>
                <c:pt idx="1">
                  <c:v>3.77</c:v>
                </c:pt>
                <c:pt idx="2">
                  <c:v>2.71</c:v>
                </c:pt>
                <c:pt idx="3">
                  <c:v>2.12</c:v>
                </c:pt>
                <c:pt idx="4">
                  <c:v>1.75</c:v>
                </c:pt>
                <c:pt idx="5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5-4DD3-8B41-B9128B42CEEE}"/>
            </c:ext>
          </c:extLst>
        </c:ser>
        <c:ser>
          <c:idx val="2"/>
          <c:order val="2"/>
          <c:tx>
            <c:v>beta = 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7.4700000000000006"/>
            <c:dispRSqr val="0"/>
            <c:dispEq val="1"/>
            <c:trendlineLbl>
              <c:layout>
                <c:manualLayout>
                  <c:x val="-0.50327017716535438"/>
                  <c:y val="-0.136814304461942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Sheet2!$C$7:$H$7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Sheet2!$C$11:$H$11</c:f>
              <c:numCache>
                <c:formatCode>General</c:formatCode>
                <c:ptCount val="6"/>
                <c:pt idx="0" formatCode="0.00">
                  <c:v>4.3</c:v>
                </c:pt>
                <c:pt idx="1">
                  <c:v>3.01</c:v>
                </c:pt>
                <c:pt idx="2">
                  <c:v>2.2799999999999998</c:v>
                </c:pt>
                <c:pt idx="3">
                  <c:v>1.87</c:v>
                </c:pt>
                <c:pt idx="4">
                  <c:v>1.56</c:v>
                </c:pt>
                <c:pt idx="5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5-4DD3-8B41-B9128B42CEEE}"/>
            </c:ext>
          </c:extLst>
        </c:ser>
        <c:ser>
          <c:idx val="3"/>
          <c:order val="3"/>
          <c:tx>
            <c:v>beta = 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dispRSqr val="0"/>
            <c:dispEq val="1"/>
            <c:trendlineLbl>
              <c:layout>
                <c:manualLayout>
                  <c:x val="-0.57202017716535436"/>
                  <c:y val="-9.929954068241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0.4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Sheet2!$C$7:$H$7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Sheet2!$C$12:$H$12</c:f>
              <c:numCache>
                <c:formatCode>General</c:formatCode>
                <c:ptCount val="6"/>
                <c:pt idx="0" formatCode="0.00">
                  <c:v>2.7</c:v>
                </c:pt>
                <c:pt idx="1">
                  <c:v>2.13</c:v>
                </c:pt>
                <c:pt idx="2">
                  <c:v>1.75</c:v>
                </c:pt>
                <c:pt idx="3">
                  <c:v>1.48</c:v>
                </c:pt>
                <c:pt idx="4">
                  <c:v>1.29</c:v>
                </c:pt>
                <c:pt idx="5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5-4DD3-8B41-B9128B42CEEE}"/>
            </c:ext>
          </c:extLst>
        </c:ser>
        <c:ser>
          <c:idx val="4"/>
          <c:order val="4"/>
          <c:tx>
            <c:v>beta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1.494"/>
            <c:dispRSqr val="0"/>
            <c:dispEq val="1"/>
            <c:trendlineLbl>
              <c:layout>
                <c:manualLayout>
                  <c:x val="-0.58624934383202099"/>
                  <c:y val="-4.60649059492563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1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Sheet2!$C$7:$H$7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Sheet2!$C$13:$H$13</c:f>
              <c:numCache>
                <c:formatCode>General</c:formatCode>
                <c:ptCount val="6"/>
                <c:pt idx="0">
                  <c:v>1.29</c:v>
                </c:pt>
                <c:pt idx="1">
                  <c:v>1.1399999999999999</c:v>
                </c:pt>
                <c:pt idx="2">
                  <c:v>1.02</c:v>
                </c:pt>
                <c:pt idx="3">
                  <c:v>0.92</c:v>
                </c:pt>
                <c:pt idx="4">
                  <c:v>0.84</c:v>
                </c:pt>
                <c:pt idx="5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5-4DD3-8B41-B9128B42CEEE}"/>
            </c:ext>
          </c:extLst>
        </c:ser>
        <c:ser>
          <c:idx val="5"/>
          <c:order val="5"/>
          <c:tx>
            <c:v>beta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0.74700000000000011"/>
            <c:dispRSqr val="0"/>
            <c:dispEq val="1"/>
            <c:trendlineLbl>
              <c:layout>
                <c:manualLayout>
                  <c:x val="-0.58416601049868766"/>
                  <c:y val="3.03239829396325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2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Sheet2!$C$7:$H$7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Sheet2!$C$14:$H$14</c:f>
              <c:numCache>
                <c:formatCode>General</c:formatCode>
                <c:ptCount val="6"/>
                <c:pt idx="0">
                  <c:v>0.68</c:v>
                </c:pt>
                <c:pt idx="1">
                  <c:v>0.64</c:v>
                </c:pt>
                <c:pt idx="2" formatCode="0.00">
                  <c:v>0.6</c:v>
                </c:pt>
                <c:pt idx="3">
                  <c:v>0.56000000000000005</c:v>
                </c:pt>
                <c:pt idx="4">
                  <c:v>0.53</c:v>
                </c:pt>
                <c:pt idx="5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5-4DD3-8B41-B9128B42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4936"/>
        <c:axId val="516344280"/>
      </c:scatterChart>
      <c:valAx>
        <c:axId val="51634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电阻比</a:t>
                </a:r>
                <a:r>
                  <a:rPr lang="en-US" altLang="zh-CN"/>
                  <a:t>K(=R</a:t>
                </a:r>
                <a:r>
                  <a:rPr lang="en-US" altLang="zh-CN" sz="600"/>
                  <a:t>AC</a:t>
                </a:r>
                <a:r>
                  <a:rPr lang="en-US" altLang="zh-CN"/>
                  <a:t>/R</a:t>
                </a:r>
                <a:r>
                  <a:rPr lang="en-US" altLang="zh-CN" sz="600"/>
                  <a:t>0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44280"/>
        <c:crosses val="autoZero"/>
        <c:crossBetween val="midCat"/>
      </c:valAx>
      <c:valAx>
        <c:axId val="5163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制流电路电流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4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图二    </a:t>
            </a:r>
            <a:r>
              <a:rPr lang="zh-CN" altLang="zh-CN" sz="1800" b="0" i="0" baseline="0">
                <a:effectLst/>
              </a:rPr>
              <a:t>不同负载电阻与电位器全电阻比</a:t>
            </a:r>
            <a:r>
              <a:rPr lang="el-GR" altLang="zh-CN" sz="1800" b="0" i="0" baseline="0">
                <a:effectLst/>
              </a:rPr>
              <a:t>β</a:t>
            </a:r>
            <a:r>
              <a:rPr lang="zh-CN" altLang="zh-CN" sz="1800" b="0" i="0" baseline="0">
                <a:effectLst/>
              </a:rPr>
              <a:t>下，制流电路电流随电阻比</a:t>
            </a:r>
            <a:r>
              <a:rPr lang="en-US" altLang="zh-CN" sz="1800" b="0" i="0" baseline="0">
                <a:effectLst/>
              </a:rPr>
              <a:t>K</a:t>
            </a:r>
            <a:r>
              <a:rPr lang="zh-CN" altLang="zh-CN" sz="1800" b="0" i="0" baseline="0">
                <a:effectLst/>
              </a:rPr>
              <a:t>的变化图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02040816326530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348264502651458E-2"/>
          <c:y val="0.26262755102040819"/>
          <c:w val="0.93681765225775349"/>
          <c:h val="0.63607551288231834"/>
        </c:manualLayout>
      </c:layout>
      <c:scatterChart>
        <c:scatterStyle val="lineMarker"/>
        <c:varyColors val="0"/>
        <c:ser>
          <c:idx val="0"/>
          <c:order val="0"/>
          <c:tx>
            <c:v>beta = 0.02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0"/>
            <c:dispRSqr val="0"/>
            <c:dispEq val="1"/>
            <c:trendlineLbl>
              <c:layout>
                <c:manualLayout>
                  <c:x val="-7.2432910171942792E-4"/>
                  <c:y val="6.574200546360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0.02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(Sheet3!$C$7,Sheet3!$F$7,Sheet3!$I$7,Sheet3!$L$7,Sheet3!$O$7,Sheet3!$R$7)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(Sheet3!$E$9,Sheet3!$H$9,Sheet3!$K$9,Sheet3!$N$9,Sheet3!$Q$9,Sheet3!$T$9)</c:f>
              <c:numCache>
                <c:formatCode>0.000</c:formatCode>
                <c:ptCount val="6"/>
                <c:pt idx="0" formatCode="0.00">
                  <c:v>1.4056224899598395E-2</c:v>
                </c:pt>
                <c:pt idx="1">
                  <c:v>2.5435073627844713E-2</c:v>
                </c:pt>
                <c:pt idx="2">
                  <c:v>3.3467202141900937E-2</c:v>
                </c:pt>
                <c:pt idx="3" formatCode="0.0000">
                  <c:v>4.4176706827309238E-2</c:v>
                </c:pt>
                <c:pt idx="4" formatCode="0.0000">
                  <c:v>6.6934404283801874E-2</c:v>
                </c:pt>
                <c:pt idx="5">
                  <c:v>0.12918340026773761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9F-4AFD-BF27-EF5577E40454}"/>
            </c:ext>
          </c:extLst>
        </c:ser>
        <c:ser>
          <c:idx val="1"/>
          <c:order val="1"/>
          <c:tx>
            <c:v>beta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0"/>
            <c:dispRSqr val="0"/>
            <c:dispEq val="1"/>
            <c:trendlineLbl>
              <c:layout>
                <c:manualLayout>
                  <c:x val="-0.1450100433874337"/>
                  <c:y val="0.21251004338743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0.1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(Sheet3!$C$7,Sheet3!$F$7,Sheet3!$I$7,Sheet3!$L$7,Sheet3!$O$7,Sheet3!$R$7)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(Sheet3!$E$10,Sheet3!$H$10,Sheet3!$K$10,Sheet3!$N$10,Sheet3!$Q$10,Sheet3!$T$10)</c:f>
              <c:numCache>
                <c:formatCode>0.0000</c:formatCode>
                <c:ptCount val="6"/>
                <c:pt idx="0" formatCode="0.000">
                  <c:v>3.0789825970548863E-2</c:v>
                </c:pt>
                <c:pt idx="1">
                  <c:v>8.2329317269076302E-2</c:v>
                </c:pt>
                <c:pt idx="2" formatCode="0.000">
                  <c:v>0.11579651941097724</c:v>
                </c:pt>
                <c:pt idx="3" formatCode="0.000">
                  <c:v>0.15796519410977242</c:v>
                </c:pt>
                <c:pt idx="4" formatCode="0.000">
                  <c:v>0.23159303882195448</c:v>
                </c:pt>
                <c:pt idx="5" formatCode="0.000">
                  <c:v>0.38621151271753679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9F-4AFD-BF27-EF5577E40454}"/>
            </c:ext>
          </c:extLst>
        </c:ser>
        <c:ser>
          <c:idx val="2"/>
          <c:order val="2"/>
          <c:tx>
            <c:v>beta = 0.2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forward val="5.000000000000001E-2"/>
            <c:backward val="0.14970000000000003"/>
            <c:intercept val="0"/>
            <c:dispRSqr val="0"/>
            <c:dispEq val="1"/>
            <c:trendlineLbl>
              <c:layout>
                <c:manualLayout>
                  <c:x val="-0.1450100433874337"/>
                  <c:y val="0.20702836252611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0.2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(Sheet3!$C$7,Sheet3!$F$7,Sheet3!$I$7,Sheet3!$L$7,Sheet3!$O$7,Sheet3!$R$7)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(Sheet3!$E$11,Sheet3!$H$11,Sheet3!$K$11,Sheet3!$N$11,Sheet3!$Q$11,Sheet3!$T$11)</c:f>
              <c:numCache>
                <c:formatCode>0.000</c:formatCode>
                <c:ptCount val="6"/>
                <c:pt idx="0">
                  <c:v>3.614457831325301E-2</c:v>
                </c:pt>
                <c:pt idx="1">
                  <c:v>0.11713520749665328</c:v>
                </c:pt>
                <c:pt idx="2">
                  <c:v>0.17603748326639893</c:v>
                </c:pt>
                <c:pt idx="3">
                  <c:v>0.24029451137884872</c:v>
                </c:pt>
                <c:pt idx="4">
                  <c:v>0.34404283801874164</c:v>
                </c:pt>
                <c:pt idx="5">
                  <c:v>0.53681392235609104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9F-4AFD-BF27-EF5577E40454}"/>
            </c:ext>
          </c:extLst>
        </c:ser>
        <c:ser>
          <c:idx val="3"/>
          <c:order val="3"/>
          <c:tx>
            <c:v>beta = 0.4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forward val="5.000000000000001E-2"/>
            <c:backward val="0.14970000000000003"/>
            <c:intercept val="0"/>
            <c:dispRSqr val="0"/>
            <c:dispEq val="1"/>
            <c:trendlineLbl>
              <c:layout>
                <c:manualLayout>
                  <c:x val="-9.143861481600514E-2"/>
                  <c:y val="0.15384896084418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0.4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(Sheet3!$C$7,Sheet3!$F$7,Sheet3!$I$7,Sheet3!$L$7,Sheet3!$O$7,Sheet3!$R$7)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(Sheet3!$E$12,Sheet3!$H$12,Sheet3!$K$12,Sheet3!$N$12,Sheet3!$Q$12,Sheet3!$T$12)</c:f>
              <c:numCache>
                <c:formatCode>0.000</c:formatCode>
                <c:ptCount val="6"/>
                <c:pt idx="0">
                  <c:v>3.8821954484605091E-2</c:v>
                </c:pt>
                <c:pt idx="1">
                  <c:v>0.1499330655957162</c:v>
                </c:pt>
                <c:pt idx="2">
                  <c:v>0.22423025435073629</c:v>
                </c:pt>
                <c:pt idx="3">
                  <c:v>0.32864792503346718</c:v>
                </c:pt>
                <c:pt idx="4">
                  <c:v>0.45850066934404288</c:v>
                </c:pt>
                <c:pt idx="5">
                  <c:v>0.64257028112449799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9F-4AFD-BF27-EF5577E40454}"/>
            </c:ext>
          </c:extLst>
        </c:ser>
        <c:ser>
          <c:idx val="4"/>
          <c:order val="4"/>
          <c:tx>
            <c:v>beta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forward val="5.000000000000001E-2"/>
            <c:backward val="0.14970000000000003"/>
            <c:intercept val="0"/>
            <c:dispRSqr val="0"/>
            <c:dispEq val="1"/>
            <c:trendlineLbl>
              <c:layout>
                <c:manualLayout>
                  <c:x val="4.4199140286035672E-2"/>
                  <c:y val="3.80463602763940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1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(Sheet3!$C$7,Sheet3!$F$7,Sheet3!$I$7,Sheet3!$L$7,Sheet3!$O$7,Sheet3!$R$7)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(Sheet3!$E$13,Sheet3!$H$13,Sheet3!$K$13,Sheet3!$N$13,Sheet3!$Q$13,Sheet3!$T$13)</c:f>
              <c:numCache>
                <c:formatCode>0.000</c:formatCode>
                <c:ptCount val="6"/>
                <c:pt idx="0">
                  <c:v>4.0829986613119144E-2</c:v>
                </c:pt>
                <c:pt idx="1">
                  <c:v>0.18072289156626506</c:v>
                </c:pt>
                <c:pt idx="2">
                  <c:v>0.30187416331994649</c:v>
                </c:pt>
                <c:pt idx="3">
                  <c:v>0.42168674698795183</c:v>
                </c:pt>
                <c:pt idx="4">
                  <c:v>0.57295850066934406</c:v>
                </c:pt>
                <c:pt idx="5" formatCode="0.0000">
                  <c:v>0.7496653279785811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9F-4AFD-BF27-EF5577E40454}"/>
            </c:ext>
          </c:extLst>
        </c:ser>
        <c:ser>
          <c:idx val="5"/>
          <c:order val="5"/>
          <c:tx>
            <c:v>beta =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forward val="5.000000000000001E-2"/>
            <c:backward val="0.14970000000000003"/>
            <c:intercept val="0"/>
            <c:dispRSqr val="0"/>
            <c:dispEq val="1"/>
            <c:trendlineLbl>
              <c:layout>
                <c:manualLayout>
                  <c:x val="-2.9780451550699021E-2"/>
                  <c:y val="8.142508972092735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altLang="zh-CN"/>
                      <a:t>β</a:t>
                    </a:r>
                    <a:r>
                      <a:rPr lang="en-US" altLang="zh-CN"/>
                      <a:t> = 2</a:t>
                    </a:r>
                    <a:endParaRPr lang="zh-CN" alt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(Sheet3!$C$7,Sheet3!$F$7,Sheet3!$I$7,Sheet3!$L$7,Sheet3!$O$7,Sheet3!$R$7)</c:f>
              <c:numCache>
                <c:formatCode>General</c:formatCode>
                <c:ptCount val="6"/>
                <c:pt idx="0">
                  <c:v>0.1497</c:v>
                </c:pt>
                <c:pt idx="1">
                  <c:v>0.29919999999999997</c:v>
                </c:pt>
                <c:pt idx="2">
                  <c:v>0.45200000000000001</c:v>
                </c:pt>
                <c:pt idx="3">
                  <c:v>0.59699999999999998</c:v>
                </c:pt>
                <c:pt idx="4">
                  <c:v>0.75</c:v>
                </c:pt>
                <c:pt idx="5">
                  <c:v>0.90700000000000003</c:v>
                </c:pt>
              </c:numCache>
            </c:numRef>
          </c:xVal>
          <c:yVal>
            <c:numRef>
              <c:f>(Sheet3!$E$14,Sheet3!$H$14,Sheet3!$K$14,Sheet3!$N$14,Sheet3!$Q$14,Sheet3!$T$14)</c:f>
              <c:numCache>
                <c:formatCode>0.000</c:formatCode>
                <c:ptCount val="6"/>
                <c:pt idx="0">
                  <c:v>4.2168674698795178E-2</c:v>
                </c:pt>
                <c:pt idx="1">
                  <c:v>0.19344042838018741</c:v>
                </c:pt>
                <c:pt idx="2">
                  <c:v>0.33199464524765732</c:v>
                </c:pt>
                <c:pt idx="3">
                  <c:v>0.46586345381526101</c:v>
                </c:pt>
                <c:pt idx="4">
                  <c:v>0.62248995983935751</c:v>
                </c:pt>
                <c:pt idx="5" formatCode="0.0000">
                  <c:v>0.80053547523427038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9F-4AFD-BF27-EF5577E4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48352"/>
        <c:axId val="595047040"/>
      </c:scatterChart>
      <c:valAx>
        <c:axId val="5950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电阻比</a:t>
                </a:r>
                <a:r>
                  <a:rPr lang="en-US" altLang="zh-CN"/>
                  <a:t>K(=R</a:t>
                </a:r>
                <a:r>
                  <a:rPr lang="en-US" altLang="zh-CN" sz="500"/>
                  <a:t>AC</a:t>
                </a:r>
                <a:r>
                  <a:rPr lang="en-US" altLang="zh-CN" sz="1000"/>
                  <a:t>/R</a:t>
                </a:r>
                <a:r>
                  <a:rPr lang="en-US" altLang="zh-CN" sz="500"/>
                  <a:t>0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47040"/>
        <c:crosses val="autoZero"/>
        <c:crossBetween val="midCat"/>
      </c:valAx>
      <c:valAx>
        <c:axId val="595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分压比</a:t>
                </a:r>
                <a:r>
                  <a:rPr lang="en-US" altLang="zh-CN"/>
                  <a:t>Y(=U</a:t>
                </a:r>
                <a:r>
                  <a:rPr lang="en-US" altLang="zh-CN" sz="500"/>
                  <a:t>L</a:t>
                </a:r>
                <a:r>
                  <a:rPr lang="en-US" altLang="zh-CN" sz="1000"/>
                  <a:t>/E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18</xdr:col>
      <xdr:colOff>7620</xdr:colOff>
      <xdr:row>20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409D43-A700-4A25-8264-3BB99FC5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</xdr:rowOff>
    </xdr:from>
    <xdr:to>
      <xdr:col>7</xdr:col>
      <xdr:colOff>604520</xdr:colOff>
      <xdr:row>31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2528B4-758F-4147-8C8B-5920B3600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sqref="A1:H1"/>
    </sheetView>
  </sheetViews>
  <sheetFormatPr defaultRowHeight="13.8" x14ac:dyDescent="0.25"/>
  <sheetData>
    <row r="1" spans="1:8" ht="14.4" thickBot="1" x14ac:dyDescent="0.3">
      <c r="A1" s="9" t="s">
        <v>0</v>
      </c>
      <c r="B1" s="9"/>
      <c r="C1" s="9"/>
      <c r="D1" s="9"/>
      <c r="E1" s="9"/>
      <c r="F1" s="9"/>
      <c r="G1" s="9"/>
      <c r="H1" s="9"/>
    </row>
    <row r="2" spans="1:8" ht="14.4" thickBot="1" x14ac:dyDescent="0.3">
      <c r="A2" s="9" t="s">
        <v>1</v>
      </c>
      <c r="B2" s="9" t="s">
        <v>2</v>
      </c>
      <c r="C2" s="9"/>
      <c r="D2" s="9"/>
      <c r="E2" s="9"/>
      <c r="F2" s="9"/>
      <c r="G2" s="9"/>
      <c r="H2" s="9"/>
    </row>
    <row r="3" spans="1:8" ht="14.4" thickBot="1" x14ac:dyDescent="0.3">
      <c r="A3" s="9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</row>
    <row r="4" spans="1:8" ht="14.4" thickBot="1" x14ac:dyDescent="0.3">
      <c r="A4" s="7">
        <v>1.494</v>
      </c>
      <c r="B4" s="7">
        <v>0</v>
      </c>
      <c r="C4" s="7">
        <v>149.69999999999999</v>
      </c>
      <c r="D4" s="7">
        <v>299.2</v>
      </c>
      <c r="E4" s="7">
        <v>452</v>
      </c>
      <c r="F4" s="7">
        <v>597</v>
      </c>
      <c r="G4" s="7">
        <v>750</v>
      </c>
      <c r="H4" s="7">
        <v>907</v>
      </c>
    </row>
    <row r="6" spans="1:8" x14ac:dyDescent="0.25">
      <c r="A6" s="10" t="s">
        <v>21</v>
      </c>
      <c r="B6" s="10"/>
      <c r="C6" s="10"/>
      <c r="D6" s="10"/>
      <c r="E6" s="10"/>
      <c r="F6" s="10"/>
      <c r="G6" s="10"/>
      <c r="H6" s="10"/>
    </row>
  </sheetData>
  <mergeCells count="4">
    <mergeCell ref="A2:A3"/>
    <mergeCell ref="B2:H2"/>
    <mergeCell ref="A1:H1"/>
    <mergeCell ref="A6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A931-5749-4A33-B9E1-E3430637338D}">
  <dimension ref="A1:H14"/>
  <sheetViews>
    <sheetView tabSelected="1" workbookViewId="0">
      <selection sqref="A1:H1"/>
    </sheetView>
  </sheetViews>
  <sheetFormatPr defaultRowHeight="13.8" x14ac:dyDescent="0.25"/>
  <sheetData>
    <row r="1" spans="1:8" ht="14.4" customHeight="1" thickBot="1" x14ac:dyDescent="0.3">
      <c r="A1" s="9" t="s">
        <v>14</v>
      </c>
      <c r="B1" s="9"/>
      <c r="C1" s="9"/>
      <c r="D1" s="9"/>
      <c r="E1" s="9"/>
      <c r="F1" s="9"/>
      <c r="G1" s="9"/>
      <c r="H1" s="9"/>
    </row>
    <row r="2" spans="1:8" ht="13.8" customHeight="1" thickBot="1" x14ac:dyDescent="0.3">
      <c r="A2" s="9" t="s">
        <v>11</v>
      </c>
      <c r="B2" s="9" t="s">
        <v>19</v>
      </c>
      <c r="C2" s="9" t="s">
        <v>12</v>
      </c>
      <c r="D2" s="9"/>
      <c r="E2" s="9"/>
      <c r="F2" s="9"/>
      <c r="G2" s="9"/>
      <c r="H2" s="9"/>
    </row>
    <row r="3" spans="1:8" ht="14.4" thickBot="1" x14ac:dyDescent="0.3">
      <c r="A3" s="9"/>
      <c r="B3" s="9"/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</row>
    <row r="4" spans="1:8" ht="14.4" customHeight="1" thickBot="1" x14ac:dyDescent="0.3">
      <c r="A4" s="9"/>
      <c r="B4" s="9"/>
      <c r="C4" s="9" t="s">
        <v>13</v>
      </c>
      <c r="D4" s="9"/>
      <c r="E4" s="9"/>
      <c r="F4" s="9"/>
      <c r="G4" s="9"/>
      <c r="H4" s="9"/>
    </row>
    <row r="5" spans="1:8" ht="14.4" thickBot="1" x14ac:dyDescent="0.3">
      <c r="A5" s="9"/>
      <c r="B5" s="9"/>
      <c r="C5" s="8">
        <v>149.69999999999999</v>
      </c>
      <c r="D5" s="8">
        <v>299.2</v>
      </c>
      <c r="E5" s="8">
        <v>452</v>
      </c>
      <c r="F5" s="8">
        <v>597</v>
      </c>
      <c r="G5" s="8">
        <v>750</v>
      </c>
      <c r="H5" s="8">
        <v>907</v>
      </c>
    </row>
    <row r="6" spans="1:8" ht="14.4" customHeight="1" thickBot="1" x14ac:dyDescent="0.3">
      <c r="A6" s="9"/>
      <c r="B6" s="9"/>
      <c r="C6" s="9" t="s">
        <v>20</v>
      </c>
      <c r="D6" s="9"/>
      <c r="E6" s="9"/>
      <c r="F6" s="9"/>
      <c r="G6" s="9"/>
      <c r="H6" s="9"/>
    </row>
    <row r="7" spans="1:8" ht="14.4" thickBot="1" x14ac:dyDescent="0.3">
      <c r="A7" s="9"/>
      <c r="B7" s="9"/>
      <c r="C7" s="8">
        <f>C5/1000</f>
        <v>0.1497</v>
      </c>
      <c r="D7" s="8">
        <f>D5/1000</f>
        <v>0.29919999999999997</v>
      </c>
      <c r="E7" s="8">
        <f t="shared" ref="E7:H7" si="0">E5/1000</f>
        <v>0.45200000000000001</v>
      </c>
      <c r="F7" s="1">
        <f t="shared" si="0"/>
        <v>0.59699999999999998</v>
      </c>
      <c r="G7" s="8">
        <f t="shared" si="0"/>
        <v>0.75</v>
      </c>
      <c r="H7" s="8">
        <f t="shared" si="0"/>
        <v>0.90700000000000003</v>
      </c>
    </row>
    <row r="8" spans="1:8" ht="28.2" thickBot="1" x14ac:dyDescent="0.3">
      <c r="A8" s="9"/>
      <c r="B8" s="9"/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</row>
    <row r="9" spans="1:8" ht="14.4" thickBot="1" x14ac:dyDescent="0.3">
      <c r="A9" s="1">
        <v>20</v>
      </c>
      <c r="B9" s="1">
        <f>A9/1000</f>
        <v>0.02</v>
      </c>
      <c r="C9" s="1">
        <v>9.2200000000000006</v>
      </c>
      <c r="D9" s="1">
        <v>4.72</v>
      </c>
      <c r="E9" s="1">
        <v>3.18</v>
      </c>
      <c r="F9" s="2">
        <v>2.4</v>
      </c>
      <c r="G9" s="1">
        <v>1.94</v>
      </c>
      <c r="H9" s="2">
        <v>1.6</v>
      </c>
    </row>
    <row r="10" spans="1:8" ht="14.4" thickBot="1" x14ac:dyDescent="0.3">
      <c r="A10" s="1">
        <v>100</v>
      </c>
      <c r="B10" s="1">
        <f t="shared" ref="B10:B14" si="1">A10/1000</f>
        <v>0.1</v>
      </c>
      <c r="C10" s="1">
        <v>5.94</v>
      </c>
      <c r="D10" s="1">
        <v>3.77</v>
      </c>
      <c r="E10" s="1">
        <v>2.71</v>
      </c>
      <c r="F10" s="1">
        <v>2.12</v>
      </c>
      <c r="G10" s="1">
        <v>1.75</v>
      </c>
      <c r="H10" s="1">
        <v>1.48</v>
      </c>
    </row>
    <row r="11" spans="1:8" ht="14.4" thickBot="1" x14ac:dyDescent="0.3">
      <c r="A11" s="1">
        <v>200</v>
      </c>
      <c r="B11" s="1">
        <f t="shared" si="1"/>
        <v>0.2</v>
      </c>
      <c r="C11" s="2">
        <v>4.3</v>
      </c>
      <c r="D11" s="1">
        <v>3.01</v>
      </c>
      <c r="E11" s="1">
        <v>2.2799999999999998</v>
      </c>
      <c r="F11" s="1">
        <v>1.87</v>
      </c>
      <c r="G11" s="1">
        <v>1.56</v>
      </c>
      <c r="H11" s="1">
        <v>1.34</v>
      </c>
    </row>
    <row r="12" spans="1:8" ht="14.4" thickBot="1" x14ac:dyDescent="0.3">
      <c r="A12" s="1">
        <v>400</v>
      </c>
      <c r="B12" s="1">
        <f t="shared" si="1"/>
        <v>0.4</v>
      </c>
      <c r="C12" s="2">
        <v>2.7</v>
      </c>
      <c r="D12" s="1">
        <v>2.13</v>
      </c>
      <c r="E12" s="1">
        <v>1.75</v>
      </c>
      <c r="F12" s="1">
        <v>1.48</v>
      </c>
      <c r="G12" s="1">
        <v>1.29</v>
      </c>
      <c r="H12" s="1">
        <v>1.1299999999999999</v>
      </c>
    </row>
    <row r="13" spans="1:8" ht="14.4" thickBot="1" x14ac:dyDescent="0.3">
      <c r="A13" s="1">
        <v>1000</v>
      </c>
      <c r="B13" s="1">
        <f t="shared" si="1"/>
        <v>1</v>
      </c>
      <c r="C13" s="1">
        <v>1.29</v>
      </c>
      <c r="D13" s="1">
        <v>1.1399999999999999</v>
      </c>
      <c r="E13" s="1">
        <v>1.02</v>
      </c>
      <c r="F13" s="1">
        <v>0.92</v>
      </c>
      <c r="G13" s="1">
        <v>0.84</v>
      </c>
      <c r="H13" s="1">
        <v>0.77</v>
      </c>
    </row>
    <row r="14" spans="1:8" ht="14.4" thickBot="1" x14ac:dyDescent="0.3">
      <c r="A14" s="1">
        <v>2000</v>
      </c>
      <c r="B14" s="1">
        <f t="shared" si="1"/>
        <v>2</v>
      </c>
      <c r="C14" s="1">
        <v>0.68</v>
      </c>
      <c r="D14" s="1">
        <v>0.64</v>
      </c>
      <c r="E14" s="2">
        <v>0.6</v>
      </c>
      <c r="F14" s="1">
        <v>0.56000000000000005</v>
      </c>
      <c r="G14" s="1">
        <v>0.53</v>
      </c>
      <c r="H14" s="1">
        <v>0.51</v>
      </c>
    </row>
  </sheetData>
  <mergeCells count="6">
    <mergeCell ref="C2:H2"/>
    <mergeCell ref="A1:H1"/>
    <mergeCell ref="B2:B8"/>
    <mergeCell ref="A2:A8"/>
    <mergeCell ref="C4:H4"/>
    <mergeCell ref="C6:H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E792-90D8-4E04-882E-CCF5DBEE9793}">
  <dimension ref="A1:T14"/>
  <sheetViews>
    <sheetView zoomScaleNormal="100" workbookViewId="0">
      <selection sqref="A1:T1"/>
    </sheetView>
  </sheetViews>
  <sheetFormatPr defaultRowHeight="13.8" x14ac:dyDescent="0.25"/>
  <cols>
    <col min="3" max="3" width="9.6640625" bestFit="1" customWidth="1"/>
    <col min="5" max="5" width="8.88671875" customWidth="1"/>
    <col min="6" max="6" width="9.6640625" bestFit="1" customWidth="1"/>
    <col min="8" max="8" width="8.88671875" customWidth="1"/>
    <col min="9" max="9" width="9.6640625" bestFit="1" customWidth="1"/>
    <col min="11" max="11" width="8.88671875" customWidth="1"/>
    <col min="12" max="12" width="9.6640625" bestFit="1" customWidth="1"/>
    <col min="15" max="15" width="9.6640625" bestFit="1" customWidth="1"/>
    <col min="17" max="17" width="8.88671875" customWidth="1"/>
    <col min="18" max="18" width="9.6640625" bestFit="1" customWidth="1"/>
    <col min="20" max="20" width="8.88671875" customWidth="1"/>
  </cols>
  <sheetData>
    <row r="1" spans="1:20" ht="14.4" thickBot="1" x14ac:dyDescent="0.3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4" customHeight="1" thickBot="1" x14ac:dyDescent="0.3">
      <c r="A2" s="9" t="s">
        <v>11</v>
      </c>
      <c r="B2" s="9" t="s">
        <v>19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4" thickBot="1" x14ac:dyDescent="0.3">
      <c r="A3" s="9"/>
      <c r="B3" s="9"/>
      <c r="C3" s="9" t="s">
        <v>4</v>
      </c>
      <c r="D3" s="9"/>
      <c r="E3" s="9"/>
      <c r="F3" s="9" t="s">
        <v>5</v>
      </c>
      <c r="G3" s="9"/>
      <c r="H3" s="9"/>
      <c r="I3" s="9" t="s">
        <v>6</v>
      </c>
      <c r="J3" s="9"/>
      <c r="K3" s="9"/>
      <c r="L3" s="9" t="s">
        <v>7</v>
      </c>
      <c r="M3" s="9"/>
      <c r="N3" s="9"/>
      <c r="O3" s="9" t="s">
        <v>8</v>
      </c>
      <c r="P3" s="9"/>
      <c r="Q3" s="9"/>
      <c r="R3" s="9" t="s">
        <v>9</v>
      </c>
      <c r="S3" s="9"/>
      <c r="T3" s="9"/>
    </row>
    <row r="4" spans="1:20" ht="14.4" customHeight="1" thickBot="1" x14ac:dyDescent="0.3">
      <c r="A4" s="9"/>
      <c r="B4" s="9"/>
      <c r="C4" s="9" t="s">
        <v>13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4" thickBot="1" x14ac:dyDescent="0.3">
      <c r="A5" s="9"/>
      <c r="B5" s="9"/>
      <c r="C5" s="9">
        <v>149.69999999999999</v>
      </c>
      <c r="D5" s="9"/>
      <c r="E5" s="9"/>
      <c r="F5" s="9">
        <v>299.2</v>
      </c>
      <c r="G5" s="9"/>
      <c r="H5" s="9"/>
      <c r="I5" s="9">
        <v>452</v>
      </c>
      <c r="J5" s="9"/>
      <c r="K5" s="9"/>
      <c r="L5" s="9">
        <v>597</v>
      </c>
      <c r="M5" s="9"/>
      <c r="N5" s="9"/>
      <c r="O5" s="9">
        <v>750</v>
      </c>
      <c r="P5" s="9"/>
      <c r="Q5" s="9"/>
      <c r="R5" s="9">
        <v>907</v>
      </c>
      <c r="S5" s="9"/>
      <c r="T5" s="9"/>
    </row>
    <row r="6" spans="1:20" ht="14.4" customHeight="1" thickBot="1" x14ac:dyDescent="0.3">
      <c r="A6" s="9"/>
      <c r="B6" s="9"/>
      <c r="C6" s="9" t="s">
        <v>20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4" thickBot="1" x14ac:dyDescent="0.3">
      <c r="A7" s="9"/>
      <c r="B7" s="9"/>
      <c r="C7" s="9">
        <f>C5/1000</f>
        <v>0.1497</v>
      </c>
      <c r="D7" s="9"/>
      <c r="E7" s="9"/>
      <c r="F7" s="9">
        <f t="shared" ref="F7:R7" si="0">F5/1000</f>
        <v>0.29919999999999997</v>
      </c>
      <c r="G7" s="9"/>
      <c r="H7" s="9"/>
      <c r="I7" s="9">
        <f t="shared" si="0"/>
        <v>0.45200000000000001</v>
      </c>
      <c r="J7" s="9"/>
      <c r="K7" s="9"/>
      <c r="L7" s="9">
        <f t="shared" si="0"/>
        <v>0.59699999999999998</v>
      </c>
      <c r="M7" s="9"/>
      <c r="N7" s="9"/>
      <c r="O7" s="9">
        <f t="shared" si="0"/>
        <v>0.75</v>
      </c>
      <c r="P7" s="9"/>
      <c r="Q7" s="9"/>
      <c r="R7" s="9">
        <f t="shared" si="0"/>
        <v>0.90700000000000003</v>
      </c>
      <c r="S7" s="9"/>
      <c r="T7" s="9"/>
    </row>
    <row r="8" spans="1:20" ht="28.2" thickBot="1" x14ac:dyDescent="0.3">
      <c r="A8" s="9"/>
      <c r="B8" s="9"/>
      <c r="C8" s="1" t="s">
        <v>16</v>
      </c>
      <c r="D8" s="1" t="s">
        <v>17</v>
      </c>
      <c r="E8" s="1" t="s">
        <v>18</v>
      </c>
      <c r="F8" s="1" t="s">
        <v>16</v>
      </c>
      <c r="G8" s="1" t="s">
        <v>17</v>
      </c>
      <c r="H8" s="1" t="s">
        <v>18</v>
      </c>
      <c r="I8" s="1" t="s">
        <v>16</v>
      </c>
      <c r="J8" s="1" t="s">
        <v>17</v>
      </c>
      <c r="K8" s="1" t="s">
        <v>18</v>
      </c>
      <c r="L8" s="1" t="s">
        <v>16</v>
      </c>
      <c r="M8" s="1" t="s">
        <v>17</v>
      </c>
      <c r="N8" s="1" t="s">
        <v>18</v>
      </c>
      <c r="O8" s="1" t="s">
        <v>16</v>
      </c>
      <c r="P8" s="1" t="s">
        <v>17</v>
      </c>
      <c r="Q8" s="1" t="s">
        <v>18</v>
      </c>
      <c r="R8" s="1" t="s">
        <v>16</v>
      </c>
      <c r="S8" s="1" t="s">
        <v>17</v>
      </c>
      <c r="T8" s="1" t="s">
        <v>18</v>
      </c>
    </row>
    <row r="9" spans="1:20" ht="14.4" thickBot="1" x14ac:dyDescent="0.3">
      <c r="A9" s="1">
        <v>20</v>
      </c>
      <c r="B9" s="1">
        <f>A9/1000</f>
        <v>0.02</v>
      </c>
      <c r="C9" s="2">
        <v>0.99</v>
      </c>
      <c r="D9" s="2">
        <v>2.1000000000000001E-2</v>
      </c>
      <c r="E9" s="2">
        <f>D9/Sheet1!$A$4</f>
        <v>1.4056224899598395E-2</v>
      </c>
      <c r="F9" s="1">
        <v>1.73</v>
      </c>
      <c r="G9" s="1">
        <v>3.7999999999999999E-2</v>
      </c>
      <c r="H9" s="3">
        <f>G9/Sheet1!$A$4</f>
        <v>2.5435073627844713E-2</v>
      </c>
      <c r="I9" s="2">
        <v>2.25</v>
      </c>
      <c r="J9" s="3">
        <v>0.05</v>
      </c>
      <c r="K9" s="3">
        <f>J9/Sheet1!$A$4</f>
        <v>3.3467202141900937E-2</v>
      </c>
      <c r="L9" s="2">
        <v>3</v>
      </c>
      <c r="M9" s="1">
        <v>6.6000000000000003E-2</v>
      </c>
      <c r="N9" s="4">
        <f>M9/Sheet1!$A$4</f>
        <v>4.4176706827309238E-2</v>
      </c>
      <c r="O9" s="5">
        <v>4.4800000000000004</v>
      </c>
      <c r="P9" s="6">
        <v>0.1</v>
      </c>
      <c r="Q9" s="4">
        <f>P9/Sheet1!$A$4</f>
        <v>6.6934404283801874E-2</v>
      </c>
      <c r="R9" s="2">
        <v>8.6999999999999993</v>
      </c>
      <c r="S9" s="1">
        <v>0.193</v>
      </c>
      <c r="T9" s="3">
        <f>S9/Sheet1!$A$4</f>
        <v>0.12918340026773761</v>
      </c>
    </row>
    <row r="10" spans="1:20" ht="14.4" thickBot="1" x14ac:dyDescent="0.3">
      <c r="A10" s="1">
        <v>100</v>
      </c>
      <c r="B10" s="1">
        <f t="shared" ref="B10:B14" si="1">A10/1000</f>
        <v>0.1</v>
      </c>
      <c r="C10" s="1">
        <v>0.45</v>
      </c>
      <c r="D10" s="1">
        <v>4.5999999999999999E-2</v>
      </c>
      <c r="E10" s="3">
        <f>D10/Sheet1!$A$4</f>
        <v>3.0789825970548863E-2</v>
      </c>
      <c r="F10" s="1">
        <v>1.19</v>
      </c>
      <c r="G10" s="1">
        <v>0.123</v>
      </c>
      <c r="H10" s="4">
        <f>G10/Sheet1!$A$4</f>
        <v>8.2329317269076302E-2</v>
      </c>
      <c r="I10" s="1">
        <v>1.67</v>
      </c>
      <c r="J10" s="1">
        <v>0.17299999999999999</v>
      </c>
      <c r="K10" s="3">
        <f>J10/Sheet1!$A$4</f>
        <v>0.11579651941097724</v>
      </c>
      <c r="L10" s="1">
        <v>2.2799999999999998</v>
      </c>
      <c r="M10" s="1">
        <v>0.23599999999999999</v>
      </c>
      <c r="N10" s="3">
        <f>M10/Sheet1!$A$4</f>
        <v>0.15796519410977242</v>
      </c>
      <c r="O10" s="5">
        <v>3.35</v>
      </c>
      <c r="P10" s="5">
        <v>0.34599999999999997</v>
      </c>
      <c r="Q10" s="3">
        <f>P10/Sheet1!$A$4</f>
        <v>0.23159303882195448</v>
      </c>
      <c r="R10" s="1">
        <v>5.59</v>
      </c>
      <c r="S10" s="1">
        <v>0.57699999999999996</v>
      </c>
      <c r="T10" s="3">
        <f>S10/Sheet1!$A$4</f>
        <v>0.38621151271753679</v>
      </c>
    </row>
    <row r="11" spans="1:20" ht="14.4" thickBot="1" x14ac:dyDescent="0.3">
      <c r="A11" s="1">
        <v>200</v>
      </c>
      <c r="B11" s="1">
        <f t="shared" si="1"/>
        <v>0.2</v>
      </c>
      <c r="C11" s="1">
        <v>0.26</v>
      </c>
      <c r="D11" s="1">
        <v>5.3999999999999999E-2</v>
      </c>
      <c r="E11" s="3">
        <f>D11/Sheet1!$A$4</f>
        <v>3.614457831325301E-2</v>
      </c>
      <c r="F11" s="1">
        <v>0.85</v>
      </c>
      <c r="G11" s="1">
        <v>0.17499999999999999</v>
      </c>
      <c r="H11" s="3">
        <f>G11/Sheet1!$A$4</f>
        <v>0.11713520749665328</v>
      </c>
      <c r="I11" s="1">
        <v>1.29</v>
      </c>
      <c r="J11" s="1">
        <v>0.26300000000000001</v>
      </c>
      <c r="K11" s="3">
        <f>J11/Sheet1!$A$4</f>
        <v>0.17603748326639893</v>
      </c>
      <c r="L11" s="1">
        <v>1.76</v>
      </c>
      <c r="M11" s="1">
        <v>0.35899999999999999</v>
      </c>
      <c r="N11" s="3">
        <f>M11/Sheet1!$A$4</f>
        <v>0.24029451137884872</v>
      </c>
      <c r="O11" s="5">
        <v>2.52</v>
      </c>
      <c r="P11" s="5">
        <v>0.51400000000000001</v>
      </c>
      <c r="Q11" s="3">
        <f>P11/Sheet1!$A$4</f>
        <v>0.34404283801874164</v>
      </c>
      <c r="R11" s="1">
        <v>3.94</v>
      </c>
      <c r="S11" s="1">
        <v>0.80200000000000005</v>
      </c>
      <c r="T11" s="3">
        <f>S11/Sheet1!$A$4</f>
        <v>0.53681392235609104</v>
      </c>
    </row>
    <row r="12" spans="1:20" ht="14.4" thickBot="1" x14ac:dyDescent="0.3">
      <c r="A12" s="1">
        <v>400</v>
      </c>
      <c r="B12" s="1">
        <f t="shared" si="1"/>
        <v>0.4</v>
      </c>
      <c r="C12" s="1">
        <v>0.14000000000000001</v>
      </c>
      <c r="D12" s="1">
        <v>5.8000000000000003E-2</v>
      </c>
      <c r="E12" s="3">
        <f>D12/Sheet1!$A$4</f>
        <v>3.8821954484605091E-2</v>
      </c>
      <c r="F12" s="1">
        <v>0.55000000000000004</v>
      </c>
      <c r="G12" s="1">
        <v>0.224</v>
      </c>
      <c r="H12" s="3">
        <f>G12/Sheet1!$A$4</f>
        <v>0.1499330655957162</v>
      </c>
      <c r="I12" s="1">
        <v>0.87</v>
      </c>
      <c r="J12" s="1">
        <v>0.33500000000000002</v>
      </c>
      <c r="K12" s="3">
        <f>J12/Sheet1!$A$4</f>
        <v>0.22423025435073629</v>
      </c>
      <c r="L12" s="2">
        <v>1.2</v>
      </c>
      <c r="M12" s="1">
        <v>0.49099999999999999</v>
      </c>
      <c r="N12" s="3">
        <f>M12/Sheet1!$A$4</f>
        <v>0.32864792503346718</v>
      </c>
      <c r="O12" s="5">
        <v>1.68</v>
      </c>
      <c r="P12" s="5">
        <v>0.68500000000000005</v>
      </c>
      <c r="Q12" s="3">
        <f>P12/Sheet1!$A$4</f>
        <v>0.45850066934404288</v>
      </c>
      <c r="R12" s="1">
        <v>2.36</v>
      </c>
      <c r="S12" s="3">
        <v>0.96</v>
      </c>
      <c r="T12" s="3">
        <f>S12/Sheet1!$A$4</f>
        <v>0.64257028112449799</v>
      </c>
    </row>
    <row r="13" spans="1:20" ht="14.4" thickBot="1" x14ac:dyDescent="0.3">
      <c r="A13" s="1">
        <v>1000</v>
      </c>
      <c r="B13" s="1">
        <f t="shared" si="1"/>
        <v>1</v>
      </c>
      <c r="C13" s="1">
        <v>0.05</v>
      </c>
      <c r="D13" s="1">
        <v>6.0999999999999999E-2</v>
      </c>
      <c r="E13" s="3">
        <f>D13/Sheet1!$A$4</f>
        <v>4.0829986613119144E-2</v>
      </c>
      <c r="F13" s="1">
        <v>0.26</v>
      </c>
      <c r="G13" s="3">
        <v>0.27</v>
      </c>
      <c r="H13" s="3">
        <f>G13/Sheet1!$A$4</f>
        <v>0.18072289156626506</v>
      </c>
      <c r="I13" s="1">
        <v>0.44</v>
      </c>
      <c r="J13" s="1">
        <v>0.45100000000000001</v>
      </c>
      <c r="K13" s="3">
        <f>J13/Sheet1!$A$4</f>
        <v>0.30187416331994649</v>
      </c>
      <c r="L13" s="1">
        <v>0.62</v>
      </c>
      <c r="M13" s="3">
        <v>0.63</v>
      </c>
      <c r="N13" s="3">
        <f>M13/Sheet1!$A$4</f>
        <v>0.42168674698795183</v>
      </c>
      <c r="O13" s="5">
        <v>0.84</v>
      </c>
      <c r="P13" s="5">
        <v>0.85599999999999998</v>
      </c>
      <c r="Q13" s="3">
        <f>P13/Sheet1!$A$4</f>
        <v>0.57295850066934406</v>
      </c>
      <c r="R13" s="2">
        <v>1.1000000000000001</v>
      </c>
      <c r="S13" s="3">
        <v>1.1200000000000001</v>
      </c>
      <c r="T13" s="4">
        <f>S13/Sheet1!$A$4</f>
        <v>0.7496653279785811</v>
      </c>
    </row>
    <row r="14" spans="1:20" ht="14.4" thickBot="1" x14ac:dyDescent="0.3">
      <c r="A14" s="1">
        <v>2000</v>
      </c>
      <c r="B14" s="1">
        <f t="shared" si="1"/>
        <v>2</v>
      </c>
      <c r="C14" s="1">
        <v>0.03</v>
      </c>
      <c r="D14" s="1">
        <v>6.3E-2</v>
      </c>
      <c r="E14" s="3">
        <f>D14/Sheet1!$A$4</f>
        <v>4.2168674698795178E-2</v>
      </c>
      <c r="F14" s="1">
        <v>0.14000000000000001</v>
      </c>
      <c r="G14" s="1">
        <v>0.28899999999999998</v>
      </c>
      <c r="H14" s="3">
        <f>G14/Sheet1!$A$4</f>
        <v>0.19344042838018741</v>
      </c>
      <c r="I14" s="1">
        <v>0.24</v>
      </c>
      <c r="J14" s="1">
        <v>0.496</v>
      </c>
      <c r="K14" s="3">
        <f>J14/Sheet1!$A$4</f>
        <v>0.33199464524765732</v>
      </c>
      <c r="L14" s="2">
        <v>0.34</v>
      </c>
      <c r="M14" s="3">
        <v>0.69599999999999995</v>
      </c>
      <c r="N14" s="3">
        <f>M14/Sheet1!$A$4</f>
        <v>0.46586345381526101</v>
      </c>
      <c r="O14" s="5">
        <v>0.45</v>
      </c>
      <c r="P14" s="6">
        <v>0.93</v>
      </c>
      <c r="Q14" s="3">
        <f>P14/Sheet1!$A$4</f>
        <v>0.62248995983935751</v>
      </c>
      <c r="R14" s="1">
        <v>0.57999999999999996</v>
      </c>
      <c r="S14" s="1">
        <v>1.196</v>
      </c>
      <c r="T14" s="4">
        <f>S14/Sheet1!$A$4</f>
        <v>0.80053547523427038</v>
      </c>
    </row>
  </sheetData>
  <mergeCells count="24">
    <mergeCell ref="R3:T3"/>
    <mergeCell ref="R5:T5"/>
    <mergeCell ref="O7:Q7"/>
    <mergeCell ref="O5:Q5"/>
    <mergeCell ref="L5:N5"/>
    <mergeCell ref="C4:T4"/>
    <mergeCell ref="I5:K5"/>
    <mergeCell ref="F5:H5"/>
    <mergeCell ref="A2:A8"/>
    <mergeCell ref="B2:B8"/>
    <mergeCell ref="A1:T1"/>
    <mergeCell ref="C5:E5"/>
    <mergeCell ref="C3:E3"/>
    <mergeCell ref="F3:H3"/>
    <mergeCell ref="I3:K3"/>
    <mergeCell ref="L3:N3"/>
    <mergeCell ref="C2:T2"/>
    <mergeCell ref="C6:T6"/>
    <mergeCell ref="C7:E7"/>
    <mergeCell ref="F7:H7"/>
    <mergeCell ref="I7:K7"/>
    <mergeCell ref="L7:N7"/>
    <mergeCell ref="R7:T7"/>
    <mergeCell ref="O3:Q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2018-03-25T03:33:25Z</dcterms:modified>
</cp:coreProperties>
</file>