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B94B05D8-3FC2-4BBC-800D-540053ACB70C}" xr6:coauthVersionLast="31" xr6:coauthVersionMax="31" xr10:uidLastSave="{00000000-0000-0000-0000-000000000000}"/>
  <bookViews>
    <workbookView xWindow="0" yWindow="0" windowWidth="22260" windowHeight="12648"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3" l="1"/>
  <c r="B8" i="3"/>
  <c r="E8" i="2" l="1"/>
  <c r="C8" i="2"/>
  <c r="D8" i="2"/>
  <c r="B8" i="2"/>
  <c r="E7" i="1"/>
  <c r="C7" i="1"/>
  <c r="D7" i="1"/>
  <c r="B7" i="1"/>
  <c r="C8" i="3"/>
  <c r="D8" i="3"/>
  <c r="E10" i="2"/>
</calcChain>
</file>

<file path=xl/sharedStrings.xml><?xml version="1.0" encoding="utf-8"?>
<sst xmlns="http://schemas.openxmlformats.org/spreadsheetml/2006/main" count="45" uniqueCount="36">
  <si>
    <t>表一 [实验内容二]光栅衍射实验仪器相关参数及衍射图样亮条纹间距和衍射距离统计表</t>
    <phoneticPr fontId="1" type="noConversion"/>
  </si>
  <si>
    <t>衍射距离L/m</t>
    <phoneticPr fontId="1" type="noConversion"/>
  </si>
  <si>
    <r>
      <t>正负1级亮条纹之间间距x</t>
    </r>
    <r>
      <rPr>
        <sz val="6"/>
        <color theme="1"/>
        <rFont val="等线"/>
        <family val="3"/>
        <charset val="134"/>
        <scheme val="minor"/>
      </rPr>
      <t>1</t>
    </r>
    <r>
      <rPr>
        <sz val="11"/>
        <color theme="1"/>
        <rFont val="等线"/>
        <family val="3"/>
        <charset val="134"/>
        <scheme val="minor"/>
      </rPr>
      <t>/mm</t>
    </r>
    <phoneticPr fontId="1" type="noConversion"/>
  </si>
  <si>
    <r>
      <t>正负2级亮条纹之间间距x</t>
    </r>
    <r>
      <rPr>
        <sz val="6"/>
        <color theme="1"/>
        <rFont val="等线"/>
        <family val="3"/>
        <charset val="134"/>
        <scheme val="minor"/>
      </rPr>
      <t>2</t>
    </r>
    <r>
      <rPr>
        <sz val="11"/>
        <color theme="1"/>
        <rFont val="等线"/>
        <family val="3"/>
        <charset val="134"/>
        <scheme val="minor"/>
      </rPr>
      <t>/mm</t>
    </r>
    <phoneticPr fontId="1" type="noConversion"/>
  </si>
  <si>
    <r>
      <t>正负3级亮条纹之间间距x</t>
    </r>
    <r>
      <rPr>
        <sz val="6"/>
        <color theme="1"/>
        <rFont val="等线"/>
        <family val="3"/>
        <charset val="134"/>
        <scheme val="minor"/>
      </rPr>
      <t>3</t>
    </r>
    <r>
      <rPr>
        <sz val="11"/>
        <color theme="1"/>
        <rFont val="等线"/>
        <family val="3"/>
        <charset val="134"/>
        <scheme val="minor"/>
      </rPr>
      <t>/mm</t>
    </r>
    <phoneticPr fontId="1" type="noConversion"/>
  </si>
  <si>
    <t>表二 [实验内容三]单缝衍射实验衍射图样暗条纹间距和衍射距离统计表</t>
    <phoneticPr fontId="1" type="noConversion"/>
  </si>
  <si>
    <r>
      <t>正负1级暗条纹之间间距x</t>
    </r>
    <r>
      <rPr>
        <sz val="6"/>
        <color theme="1"/>
        <rFont val="等线"/>
        <family val="3"/>
        <charset val="134"/>
        <scheme val="minor"/>
      </rPr>
      <t>1</t>
    </r>
    <r>
      <rPr>
        <sz val="11"/>
        <color theme="1"/>
        <rFont val="等线"/>
        <family val="3"/>
        <charset val="134"/>
        <scheme val="minor"/>
      </rPr>
      <t>/mm</t>
    </r>
    <phoneticPr fontId="1" type="noConversion"/>
  </si>
  <si>
    <r>
      <t>正负2级暗条纹之间间距x</t>
    </r>
    <r>
      <rPr>
        <sz val="6"/>
        <color theme="1"/>
        <rFont val="等线"/>
        <family val="3"/>
        <charset val="134"/>
        <scheme val="minor"/>
      </rPr>
      <t>2</t>
    </r>
    <r>
      <rPr>
        <sz val="11"/>
        <color theme="1"/>
        <rFont val="等线"/>
        <family val="3"/>
        <charset val="134"/>
        <scheme val="minor"/>
      </rPr>
      <t>/mm</t>
    </r>
    <phoneticPr fontId="1" type="noConversion"/>
  </si>
  <si>
    <r>
      <t>正负3级暗条纹之间间距x</t>
    </r>
    <r>
      <rPr>
        <sz val="6"/>
        <color theme="1"/>
        <rFont val="等线"/>
        <family val="3"/>
        <charset val="134"/>
        <scheme val="minor"/>
      </rPr>
      <t>3</t>
    </r>
    <r>
      <rPr>
        <sz val="11"/>
        <color theme="1"/>
        <rFont val="等线"/>
        <family val="3"/>
        <charset val="134"/>
        <scheme val="minor"/>
      </rPr>
      <t>/mm</t>
    </r>
    <phoneticPr fontId="1" type="noConversion"/>
  </si>
  <si>
    <r>
      <t>正负</t>
    </r>
    <r>
      <rPr>
        <sz val="11"/>
        <color theme="1"/>
        <rFont val="等线"/>
        <family val="3"/>
        <charset val="134"/>
        <scheme val="minor"/>
      </rPr>
      <t>4</t>
    </r>
    <r>
      <rPr>
        <sz val="11"/>
        <color theme="1"/>
        <rFont val="等线"/>
        <family val="2"/>
        <scheme val="minor"/>
      </rPr>
      <t>级暗条纹之间间距x</t>
    </r>
    <r>
      <rPr>
        <sz val="6"/>
        <color theme="1"/>
        <rFont val="等线"/>
        <family val="3"/>
        <charset val="134"/>
        <scheme val="minor"/>
      </rPr>
      <t>4</t>
    </r>
    <r>
      <rPr>
        <sz val="11"/>
        <color theme="1"/>
        <rFont val="等线"/>
        <family val="3"/>
        <charset val="134"/>
        <scheme val="minor"/>
      </rPr>
      <t>/mm</t>
    </r>
    <phoneticPr fontId="1" type="noConversion"/>
  </si>
  <si>
    <r>
      <t>正负</t>
    </r>
    <r>
      <rPr>
        <sz val="11"/>
        <color theme="1"/>
        <rFont val="等线"/>
        <family val="3"/>
        <charset val="134"/>
        <scheme val="minor"/>
      </rPr>
      <t>5</t>
    </r>
    <r>
      <rPr>
        <sz val="11"/>
        <color theme="1"/>
        <rFont val="等线"/>
        <family val="2"/>
        <scheme val="minor"/>
      </rPr>
      <t>级暗条纹之间间距x</t>
    </r>
    <r>
      <rPr>
        <sz val="6"/>
        <color theme="1"/>
        <rFont val="等线"/>
        <family val="3"/>
        <charset val="134"/>
        <scheme val="minor"/>
      </rPr>
      <t>5</t>
    </r>
    <r>
      <rPr>
        <sz val="11"/>
        <color theme="1"/>
        <rFont val="等线"/>
        <family val="3"/>
        <charset val="134"/>
        <scheme val="minor"/>
      </rPr>
      <t>/mm</t>
    </r>
    <phoneticPr fontId="1" type="noConversion"/>
  </si>
  <si>
    <t>表三 [实验内容四]双缝干涉实验衍射图样暗条纹间距和衍射距离统计表</t>
    <phoneticPr fontId="1" type="noConversion"/>
  </si>
  <si>
    <t>光栅常数d/mm</t>
    <phoneticPr fontId="1" type="noConversion"/>
  </si>
  <si>
    <t>10^(-2)</t>
    <phoneticPr fontId="1" type="noConversion"/>
  </si>
  <si>
    <t>激光波长λ/m</t>
    <phoneticPr fontId="1" type="noConversion"/>
  </si>
  <si>
    <t>6.200*10^(-7)</t>
    <phoneticPr fontId="1" type="noConversion"/>
  </si>
  <si>
    <t>6.343*10^(-7)</t>
    <phoneticPr fontId="1" type="noConversion"/>
  </si>
  <si>
    <t>7.460*10^(-7)</t>
    <phoneticPr fontId="1" type="noConversion"/>
  </si>
  <si>
    <t>与标准值相对误差η</t>
    <phoneticPr fontId="1" type="noConversion"/>
  </si>
  <si>
    <t>平均值</t>
    <phoneticPr fontId="1" type="noConversion"/>
  </si>
  <si>
    <t>6.668*10^(-7)</t>
    <phoneticPr fontId="1" type="noConversion"/>
  </si>
  <si>
    <t>单缝宽度a/m</t>
    <phoneticPr fontId="1" type="noConversion"/>
  </si>
  <si>
    <t>1.055*10^(-4)</t>
    <phoneticPr fontId="1" type="noConversion"/>
  </si>
  <si>
    <t>1.020*10^(-4)</t>
    <phoneticPr fontId="1" type="noConversion"/>
  </si>
  <si>
    <t>1.035*10^(-4)</t>
    <phoneticPr fontId="1" type="noConversion"/>
  </si>
  <si>
    <t>1.035*10(-4)</t>
    <phoneticPr fontId="1" type="noConversion"/>
  </si>
  <si>
    <r>
      <t>相邻亮条纹平均间距(x</t>
    </r>
    <r>
      <rPr>
        <sz val="6"/>
        <color theme="1"/>
        <rFont val="等线"/>
        <family val="2"/>
        <scheme val="minor"/>
      </rPr>
      <t>k</t>
    </r>
    <r>
      <rPr>
        <sz val="11"/>
        <color theme="1"/>
        <rFont val="等线"/>
        <family val="2"/>
        <scheme val="minor"/>
      </rPr>
      <t>_bar</t>
    </r>
    <r>
      <rPr>
        <sz val="11"/>
        <color theme="1"/>
        <rFont val="等线"/>
        <family val="3"/>
        <charset val="134"/>
        <scheme val="minor"/>
      </rPr>
      <t>/k)/mm</t>
    </r>
    <phoneticPr fontId="1" type="noConversion"/>
  </si>
  <si>
    <r>
      <t>相邻暗条纹平均间距(x</t>
    </r>
    <r>
      <rPr>
        <sz val="6"/>
        <color theme="1"/>
        <rFont val="等线"/>
        <family val="2"/>
        <scheme val="minor"/>
      </rPr>
      <t>k</t>
    </r>
    <r>
      <rPr>
        <sz val="11"/>
        <color theme="1"/>
        <rFont val="等线"/>
        <family val="2"/>
        <scheme val="minor"/>
      </rPr>
      <t>_bar</t>
    </r>
    <r>
      <rPr>
        <sz val="11"/>
        <color theme="1"/>
        <rFont val="等线"/>
        <family val="3"/>
        <charset val="134"/>
        <scheme val="minor"/>
      </rPr>
      <t>/k)/mm</t>
    </r>
    <phoneticPr fontId="1" type="noConversion"/>
  </si>
  <si>
    <r>
      <t>相邻暗条纹平均间距(x</t>
    </r>
    <r>
      <rPr>
        <sz val="6"/>
        <color theme="1"/>
        <rFont val="等线"/>
        <family val="2"/>
        <scheme val="minor"/>
      </rPr>
      <t>k</t>
    </r>
    <r>
      <rPr>
        <sz val="11"/>
        <color theme="1"/>
        <rFont val="等线"/>
        <family val="3"/>
        <charset val="134"/>
        <scheme val="minor"/>
      </rPr>
      <t>_bar/k)/mm</t>
    </r>
    <phoneticPr fontId="1" type="noConversion"/>
  </si>
  <si>
    <t>双缝间距b/m</t>
    <phoneticPr fontId="1" type="noConversion"/>
  </si>
  <si>
    <t>6.071*10^(-5)</t>
    <phoneticPr fontId="1" type="noConversion"/>
  </si>
  <si>
    <t>6.350*10^(-5)</t>
    <phoneticPr fontId="1" type="noConversion"/>
  </si>
  <si>
    <t>6.094*10^(-5)</t>
    <phoneticPr fontId="1" type="noConversion"/>
  </si>
  <si>
    <t>平均值</t>
    <phoneticPr fontId="1" type="noConversion"/>
  </si>
  <si>
    <t>6.172*10^(-5)</t>
    <phoneticPr fontId="1" type="noConversion"/>
  </si>
  <si>
    <t>与标准值相对误差η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</si>
</sst>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
    <numFmt numFmtId="177" formatCode="0.000%"/>
    <numFmt numFmtId="178" formatCode="0.000"/>
  </numFmts>
  <fonts count="5" x14ac:knownFonts="1">
    <font>
      <sz val="11"/>
      <color theme="1"/>
      <name val="等线"/>
      <family val="2"/>
      <scheme val="minor"/>
    </font>
    <font>
      <sz val="9"/>
      <name val="等线"/>
      <family val="3"/>
      <charset val="134"/>
      <scheme val="minor"/>
    </font>
    <font>
      <sz val="6"/>
      <color theme="1"/>
      <name val="等线"/>
      <family val="3"/>
      <charset val="134"/>
      <scheme val="minor"/>
    </font>
    <font>
      <sz val="11"/>
      <color theme="1"/>
      <name val="等线"/>
      <family val="3"/>
      <charset val="134"/>
      <scheme val="minor"/>
    </font>
    <font>
      <sz val="6"/>
      <color theme="1"/>
      <name val="等线"/>
      <family val="2"/>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22">
    <xf numFmtId="0" fontId="0" fillId="0" borderId="0" xfId="0"/>
    <xf numFmtId="0" fontId="0" fillId="0" borderId="0" xfId="0" applyAlignment="1">
      <alignment vertical="center"/>
    </xf>
    <xf numFmtId="0" fontId="0" fillId="0" borderId="0" xfId="0" applyAlignment="1">
      <alignment horizontal="center"/>
    </xf>
    <xf numFmtId="2" fontId="0" fillId="0" borderId="1" xfId="0" applyNumberFormat="1" applyBorder="1" applyAlignment="1">
      <alignment horizontal="center" vertical="center" wrapText="1"/>
    </xf>
    <xf numFmtId="176" fontId="0" fillId="0" borderId="1" xfId="0" applyNumberFormat="1" applyBorder="1" applyAlignment="1">
      <alignment vertical="center" wrapText="1"/>
    </xf>
    <xf numFmtId="0" fontId="0" fillId="0" borderId="1" xfId="0" applyBorder="1" applyAlignment="1">
      <alignment vertical="center" wrapText="1"/>
    </xf>
    <xf numFmtId="2" fontId="0" fillId="0" borderId="1" xfId="0" applyNumberFormat="1" applyBorder="1" applyAlignment="1">
      <alignment vertical="center" wrapText="1"/>
    </xf>
    <xf numFmtId="176"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177" fontId="0" fillId="0" borderId="1" xfId="0" applyNumberFormat="1" applyBorder="1" applyAlignment="1">
      <alignment horizontal="center"/>
    </xf>
    <xf numFmtId="10" fontId="0" fillId="0" borderId="1" xfId="0" applyNumberFormat="1" applyBorder="1" applyAlignment="1">
      <alignment horizontal="center"/>
    </xf>
    <xf numFmtId="177" fontId="0" fillId="0" borderId="1" xfId="0" applyNumberFormat="1" applyBorder="1"/>
    <xf numFmtId="0" fontId="0" fillId="0" borderId="1" xfId="0" applyBorder="1" applyAlignment="1">
      <alignment wrapText="1"/>
    </xf>
    <xf numFmtId="177" fontId="0" fillId="0" borderId="1" xfId="0" applyNumberFormat="1" applyBorder="1" applyAlignment="1">
      <alignment wrapText="1"/>
    </xf>
    <xf numFmtId="2" fontId="0" fillId="0" borderId="1" xfId="0" applyNumberFormat="1" applyBorder="1" applyAlignment="1">
      <alignment horizontal="center" vertical="center"/>
    </xf>
    <xf numFmtId="178" fontId="0" fillId="0" borderId="1" xfId="0" applyNumberForma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election sqref="A1:E1"/>
    </sheetView>
  </sheetViews>
  <sheetFormatPr defaultRowHeight="13.8" x14ac:dyDescent="0.25"/>
  <cols>
    <col min="1" max="4" width="15.77734375" style="2" customWidth="1"/>
    <col min="5" max="5" width="15.77734375" customWidth="1"/>
  </cols>
  <sheetData>
    <row r="1" spans="1:5" ht="28.2" customHeight="1" thickBot="1" x14ac:dyDescent="0.3">
      <c r="A1" s="19" t="s">
        <v>0</v>
      </c>
      <c r="B1" s="19"/>
      <c r="C1" s="19"/>
      <c r="D1" s="19"/>
      <c r="E1" s="19"/>
    </row>
    <row r="2" spans="1:5" ht="14.4" thickBot="1" x14ac:dyDescent="0.3">
      <c r="A2" s="19" t="s">
        <v>12</v>
      </c>
      <c r="B2" s="19"/>
      <c r="C2" s="19" t="s">
        <v>13</v>
      </c>
      <c r="D2" s="19"/>
      <c r="E2" s="20" t="s">
        <v>19</v>
      </c>
    </row>
    <row r="3" spans="1:5" ht="14.4" thickBot="1" x14ac:dyDescent="0.3">
      <c r="A3" s="8" t="s">
        <v>1</v>
      </c>
      <c r="B3" s="7">
        <v>0.2</v>
      </c>
      <c r="C3" s="7">
        <v>0.25</v>
      </c>
      <c r="D3" s="7">
        <v>0.3</v>
      </c>
      <c r="E3" s="20"/>
    </row>
    <row r="4" spans="1:5" ht="28.2" thickBot="1" x14ac:dyDescent="0.3">
      <c r="A4" s="8" t="s">
        <v>2</v>
      </c>
      <c r="B4" s="3">
        <v>24.3</v>
      </c>
      <c r="C4" s="8">
        <v>31.52</v>
      </c>
      <c r="D4" s="8">
        <v>36.880000000000003</v>
      </c>
      <c r="E4" s="20"/>
    </row>
    <row r="5" spans="1:5" ht="28.2" thickBot="1" x14ac:dyDescent="0.3">
      <c r="A5" s="8" t="s">
        <v>3</v>
      </c>
      <c r="B5" s="8">
        <v>49.52</v>
      </c>
      <c r="C5" s="8">
        <v>63.32</v>
      </c>
      <c r="D5" s="3">
        <v>74.900000000000006</v>
      </c>
      <c r="E5" s="20"/>
    </row>
    <row r="6" spans="1:5" ht="28.2" thickBot="1" x14ac:dyDescent="0.3">
      <c r="A6" s="8" t="s">
        <v>4</v>
      </c>
      <c r="B6" s="8">
        <v>76.02</v>
      </c>
      <c r="C6" s="8">
        <v>95.88</v>
      </c>
      <c r="D6" s="8">
        <v>112.68</v>
      </c>
      <c r="E6" s="20"/>
    </row>
    <row r="7" spans="1:5" ht="42" thickBot="1" x14ac:dyDescent="0.3">
      <c r="A7" s="8" t="s">
        <v>26</v>
      </c>
      <c r="B7" s="3">
        <f>(B4+B5/2+B6/3)/3</f>
        <v>24.8</v>
      </c>
      <c r="C7" s="3">
        <f t="shared" ref="C7:D7" si="0">(C4+C5/2+C6/3)/3</f>
        <v>31.713333333333335</v>
      </c>
      <c r="D7" s="3">
        <f t="shared" si="0"/>
        <v>37.296666666666674</v>
      </c>
      <c r="E7" s="17">
        <f>AVERAGE(B7:D7)</f>
        <v>31.27</v>
      </c>
    </row>
    <row r="8" spans="1:5" ht="14.4" thickBot="1" x14ac:dyDescent="0.3">
      <c r="A8" s="10" t="s">
        <v>14</v>
      </c>
      <c r="B8" s="10" t="s">
        <v>15</v>
      </c>
      <c r="C8" s="10" t="s">
        <v>16</v>
      </c>
      <c r="D8" s="10" t="s">
        <v>17</v>
      </c>
      <c r="E8" s="10" t="s">
        <v>20</v>
      </c>
    </row>
    <row r="9" spans="1:5" ht="28.2" thickBot="1" x14ac:dyDescent="0.3">
      <c r="A9" s="11" t="s">
        <v>18</v>
      </c>
      <c r="B9" s="12">
        <v>4.6149999999999997E-2</v>
      </c>
      <c r="C9" s="12">
        <v>2.4150000000000001E-2</v>
      </c>
      <c r="D9" s="13">
        <v>0.14760000000000001</v>
      </c>
      <c r="E9" s="14">
        <v>2.5839999999999998E-2</v>
      </c>
    </row>
  </sheetData>
  <mergeCells count="4">
    <mergeCell ref="A2:B2"/>
    <mergeCell ref="C2:D2"/>
    <mergeCell ref="E2:E6"/>
    <mergeCell ref="A1:E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D151-A987-4026-A1A6-868A1570E104}">
  <dimension ref="A1:E10"/>
  <sheetViews>
    <sheetView workbookViewId="0">
      <selection sqref="A1:E1"/>
    </sheetView>
  </sheetViews>
  <sheetFormatPr defaultRowHeight="13.8" x14ac:dyDescent="0.25"/>
  <cols>
    <col min="1" max="4" width="15.77734375" style="1" customWidth="1"/>
    <col min="5" max="5" width="15.77734375" customWidth="1"/>
  </cols>
  <sheetData>
    <row r="1" spans="1:5" ht="14.4" thickBot="1" x14ac:dyDescent="0.3">
      <c r="A1" s="19" t="s">
        <v>5</v>
      </c>
      <c r="B1" s="19"/>
      <c r="C1" s="19"/>
      <c r="D1" s="19"/>
      <c r="E1" s="19"/>
    </row>
    <row r="2" spans="1:5" ht="14.4" thickBot="1" x14ac:dyDescent="0.3">
      <c r="A2" s="8" t="s">
        <v>1</v>
      </c>
      <c r="B2" s="4">
        <v>0.25</v>
      </c>
      <c r="C2" s="4">
        <v>0.3</v>
      </c>
      <c r="D2" s="4">
        <v>0.38200000000000001</v>
      </c>
      <c r="E2" s="19" t="s">
        <v>19</v>
      </c>
    </row>
    <row r="3" spans="1:5" ht="28.2" thickBot="1" x14ac:dyDescent="0.3">
      <c r="A3" s="8" t="s">
        <v>6</v>
      </c>
      <c r="B3" s="5">
        <v>3.12</v>
      </c>
      <c r="C3" s="5">
        <v>3.96</v>
      </c>
      <c r="D3" s="5">
        <v>4.42</v>
      </c>
      <c r="E3" s="19"/>
    </row>
    <row r="4" spans="1:5" ht="28.2" thickBot="1" x14ac:dyDescent="0.3">
      <c r="A4" s="8" t="s">
        <v>7</v>
      </c>
      <c r="B4" s="5">
        <v>6.02</v>
      </c>
      <c r="C4" s="5">
        <v>7.52</v>
      </c>
      <c r="D4" s="5">
        <v>9.64</v>
      </c>
      <c r="E4" s="19"/>
    </row>
    <row r="5" spans="1:5" ht="28.2" thickBot="1" x14ac:dyDescent="0.3">
      <c r="A5" s="8" t="s">
        <v>8</v>
      </c>
      <c r="B5" s="5">
        <v>9.16</v>
      </c>
      <c r="C5" s="5">
        <v>11.18</v>
      </c>
      <c r="D5" s="5">
        <v>14.78</v>
      </c>
      <c r="E5" s="19"/>
    </row>
    <row r="6" spans="1:5" ht="28.2" thickBot="1" x14ac:dyDescent="0.3">
      <c r="A6" s="8" t="s">
        <v>9</v>
      </c>
      <c r="B6" s="5">
        <v>12.26</v>
      </c>
      <c r="C6" s="5">
        <v>15.38</v>
      </c>
      <c r="D6" s="5">
        <v>20.079999999999998</v>
      </c>
      <c r="E6" s="19"/>
    </row>
    <row r="7" spans="1:5" ht="28.2" thickBot="1" x14ac:dyDescent="0.3">
      <c r="A7" s="8" t="s">
        <v>10</v>
      </c>
      <c r="B7" s="5">
        <v>15.78</v>
      </c>
      <c r="C7" s="5">
        <v>19.12</v>
      </c>
      <c r="D7" s="5">
        <v>24.58</v>
      </c>
      <c r="E7" s="19"/>
    </row>
    <row r="8" spans="1:5" ht="42" thickBot="1" x14ac:dyDescent="0.3">
      <c r="A8" s="8" t="s">
        <v>27</v>
      </c>
      <c r="B8" s="18">
        <f>(B3+B4/2+B5/3+B6/4+B7/5)/5</f>
        <v>3.0808666666666666</v>
      </c>
      <c r="C8" s="18">
        <f t="shared" ref="C8:D8" si="0">(C3+C4/2+C5/3+C6/4+C7/5)/5</f>
        <v>3.8231333333333333</v>
      </c>
      <c r="D8" s="18">
        <f t="shared" si="0"/>
        <v>4.8205333333333336</v>
      </c>
      <c r="E8" s="18">
        <f>AVERAGE(B8:D8)</f>
        <v>3.908177777777778</v>
      </c>
    </row>
    <row r="9" spans="1:5" ht="14.4" thickBot="1" x14ac:dyDescent="0.3">
      <c r="A9" s="5" t="s">
        <v>21</v>
      </c>
      <c r="B9" s="15" t="s">
        <v>22</v>
      </c>
      <c r="C9" s="15" t="s">
        <v>23</v>
      </c>
      <c r="D9" s="15" t="s">
        <v>24</v>
      </c>
      <c r="E9" s="15" t="s">
        <v>25</v>
      </c>
    </row>
    <row r="10" spans="1:5" ht="28.2" thickBot="1" x14ac:dyDescent="0.3">
      <c r="A10" s="5" t="s">
        <v>18</v>
      </c>
      <c r="B10" s="16">
        <v>5.5E-2</v>
      </c>
      <c r="C10" s="16">
        <v>0.02</v>
      </c>
      <c r="D10" s="16">
        <v>0.03</v>
      </c>
      <c r="E10" s="16">
        <f>AVERAGE(B10:D10)</f>
        <v>3.4999999999999996E-2</v>
      </c>
    </row>
  </sheetData>
  <mergeCells count="2">
    <mergeCell ref="E2:E7"/>
    <mergeCell ref="A1:E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4C74-432A-4A26-A3EB-1855250C77A2}">
  <dimension ref="A1:E10"/>
  <sheetViews>
    <sheetView workbookViewId="0">
      <selection sqref="A1:E1"/>
    </sheetView>
  </sheetViews>
  <sheetFormatPr defaultRowHeight="13.8" x14ac:dyDescent="0.25"/>
  <cols>
    <col min="1" max="4" width="15.77734375" style="1" customWidth="1"/>
    <col min="5" max="5" width="15.77734375" customWidth="1"/>
  </cols>
  <sheetData>
    <row r="1" spans="1:5" ht="14.4" customHeight="1" thickBot="1" x14ac:dyDescent="0.3">
      <c r="A1" s="19" t="s">
        <v>11</v>
      </c>
      <c r="B1" s="19"/>
      <c r="C1" s="19"/>
      <c r="D1" s="19"/>
      <c r="E1" s="19"/>
    </row>
    <row r="2" spans="1:5" ht="14.4" thickBot="1" x14ac:dyDescent="0.3">
      <c r="A2" s="9" t="s">
        <v>1</v>
      </c>
      <c r="B2" s="4">
        <v>0.25</v>
      </c>
      <c r="C2" s="4">
        <v>0.3</v>
      </c>
      <c r="D2" s="4">
        <v>0.35</v>
      </c>
      <c r="E2" s="19" t="s">
        <v>33</v>
      </c>
    </row>
    <row r="3" spans="1:5" ht="28.2" thickBot="1" x14ac:dyDescent="0.3">
      <c r="A3" s="9" t="s">
        <v>6</v>
      </c>
      <c r="B3" s="5">
        <v>5.22</v>
      </c>
      <c r="C3" s="5">
        <v>6.02</v>
      </c>
      <c r="D3" s="5">
        <v>7.22</v>
      </c>
      <c r="E3" s="19"/>
    </row>
    <row r="4" spans="1:5" ht="28.2" thickBot="1" x14ac:dyDescent="0.3">
      <c r="A4" s="9" t="s">
        <v>7</v>
      </c>
      <c r="B4" s="5">
        <v>11.02</v>
      </c>
      <c r="C4" s="5">
        <v>12.38</v>
      </c>
      <c r="D4" s="5">
        <v>14.98</v>
      </c>
      <c r="E4" s="19"/>
    </row>
    <row r="5" spans="1:5" ht="28.2" thickBot="1" x14ac:dyDescent="0.3">
      <c r="A5" s="9" t="s">
        <v>8</v>
      </c>
      <c r="B5" s="5">
        <v>16.04</v>
      </c>
      <c r="C5" s="5">
        <v>19.32</v>
      </c>
      <c r="D5" s="5">
        <v>22.72</v>
      </c>
      <c r="E5" s="19"/>
    </row>
    <row r="6" spans="1:5" ht="28.2" thickBot="1" x14ac:dyDescent="0.3">
      <c r="A6" s="9" t="s">
        <v>9</v>
      </c>
      <c r="B6" s="5">
        <v>21.32</v>
      </c>
      <c r="C6" s="6">
        <v>22.6</v>
      </c>
      <c r="D6" s="6">
        <v>30.1</v>
      </c>
      <c r="E6" s="19"/>
    </row>
    <row r="7" spans="1:5" ht="28.2" thickBot="1" x14ac:dyDescent="0.3">
      <c r="A7" s="9" t="s">
        <v>10</v>
      </c>
      <c r="B7" s="5">
        <v>26.78</v>
      </c>
      <c r="C7" s="5">
        <v>32.06</v>
      </c>
      <c r="D7" s="6">
        <v>37.6</v>
      </c>
      <c r="E7" s="19"/>
    </row>
    <row r="8" spans="1:5" ht="42" thickBot="1" x14ac:dyDescent="0.3">
      <c r="A8" s="5" t="s">
        <v>28</v>
      </c>
      <c r="B8" s="18">
        <f>1/5*(B3+B4/2+B5/3+B6/4+B7/5)</f>
        <v>5.3525333333333336</v>
      </c>
      <c r="C8" s="18">
        <f t="shared" ref="C8:D8" si="0">1/5*(C3+C4/2+C5/3+C6/4+C7/5)</f>
        <v>6.1424000000000012</v>
      </c>
      <c r="D8" s="18">
        <f t="shared" si="0"/>
        <v>7.4656666666666682</v>
      </c>
      <c r="E8" s="19"/>
    </row>
    <row r="9" spans="1:5" ht="14.4" thickBot="1" x14ac:dyDescent="0.3">
      <c r="A9" s="5" t="s">
        <v>29</v>
      </c>
      <c r="B9" s="5" t="s">
        <v>30</v>
      </c>
      <c r="C9" s="5" t="s">
        <v>31</v>
      </c>
      <c r="D9" s="5" t="s">
        <v>32</v>
      </c>
      <c r="E9" s="5" t="s">
        <v>34</v>
      </c>
    </row>
    <row r="10" spans="1:5" ht="28.2" thickBot="1" x14ac:dyDescent="0.3">
      <c r="A10" s="5" t="s">
        <v>35</v>
      </c>
      <c r="B10" s="21">
        <v>1.183E-2</v>
      </c>
      <c r="C10" s="21">
        <v>5.883E-2</v>
      </c>
      <c r="D10" s="21">
        <v>1.567E-2</v>
      </c>
      <c r="E10" s="21">
        <f>AVERAGE(B10:D10)</f>
        <v>2.8776666666666669E-2</v>
      </c>
    </row>
  </sheetData>
  <mergeCells count="2">
    <mergeCell ref="E2:E8"/>
    <mergeCell ref="A1:E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2018-04-16T14:46:25Z</dcterms:modified>
</cp:coreProperties>
</file>