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45" windowHeight="9555"/>
  </bookViews>
  <sheets>
    <sheet name="数据源" sheetId="2" r:id="rId1"/>
    <sheet name="2024年" sheetId="1" r:id="rId2"/>
    <sheet name="saas异常处理模板(模板)" sheetId="3" r:id="rId3"/>
    <sheet name="数据源(模板)" sheetId="4" r:id="rId4"/>
    <sheet name="saas异常处理1225-1229" sheetId="5" r:id="rId5"/>
    <sheet name="每月开通情况统计" sheetId="6" r:id="rId6"/>
    <sheet name="按周分析"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<sst xmlns="http://schemas.openxmlformats.org/spreadsheetml/2006/main" count="2076" uniqueCount="646">
  <si>
    <t>序号</t>
  </si>
  <si>
    <t>系统</t>
  </si>
  <si>
    <t>功能</t>
  </si>
  <si>
    <t>因素</t>
  </si>
  <si>
    <t>问题分类</t>
  </si>
  <si>
    <t>未增加功能</t>
  </si>
  <si>
    <t>产品类型</t>
  </si>
  <si>
    <t>环境属性</t>
  </si>
  <si>
    <t>出错功能</t>
  </si>
  <si>
    <t>问题归属</t>
  </si>
  <si>
    <t>开票管理</t>
  </si>
  <si>
    <t>批量开票</t>
  </si>
  <si>
    <t>程序bug</t>
  </si>
  <si>
    <t>移动应用、档案管理、单位监控分析、电子凭证、卫健委 未增加</t>
  </si>
  <si>
    <t>高校</t>
  </si>
  <si>
    <t>公有云</t>
  </si>
  <si>
    <t>开票功能</t>
  </si>
  <si>
    <t>财政-交互服务</t>
  </si>
  <si>
    <t>收缴管理</t>
  </si>
  <si>
    <t>直缴缴款书</t>
  </si>
  <si>
    <t>通用</t>
  </si>
  <si>
    <t>私有化</t>
  </si>
  <si>
    <t>收缴业务</t>
  </si>
  <si>
    <t>财政-基础信息</t>
  </si>
  <si>
    <t>用户操作不当</t>
  </si>
  <si>
    <t>医疗</t>
  </si>
  <si>
    <t>核销功能</t>
  </si>
  <si>
    <t>财政-制票中心</t>
  </si>
  <si>
    <t>需求不满足</t>
  </si>
  <si>
    <t>捐赠</t>
  </si>
  <si>
    <t>反算功能</t>
  </si>
  <si>
    <t>财政-数据同步</t>
  </si>
  <si>
    <t>BUG导致异常数据处理</t>
  </si>
  <si>
    <t>工会</t>
  </si>
  <si>
    <t>通知交互</t>
  </si>
  <si>
    <t>财政-票据审验状态异常</t>
  </si>
  <si>
    <t>汇缴缴款书</t>
  </si>
  <si>
    <t>增值</t>
  </si>
  <si>
    <t>票据管理</t>
  </si>
  <si>
    <t>财政-缴款确认状态异常</t>
  </si>
  <si>
    <t>数据同步</t>
  </si>
  <si>
    <t>财政-出库状态异常</t>
  </si>
  <si>
    <t>打印功能</t>
  </si>
  <si>
    <t>财政-库存重复</t>
  </si>
  <si>
    <t>基础信息</t>
  </si>
  <si>
    <t>财政-收入退付状态异常</t>
  </si>
  <si>
    <t>审验申请</t>
  </si>
  <si>
    <t>日结异常</t>
  </si>
  <si>
    <t>报表功能</t>
  </si>
  <si>
    <t>财政-需求变更</t>
  </si>
  <si>
    <t>安全漏洞</t>
  </si>
  <si>
    <t>行业-程序BUG</t>
  </si>
  <si>
    <t>V3迁移V4</t>
  </si>
  <si>
    <t>license重置</t>
  </si>
  <si>
    <t>行业-日结数据问题</t>
  </si>
  <si>
    <t>数据反算</t>
  </si>
  <si>
    <t>单位开通</t>
  </si>
  <si>
    <t>行业-V3迁移V4数据问题</t>
  </si>
  <si>
    <t>财政数据异常</t>
  </si>
  <si>
    <t>行业-数据反算数据问题</t>
  </si>
  <si>
    <t>协助数据处理</t>
  </si>
  <si>
    <t>liecense</t>
  </si>
  <si>
    <t>license授权</t>
  </si>
  <si>
    <t>license状态重置</t>
  </si>
  <si>
    <t>行业-BUG导致异常数据处理</t>
  </si>
  <si>
    <t>单位删除</t>
  </si>
  <si>
    <t>行业-业务-沟通</t>
  </si>
  <si>
    <t>增值服务</t>
  </si>
  <si>
    <t>增值开通</t>
  </si>
  <si>
    <t>行业-业务-需求不满足</t>
  </si>
  <si>
    <t>同步开票点</t>
  </si>
  <si>
    <t>行业-业务-V3需求未覆盖</t>
  </si>
  <si>
    <t>同步电子票据</t>
  </si>
  <si>
    <t>行业-业务-用户操作不当</t>
  </si>
  <si>
    <t>同步票据审验</t>
  </si>
  <si>
    <t>行业-实施运维-操作失误</t>
  </si>
  <si>
    <t>实施操作失误</t>
  </si>
  <si>
    <t>行业-实施运维-常规配置调整</t>
  </si>
  <si>
    <t>报表查询</t>
  </si>
  <si>
    <t>开票汇总查询</t>
  </si>
  <si>
    <t>行业-实施运维-环境部署</t>
  </si>
  <si>
    <t>开票明细查询</t>
  </si>
  <si>
    <t>行业-实施运维-增值开通</t>
  </si>
  <si>
    <t>单位收费核对总览</t>
  </si>
  <si>
    <t>行业-实施运维-协助数据处理</t>
  </si>
  <si>
    <t>单位缴款通知书明细查询</t>
  </si>
  <si>
    <t>行业-实施运维-license状态重置</t>
  </si>
  <si>
    <t>单位开票明细查询</t>
  </si>
  <si>
    <t>第三方-入参异常</t>
  </si>
  <si>
    <t>财政-票据审验单据异常</t>
  </si>
  <si>
    <t>单位开票汇总查询</t>
  </si>
  <si>
    <r>
      <rPr>
        <sz val="10"/>
        <color rgb="FF000000"/>
        <rFont val="宋体"/>
        <charset val="134"/>
      </rPr>
      <t>行业-单位断电</t>
    </r>
  </si>
  <si>
    <t xml:space="preserve"> </t>
  </si>
  <si>
    <t>重庆电子缴款书明细查询</t>
  </si>
  <si>
    <t>开电子票(通用)</t>
  </si>
  <si>
    <t>票据冲红</t>
  </si>
  <si>
    <t>票据分发</t>
  </si>
  <si>
    <t>常规配置调整</t>
  </si>
  <si>
    <t>开电子票(高校)</t>
  </si>
  <si>
    <t>writeOffEBillByCollege</t>
  </si>
  <si>
    <t>区划级别配置</t>
  </si>
  <si>
    <t>票据申请</t>
  </si>
  <si>
    <t>收入项目查询</t>
  </si>
  <si>
    <t>解决</t>
  </si>
  <si>
    <r>
      <rPr>
        <sz val="10"/>
        <color rgb="FF000000"/>
        <rFont val="Microsoft YaHei"/>
        <charset val="134"/>
      </rPr>
      <t>事件</t>
    </r>
  </si>
  <si>
    <r>
      <rPr>
        <sz val="10"/>
        <color rgb="FF000000"/>
        <rFont val="Microsoft YaHei"/>
        <charset val="134"/>
      </rPr>
      <t>登记日期</t>
    </r>
  </si>
  <si>
    <r>
      <rPr>
        <sz val="10"/>
        <color rgb="FF000000"/>
        <rFont val="Microsoft YaHei"/>
        <charset val="134"/>
      </rPr>
      <t>解决日期</t>
    </r>
  </si>
  <si>
    <r>
      <rPr>
        <sz val="10"/>
        <color rgb="FF000000"/>
        <rFont val="Microsoft YaHei"/>
        <charset val="134"/>
      </rPr>
      <t>省份</t>
    </r>
  </si>
  <si>
    <r>
      <rPr>
        <sz val="10"/>
        <color rgb="FF000000"/>
        <rFont val="Microsoft YaHei"/>
        <charset val="134"/>
      </rPr>
      <t>接入方</t>
    </r>
  </si>
  <si>
    <t>处理人</t>
  </si>
  <si>
    <r>
      <rPr>
        <sz val="10"/>
        <color rgb="FF000000"/>
        <rFont val="Microsoft YaHei"/>
        <charset val="134"/>
      </rPr>
      <t>单位名称</t>
    </r>
  </si>
  <si>
    <r>
      <rPr>
        <sz val="10"/>
        <color rgb="FF000000"/>
        <rFont val="Microsoft YaHei"/>
        <charset val="134"/>
      </rPr>
      <t>产品类型</t>
    </r>
  </si>
  <si>
    <r>
      <rPr>
        <sz val="10"/>
        <color rgb="FF000000"/>
        <rFont val="Microsoft YaHei"/>
        <charset val="134"/>
      </rPr>
      <t>接入人姓名</t>
    </r>
  </si>
  <si>
    <t>数据库类型</t>
  </si>
  <si>
    <t>程序版本</t>
  </si>
  <si>
    <t>JIAR编号</t>
  </si>
  <si>
    <r>
      <rPr>
        <sz val="10"/>
        <color rgb="FF000000"/>
        <rFont val="Microsoft YaHei"/>
        <charset val="134"/>
      </rPr>
      <t>问题描述</t>
    </r>
  </si>
  <si>
    <r>
      <rPr>
        <sz val="10"/>
        <color rgb="FF000000"/>
        <rFont val="Microsoft YaHei"/>
        <charset val="134"/>
      </rPr>
      <t>解决方案</t>
    </r>
  </si>
  <si>
    <r>
      <rPr>
        <sz val="10"/>
        <color rgb="FF000000"/>
        <rFont val="Microsoft YaHei"/>
        <charset val="134"/>
      </rPr>
      <t>原因分析</t>
    </r>
  </si>
  <si>
    <t>问题处理耗时（小时）</t>
  </si>
  <si>
    <t>程序版本号</t>
  </si>
  <si>
    <t>否</t>
  </si>
  <si>
    <t>日常运维</t>
  </si>
  <si>
    <t>云南</t>
  </si>
  <si>
    <t>技术中心</t>
  </si>
  <si>
    <t>林鸿飞</t>
  </si>
  <si>
    <t>景东彝族自治县文井镇中心卫生院</t>
  </si>
  <si>
    <t>行业-实施运维协助数据处理</t>
  </si>
  <si>
    <t>单位开通-单位删除-协助数据处理</t>
  </si>
  <si>
    <t>郑利照</t>
  </si>
  <si>
    <t>ORACLE</t>
  </si>
  <si>
    <t>V4.3.2.1</t>
  </si>
  <si>
    <t>NT-31621</t>
  </si>
  <si>
    <t>【单位】景东彝族自治县文井镇中心卫生院者后分院、景东彝族自治县文井镇中心卫生院清凉分院
【登入地址】普洱市医共体（私有化资源池）
【问题描述】两个单位原本是作为独立单位存在于医共体中，已产生业务数据，24年起两个单位将合并到同一医共体下单位（景东彝族自治县文井镇中心卫生院）下，财政上单位停用，行业需要停用或调整哪些数据。
【原因分析】请求调整数据
【程序版本号】4321</t>
  </si>
  <si>
    <t>产品判断可行性</t>
  </si>
  <si>
    <t>数据合并需求</t>
  </si>
  <si>
    <t>福建</t>
  </si>
  <si>
    <t>厦门市财政局</t>
  </si>
  <si>
    <t>李鹏聪</t>
  </si>
  <si>
    <t>V4.3.1.3</t>
  </si>
  <si>
    <t>无</t>
  </si>
  <si>
    <t>【单位】厦门市前埔医院
【登入地址】厦门独立部署行业版（离线部署）
【问题描述】厦门市前埔医院目前上线为市本级单位，财政要求下月一月一号变更所属区划为思明区，单位编码待定，该单位已产生业务数据
【原因分析】财政操作失败，请求修改数据。
【程序版本号】4321</t>
  </si>
  <si>
    <t>一线变更方案，现无需切换区划</t>
  </si>
  <si>
    <t>无需切换</t>
  </si>
  <si>
    <t>是</t>
  </si>
  <si>
    <t>山东</t>
  </si>
  <si>
    <t>青岛市应急管理局本级</t>
  </si>
  <si>
    <t>核销功能-审验申请-财政数据异常</t>
  </si>
  <si>
    <t>陈颖斌</t>
  </si>
  <si>
    <t>NT-31623</t>
  </si>
  <si>
    <t>因为审验同步报错，联系开发说是,需要将财政une_collect 表中的数据插入到行业对应的une_collect 表中。因为表结构不一样，麻烦技术中心帮忙插入下.
转给陈汉泽，已解决</t>
  </si>
  <si>
    <t>une_collect 表中的数据插入到行业对应的une_collect 表中</t>
  </si>
  <si>
    <t>审验单数据处理</t>
  </si>
  <si>
    <t>四川</t>
  </si>
  <si>
    <t>成都市双流区不动产登记中心</t>
  </si>
  <si>
    <t>核销功能-审验申请-V3迁移V4</t>
  </si>
  <si>
    <t>苏榆淇</t>
  </si>
  <si>
    <t>TDSQL</t>
  </si>
  <si>
    <t>【单位】成都市双流区不动产登记中心
【登入地址】http://cloud.chinaebill.cn/saas-industry-01/
【问题描述】【票据管理-审验申请-新增报错】【单位32W数据迁移10天还未迁移完成，做审验申请报错：未查询到日结任务进度信息，参数：tenantCode=9,regionCode=510122,agencyIdCode=81c04011ea3442d4a87d6f0db5b90c7e,name=DailyUseMergeRecordJob】【还请检查服务是否挂掉，或者给一个进度大概什么时候能够完成】
【程序版本号】4321
【原因分析】单位是长乐云迁移过来的，跑了小半个月，还是有很多失败项，没有迁移结束导致单位无法上报，请研发处理。</t>
  </si>
  <si>
    <t>数据处理后迁移正常</t>
  </si>
  <si>
    <t>v3数据流水号重复</t>
  </si>
  <si>
    <t>山西</t>
  </si>
  <si>
    <t>林永乐</t>
  </si>
  <si>
    <t>国家税务总局介休市税务局</t>
  </si>
  <si>
    <t>开票管理-开电子票(通用)-程序bug</t>
  </si>
  <si>
    <r>
      <rPr>
        <sz val="10"/>
        <color rgb="FF000000"/>
        <rFont val="Arial"/>
        <charset val="134"/>
      </rPr>
      <t>【单位】国家税务总局介休市税务局</t>
    </r>
    <r>
      <rPr>
        <sz val="10"/>
        <color rgb="FF000000"/>
        <rFont val="Arial"/>
        <charset val="134"/>
      </rPr>
      <t xml:space="preserve">
</t>
    </r>
    <r>
      <rPr>
        <sz val="10"/>
        <color rgb="FF000000"/>
        <rFont val="Arial"/>
        <charset val="134"/>
      </rPr>
      <t>【登入地址】</t>
    </r>
    <r>
      <rPr>
        <u/>
        <sz val="10"/>
        <color rgb="FF175CEB"/>
        <rFont val="宋体"/>
        <charset val="134"/>
      </rPr>
      <t>http://cloud.chinaebill.cn/sx-colleges-proxy</t>
    </r>
    <r>
      <rPr>
        <sz val="10"/>
        <color rgb="FF000000"/>
        <rFont val="Arial"/>
        <charset val="134"/>
      </rPr>
      <t xml:space="preserve">
</t>
    </r>
    <r>
      <rPr>
        <sz val="10"/>
        <color rgb="FF000000"/>
        <rFont val="Arial"/>
        <charset val="134"/>
      </rPr>
      <t>【问题描述】国家税务总局介休市税务局插卡失败</t>
    </r>
    <r>
      <rPr>
        <sz val="10"/>
        <color rgb="FF000000"/>
        <rFont val="Arial"/>
        <charset val="134"/>
      </rPr>
      <t xml:space="preserve">
</t>
    </r>
    <r>
      <rPr>
        <sz val="10"/>
        <color rgb="FF000000"/>
        <rFont val="Arial"/>
        <charset val="134"/>
      </rPr>
      <t>【程序版本号】4321</t>
    </r>
    <r>
      <rPr>
        <sz val="10"/>
        <color rgb="FF000000"/>
        <rFont val="Arial"/>
        <charset val="134"/>
      </rPr>
      <t xml:space="preserve">
</t>
    </r>
    <r>
      <rPr>
        <sz val="10"/>
        <color rgb="FF000000"/>
        <rFont val="Arial"/>
        <charset val="134"/>
      </rPr>
      <t>【原因分析】未知</t>
    </r>
  </si>
  <si>
    <t>saas-industry-server:artifact-1.13.1_20</t>
  </si>
  <si>
    <t>E财票开具，交付票据云没有微信订单号</t>
  </si>
  <si>
    <t>黑龙江</t>
  </si>
  <si>
    <t>陈圣</t>
  </si>
  <si>
    <t>哈尔滨医科大学大庆分校医务室</t>
  </si>
  <si>
    <t>行业-实施运维操作失误</t>
  </si>
  <si>
    <t>报表查询-单位开票汇总查询-实施操作失误</t>
  </si>
  <si>
    <t>【单位】哈尔滨医科大学(大庆) 校医院
【登入地址】https://cloud.chinaebill.cn/saas-industry-04/
【问题描述】单位收费核对总览选择完日期后查询出来的是12月份的数据
【程序版本号】V4321
【原因分析】自定义报表数据异常，请三线处理。</t>
  </si>
  <si>
    <t>已沟通实施，从23年5月份开始查询的话，分两次查询</t>
  </si>
  <si>
    <t>查询月份跨度太大，导致查询超时所以没有显示出数据，</t>
  </si>
  <si>
    <t>大关县高桥镇中心卫生院</t>
  </si>
  <si>
    <t>核销功能-审验申请-数据反算</t>
  </si>
  <si>
    <t>江珩嫄</t>
  </si>
  <si>
    <t>V4.3.2.0</t>
  </si>
  <si>
    <t>【单位】大关县高桥镇中心卫生院
【登入地址】http://cloud.chinaebill.cn/industry/?from=loginOut#/login
【问题描述】初始化后第一次开票 审验周期没到的
【程序版本号】4320
【原因分析】bug。审验周期还没到，提示上报后才能继续开票</t>
  </si>
  <si>
    <t>调整单位审验单创建时间update une_collect set REC_CREATED_TIME='2023-11-03 00:11:41'
where agency_id_code='537ebfe717bb47f9b7d3dedadafce470' and f_no='P-131014-23-002'
调整修改</t>
  </si>
  <si>
    <t>反算程序的bug导致时间不正确</t>
  </si>
  <si>
    <t>成都市慈善总会</t>
  </si>
  <si>
    <t>开票管理-批量开票-程序bug</t>
  </si>
  <si>
    <t>NT-31646</t>
  </si>
  <si>
    <t>【单位】成都市慈善总会
【登入地址】https://cloud.chinaebill.cn/saas-industry-01
【问题描述】模板导入冲红提示金额不正确，票据金额正常，单独测试一条数据也提示金额错误
【原因分析】导入冲红不填金额就能成功，填金额则会报错如图所示，请研发修复。
【程序版本号】4321</t>
  </si>
  <si>
    <t>临时处理办法取消导入冲红的excel文件中，交易金额的数据填写。不要填写即可导入</t>
  </si>
  <si>
    <t>程序缺陷，不填写交易金额就可以导入，目前冲红只有整张冲红业务，没有部分冲红.编码:20151037   NT-31646</t>
  </si>
  <si>
    <t>邹宇翔</t>
  </si>
  <si>
    <t>宁德市蕉城区金涵卫生院</t>
  </si>
  <si>
    <t>开票管理-票据分发-协助数据处理</t>
  </si>
  <si>
    <t>【单位】宁德市蕉城区金涵卫生院
【登入地址】宁德市卫健委（私有化资源池）
【问题描述】开票明细表查看，问题现象描述：往来票据开票后查看票据报错，查询一笔数据，返回多笔数据。
【原因分析】经查询票号重复原因是财政往来票号重复下发，同一资源池下其他单位已在早期开出此票号；
研发同事陈思煌已处理重复库存，单位已重开，后续需麻烦删除重复票号的数据；
重复票号：0001755868、0001755869、0001755870、0001755871、0001755872；代码均为35040121
【程序版本号】4321</t>
  </si>
  <si>
    <t>删去重复库存，删去财政票号</t>
  </si>
  <si>
    <t>财政往来票号重复下发，同一资源池下其他单位已在早期开出此票号</t>
  </si>
  <si>
    <t>景洪市第一人民医院</t>
  </si>
  <si>
    <t>行业-实施运维icense状态重置</t>
  </si>
  <si>
    <t>liecense-license授权-license状态重置</t>
  </si>
  <si>
    <t>刘杏安</t>
  </si>
  <si>
    <t>景洪市第一人民医院部署4321，单位重装过系统。单位未产生业务数据，现安装提示许可证激活失败，需要调整安装状态，单位的服务器ip、数据库等信息未发生变动，需要调整，附件为该单位的license申请信息。望早日予以协助处理，非常感谢！</t>
  </si>
  <si>
    <t>licesen安装状态重置及服务器信息变更</t>
  </si>
  <si>
    <t>需要调整安装状态，单位的服务器ip、数据库等信息未发生变动，需要调整</t>
  </si>
  <si>
    <t>报表查询-单位开票汇总查询-程序bug</t>
  </si>
  <si>
    <t>NT-31657</t>
  </si>
  <si>
    <t>【单位】哈尔滨医科大学大庆分校医务室
【登入地址】https://cloud.chinaebill.cn/saas-industry-04/
【问题描述】医疗票据汇总查询报表有异常,查不出数据。
【原因分析】报表异常，明细表可以查出2023-12-28的数据，但是汇总表查不到，请研发处理。
【程序版本号】4321</t>
  </si>
  <si>
    <t>等程序更新</t>
  </si>
  <si>
    <t>工单编码:20151921，NT-31657。报表程序bug，医疗票据汇总查询的时候，门诊票据默认查询有效的，所以2023年度在当前2024年度已经失效，所以查询的是2024年度，导致查询出来数据是空的</t>
  </si>
  <si>
    <t>楚雄师范学院</t>
  </si>
  <si>
    <t>【单位】楚雄师范学院
【登入地址】楚雄师范学院（私有化资源池）
【问题描述】审验申请，问题现象描述：一共两单审验单，查看第一条审验单，查看详情报错空指针；此笔审验单是在公有云时生成，23年11月16日迁移至私有化
【原因分析】查询日志的sql没有发现空指针的具体sql，附上相关日志，单位远程为todeck（290 623 924，nix4ugh7）
【程序版本号】4321</t>
  </si>
  <si>
    <t>处理办法：找财政挂接回来999045   行政事业单位之间往来结算 这个项目，然后重新同步下项目</t>
  </si>
  <si>
    <t>【三线分析】对比云上和私有化中单位可用项目的信息,找到是999045   行政事业单位之间往来结算 这个收费项目在私有化环境中缺失。导致了审验单报错空值。</t>
  </si>
  <si>
    <t>昭通市昭阳区盘河镇卫生院</t>
  </si>
  <si>
    <t>行业-实施运维常规配置调整</t>
  </si>
  <si>
    <t>开票管理-票据分发-常规配置调整</t>
  </si>
  <si>
    <t>【单位名称】昭通市昭阳区盘河镇卫生院    资源池：昭阳区医共体  015762/001/123@admin   015762/010928/123@admin   
【程序版本】V4.3.2.1
【问题描述】
1、开票员崔文超015762 领用的票号段0155229601-0155229700，开出的票是未领用未入库的票号段0155239601-0155239614；
2、票号段0155239617-0155240000没有入库记录，但有库存记录；
【二线分析】该单位是在线在独立部署的，做过反算是否因为这个，或者是年结引起</t>
  </si>
  <si>
    <t>库存来源于自动申领，数据由自动下发出入库记录补全调度补全</t>
  </si>
  <si>
    <t>自动申领下发出现错误</t>
  </si>
  <si>
    <t>吉林</t>
  </si>
  <si>
    <t>公主岭市河南社区卫生服务中心(非税票据单位)</t>
  </si>
  <si>
    <t>核销功能-审验申请-程序bug</t>
  </si>
  <si>
    <t>MYSQL</t>
  </si>
  <si>
    <t>V3.1.4.3</t>
  </si>
  <si>
    <t>【单位】公主岭市河南社区卫生服务中心
【登入地址】https://cloud.chinaebill.cn/jl-medicalweb/main.do
【问题描述】数据上报（吉林）:上报日期12月28号，明细不包含27号票据
【程序版本号】重新日结后，数据库、报表查询2023-10-16至2024-01-01的数量都不一致，数据上报的票据数量也不一样，请三线处理。
【原因分析】3.1.4.2</t>
  </si>
  <si>
    <t>日结报错 更新程序</t>
  </si>
  <si>
    <t>重庆</t>
  </si>
  <si>
    <t>重庆武隆隆康中西医结合医院</t>
  </si>
  <si>
    <t>行业-业务用户操作不当</t>
  </si>
  <si>
    <t>【单位】重庆武隆隆康中西医结合医院
【登入地址】http://cloud.chinaebill.cn/industry/?from=loginOut#/login 000549/001/9RnRQWg%1234
【问题描述】库存异常。上级下发了23批次的票和24批次的票，操作入库后，单位库存查不到
【程序版本号】4321
【原因分析】已入库，但是库存结余表查不到库存，没有开过票</t>
  </si>
  <si>
    <t>库存在开票点未入库</t>
  </si>
  <si>
    <t>实施业务不熟悉</t>
  </si>
  <si>
    <t>腾冲市民族完全中学</t>
  </si>
  <si>
    <t>核销功能-审验申请-日结异常</t>
  </si>
  <si>
    <t>【单位】腾冲市民族完全中学
【登入地址】http://cloud.chinaebill.cn/industry/?from=loginOut#/login
【问题描述】这区间没开过缴款书但欠缴是负数
【程序版本号】4320
【原因分析】欠缴表里没有数据，应缴和实缴表中也没有。反算过来多余的数据，鸿飞处理中</t>
  </si>
  <si>
    <t>删除ubd_collect_item多余日结数据</t>
  </si>
  <si>
    <t>日结数据处理</t>
  </si>
  <si>
    <t>天津</t>
  </si>
  <si>
    <t>天津工业大学</t>
  </si>
  <si>
    <t>开票管理-票据冲红-财政数据异常</t>
  </si>
  <si>
    <t>【单位】天津工业大学
【登入地址】https://cloud.chinaebill.cn/saas-industry-03/
【问题描述】天津工业大学批量冲红电子票据报错
【原因分析】使用接口单张冲红的时候报错如图所示，查这一张票，只能查到一条记录，判断是接口异常，请三线处理。例如票号4123730534
【程序版本号】4320</t>
  </si>
  <si>
    <t>财政侧删除重复有效期的异常数据，然后行业侧重新同步。已与苏榆淇沟通协助线上处理异常数据</t>
  </si>
  <si>
    <t>年结之后，财政侧异常数据，单位可用项目的有效期重叠导致的冲红报错。提供原票号fbillno='4123730534'中是01020203 普通高等院校学费（含本专科）在2023-01-03包含了两个有效期2024-01-01到2099-12-31 和2023-01-01到2099-12-31。</t>
  </si>
  <si>
    <t>一线</t>
  </si>
  <si>
    <t>彭州市中医医院</t>
  </si>
  <si>
    <t>王迎臣</t>
  </si>
  <si>
    <t>于单位更换前置应用服务器，ip等相关信息未发生变更，用之前的license.key校验失败，所以需要重新申请license，麻烦处理一下</t>
  </si>
  <si>
    <t>license安装状态重置</t>
  </si>
  <si>
    <t>单位更换前置应用服务器，ip等相关信息未发生变更</t>
  </si>
  <si>
    <t>核销功能-审验申请-协助数据处理</t>
  </si>
  <si>
    <t>成都市双流区不动产登记中心需要启用汇缴模式，其以前没有上线缴款书时有开具过非税收入通用票据，现财政要求其使用电子收缴，需要清理汇缴数据和数据上报中的欠缴数据，起始时间为2020年9月21日、截止时间为2023年12月29号晚上24：00点。2023年12月30号当天及之后的开票通过汇缴缴款书上缴</t>
  </si>
  <si>
    <t>根据一线要求进行数据处理</t>
  </si>
  <si>
    <t>其以前没有上线缴款书时有开具过非税收入通用票据，现财政要求其使用电子收缴，需要清理汇缴数据和数据上报中的欠缴数据</t>
  </si>
  <si>
    <t>内蒙古</t>
  </si>
  <si>
    <t>包头机电工业职业学校</t>
  </si>
  <si>
    <t>开票管理-开电子票(高校)-常规配置调整</t>
  </si>
  <si>
    <t>V3.1.4.0</t>
  </si>
  <si>
    <t>【单位】内蒙古机电职业技术学院  账号：120999   全部高校，内蒙古机电职业技术学院为例
【登入地址】http://cloud.chinaebill.cn/nmggx-collegesweb/login.do
【问题描述】应用接入管理--年结后是否默认变为“否”，希望可以统一设置默认应用，之后的年结不会把默认应用设置恢复
【程序版本号】3.1.4.0
【原因分析】内蒙高校单位应用接入的默认都为“否” 请三线统一刷库改为“是”</t>
  </si>
  <si>
    <t>ibb_basic_appinfo修改FISDEFAULT为1</t>
  </si>
  <si>
    <t>异常数据处理</t>
  </si>
  <si>
    <t>甘肃</t>
  </si>
  <si>
    <t>渭源县中西医结合医院</t>
  </si>
  <si>
    <t>【单位】渭源县中西医结合医院
【登入地址】http://192.168.0.14:30000/saas-industry/
【问题描述】单位申领票据后财政审核通过并下发成功，单位也已收到这些票据并能正常使用，但申领单的状态仍然是已上报，需要调整为已入库。
【原因分析】单位申领单状态未同步，需要在数据库中直接修改
【程序版本号】4321</t>
  </si>
  <si>
    <t>重置同步状态进行重新同步</t>
  </si>
  <si>
    <t>财政数据未完全同步</t>
  </si>
  <si>
    <t>新疆</t>
  </si>
  <si>
    <t>阿克苏市妇幼保健院</t>
  </si>
  <si>
    <t>陈煜恒</t>
  </si>
  <si>
    <t>现阿克苏市妇幼保健院需要切换HIS，原上线电子票据系统需迁移至自治区妇幼保健院的V3平台，目前已上报核销及票据退库，需处理异常数据：
     删除阿克苏市妇幼保健院V4平台的单位数据，V3重新同步并进行反算</t>
  </si>
  <si>
    <t>删除运营支撑平台及行业数据库数据库，重新初始化，进行数据反算</t>
  </si>
  <si>
    <t>现阿克苏市妇幼保健院需要切换HIS，原上线电子票据系统需迁移至自治区妇幼保健院的V3平台</t>
  </si>
  <si>
    <t>九龙坡区卫生健康委员会</t>
  </si>
  <si>
    <t>票据管理-区划级别配置-常规配置调整</t>
  </si>
  <si>
    <t>【单位】重庆市九龙坡区杨家坪街道社区卫生服务中心
【登入地址】
https://cloud.chinaebill.cn/industry/?from=loginOut#/login
【登录信息】000051/5001075001071330000000124999/Bosssoft#2023
【问题处理需求】需要将重庆所有云部署单位的往年过期票据做空白作废
【程序版本号】V4321
【原因分析】重庆年结不处理往年票。开启区划配置-是否自动作废过期票据 执行过期票据自动作废任务调度。已处理。</t>
  </si>
  <si>
    <t>开启区划配置-是否自动作废过期票据 执行过期票据自动作废任务调度</t>
  </si>
  <si>
    <t>区划级级配置，过期票，自动作废未开启</t>
  </si>
  <si>
    <t>开票管理-票据冲红-用户操作不当</t>
  </si>
  <si>
    <r>
      <rPr>
        <sz val="10"/>
        <color rgb="FF000000"/>
        <rFont val="Arial"/>
        <charset val="134"/>
      </rPr>
      <t>【单位】天津工业大学</t>
    </r>
    <r>
      <rPr>
        <sz val="10"/>
        <color rgb="FF000000"/>
        <rFont val="Arial"/>
        <charset val="134"/>
      </rPr>
      <t xml:space="preserve">
</t>
    </r>
    <r>
      <rPr>
        <sz val="10"/>
        <color rgb="FF000000"/>
        <rFont val="Arial"/>
        <charset val="134"/>
      </rPr>
      <t>【登入地址】</t>
    </r>
    <r>
      <rPr>
        <u/>
        <sz val="10"/>
        <color rgb="FF175CEB"/>
        <rFont val="宋体"/>
        <charset val="134"/>
      </rPr>
      <t>http://cloud.chinaebill.cn/saas-industry-03/</t>
    </r>
    <r>
      <rPr>
        <sz val="10"/>
        <color rgb="FF000000"/>
        <rFont val="Arial"/>
        <charset val="134"/>
      </rPr>
      <t xml:space="preserve">
</t>
    </r>
    <r>
      <rPr>
        <sz val="10"/>
        <color rgb="FF000000"/>
        <rFont val="Arial"/>
        <charset val="134"/>
      </rPr>
      <t>【问题描述】调用单张电子票据冲红接口writeOffEbillByCollege返回错误：没有查询到电子票信息</t>
    </r>
    <r>
      <rPr>
        <sz val="10"/>
        <color rgb="FF000000"/>
        <rFont val="Arial"/>
        <charset val="134"/>
      </rPr>
      <t xml:space="preserve">
</t>
    </r>
    <r>
      <rPr>
        <sz val="10"/>
        <color rgb="FF000000"/>
        <rFont val="Arial"/>
        <charset val="134"/>
      </rPr>
      <t>【程序版本号】4320</t>
    </r>
    <r>
      <rPr>
        <sz val="10"/>
        <color rgb="FF000000"/>
        <rFont val="Arial"/>
        <charset val="134"/>
      </rPr>
      <t xml:space="preserve">
</t>
    </r>
    <r>
      <rPr>
        <sz val="10"/>
        <color rgb="FF000000"/>
        <rFont val="Arial"/>
        <charset val="134"/>
      </rPr>
      <t>【原因分析】</t>
    </r>
    <r>
      <rPr>
        <sz val="10"/>
        <color rgb="FF000000"/>
        <rFont val="Arial"/>
        <charset val="134"/>
      </rPr>
      <t xml:space="preserve"> </t>
    </r>
    <r>
      <rPr>
        <sz val="10"/>
        <color rgb="FF000000"/>
        <rFont val="Arial"/>
        <charset val="134"/>
      </rPr>
      <t>高校冲红接口冲红内容处理查询原票出错，单位开的票据日期是2023年11月24日，但是调用接口有查询日期为2024年1月3日，判断是接口bug，请研发处理。</t>
    </r>
  </si>
  <si>
    <t>冲红入参数据"eBillCode": "12060119" 改成   12010119  后即可</t>
  </si>
  <si>
    <t>用户操作不当，入参数据中原票的票据代码错误</t>
  </si>
  <si>
    <t>广东</t>
  </si>
  <si>
    <t>乐昌市基层医疗电子票据统</t>
  </si>
  <si>
    <t>江华明</t>
  </si>
  <si>
    <t>乐昌市基层医疗电子票据统建由于系统部署后有调度起不来，排查问题很久没有找到原因，需要重新安装应用服务器和文件服务器的操作系统，因此需要重装saas程序。
该单位尚未产生业务数据，现安装时提示许可证激活失败，需要调整安装状态，附件为该单位最新的license申请信息</t>
  </si>
  <si>
    <t>重置license安装状态</t>
  </si>
  <si>
    <t>需要重新安装应用服务器和文件服务器的操作系统</t>
  </si>
  <si>
    <t>广西</t>
  </si>
  <si>
    <t>平南县同和镇中心卫生室</t>
  </si>
  <si>
    <t>行业-业务需求不满足</t>
  </si>
  <si>
    <t>报表查询-单位开票明细查询-需求不满足</t>
  </si>
  <si>
    <t>覃达财</t>
  </si>
  <si>
    <t>NT-31686</t>
  </si>
  <si>
    <r>
      <rPr>
        <sz val="10"/>
        <color rgb="FF000000"/>
        <rFont val="Arial"/>
        <charset val="134"/>
      </rPr>
      <t>【单位】平南县同和镇中心卫生室</t>
    </r>
    <r>
      <rPr>
        <sz val="10"/>
        <color rgb="FF000000"/>
        <rFont val="Arial"/>
        <charset val="134"/>
      </rPr>
      <t xml:space="preserve">
</t>
    </r>
    <r>
      <rPr>
        <sz val="10"/>
        <color rgb="FF000000"/>
        <rFont val="Arial"/>
        <charset val="134"/>
      </rPr>
      <t>【登入地址】</t>
    </r>
    <r>
      <rPr>
        <u/>
        <sz val="10"/>
        <color rgb="FF175CEB"/>
        <rFont val="宋体"/>
        <charset val="134"/>
      </rPr>
      <t>https://cloud.chinaebill.cn/industry/#/login</t>
    </r>
    <r>
      <rPr>
        <sz val="10"/>
        <color rgb="FF000000"/>
        <rFont val="Arial"/>
        <charset val="134"/>
      </rPr>
      <t xml:space="preserve">
</t>
    </r>
    <r>
      <rPr>
        <sz val="10"/>
        <color rgb="FF000000"/>
        <rFont val="Arial"/>
        <charset val="134"/>
      </rPr>
      <t>【问题描述】收费员开2张票，开票并冲红后，金额应该为0。e财票小程序中，开票总览中开票汇总统计是所有人的金额</t>
    </r>
    <r>
      <rPr>
        <sz val="10"/>
        <color rgb="FF000000"/>
        <rFont val="Arial"/>
        <charset val="134"/>
      </rPr>
      <t xml:space="preserve">
</t>
    </r>
    <r>
      <rPr>
        <sz val="10"/>
        <color rgb="FF000000"/>
        <rFont val="Arial"/>
        <charset val="134"/>
      </rPr>
      <t>【原因分析】</t>
    </r>
    <r>
      <rPr>
        <sz val="10"/>
        <color rgb="FF000000"/>
        <rFont val="Arial"/>
        <charset val="134"/>
      </rPr>
      <t xml:space="preserve">
</t>
    </r>
    <r>
      <rPr>
        <sz val="10"/>
        <color rgb="FF000000"/>
        <rFont val="Arial"/>
        <charset val="134"/>
      </rPr>
      <t>【程序版本号】V1.0.6.3</t>
    </r>
    <r>
      <rPr>
        <sz val="10"/>
        <color rgb="FF000000"/>
        <rFont val="Arial"/>
        <charset val="134"/>
      </rPr>
      <t xml:space="preserve">
</t>
    </r>
    <r>
      <rPr>
        <sz val="10"/>
        <color rgb="FF000000"/>
        <rFont val="Arial"/>
        <charset val="134"/>
      </rPr>
      <t>【三线原因分析】目前这个产品需求设计就是这样，具体的产品与一线沟通一下，一线真实使用场景。</t>
    </r>
  </si>
  <si>
    <t>转产品需求进行分析确认</t>
  </si>
  <si>
    <t>吉林大学第一医院(非税票据单位)</t>
  </si>
  <si>
    <t>反算功能-同步开票点-数据反算</t>
  </si>
  <si>
    <t>【单位】吉林大学第一医院
【登入地址】吉林大学第一医院（私有化资源池）
【问题描述】归档检索表/开票明细详情，问题现象描述：单位是9月份从v3迁移至私有化，由于v3时期本地不归档版式文件，v4新开票据可以归档，历史v3票据无法完成归档。
【原因分析】之前研发同事提出可以通过postman调用/doReWaitArchiveDataByDateSection/{startDate}/{endDate}，补偿归档，但4313版本不支持此接口，需要升级；由于单位业务量较大，单位希望不停业务完成升级，或其他方式补偿归档
【程序版本号】4313</t>
  </si>
  <si>
    <t>重新归档功能，需要在saas-billcollection-server-1.17.6中才有该功能，现场是1.16.7版本。不升级的话，目前没有其他的方法可以重新归档。</t>
  </si>
  <si>
    <t>之前研发同事提出可以通过postman调用/doReWaitArchiveDataByDateSection/{startDate}/{endDate}，补偿归档，但4313版本不支持此接口，需要升级；由于单位业务量较大，单位希望不停业务完成升级，或其他方式补偿归档</t>
  </si>
  <si>
    <t>云南省金平苗族瑶族傣族自治县公安局交通警察大队</t>
  </si>
  <si>
    <t>基础信息-收入项目查询-程序bug</t>
  </si>
  <si>
    <t>高伟强</t>
  </si>
  <si>
    <t>【单位】云南省金平苗族瑶族傣族自治县公安局交通警察大队
【登入地址】http://fspj.czt.yn.gov.cn:18012/saas-industry/
【问题描述】财政端收费项目有效期到了，财政停用之后，启用。支撑平台同步单位项目报错执行SQL语句错误:表[FAB AGEN ITEM]在重复键违反唯一性约束[PRI...。无法同步项目
【程序版本】4321
【二线分析】
1、1号同步（单位可用项目）还是正常，2号同步就失败。让财政将启用后的项目再次停用后同步还是报错。
2、该单位属于统建单位，日志太多，没找到对应报错。
3、财政和行业分别执行以下语句查库，检查FAB_AGEN_ITEM的约束主键FID, FINANCE_CODE是否有重复。
tceles fi.fitemcode,fi.fitemidcode, fi.fitemname, fai.fid, fai.FINANCE_CODE, count(1)
from FAB_AGEN_ITEM fai
left join fab_item fi
on fai.fitemidcode = fi.fitemidcode
and fi.fisfinal = '1'
where fagenidcode = '38cf7f15a97c4441b316967e57f4e1fd'         and fai.fisfinal = '1'
group by fi.fitemcode, fi.fitemname, fai.fid, fai.FINANCE_CODE</t>
  </si>
  <si>
    <t>同步单位可用项目异常，根据提示信息删除fid对应数据，并清空同步版本号后，重新同步即可。线上已经正常</t>
  </si>
  <si>
    <t>排查未找到原因，研发也未找到原因，线上比较着急处理，就先处理了。初步排查可能是由于年结时运行的脚本，线上操作没规范导致</t>
  </si>
  <si>
    <t>兴安职业技术学院</t>
  </si>
  <si>
    <t>【单位】兴安职业技术学院  账号：150200308001999
【登入地址】http://cloud.chinaebill.cn/nmggx-collegesweb/login.do
【问题描述】非税系统缴费后票据未开出，在线开具缴款书记录查询 查询有数据，请排查其他高校是否也有此类数据
【程序版本号】3.1.4.0
【原因分析】转鸿飞，需要打补丁</t>
  </si>
  <si>
    <t>更新程序</t>
  </si>
  <si>
    <t>程序缺陷</t>
  </si>
  <si>
    <t>成都市双流区水务局</t>
  </si>
  <si>
    <t>NT-31706</t>
  </si>
  <si>
    <t>【单位】双流区水务局
【登录地址】http://cloud.chinaebill.cn/saas-industry-01/
【问题描述】单位业务收费系统通过接口getBatchInvoiceEBill批量获取票据时，返回[51010124]","pictureNetUrl":null,"busNo":"62401010000030170","billNo":null,"billBatchCode":null,"billQRCode":null,"status":2},{"random":null,"etaercTime":null,"pictureUrl":null,"errMsg":"调用服务[saas-invoice-ebill-server]接口[IEBillInvoiceService#issue(EBillInvoiceRequestDTO)]时返回错误：请配置电子票据显示模板,票据代码。
【原因分析】接口异常，调用getBatchInvoiceEBill接口报错如图一所示，单位24年的模板都已同步下来如图二所示，请研发处理。
批次号：BNT202401010000037080001"
单位应用信息：
http://cloud.chinaebill.cn/saas-industry-01/
应用账号：CDSSLQSWJ860450
应用密钥：98431280264804298974591147
【程序版本号】V4.3.2.1</t>
  </si>
  <si>
    <t>转由研发处理</t>
  </si>
  <si>
    <t>程序接口报错</t>
  </si>
  <si>
    <t>中央</t>
  </si>
  <si>
    <t>北京市朝阳区卫生健康委员会</t>
  </si>
  <si>
    <t>行业-BUG导致异常数据</t>
  </si>
  <si>
    <t>NT-31711</t>
  </si>
  <si>
    <t>【单位】北京市朝阳区卫生健康委员会（此资源池下多家单位都会偶尔出现此情况）
【登入地址】北京市朝阳区卫生健康委员会（私有化资源池）
【问题描述】票据开具/库存，问题现象描述：偶尔出现开票点库存不足的报错
【原因分析】自动下发全局配置已配置，单位总库存充足，查看nontax_autoallot_apply中报错信息为”供票单位库存不足“，日志及查询截图已上传附件。
【程序版本号】4320</t>
  </si>
  <si>
    <t>接口[invEBillRegistration]调用返回异常:</t>
  </si>
  <si>
    <t>浙江</t>
  </si>
  <si>
    <t>宁波市急救中心</t>
  </si>
  <si>
    <t>波市急救中心由于更换linux系统版本原因，需要重新安装应用服务器和文件服务器的操作系统，因此需要重装saas程序。
该单位尚未产生业务数据，现安装时提示许可证激活失败，需要调整安装状态，附件为该单位最新的license申请信息。</t>
  </si>
  <si>
    <t>更换linux系统版本原因</t>
  </si>
  <si>
    <t>广州市黄埔区妇幼保健院</t>
  </si>
  <si>
    <t>报表查询-单位收费核对总览-日结异常</t>
  </si>
  <si>
    <t>【单位】广州市黄埔区妇幼保健院
【登入地址】https://cloud.chinaebill.cn/industry/
【问题描述】收费核对总览缺少11月21日前的的数据
【程序版本号】V4.3.2.1
【原因分析】迁移前日结数据没补上。鸿飞已处理</t>
  </si>
  <si>
    <t>接口补偿数据</t>
  </si>
  <si>
    <t>迁移后续会优化，本来是调度补的</t>
  </si>
  <si>
    <t>内蒙古机电职业技术学院</t>
  </si>
  <si>
    <t>【单位】内蒙古机电职业技术学院  
【登入地址】http://cloud.chinaebill.cn/nmggx-collegesweb/login.do
【问题描述】开票审核记录表 --开票信息上报后财政端未收到附件，附件已上传
【程序版本号】3.1.4.0
【原因分析】单位上传到财政的待审核信息，数据库里查不到附件记录，请研发处理。</t>
  </si>
  <si>
    <t>交互服务ng配置扩大上传限制 重新同步附件到财政</t>
  </si>
  <si>
    <t>ng配置问题</t>
  </si>
  <si>
    <t>乌恰县铁列克乡卫生院、乌恰县巴音库鲁提乡卫生院</t>
  </si>
  <si>
    <t>田尧</t>
  </si>
  <si>
    <t>乌恰县铁列克乡卫生院、乌恰县巴音库鲁提乡卫生院  因切换his系统，原上线电子票据需迁移至新平台，由于开票量较小，目前已上报核销及票据退库，经过分公司评估需要总部进行异常数据处理，具体处理方式如下：
        删除乌恰县铁列克乡卫生院、乌恰县巴音库鲁提乡卫生院  卫生院单位数据，重新进行单位初始化至新平台后进行单位数据反算，请帮忙处理，谢谢</t>
  </si>
  <si>
    <t>因切换his系统，原上线电子票据需迁移至新平台</t>
  </si>
  <si>
    <t>钟祥市集中部署</t>
  </si>
  <si>
    <t xml:space="preserve"> 钟祥市集中部署正式环境授权申请重置，请重置</t>
  </si>
  <si>
    <t>泸县教育和体育局</t>
  </si>
  <si>
    <t>收缴管理-汇缴缴款书-用户操作不当</t>
  </si>
  <si>
    <t>黄颖</t>
  </si>
  <si>
    <t>泸县教育和体育局（sass云单位，主账号：003536）、泸县得胜镇得胜中心小学校（主账号：003799）、泸县石桥镇石桥初级中学校（主账号：003809）、四川省泸县第五中学（主账号：003569）、四川省泸县第四中学（主账号：003568）、四川省泸县第二中学（主账号：003624）等单位此前一直走线下和开具直缴缴款书上缴财政，现需启用汇缴缴款书模式，但云平台生成汇缴缴款书，且数据上报时，应缴未缴金额未清理；</t>
  </si>
  <si>
    <t>按一线要求进行数据清理---一线用户应用场景使用错误 。</t>
  </si>
  <si>
    <t>单位此前一直走线下和开具直缴缴款书上缴财政，现需启用汇缴缴款书模式，但云平台生成汇缴缴款书，且数据上报时，应缴未缴金额未清理；</t>
  </si>
  <si>
    <t>新疆石河子工程职业技术学校</t>
  </si>
  <si>
    <t>反算功能-同步电子票据-数据反算</t>
  </si>
  <si>
    <t>【单位】石河子工程职业技术学校
【登入地址】http://cloud.chinaebill.cn/saas-industry-01/
【问题描述】同步缴款通知书确认失败，调用接口时返回错误：根据缴款码【66000022000000246940】未查询到缴款书索引信息
【程序版本号】4321
【原因分析】反算缴款书同步到66000022000000246940此缴款书下来，查财政那边这个缴款书是存在的且已缴款，属于反算异常，请研发处理。</t>
  </si>
  <si>
    <t>转入研发处理</t>
  </si>
  <si>
    <t>财政侧相关缓存问题</t>
  </si>
  <si>
    <t>重庆市教育考试院</t>
  </si>
  <si>
    <t>报表查询-重庆电子缴款书明细查询-程序bug</t>
  </si>
  <si>
    <t>NT-31726</t>
  </si>
  <si>
    <t>【单位】 重庆市教育考试院
【问题描述】重庆电子缴款书报表查询一年数据报错 nested exception is java.sql.SQLException: ORA-00604: error occurred at recursive SQL level 1
 ORA-01000: maximum open cursors exceeded
【程序版本号】v4320
【原因分析】数据库show parameter open_cursors 原先300 已经调大至 1000依旧报错，请转三线陈思煌</t>
  </si>
  <si>
    <t>产品bug</t>
  </si>
  <si>
    <t>广州市增城区慈善会</t>
  </si>
  <si>
    <t>【单位】广州市增城区慈善会 
【登入地址】https://cloud.chinaebill.cn/industry/
【问题描述】票据审验审核同步失败，显示“未查询到审验结果记录”，但是财政处已审核通过
【版本】4320
【原因分析】在线转过来的单位，审验单是手动插入的，审验状态已合格，同步表中的f_record已把其他审验单的fid清掉，同步还是报错</t>
  </si>
  <si>
    <t>财政处理nontax_sync_state_record数据 去除在线同步数据</t>
  </si>
  <si>
    <t>在线数据处理</t>
  </si>
  <si>
    <t>云南省文山壮族苗族自治州中级人民法院</t>
  </si>
  <si>
    <t>【单位名称】云南省文山壮族苗族自治州中级人民法院  资源池：云南省高级人民法院
【程序版本】V4.3.2.1
【问题描述】审验申请--审验单P-204011001-24-002，应缴金额4,029,946.09元，实缴金额5,013,465.43元，累计未缴金额1,781,290.13元，应缴减实缴不等于未缴金额。；审验区间是2023-11-01 到2023-12-31
【二线分析】日结问题</t>
  </si>
  <si>
    <t>转由研发进行数据重算</t>
  </si>
  <si>
    <t>研发此前进行数据修改引发问题</t>
  </si>
  <si>
    <t>湖北</t>
  </si>
  <si>
    <t>鹤峰县集中部署</t>
  </si>
  <si>
    <t>谭京维</t>
  </si>
  <si>
    <t>鹤峰县集中部署测试环境授权文件重置，请重置</t>
  </si>
  <si>
    <t>服务器密码错误</t>
  </si>
  <si>
    <t>墨江仁康医院（普通合伙）</t>
  </si>
  <si>
    <t>李源涛</t>
  </si>
  <si>
    <t>墨江仁康医院（普通合伙）部署4321，单位应用服务器崩溃无法重启，重装系统。单位已产生业务数据，现安装提示许可证激活失败，需要调整安装状态，单位的服务器ip、数据库等信息未发生变动</t>
  </si>
  <si>
    <t>单位应用服务器崩溃无法重启</t>
  </si>
  <si>
    <t>灞桥区人民医院</t>
  </si>
  <si>
    <t>由于灞桥区人民医院安装已激活，因为单位服务器原因重新安装，报错，需要重置license授权</t>
  </si>
  <si>
    <t>由于灞桥区人民医院安装已激活</t>
  </si>
  <si>
    <t>湖北省中西医结合医院（湖北省职业病医院）</t>
  </si>
  <si>
    <t>票据管理-票据申请-财政数据异常</t>
  </si>
  <si>
    <t>【单位】湖北省中西医结合医院
【登入地址】http://172.16.8.122:30000/saas-industry/#/login
【问题描述】单位申领票据后财政审核通过并下发，财政端显示单位已入库，但单位端同步不到分发记录
【原因分析】未查明
【程序版本号】4320</t>
  </si>
  <si>
    <t>1、行业同步提示该单据不存在；
财政数据库先查询哪些单据是财政做的(以申领单为例，申退单也是如此)
SELECT c.fid,c.fbussid,c.fsyncstate from
ube_stock_change c
join Ube_Stock_Apply b on c.fbussid=b.fid
where b.fagenidcode ='单位识别码';
1、查出这个单位的申领单信息,将fid一笔一笔的按照下面的语句查询更新
select * from nontax_sync_state_record where f_record like '%单笔申领单id%'；
2、有查到记录的情况下，把记录的f_record字段里的这个在线申领单id删掉
3、f_record字段把在线申领单id都删完后，把ube_stock_change表里在线做的申领单同步状态fsyncstate改为1
4、改完后行业重新进行同步
2、按照上面方式都处理完后，行业同步成功但是同步记录为0的话，按以下方式处理
SELECT c.* FROM UBE_STOCK_CHANGE c
JOIN UBE_STOCK_APPLY b ON c.FBUSSID = b.FID 
WHERE FAGENIDCODE = '单位识别码'
查出数据后，将UBE_STOCK_CHANGE表行业做的申领单状态改为0</t>
  </si>
  <si>
    <t>数据异常，具体原因待排查</t>
  </si>
  <si>
    <r>
      <rPr>
        <sz val="10"/>
        <color rgb="FF000000"/>
        <rFont val="Microsoft YaHei"/>
        <charset val="134"/>
      </rPr>
      <t>问题分类</t>
    </r>
  </si>
  <si>
    <t>行业侧-程序BUG</t>
  </si>
  <si>
    <t>收缴管理-直缴缴款书-BUG导致异常数据处理</t>
  </si>
  <si>
    <t>财政侧-交互服务</t>
  </si>
  <si>
    <t>行业数据问题-日结</t>
  </si>
  <si>
    <t>行业数据问题-V3迁移V4</t>
  </si>
  <si>
    <t>行业数据问题-数据反算</t>
  </si>
  <si>
    <t>行业数据问题-BUG导致异常数据</t>
  </si>
  <si>
    <t>行业业务-沟通</t>
  </si>
  <si>
    <t>行业业务-需求不满足</t>
  </si>
  <si>
    <t>行业业务-V3需求未覆盖</t>
  </si>
  <si>
    <t>行业业务-用户操作不当</t>
  </si>
  <si>
    <t>行业实施运维-操作失误</t>
  </si>
  <si>
    <t>行业实施运维-常规配置调整</t>
  </si>
  <si>
    <t>行业实施运维-环境部署</t>
  </si>
  <si>
    <t>行业实施运维-增值开通</t>
  </si>
  <si>
    <t>行业实施运维-协助数据处理</t>
  </si>
  <si>
    <t>行业实施运维-license状态重置</t>
  </si>
  <si>
    <t>第三方入参异常</t>
  </si>
  <si>
    <t>行业业务-新增需求</t>
  </si>
  <si>
    <t>单位名称</t>
  </si>
  <si>
    <t>吕梁市城市环境卫生中心</t>
  </si>
  <si>
    <t>单位名称：吕梁市城市环境卫生中心
系统链接：http://cloud.chinaebill.cn/saas-industry-01/
账号、密码：011741  001  Sxhypj1!1234
问题说明：财政搜不到缴款书，但行业已缴款
原因分析：数据同步有问题</t>
  </si>
  <si>
    <t>在行业端改变审验状态，在财政端删去原有上报数据，单位进行重新上报（此解决方法仍无法解决问题，转研发处理）</t>
  </si>
  <si>
    <t>数据上报中出现问题，需重新上报</t>
  </si>
  <si>
    <t>广东省茂名农垦医院</t>
  </si>
  <si>
    <t>需求</t>
  </si>
  <si>
    <t>NT-31528</t>
  </si>
  <si>
    <t>【单位】广东省茂名农垦医院
【登入地址】http://cloud.chinaebill.cn/industry/?from=loginOut#/login
【问题描述】凭证上的二维码扫不出来。根据文档组装后的地址打不开，行业返回的可以，v3的时候可以打开，V4打不开
【程序版本号】4320
【原因分析】拼接可能有问题。V3和V4的拼接是否一致</t>
  </si>
  <si>
    <t>新需求，当前程序，H5地址组装后其中V3数据的票只有业务流水号，而v4这边，不同单位流水号可以相同，无法仅根据流水号确定票据</t>
  </si>
  <si>
    <t>V3切到V4后的兼容性问题</t>
  </si>
  <si>
    <t>玉溪市公安局交警支队</t>
  </si>
  <si>
    <t>实施配置</t>
  </si>
  <si>
    <t>【单位名称】云南省公安厅交通警察总队 资源池：云南省公安厅交通警察总队 主账号010663 开票点 53040041400102  123@admin
【程序版本】V4.3.2.1
【问题描述】收缴管理--收入退付--收入退付 交警队车管所反应退付金额没超缴款金额，但系统提示超出缴款金额，缴款码53040023119000490041，53040023119000808224，53040023119000171577，53040023119000014328
【二线分析】日志见附件
以缴款码 53040023119000490041 为例  退款信息如下
普黎华
云南省农村信用社联合社洛河分理处
15911778814
6223691812585051
2023年7月13日普黎华办理驾驶证期满换证业务缴款10元后，因其提交的照片不符合要求，系统退办了该笔业务。现申请将缴错的驾驶证工本费10元退还至普黎华账户内。开户行：云南省农村信用社联合社洛河分理处。账号：622369181258505051</t>
  </si>
  <si>
    <t>现场提供的四张缴款书确认码，已在其他的开票点进行退付，而开票点 53040041400102 开启了跨开票点退付，所以无法再退付，需处理8月份已退付的数据退付掉即可。如果要具体知道哪个开票点的信息，需要现场数据库远程查询退付表</t>
  </si>
  <si>
    <t>数据在八月份已跨开票点退付，但实施没有排查到。</t>
  </si>
  <si>
    <t>成都东部新区石盘幼儿园</t>
  </si>
  <si>
    <t>【单位】成都东部新区石盘幼儿园
【登入地址】https://cloud.chinaebill.cn/saas-industry-01/
【问题描述】数据上报显示欠缴1800，这1800的缴款书已经完成缴款换开
【原因分析】审验单生成时显示欠缴1800，单位并没有欠缴，但是unr_unpaid中有欠缴数据，欠缴数据对应的缴款书已经是缴款的了，请三线处理，
【程序版本号】4321</t>
  </si>
  <si>
    <t>已联系实施王翔文进行软件业务说明，并讲解排查方式，现场联系老师走线下退付然后重新进行汇缴</t>
  </si>
  <si>
    <t>客户用错模块进行缴款，开票后应该用汇缴进行缴款，而不是直缴，所以客户直缴缴款确认并换开还是欠钱</t>
  </si>
  <si>
    <t>大邑县规划和自然资源局</t>
  </si>
  <si>
    <t>【单位】大邑县规划和自然资源局
【登入地址】http://cloud.chinaebill.cn/saas-industry-01/
【问题描述】单位12月21日提交退付审核，财政21日早上已审核通过，22日行业中仍然显示退付状态为财政未审核。
【原因分析】单位时从长乐云迁移过来的单位，应该是被长乐云那边同步走了，修改财政的UNE_REFUND状态后重新同步，长乐云那边的同步项也需要关闭。已处理，转鸿飞完结
【程序版本号】4321</t>
  </si>
  <si>
    <t>update UNE_REFUND set fsyncstate='4' WHERE FPAYCODE = '缴款码'; 修改同步状态重新同步</t>
  </si>
  <si>
    <t>数据被其他环境同步走</t>
  </si>
  <si>
    <t>东莞市社区卫生服务中心</t>
  </si>
  <si>
    <t>【单位】东莞市东南部中心医院（运营平台上名称：广东医科大学附属东莞第一医院）
【登入地址】https://dgczdzpj.dg.cn/saas-industry/?from=loginOut#/login
【登入信息】：002976        001        S336@dzpj!2976
【问题描述】报表及打印故障：开票明细中查询往年电子票据报错无效的电子票据信息
【程序版本】4320
【二线分析】
1、日志参见一线给的，在"电子票据检索"查看冲红票1170000057能正常预览，在"开票明细查询"查看该票据，报错：无效的电子票据查询，日志显示：查无此电子票据信息[44060122-1170000057]，调用CommonBillImageController接口，此外无别的有效信息。
2、财政带入票号查表：une_cbill_202211有条目，une_writeoff无条目。
3、据一线反应，该统建其它单位都是正常的，只有该单位2022年的部分票据有这样的报错（这边3月份换过文件服务器，23年3月份之前的文件都没了）。</t>
  </si>
  <si>
    <t>处理方法研发远程手动改数据解决了。</t>
  </si>
  <si>
    <t>2022年程序的bug留下的脏数据，在票号索引表合并票号有问题导致。</t>
  </si>
  <si>
    <t>始兴县妇幼保健院</t>
  </si>
  <si>
    <t>V4.0.4.7</t>
  </si>
  <si>
    <t>【单位】始兴县妇幼保健院
【登入地址】192.168.14.10:30000/
【问题描述】归档功能/x标识，发票生成后，在归档检索中查询不到，报表查询表查询发票其他信息栏为空，发票归档后打印的发票其他信息栏才显示值
【程序版本】v4.0.4.7
【二线分析】
1、运维助手-&gt;未监制票据，"冲红"票据报错：value too large for column "GD_PJ"."UNE_WRITEOFF"."FNO" (actual: 32, maximum: 20)，需要调整财政字段限制大小；"开票"票据报错：unique constraint (GD_PJ.PK_UNE_CBILL_202312) violated，违反唯一键约束，是要删除财政该表相应的数据？
2、行业库查表：tceles * from nontax_report_supervise，报错：内部缓冲区字符串太长。tceles count(*) from nontax_report_supervise能查出52条数据，行业运维助手-&gt;未监制票据查出的是51条数据。
3、日志参见附件。</t>
  </si>
  <si>
    <t>该工单待监制数据有两种错误，第一种错误是推送监制时唯一性判断出错，处理方法是先到查验网站查询，如果可以查询到则删除行业待监制表nontax_report_supervise的数据，第二种错误是冲红数据推送报错FNO太长，该问题需要升级4321版本，并检查saas-finance-adapter-server的版本是否大于等于 1.13.7</t>
  </si>
  <si>
    <t>待监制数据异常，用户没有断电或宕机过，无法确认。另外个是程序bug 导致的错误</t>
  </si>
  <si>
    <t>双江拉祜族佤族布朗族傣族自治县中医医</t>
  </si>
  <si>
    <t>吕正凡</t>
  </si>
  <si>
    <t>双江拉祜族佤族布朗族傣族自治县中医医院由于单位搬迁服务器，导致应用服务器操作系统无法启动。需要重新安装应用服务器的操作系统，因此需要重装saas程序。该单位已产生业务数据，数据已由二线进行备份。现安装时提示许可证激活失败，需要调整安装状态，单位的ip、数据库等信息未发生变化。附件为该单位最新的license申请信息。望早日予以协助处理，非常感谢</t>
  </si>
  <si>
    <t>重置license安装状态及信息变更调整</t>
  </si>
  <si>
    <t>医医院由于单位搬迁服务器</t>
  </si>
  <si>
    <t>陕西</t>
  </si>
  <si>
    <t>西安市高陵区妇幼保健计划生育服务中心</t>
  </si>
  <si>
    <t>王东</t>
  </si>
  <si>
    <t>由于西安市高陵区妇幼保健计划生育服务中心（西安市高陵区妇幼保健院）之前代理提交的单位服务器ip重新分配，需要变更，现重新提交，申请新的license授权，望协助处理</t>
  </si>
  <si>
    <t>之前代理提交的单位服务器ip重新分配</t>
  </si>
  <si>
    <t>泸州市国有土地上房屋征收补偿中心（泸州市物业管理中心）</t>
  </si>
  <si>
    <t>产品BUG</t>
  </si>
  <si>
    <t>NT-31529</t>
  </si>
  <si>
    <t>【单位】泸州市国有土地上房屋征收补偿中心（泸州市物业管理中心）
【登入地址】http://cloud.chinaebill.cn/saas-industry-04/
【问题描述】正确账号无法登录票据系统，提示：查询一笔数据，但返回多笔数据
【程序版本号】4321
【原因分析】单位的部分用户没有默认授权，密码也是正确的但是登录不上，后台没有相关日志，判断是单位用户数据异常，请三线处理。</t>
  </si>
  <si>
    <t>研发调整单位主账号信息</t>
  </si>
  <si>
    <t>单位主账号数据重复，查询单位信息，泸州市国有土地上房屋征收补偿中心（泸州市物业管理中心） 、南陵县医院 这两个单位，泸州市那个应该是对的。从日志张博协助排查</t>
  </si>
  <si>
    <t>云南省第一人民医院</t>
  </si>
  <si>
    <t>NT-31546</t>
  </si>
  <si>
    <t>【单位名称】云南省第一人民医院   014400 300417  123@admin  资源池：云南省第一人民医院  
【程序版本】V4.3.2.1
【问题描述】开票点300417-刘佳丽  票据代码019906 票据名称 云南省医疗收费电子票据（纸质） 
2023-12-14号领取的票号段 0056766901-0056767200票还没开完且没有过期就跳到了
2023-12-21好领取的票号段 0019740001-0019740300开票    详情见  票据领用、库存剩余、开票明细截图
【二线分析】可能票号锁定了</t>
  </si>
  <si>
    <t>需转三线运维处理</t>
  </si>
  <si>
    <t>票号队列出现问题</t>
  </si>
  <si>
    <t>哈尔滨市双城区殡仪服务中心</t>
  </si>
  <si>
    <t>NT-31589</t>
  </si>
  <si>
    <t>【单位】哈尔滨市双城区殡仪服务中心
【登入地址】https://cloud.chinaebill.cn/hlj-standardweb/main.do#
【问题描述】票据管理—审验管理--数据上报
新增—检索报错   2301139960409999  默认密码
【原因分析】程序报错，导致无法生成审验单进行上报，日志和报错如图所示，清了redis也不行，请三线处理。
【程序版本号】3143</t>
  </si>
  <si>
    <t>程序bug转研发处理</t>
  </si>
  <si>
    <t>成都市龙泉驿区书房小学校</t>
  </si>
  <si>
    <t>NT-31530</t>
  </si>
  <si>
    <t>【单位】成都市龙泉驿区书房小学校
【登入地址】https://cloud.chinaebill.cn/saas-industry-01/
【问题描述】缴款书打印报错：invoke error,the expected value is not equal to the expected value
【程序版本号】4321
【原因分析】程序问题，通知缴款——打印缴款书，报错如图所示。
日志报错：Dec 25, 2023 @ 15:12:04.738 traceId:37e0335786b34da997724318c4c518a3.176.17034883247166305</t>
  </si>
  <si>
    <t>已转研发处理</t>
  </si>
  <si>
    <t>01资源池，调用issueImagePdf接口出错，the expected value is not equal to the expected value</t>
  </si>
  <si>
    <t>辽宁</t>
  </si>
  <si>
    <t>沈阳职业技术学院</t>
  </si>
  <si>
    <t>【单位】沈阳职业技术学院
【登入地址】https://cloud.chinaebill.cn/saas-industry-04/
【问题描述】沈阳职业技术学院21010123101000001371这张汇缴缴款书导出的明细不全
【原因分析】负金额被正金额抵扣后生成的缴款书，经排查，缴款书的汇缴金额如图所示，但是次缴款书导出的明细如附件所示，并不一致，请研发处理。
【程序版本号】4321</t>
  </si>
  <si>
    <t>无法对已生成的汇缴进行汇总明细重算，只有取消缴款重新开才可以。临时为现场的解决方案是通过数据库查询出'2022-12-16' 到  '2023-08-17' 的全部电子票数据，然后再将尾数为1380缴款确认码的2023年8月17号数据排除出去。
select fbillbatchcode,fbillno,fdate,fplacename,fauthor,fpayableamt from une_ebill 
where tenant_code = 租户 and fagenidcode = '单位识别码' 
and fdate &gt;= '2022-12-16' and fdate &lt;= '2023-08-17' 
order by fdate,fbillbatchcode,fbillno</t>
  </si>
  <si>
    <t>程序bug引起了汇缴明细数据不正确，由于已经生成汇缴明细，且单位缴款确认了，不能重新生成，只能人工从数据库给实施查询</t>
  </si>
  <si>
    <t>梨树县梨树镇预防保健中心(非税票据单位)</t>
  </si>
  <si>
    <t>V3.1.4.2</t>
  </si>
  <si>
    <t>NT-31598</t>
  </si>
  <si>
    <t>【单位】梨树县梨树镇预防保健中心
【登入地址】https://cloud.chinaebill.cn/jl-medicalweb/main.do
【问题描述】汇缴缴款书新增，完成后第三天无法根据缴款码在银行查到缴款书
【原因分析】单位12-23生成的汇缴缴款书，财政至今没有收到，财政查数据库如图1所示，因生成的汇缴是周末，无法拷贝日志。之前也出现过此情况，后面作废缴款书重新生成就可以了，请研发修复。缴款码为：22032222036000000698
【程序版本号】3.1.4.2.</t>
  </si>
  <si>
    <t>同步缺陷 研发优化</t>
  </si>
  <si>
    <t>该缴款码时间过长已被一线作废 缴款书同步缺漏问题频繁 单位暂时无法迁移 且无法版本升级 需要针对3142做优化</t>
  </si>
  <si>
    <t>【单位】大邑县规划和自然资源局
【登入地址】http://cloud.chinaebill.cn/saas-industry-01/
【问题描述】单位提交退付单并退付完成，缴款书显示缴款状态仍然是已缴款状态，且之前换开的票据未自动红冲
【原因分析】数据异常，退付业务已完成，但是行业没有冲红掉退付的缴款书换开的电子票，请三线处理。
【程序版本号】4321</t>
  </si>
  <si>
    <t>1.需要在数据产生之前，开启支撑平台---单位级配置---参数设置：退付成功后是否自动冲红 ，配置成是
2.已经产生数据了。需要手动操作的话，该功能需要升级v4.3.3.0才有。</t>
  </si>
  <si>
    <t>实施人员对配置信息不了解导致退付成功之前，没有开启对应功能</t>
  </si>
  <si>
    <t>彭州市规划和自然资源局</t>
  </si>
  <si>
    <t>NT-31539</t>
  </si>
  <si>
    <r>
      <rPr>
        <sz val="10"/>
        <color rgb="FF000000"/>
        <rFont val="Arial"/>
        <charset val="134"/>
      </rPr>
      <t>【单位】彭州市规划和自然资源局</t>
    </r>
    <r>
      <rPr>
        <sz val="10"/>
        <color rgb="FF000000"/>
        <rFont val="Arial"/>
        <charset val="134"/>
      </rPr>
      <t xml:space="preserve">
</t>
    </r>
    <r>
      <rPr>
        <sz val="10"/>
        <color rgb="FF000000"/>
        <rFont val="Arial"/>
        <charset val="134"/>
      </rPr>
      <t>【登入地址】</t>
    </r>
    <r>
      <rPr>
        <u/>
        <sz val="10"/>
        <color rgb="FF175CEB"/>
        <rFont val="宋体"/>
        <charset val="134"/>
      </rPr>
      <t>http://cloud.chinaebill.cn/saas-industry-01/</t>
    </r>
    <r>
      <rPr>
        <sz val="10"/>
        <color rgb="FF000000"/>
        <rFont val="Arial"/>
        <charset val="134"/>
      </rPr>
      <t xml:space="preserve">
</t>
    </r>
    <r>
      <rPr>
        <sz val="10"/>
        <color rgb="FF000000"/>
        <rFont val="Arial"/>
        <charset val="134"/>
      </rPr>
      <t>【问题描述】</t>
    </r>
    <r>
      <rPr>
        <sz val="10"/>
        <color rgb="FF000000"/>
        <rFont val="Arial"/>
        <charset val="134"/>
      </rPr>
      <t xml:space="preserve"> </t>
    </r>
    <r>
      <rPr>
        <sz val="10"/>
        <color rgb="FF000000"/>
        <rFont val="Arial"/>
        <charset val="134"/>
      </rPr>
      <t>已交款状态同步不下来</t>
    </r>
    <r>
      <rPr>
        <sz val="10"/>
        <color rgb="FF000000"/>
        <rFont val="Arial"/>
        <charset val="134"/>
      </rPr>
      <t xml:space="preserve">
</t>
    </r>
    <r>
      <rPr>
        <sz val="10"/>
        <color rgb="FF000000"/>
        <rFont val="Arial"/>
        <charset val="134"/>
      </rPr>
      <t>【原因分析】</t>
    </r>
    <r>
      <rPr>
        <sz val="10"/>
        <color rgb="FF000000"/>
        <rFont val="Arial"/>
        <charset val="134"/>
      </rPr>
      <t xml:space="preserve"> </t>
    </r>
    <r>
      <rPr>
        <sz val="10"/>
        <color rgb="FF000000"/>
        <rFont val="Arial"/>
        <charset val="134"/>
      </rPr>
      <t>数据同步异常。此单位是迁移单位，缴款书已缴款，但是状态无法同步下来，查了财政那边的缴款确认表如附件导出结果所示，已让财政将FDATASRC改成1后进行同步状态还是如法同步下来，缴款书的版本号也没有异常，请三线处理</t>
    </r>
    <r>
      <rPr>
        <sz val="10"/>
        <color rgb="FF000000"/>
        <rFont val="Arial"/>
        <charset val="134"/>
      </rPr>
      <t xml:space="preserve">
</t>
    </r>
    <r>
      <rPr>
        <sz val="10"/>
        <color rgb="FF000000"/>
        <rFont val="Arial"/>
        <charset val="134"/>
      </rPr>
      <t>缴款码：51018223100000000135，51018223100000000143。已缴款结果昨天就已截图企业微信发送。</t>
    </r>
    <r>
      <rPr>
        <sz val="10"/>
        <color rgb="FF000000"/>
        <rFont val="Arial"/>
        <charset val="134"/>
      </rPr>
      <t xml:space="preserve">
</t>
    </r>
    <r>
      <rPr>
        <sz val="10"/>
        <color rgb="FF000000"/>
        <rFont val="Arial"/>
        <charset val="134"/>
      </rPr>
      <t>【程序版本号】4321</t>
    </r>
  </si>
  <si>
    <t>重置版本号已经同步下来</t>
  </si>
  <si>
    <t>缴款书状态无法同步下来</t>
  </si>
  <si>
    <t>雅安市综合行政执法支队</t>
  </si>
  <si>
    <r>
      <rPr>
        <sz val="10"/>
        <color rgb="FF000000"/>
        <rFont val="Arial"/>
        <charset val="134"/>
      </rPr>
      <t>【单位】雅安市综合行政执法支队
【登入地址】</t>
    </r>
    <r>
      <rPr>
        <u/>
        <sz val="10"/>
        <color rgb="FF175CEB"/>
        <rFont val="Arial"/>
        <charset val="134"/>
      </rPr>
      <t>http://cloud.chinaebill.cn/saas-industry-01/</t>
    </r>
    <r>
      <rPr>
        <sz val="10"/>
        <color rgb="FF000000"/>
        <rFont val="Arial"/>
        <charset val="134"/>
      </rPr>
      <t xml:space="preserve">
【问题描述】单位在缴款书申请提交了一笔数据，没找到可以审核或者作废的地方，管理员账号001无法处理，希望从后台将这笔数据处理
【原因分析】单位因为误提交了缴款书申请，但是单位没有缴款书申请这个需求，要求删除这一条记录，请三线处理。
【程序版本号】4321
【三线原因分析】非程序bug，一线业务操作失误</t>
    </r>
  </si>
  <si>
    <t>删除业务数据，select * from une_paybook_issue_apply where tenant_code = 租户编码 and fagenidcode = '单位识别码'</t>
  </si>
  <si>
    <t>一张操作失误</t>
  </si>
  <si>
    <t>昭通学院</t>
  </si>
  <si>
    <t>【单位】昭通学院
【登入地址】昭通学院（私有化）
【问题描述】数据上报数据错误
【原因分析】审验申请（2023-05-31到2023-12-25）的实缴金额和缴款书的票面金额不一致（研发同事杨思壕已处理，补工单）
【程序版本号】4321</t>
  </si>
  <si>
    <t>重新日结</t>
  </si>
  <si>
    <t>核销数据异常</t>
  </si>
  <si>
    <t>云南省司法厅</t>
  </si>
  <si>
    <t>【单位】云南省司法厅
【登入地址】云南省司法厅（私有化）
【问题描述】票据汇缴菜单中，第四步待汇缴资金确认阶段，金额不正确
【原因分析】研发同事黄彦铎已更新微服务版本，由于配置问题需要导入本地镜像，后续一线同时到现场后导入本地镜像。
【程序版本号】4321
【三线原因分析】后续一线导入本地镜像，服务重新部署问题可以解决。</t>
  </si>
  <si>
    <t>更新微服务</t>
  </si>
  <si>
    <t>NT-31560</t>
  </si>
  <si>
    <r>
      <rPr>
        <sz val="10"/>
        <color rgb="FF000000"/>
        <rFont val="Arial"/>
        <charset val="134"/>
      </rPr>
      <t>【单位】沈阳职业技术学院
【登入地址】</t>
    </r>
    <r>
      <rPr>
        <u/>
        <sz val="10"/>
        <color rgb="FF175CEB"/>
        <rFont val="Arial"/>
        <charset val="134"/>
      </rPr>
      <t>http://cloud.chinaebill.cn/saas-industry-04/</t>
    </r>
    <r>
      <rPr>
        <sz val="10"/>
        <color rgb="FF000000"/>
        <rFont val="Arial"/>
        <charset val="134"/>
      </rPr>
      <t xml:space="preserve">
【需求描述】运营支撑平台上看沈阳职业技术学院的基础信息对照的缴费渠道中没有红十字会员会费这个，但是在单位开票明细查询表中显示有这个缴费渠道名称
【程序版本号】4321
【原因分析】辽宁的缴费渠道没有“红十字会员会费”这个项，但是自定义报表显示有误，判断是ui显示异常，请研发处理。</t>
    </r>
  </si>
  <si>
    <t>ui显示异常</t>
  </si>
  <si>
    <t>邑县规划和自然资源局</t>
  </si>
  <si>
    <r>
      <rPr>
        <sz val="10"/>
        <color rgb="FF000000"/>
        <rFont val="Arial"/>
        <charset val="134"/>
      </rPr>
      <t>【单位】</t>
    </r>
    <r>
      <rPr>
        <sz val="10"/>
        <color rgb="FF000000"/>
        <rFont val="Arial"/>
        <charset val="134"/>
      </rPr>
      <t xml:space="preserve"> </t>
    </r>
    <r>
      <rPr>
        <sz val="10"/>
        <color rgb="FF000000"/>
        <rFont val="Arial"/>
        <charset val="134"/>
      </rPr>
      <t>大邑县规划和自然资源局</t>
    </r>
    <r>
      <rPr>
        <sz val="10"/>
        <color rgb="FF000000"/>
        <rFont val="Arial"/>
        <charset val="134"/>
      </rPr>
      <t xml:space="preserve">
</t>
    </r>
    <r>
      <rPr>
        <sz val="10"/>
        <color rgb="FF000000"/>
        <rFont val="Arial"/>
        <charset val="134"/>
      </rPr>
      <t>【登入地址】</t>
    </r>
    <r>
      <rPr>
        <sz val="10"/>
        <color rgb="FF000000"/>
        <rFont val="Arial"/>
        <charset val="134"/>
      </rPr>
      <t xml:space="preserve"> </t>
    </r>
    <r>
      <rPr>
        <u/>
        <sz val="10"/>
        <color rgb="FF175CEB"/>
        <rFont val="宋体"/>
        <charset val="134"/>
      </rPr>
      <t>http://cloud.chinaebill.cn/saas-industry-01/</t>
    </r>
    <r>
      <rPr>
        <sz val="10"/>
        <color rgb="FF000000"/>
        <rFont val="Arial"/>
        <charset val="134"/>
      </rPr>
      <t xml:space="preserve">
</t>
    </r>
    <r>
      <rPr>
        <sz val="10"/>
        <color rgb="FF000000"/>
        <rFont val="Arial"/>
        <charset val="134"/>
      </rPr>
      <t>【问题描述】单位使用缴款书换开票据更正功能，重新换开出一张票据。查询、下载均正常，点击打印时，提示打印电子票据PDF失败。单位其他缴款书打印均正常，只有更正换开这笔打印报错</t>
    </r>
    <r>
      <rPr>
        <sz val="10"/>
        <color rgb="FF000000"/>
        <rFont val="Arial"/>
        <charset val="134"/>
      </rPr>
      <t xml:space="preserve">
</t>
    </r>
    <r>
      <rPr>
        <sz val="10"/>
        <color rgb="FF000000"/>
        <rFont val="Arial"/>
        <charset val="134"/>
      </rPr>
      <t>【程序版本号】4321</t>
    </r>
    <r>
      <rPr>
        <sz val="10"/>
        <color rgb="FF000000"/>
        <rFont val="Arial"/>
        <charset val="134"/>
      </rPr>
      <t xml:space="preserve">
</t>
    </r>
    <r>
      <rPr>
        <sz val="10"/>
        <color rgb="FF000000"/>
        <rFont val="Arial"/>
        <charset val="134"/>
      </rPr>
      <t>【原因分析】此票据已经归档了，文件格式也是pdf格式，但是打印的时候还是报打印pdf失败，其他票据均正常，有进行重新制票和归档，但都一样打印失败。请三线处理</t>
    </r>
  </si>
  <si>
    <t>将该张缴款书PDF发给客户打印</t>
  </si>
  <si>
    <t>由于其他缴款书没有打印的问题，其他单位也没有上报相关问题，原因是该张票据数据异常</t>
  </si>
  <si>
    <t>玉溪师范学院</t>
  </si>
  <si>
    <r>
      <rPr>
        <sz val="10"/>
        <color rgb="FF000000"/>
        <rFont val="Arial"/>
        <charset val="134"/>
      </rPr>
      <t>【单位】玉溪师范学院
【登入地址】</t>
    </r>
    <r>
      <rPr>
        <u/>
        <sz val="10"/>
        <color rgb="FF175CEB"/>
        <rFont val="Arial"/>
        <charset val="134"/>
      </rPr>
      <t>http://cloud.chinaebill.cn/industry/?from=loginOut#/login</t>
    </r>
    <r>
      <rPr>
        <sz val="10"/>
        <color rgb="FF000000"/>
        <rFont val="Arial"/>
        <charset val="134"/>
      </rPr>
      <t xml:space="preserve">
【问题描述】缴款书上有金额，且已缴款，但审验单生成的金额为0
【程序版本号】4321
【原因分析】数据错误</t>
    </r>
  </si>
  <si>
    <t>通过重算一票两用换开审验金额，已完成</t>
  </si>
  <si>
    <t>一票两用的数据换开后的审验数据历史计算异常问题</t>
  </si>
  <si>
    <t>宁德市卫健委</t>
  </si>
  <si>
    <t>【单位】宁德市卫健委（统建单位，柘荣县黄柏卫生院、福安市溪潭卫生院等单位）
【登入地址】http://10.129.8.211:30000/saas-industry/
【问题描述】票据审验。问题现象描述：单位申请审验提示存在未完成日结,无法生成审验数据
【程序版本】v4.3.2.1
【二线分析】
已将程序升级至最新。人工触发DailyBillNoUsedCollectorJob、BillCollectToDoPluckJob、PayBookCollectToDoPluckJob 三个调度，无报错。</t>
  </si>
  <si>
    <t>重算历史金额，柘荣县黄柏卫生院、福安市溪潭卫生院两家单位已处理完成，其他还有132家左右单位需要补齐nacos和oracle中2020年分表后重启合并包服务，然后全部单位重算</t>
  </si>
  <si>
    <t>单位在2023-12-23号之前使用的是 4045版本程序，存在bug导致历史审验金额没有计算，重算审验金额即可。</t>
  </si>
  <si>
    <t>福建省闽清县第一中学</t>
  </si>
  <si>
    <t>【单位】福建省闽清县第一中学
【登入地址】https://cloud.chinaebill.cn/fjfq_standardweb/main.do
【问题描述】缴款书缴款后，交款状态无法同步至单位本地
【原因分析】单位已缴款，查询财政的une_paybook表和une_paybook_confirm也是已缴款及可进行缴款确认同步，但是行业同步还是同步不下来。请三线处理。
une_paybook_confirm_industry表的数据在附件中。  重置了版本号同步依旧不行。
【程序版本号】3.1.4.3
【三线原因分析】版本号已经按单位重置，etadpu nontax_sync_metadata_instance set F_CURRENT_CURSOR=0 where F_ID='51614e12b4664a59ad3ff696dbd699bc'</t>
  </si>
  <si>
    <t>财政处理同步项</t>
  </si>
  <si>
    <t>同步项未开启</t>
  </si>
  <si>
    <t>土默特右旗疾病预防控制中心</t>
  </si>
  <si>
    <r>
      <rPr>
        <sz val="10"/>
        <color rgb="FF000000"/>
        <rFont val="Arial"/>
        <charset val="134"/>
      </rPr>
      <t>【单位】土默特右旗疾病预防控制中心
【登入地址】</t>
    </r>
    <r>
      <rPr>
        <u/>
        <sz val="10"/>
        <color rgb="FF175CEB"/>
        <rFont val="Arial"/>
        <charset val="134"/>
      </rPr>
      <t>https://cloud.chinaebill.cn/saas-industry-03/</t>
    </r>
    <r>
      <rPr>
        <sz val="10"/>
        <color rgb="FF000000"/>
        <rFont val="Arial"/>
        <charset val="134"/>
      </rPr>
      <t xml:space="preserve">
【问题描述】土默特右旗疾病预防控制中心在线开票报错签名失败：调用服务[saas-signature-core-server]接口[ISignatureApi#dataSignature(SignatureQO)]时返回错误：查询一笔数据，但返回多笔数据
【程序版本号】4320
【原因分析】数据异常。单位的签名配置没有问题，开票的时候就报错如图一所示，查询日志没有具体的报错内容，根据日志中的sql查数据库如图二所示，判断是单位某个配置的数据异常，请研发处理。
单位日志链接如下：时间选择Dec 27, 2023 </t>
    </r>
  </si>
  <si>
    <t>删除察右中旗乌素图中心卫生院的签名配置后即可。delete FROM ibb_ca_agen_credential where agency_id_code = '1f34ed7f5afc4422a807ce1d8c6fd593' and agency_code='172006' and agency_name ='察右中旗乌素图中心卫生院'</t>
  </si>
  <si>
    <t>察右中旗乌素图中心卫生院 有自己的签名配置，但是多出一条单位识别码跟土默特右旗疾病预防控制中心单位CA配置相同的单位识别码，应该是有人在人工调整时调整失误导致。SELECT * FROM ibb_ca_agen_credential where agency_id_code = '1f34ed7f5afc4422a807ce1d8c6fd593'查这个单位的签名配置，为啥会多出来一条 察右中旗乌素图中心卫生院的记录</t>
  </si>
  <si>
    <t>富源县中安卫生院</t>
  </si>
  <si>
    <t>重大生产事故</t>
  </si>
  <si>
    <t>NT-31580</t>
  </si>
  <si>
    <t>【单位】富源县大河卫生院、富源县后所卫生院、富源县墨红中心卫生院、富源县胜境社区卫生服务中心、富源县富村中心卫生院、富源县黄泥河中心卫生院、富源县古敢卫生院、富源县十八连山卫生院、富源县老厂卫生院、富源县营上中心卫生院、富源县中安卫生院、富源县竹园卫生院
【登入地址】曲靖富源基层医疗（私有化资源池）
【问题描述】开具功能/invoiceEBillOutpatient，问题现象描述：票号重复，大约共几百张票据，需要麻烦处理数据。
【原因分析】此项目在12月20日云转私有化，13点左右完成数据导入，17点左右完成单位级配置；
1、查看重复票据发现第一次开具日期均为12月20日（上午晚上都有），后续发现导出数据过程中发生了业务，并没有停止业务，导致后续才重复开出；
2、在20日晚上开出的票号，26日依然开出，推测原因可能是单位对服务器做了操作，单位暂未回复。
【程序版本号】4321</t>
  </si>
  <si>
    <t>对现有库存进行排查，有重复的库存，进行库存作废，对已开具的重号数据但无法查验的提供远程由研发删除，并由实施联系医院重新开具</t>
  </si>
  <si>
    <t>现场环境发生故障导致，经排查没有宕机、没有还原、没有断电，目前原因不明确NT-31580工单编码:20127377</t>
  </si>
  <si>
    <t>宋炫昂</t>
  </si>
  <si>
    <t>宁波市急救中心，为不影响急救中心之前业务使用，现和单位信息中心沟通增加一台新的前置机服务器，故之前申请的v4版本license不能使用，现在申请license重置，请各位领导知晓</t>
  </si>
  <si>
    <t>增加一台新的前置机服务器</t>
  </si>
  <si>
    <t>北镇市妇幼保健计划生育服务中心</t>
  </si>
  <si>
    <r>
      <rPr>
        <sz val="10"/>
        <color rgb="FF000000"/>
        <rFont val="Arial"/>
        <charset val="134"/>
      </rPr>
      <t>【单位】北镇市妇幼保健计划生育服务中心
【登入地址】</t>
    </r>
    <r>
      <rPr>
        <u/>
        <sz val="10"/>
        <color rgb="FF175CEB"/>
        <rFont val="Arial"/>
        <charset val="134"/>
      </rPr>
      <t>http://cloud.chinaebill.cn/saas-industry-04/</t>
    </r>
    <r>
      <rPr>
        <sz val="10"/>
        <color rgb="FF000000"/>
        <rFont val="Arial"/>
        <charset val="134"/>
      </rPr>
      <t xml:space="preserve">
【问题描述】住院开票接口调用参数[medicalCareType(医保类型名称),值(市医保(居民)-普通住院-居民（未成年）)]字节长度不应大于[30]，导致开票失败；
【程序版本号】4321
【原因分析】行业统一给出的接口规范medicalCareType长度是60，但是财政部规范是30，请三线和产品进行处理。</t>
    </r>
  </si>
  <si>
    <t>转产品统一对外回复</t>
  </si>
  <si>
    <t>产品回复，规范30位不做调整。</t>
  </si>
  <si>
    <t>牟定县医疗统建</t>
  </si>
  <si>
    <t>陈俊廷</t>
  </si>
  <si>
    <t>牟定县医疗统建由于内存不够，导致安装失败，现重新安装提示license激活失败，单位尚未产生业务数据，需要调整安装状态。如修改完成还请领导受累能否通知我，以便尽快完成工作部署。望早日予以协助处理，非常感谢！</t>
  </si>
  <si>
    <t>牟定县医疗统建由于内存不够</t>
  </si>
  <si>
    <t>营山县房地产管理局</t>
  </si>
  <si>
    <t>营山县房地产管理局，一线先上线再反算数据，数据无法展示</t>
  </si>
  <si>
    <t>重新建开票点，把新开票点id改成旧开票点id</t>
  </si>
  <si>
    <t>一线操作失误</t>
  </si>
  <si>
    <t>福州市老年大学</t>
  </si>
  <si>
    <t>【单位】福州市老年大学
【登入地址】https://cloud.chinaebill.cn/fjfq_standardweb/main.do
【问题描述】数据上报中的未缴金额与实际不符，已从上线至今重新日结，未缴金额仍无变化
【程序版本号】3143
【原因分析】单位已重新日结，但是数据上报还是把已作废的缴款书计算进去，请三线处理。</t>
  </si>
  <si>
    <t>处理日结数据版本号</t>
  </si>
  <si>
    <t>审验数据处理</t>
  </si>
  <si>
    <t>麒麟区综合行政执法局</t>
  </si>
  <si>
    <t>蔡滨杭</t>
  </si>
  <si>
    <t>NT-31583</t>
  </si>
  <si>
    <t>【单位】曲靖市麒麟区城市综合管理局
【问题描述】单位通过接口开具电子缴款书，交款人存在生僻字‘爨’，开出的票面却显示为？
【原因分析】数据库字符集为ZHS16GBK，数据库ebiil表交款人字段生僻字‘爨’所在位置也显示为‘？’，手动更新字段后显示正常，接口his传参正常，与三线陈汉泽确认为程序生僻字BUG导致，已本地复现。
【程序版本号】4320</t>
  </si>
  <si>
    <t>生僻字系统bug</t>
  </si>
  <si>
    <t>济南市第五人民医院急救中心</t>
  </si>
  <si>
    <t>卢红伟</t>
  </si>
  <si>
    <t>济南市第五人民医院急救中心申请开通e财票，满足急救中心在救护车上进行急救收费开票，采用v3版本，期望在2024年01月05日上线</t>
  </si>
  <si>
    <t>e财票开通及实施配置</t>
  </si>
  <si>
    <t>沈阳大学</t>
  </si>
  <si>
    <t>【单位】沈阳大学
【登入地址】http://cloud.chinaebill.cn/saas-industry-04/
【问题描述】沈阳大学开具缴款书21010123100000002804上金额为992,974.06，但是汇缴明细的金额为1011074.07，目前缴款书金额与汇缴明细不符
【原因分析】汇缴明细不全，通过汇缴明细中的起始票号和终止票号查，结果如福建所示，查出来的明细金额跟汇缴金额对不上，请三线处理。
【程序版本号】4321</t>
  </si>
  <si>
    <t>转研发处理</t>
  </si>
  <si>
    <t>汇缴缴款书金额与汇缴明细对不上，票据数据缺失但汇缴明细中的金额更多，由于不知道单位汇缴时都汇缴哪些开票点了，所以从开票明细表中无法确定具体的数据。故需转研发处理。</t>
  </si>
  <si>
    <t>山西警察学院</t>
  </si>
  <si>
    <t>NT-30995</t>
  </si>
  <si>
    <t>【单位】山西警察学院
【登入地址】http://cloud.chinaebill.cn/industry/?from=loginOut#/login
【问题描述】冲红历史票据报空值错误
【程序版本号】4321
【原因分析】收费项目过期，生效日期改到2023-12-28还是报错 陈圣处理中</t>
  </si>
  <si>
    <t>由于山西财政每年会收费项目发生变动后票据不能冲红导致，需求NT-30995中将修复该问题，预计是行业SaaS平台V4.3.4.0版本。临时处理方法是先找出现场提供要冲红的原票对应的收费项目，然后清空此单位项目相关的同步项版本号后重新同步，同步完成后立刻调整fab_item表对应项目的fexpdate时间，改成有效的时间范围，立刻进行批量冲红。由于项目被触发就会有缓存记录所以动作要快。
特别注意全部调整完成后单位项目相关的同步项版本号并重新同步一次。
本次现场提供的无法冲红数据中，需要处理的项目有四个
01010304240111 高职类学费（法学）
01010304240104 高职类学费（警务指挥与战术）
01010304240110 高职类学费（信息安全）
01010304240117 高职类学费（应急管理专业）</t>
  </si>
  <si>
    <t>需求没有覆盖到山西财政的场景，财政每年都会停用项目启用新项目，导致冲红往年票出问题</t>
  </si>
  <si>
    <t>孝感市康复医院</t>
  </si>
  <si>
    <t>【单位】孝感市康复医院
【登入地址】孝感市康复医院（私有化资源池）
【问题描述】开具功能，问题现象描述：开票点无法取到挂接的印章，取得是和票据绑定的印章
【原因分析】已经手动插入印章管理模式sql，停用了产品参数配置同步项，清除了缓存，还是取不到开票点挂接的印章。
【程序版本号】4321</t>
  </si>
  <si>
    <t>联系财政侧，去掉财政票据的单位章挂接</t>
  </si>
  <si>
    <t>如果版本saas-basic 服务版本 &gt;=1.13.2，采用新的印章取数逻辑，1、先根据单位+票据种类取用非默认的单位印章
 2、再取用开票点印章：
  2.1、开票点id不为空，开票点有挂接印章，取挂接的默认印章;开票点未挂接印章，逐级往上找管理点或单位挂接的默认印章
 2.2、开票点id为空，取用单位默认的印章
3、最后取用单位默认印章
SELECT * FROM nontax_config where fkey = 'AGEN_SEAL_MANAGE_MODE'  这个配置以后就不读了，如果遇到开票点单位章不生效，先去检查一下财政那边，票据是不是挂接了单位章</t>
  </si>
  <si>
    <t>贵州</t>
  </si>
  <si>
    <t>印江土家族苗族自治县妇幼保健和计划生育服务中心</t>
  </si>
  <si>
    <t>NT-31602</t>
  </si>
  <si>
    <t>【单位】印江土家族苗族自治县妇幼保健和计划生育服务中心
【登入地址】http://cloud.chinaebill.cn/industry/?from=loginOut#/login
【问题描述】此单位在5月12日至9月20日期间的开票数据请求至V3，现V4无法查询到对应的数据，需要将这期间的数据迁移至V4
【程序版本号】4321
【原因分析】迁移后没改接口地址</t>
  </si>
  <si>
    <t>由研发讨论下已经迁移v4了，又把数据开在v3里，如何再迁移过来</t>
  </si>
  <si>
    <t>单位迁移至v4，已经上了v4，但业务系统未改接口地址，v3服务也没有停，又把数据开到了v3去了。需要研发讨论下这个如何处理再迁移过来。v3单位没有票了财政会自动发放，v3迁移后单位应该要停用，但是这个单位没有停用</t>
  </si>
  <si>
    <t>NT-31608</t>
  </si>
  <si>
    <t>【单位】沈阳职业技术学院
【登入地址】https://cloud.chinaebill.cn/saas-industry-04
【需求描述】沈阳职业技术学院21010123101000001670、21010123101000001662的中等职业学校学费被普通高等学校（不含电大、成人教育和自考助学，下同）学费抵扣了9000，需要在下次汇缴中修改过来
【程序版本号】4321
【原因分析】单位的汇缴设置如图一所示，2023-12-19开的两个汇缴缴款书中，“中等职业学校学费”被“高等学校学费”[原名：普通高等学校（不含电大、成人教育和自考助学，下同）学费] 抵扣了，故单位需求，在下一次的汇缴中“中等职业学校学费”增加9000元，“高等学校学费：减少9000元。需研发处理。</t>
  </si>
  <si>
    <t>云转私有化单位，备份后根据单位识别码删除unr_unpaid的数据</t>
  </si>
  <si>
    <t>单位欠缴表有异常的数据导致</t>
  </si>
  <si>
    <t>瑞丽市中医傣医医院</t>
  </si>
  <si>
    <t>【单位】瑞丽市中医傣医医院
【登入地址】瑞丽市中医傣医医院（私有化资源池）
【问题描述】直缴缴款书功能，问题现象描述：收缴管理-直缴缴款书，点开菜单提示“开票点未配置可用的缴款书票据”
【原因分析】单位可用票据种类中包含电子缴款书，开票点管理里也挂接了电子缴款书，uab_place_bill中也能查到数据，在直缴缴款书菜单中还是报错。
【程序版本号】4321</t>
  </si>
  <si>
    <t>在财政端财政基础票据设置开启，电子缴款书设置同步</t>
  </si>
  <si>
    <t>财政端财政基础票据设置未开启，电子缴款书配置项未同步</t>
  </si>
  <si>
    <t>迪庆藏族自治州人民医院</t>
  </si>
  <si>
    <t>【单位】迪庆藏族自治州人民医院
【登入地址】http://192.168.80.121:30000/saas-industry/
【问题描述】迪庆藏族自治州人民医院—上报日期：2022.12.28 上报截止日期：2023.12.27.最大截止日期为2022.12.27
【程序版本】V4321
【二线分析】
人工触发DailyBillNoUsedCollectorJob、BillCollectToDoPluckJob、PayBookCollectToDoPluckJob 三个调度，无报错。</t>
  </si>
  <si>
    <t>重算历史审验金额</t>
  </si>
  <si>
    <t>历史审验金额不正确</t>
  </si>
  <si>
    <t>昆明市车辆管理所</t>
  </si>
  <si>
    <t>【单位】迪庆藏族自治州人民医院
【登入地址】xxx
【问题描述】开具功能，问题现象描述：开票提示欠缴。
【原因分析】前台汇缴时无应缴信息，后台查询数据发现unr_unpaid有数据，unr_payable无数据，临时处理方法时删除unr_unpaid中数据
【程序版本号】4321（研发同事陈圣已帮忙处理）</t>
  </si>
  <si>
    <t>备份并删除欠缴表数据。</t>
  </si>
  <si>
    <t>迁移单位有异常欠缴数据</t>
  </si>
  <si>
    <t>内蒙古金财信息技术有限公司</t>
  </si>
  <si>
    <t>【单位】鄂温克族自治旗伊敏中心校
【登入地址】https://cloud.chinaebill.cn/nmgty-standardweb/main.do
【问题描述】在非税系统开具的缴款通知的换开请求信息在中间表中，中台未能开出电子票；缴款书的缴款码为：15072423000008011807
【程序版本号】3140
【原因分析】财政查询缴款确认有此缴款书，但是行业同步第三方的同步项以及查数据库une_paybook_payconfirm_ebill、une_paybook_payconfirm_info、une_cbill均没有数据，财政那边有开启电子缴款书配置，同步缴款书的数据异常未能同步下来，请三线处理。</t>
  </si>
  <si>
    <t>版本号调整重新同步</t>
  </si>
  <si>
    <t>未成功同步到une_paybook_payconfirm_ebill 重新同步后成功开票</t>
  </si>
  <si>
    <t>云南省高级人民法院</t>
  </si>
  <si>
    <t>【单位】云南省高级人民法院
【登入地址】http://152.0.85.28:30000/saas-industry/
【问题描述】invoiceEBillLawsuitSettlemen【诉讼费结算】接口标识，单位开票提示单位欠缴，不允许开票！截止日期：【2023-09-29】未缴表和应缴表都能查询到数据，但是欠缴金额和未缴金额都为0
【程序版本】4321
【二线分析】
欠缴报错日志参见附件，查表截图参见《问题截图》（该单位无法远程），该单位应缴合计=欠缴合计=0。</t>
  </si>
  <si>
    <t>单位超过期限冲红，无法平账。手动处理欠缴表数据</t>
  </si>
  <si>
    <t>单位超过期限冲红，无法平账</t>
  </si>
  <si>
    <t>国家税务总局介休市税务局/介休市环境卫生管理局特种垃圾焚烧处理厂</t>
  </si>
  <si>
    <t>【单位】国家税务总局介休市税务局
【登入地址】http://cloud.chinaebill.cn/sx-colleges-proxy
【问题描述】交付问题。国家税务总局介休市税务局插卡失败
【程序版本号】4321
【原因分析】bug</t>
  </si>
  <si>
    <t>2023年公有云升级、开通、工单受理情况统计</t>
  </si>
  <si>
    <t>名称</t>
  </si>
  <si>
    <t>6月份</t>
  </si>
  <si>
    <t>7月份</t>
  </si>
  <si>
    <t>8月份</t>
  </si>
  <si>
    <t>9月份</t>
  </si>
  <si>
    <t>10月份</t>
  </si>
  <si>
    <t>11月份</t>
  </si>
  <si>
    <t>12月份</t>
  </si>
  <si>
    <t>日常工单受理</t>
  </si>
  <si>
    <t>公有云升级</t>
  </si>
  <si>
    <t>licensen授权</t>
  </si>
  <si>
    <t>公有云开通</t>
  </si>
  <si>
    <t>私有化开通</t>
  </si>
  <si>
    <t>增值服务开通</t>
  </si>
  <si>
    <r>
      <rPr>
        <b/>
        <sz val="12"/>
        <color rgb="FF2972F4"/>
        <rFont val="Helvetica Neue, Helvetica, Ping"/>
        <charset val="134"/>
      </rPr>
      <t>本周受理汇总统计</t>
    </r>
    <r>
      <rPr>
        <sz val="12"/>
        <color rgb="FF2972F4"/>
        <rFont val="Helvetica Neue, Helvetica, Ping"/>
        <charset val="134"/>
      </rPr>
      <t xml:space="preserve">
</t>
    </r>
    <r>
      <rPr>
        <b/>
        <sz val="10"/>
        <color rgb="FFFF0000"/>
        <rFont val="Helvetica Neue, Helvetica, Ping"/>
        <charset val="134"/>
      </rPr>
      <t>10[3]表示：共授理10个问题，其中bug数据为3，其余的表示数据处理或者实施配置类</t>
    </r>
  </si>
  <si>
    <t>当前周：</t>
  </si>
  <si>
    <t>saas异常处理0904-0908</t>
  </si>
  <si>
    <t>受理合计</t>
  </si>
  <si>
    <t>缺陷合计</t>
  </si>
  <si>
    <t>V3</t>
  </si>
  <si>
    <t>V4.0.4.5</t>
  </si>
  <si>
    <r>
      <rPr>
        <b/>
        <sz val="10"/>
        <color rgb="FF000000"/>
        <rFont val="宋体"/>
        <charset val="134"/>
        <scheme val="minor"/>
      </rPr>
      <t>V4.3.1.0</t>
    </r>
  </si>
  <si>
    <t>V4.3.1.2</t>
  </si>
  <si>
    <t>合计</t>
  </si>
  <si>
    <t>公有云升级次数统计</t>
  </si>
  <si>
    <t>升级次数</t>
  </si>
  <si>
    <t>缺陷</t>
  </si>
  <si>
    <t>优化</t>
  </si>
  <si>
    <r>
      <rPr>
        <sz val="12"/>
        <color rgb="FF2972F4"/>
        <rFont val="Helvetica Neue, Helvetica, Ping"/>
        <charset val="134"/>
      </rPr>
      <t>公有云升级共4次：</t>
    </r>
    <r>
      <rPr>
        <sz val="10"/>
        <color rgb="FF000000"/>
        <rFont val="宋体"/>
        <charset val="134"/>
        <scheme val="minor"/>
      </rPr>
      <t xml:space="preserve">
      其中01资源池升级最多占</t>
    </r>
    <r>
      <rPr>
        <b/>
        <sz val="14"/>
        <color rgb="FF2972F4"/>
        <rFont val="宋体"/>
        <charset val="134"/>
        <scheme val="minor"/>
      </rPr>
      <t>X%</t>
    </r>
    <r>
      <rPr>
        <sz val="10"/>
        <color rgb="FF000000"/>
        <rFont val="宋体"/>
        <charset val="134"/>
        <scheme val="minor"/>
      </rPr>
      <t>，升级最多的是</t>
    </r>
    <r>
      <rPr>
        <b/>
        <sz val="12"/>
        <color rgb="FF2972F4"/>
        <rFont val="Helvetica Neue, Helvetica, Ping"/>
        <charset val="134"/>
      </rPr>
      <t>解决需求和缺陷</t>
    </r>
    <r>
      <rPr>
        <sz val="10"/>
        <color rgb="FF000000"/>
        <rFont val="宋体"/>
        <charset val="134"/>
        <scheme val="minor"/>
      </rPr>
      <t>。</t>
    </r>
  </si>
  <si>
    <t>01资源池-增值</t>
  </si>
  <si>
    <t>01资源池-行业</t>
  </si>
  <si>
    <t>02资源池</t>
  </si>
  <si>
    <t>03资源池</t>
  </si>
  <si>
    <t>04资源池</t>
  </si>
  <si>
    <t>V3行业</t>
  </si>
  <si>
    <t>运营支撑平台</t>
  </si>
  <si>
    <t>license申请统计</t>
  </si>
  <si>
    <t>省份</t>
  </si>
  <si>
    <t>安徽</t>
  </si>
  <si>
    <t>江西</t>
  </si>
  <si>
    <t>西藏</t>
  </si>
  <si>
    <t>申请次数</t>
  </si>
  <si>
    <t>V3迁移v4统计</t>
  </si>
  <si>
    <t>数据</t>
  </si>
  <si>
    <t>上海</t>
  </si>
  <si>
    <t>增值产品</t>
  </si>
  <si>
    <t>应急开票助手、电子凭证</t>
  </si>
  <si>
    <t>E财票</t>
  </si>
  <si>
    <t>电子档案</t>
  </si>
  <si>
    <t>综合收费-税票包</t>
  </si>
  <si>
    <t>收款收据、电子凭证</t>
  </si>
  <si>
    <t>财政预交金</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</si>
</sst>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s>
  <fonts count="61">
    <font>
      <sz val="10"/>
      <color theme="1"/>
      <name val="宋体"/>
      <charset val="134"/>
      <scheme val="minor"/>
    </font>
    <font>
      <b/>
      <sz val="12"/>
      <color rgb="FF2972F4"/>
      <name val="宋体"/>
      <charset val="134"/>
      <scheme val="minor"/>
    </font>
    <font>
      <sz val="11"/>
      <name val="等线"/>
      <charset val="134"/>
    </font>
    <font>
      <b/>
      <sz val="10"/>
      <color rgb="FF000000"/>
      <name val="宋体"/>
      <charset val="134"/>
      <scheme val="minor"/>
    </font>
    <font>
      <b/>
      <sz val="10"/>
      <color rgb="FFFF0000"/>
      <name val="宋体"/>
      <charset val="134"/>
      <scheme val="minor"/>
    </font>
    <font>
      <sz val="11"/>
      <name val="宋体"/>
      <charset val="134"/>
      <scheme val="minor"/>
    </font>
    <font>
      <sz val="10"/>
      <color rgb="FF000000"/>
      <name val="宋体"/>
      <charset val="134"/>
      <scheme val="minor"/>
    </font>
    <font>
      <sz val="12"/>
      <color rgb="FF2972F4"/>
      <name val="宋体"/>
      <charset val="134"/>
      <scheme val="minor"/>
    </font>
    <font>
      <sz val="11"/>
      <color rgb="FF000000"/>
      <name val="Microsoft YaHei"/>
      <charset val="134"/>
    </font>
    <font>
      <sz val="12"/>
      <color rgb="FF000000"/>
      <name val="Microsoft YaHei"/>
      <charset val="134"/>
    </font>
    <font>
      <sz val="10"/>
      <color rgb="FF000000"/>
      <name val="Microsoft YaHei"/>
      <charset val="134"/>
    </font>
    <font>
      <sz val="10"/>
      <name val="Microsoft YaHei"/>
      <charset val="134"/>
    </font>
    <font>
      <b/>
      <sz val="11"/>
      <color rgb="FF2972F4"/>
      <name val="宋体"/>
      <charset val="134"/>
      <scheme val="minor"/>
    </font>
    <font>
      <sz val="11"/>
      <color rgb="FF000000"/>
      <name val="宋体"/>
      <charset val="134"/>
      <scheme val="minor"/>
    </font>
    <font>
      <sz val="12"/>
      <color rgb="FF000000"/>
      <name val="等线"/>
      <charset val="134"/>
    </font>
    <font>
      <sz val="11"/>
      <color rgb="FF000000"/>
      <name val="等线"/>
      <charset val="134"/>
    </font>
    <font>
      <sz val="10"/>
      <name val="宋体"/>
      <charset val="134"/>
      <scheme val="minor"/>
    </font>
    <font>
      <sz val="10"/>
      <color rgb="FF000000"/>
      <name val="等线"/>
      <charset val="134"/>
    </font>
    <font>
      <sz val="18"/>
      <name val="SimSun"/>
      <charset val="134"/>
    </font>
    <font>
      <sz val="16"/>
      <name val="SimSun"/>
      <charset val="134"/>
    </font>
    <font>
      <sz val="16"/>
      <color rgb="FF000000"/>
      <name val="SimSun"/>
      <charset val="134"/>
    </font>
    <font>
      <sz val="11"/>
      <name val="Microsoft YaHei"/>
      <charset val="134"/>
    </font>
    <font>
      <b/>
      <sz val="10"/>
      <color rgb="FF000000"/>
      <name val="Microsoft YaHei"/>
      <charset val="134"/>
    </font>
    <font>
      <sz val="10"/>
      <name val="Arial"/>
      <charset val="134"/>
    </font>
    <font>
      <sz val="9"/>
      <name val="宋体"/>
      <charset val="134"/>
      <scheme val="minor"/>
    </font>
    <font>
      <sz val="9"/>
      <name val="Microsoft YaHei"/>
      <charset val="134"/>
    </font>
    <font>
      <sz val="9"/>
      <name val="Arial"/>
      <charset val="134"/>
    </font>
    <font>
      <sz val="9"/>
      <color rgb="FF000000"/>
      <name val="Microsoft YaHei"/>
      <charset val="134"/>
    </font>
    <font>
      <sz val="10"/>
      <name val="宋体"/>
      <charset val="134"/>
    </font>
    <font>
      <b/>
      <sz val="10"/>
      <name val="宋体"/>
      <charset val="134"/>
      <scheme val="minor"/>
    </font>
    <font>
      <b/>
      <sz val="10"/>
      <color rgb="FFDE3C36"/>
      <name val="宋体"/>
      <charset val="134"/>
      <scheme val="minor"/>
    </font>
    <font>
      <sz val="10"/>
      <name val="lucida Grande"/>
      <charset val="134"/>
    </font>
    <font>
      <b/>
      <sz val="10"/>
      <name val="Microsoft YaHei"/>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2"/>
      <color rgb="FF2972F4"/>
      <name val="Helvetica Neue, Helvetica, Ping"/>
      <charset val="134"/>
    </font>
    <font>
      <sz val="12"/>
      <color rgb="FF2972F4"/>
      <name val="Helvetica Neue, Helvetica, Ping"/>
      <charset val="134"/>
    </font>
    <font>
      <b/>
      <sz val="10"/>
      <color rgb="FFFF0000"/>
      <name val="Helvetica Neue, Helvetica, Ping"/>
      <charset val="134"/>
    </font>
    <font>
      <b/>
      <sz val="14"/>
      <color rgb="FF2972F4"/>
      <name val="宋体"/>
      <charset val="134"/>
      <scheme val="minor"/>
    </font>
    <font>
      <sz val="10"/>
      <color rgb="FF000000"/>
      <name val="Arial"/>
      <charset val="134"/>
    </font>
    <font>
      <u/>
      <sz val="10"/>
      <color rgb="FF175CEB"/>
      <name val="宋体"/>
      <charset val="134"/>
    </font>
    <font>
      <u/>
      <sz val="10"/>
      <color rgb="FF175CEB"/>
      <name val="Arial"/>
      <charset val="134"/>
    </font>
    <font>
      <sz val="10"/>
      <color rgb="FF000000"/>
      <name val="宋体"/>
      <charset val="134"/>
    </font>
  </fonts>
  <fills count="40">
    <fill>
      <patternFill patternType="none"/>
    </fill>
    <fill>
      <patternFill patternType="gray125"/>
    </fill>
    <fill>
      <patternFill patternType="solid">
        <fgColor rgb="FFE5F6FF"/>
        <bgColor indexed="64"/>
      </patternFill>
    </fill>
    <fill>
      <patternFill patternType="solid">
        <fgColor rgb="FFFFF9E3"/>
        <bgColor indexed="64"/>
      </patternFill>
    </fill>
    <fill>
      <patternFill patternType="solid">
        <fgColor rgb="FFFFE9E8"/>
        <bgColor indexed="64"/>
      </patternFill>
    </fill>
    <fill>
      <patternFill patternType="solid">
        <fgColor rgb="FF8CDDFA"/>
        <bgColor indexed="64"/>
      </patternFill>
    </fill>
    <fill>
      <patternFill patternType="solid">
        <fgColor rgb="FF99DDFF"/>
        <bgColor indexed="64"/>
      </patternFill>
    </fill>
    <fill>
      <patternFill patternType="solid">
        <fgColor rgb="FFFDEBFF"/>
        <bgColor indexed="64"/>
      </patternFill>
    </fill>
    <fill>
      <patternFill patternType="solid">
        <fgColor rgb="FFC7EC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2">
    <border>
      <left/>
      <right/>
      <top/>
      <bottom/>
      <diagonal/>
    </border>
    <border>
      <left style="thin">
        <color rgb="FF000000"/>
      </left>
      <right style="thin">
        <color rgb="FF000000"/>
      </right>
      <top style="thin">
        <color rgb="FF000000"/>
      </top>
      <bottom style="thin">
        <color rgb="FF000000"/>
      </bottom>
      <diagonal/>
    </border>
    <border diagonalDown="1">
      <left style="thin">
        <color rgb="FF000000"/>
      </left>
      <right style="thin">
        <color rgb="FF000000"/>
      </right>
      <top/>
      <bottom style="thin">
        <color rgb="FF000000"/>
      </bottom>
      <diagonal style="thin">
        <color rgb="FF000000"/>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99DDFF"/>
      </left>
      <right style="thin">
        <color rgb="FF99DDFF"/>
      </right>
      <top style="thin">
        <color rgb="FF99DDFF"/>
      </top>
      <bottom style="thin">
        <color rgb="FF99DDFF"/>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33" fillId="0" borderId="0" applyFont="0" applyFill="0" applyBorder="0" applyAlignment="0" applyProtection="0">
      <alignment vertical="center"/>
    </xf>
    <xf numFmtId="44" fontId="33" fillId="0" borderId="0" applyFont="0" applyFill="0" applyBorder="0" applyAlignment="0" applyProtection="0">
      <alignment vertical="center"/>
    </xf>
    <xf numFmtId="9" fontId="33" fillId="0" borderId="0" applyFont="0" applyFill="0" applyBorder="0" applyAlignment="0" applyProtection="0">
      <alignment vertical="center"/>
    </xf>
    <xf numFmtId="41" fontId="33" fillId="0" borderId="0" applyFont="0" applyFill="0" applyBorder="0" applyAlignment="0" applyProtection="0">
      <alignment vertical="center"/>
    </xf>
    <xf numFmtId="42" fontId="33" fillId="0" borderId="0" applyFon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3" fillId="9" borderId="14" applyNumberFormat="0" applyFont="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9" fillId="0" borderId="15" applyNumberFormat="0" applyFill="0" applyAlignment="0" applyProtection="0">
      <alignment vertical="center"/>
    </xf>
    <xf numFmtId="0" fontId="40" fillId="0" borderId="15" applyNumberFormat="0" applyFill="0" applyAlignment="0" applyProtection="0">
      <alignment vertical="center"/>
    </xf>
    <xf numFmtId="0" fontId="41" fillId="0" borderId="16" applyNumberFormat="0" applyFill="0" applyAlignment="0" applyProtection="0">
      <alignment vertical="center"/>
    </xf>
    <xf numFmtId="0" fontId="41" fillId="0" borderId="0" applyNumberFormat="0" applyFill="0" applyBorder="0" applyAlignment="0" applyProtection="0">
      <alignment vertical="center"/>
    </xf>
    <xf numFmtId="0" fontId="42" fillId="10" borderId="17" applyNumberFormat="0" applyAlignment="0" applyProtection="0">
      <alignment vertical="center"/>
    </xf>
    <xf numFmtId="0" fontId="43" fillId="11" borderId="18" applyNumberFormat="0" applyAlignment="0" applyProtection="0">
      <alignment vertical="center"/>
    </xf>
    <xf numFmtId="0" fontId="44" fillId="11" borderId="17" applyNumberFormat="0" applyAlignment="0" applyProtection="0">
      <alignment vertical="center"/>
    </xf>
    <xf numFmtId="0" fontId="45" fillId="12" borderId="19" applyNumberFormat="0" applyAlignment="0" applyProtection="0">
      <alignment vertical="center"/>
    </xf>
    <xf numFmtId="0" fontId="46" fillId="0" borderId="20" applyNumberFormat="0" applyFill="0" applyAlignment="0" applyProtection="0">
      <alignment vertical="center"/>
    </xf>
    <xf numFmtId="0" fontId="47" fillId="0" borderId="21" applyNumberFormat="0" applyFill="0" applyAlignment="0" applyProtection="0">
      <alignment vertical="center"/>
    </xf>
    <xf numFmtId="0" fontId="48" fillId="13" borderId="0" applyNumberFormat="0" applyBorder="0" applyAlignment="0" applyProtection="0">
      <alignment vertical="center"/>
    </xf>
    <xf numFmtId="0" fontId="49" fillId="14" borderId="0" applyNumberFormat="0" applyBorder="0" applyAlignment="0" applyProtection="0">
      <alignment vertical="center"/>
    </xf>
    <xf numFmtId="0" fontId="50" fillId="15" borderId="0" applyNumberFormat="0" applyBorder="0" applyAlignment="0" applyProtection="0">
      <alignment vertical="center"/>
    </xf>
    <xf numFmtId="0" fontId="51" fillId="16" borderId="0" applyNumberFormat="0" applyBorder="0" applyAlignment="0" applyProtection="0">
      <alignment vertical="center"/>
    </xf>
    <xf numFmtId="0" fontId="52" fillId="17" borderId="0" applyNumberFormat="0" applyBorder="0" applyAlignment="0" applyProtection="0">
      <alignment vertical="center"/>
    </xf>
    <xf numFmtId="0" fontId="52" fillId="18" borderId="0" applyNumberFormat="0" applyBorder="0" applyAlignment="0" applyProtection="0">
      <alignment vertical="center"/>
    </xf>
    <xf numFmtId="0" fontId="51" fillId="19" borderId="0" applyNumberFormat="0" applyBorder="0" applyAlignment="0" applyProtection="0">
      <alignment vertical="center"/>
    </xf>
    <xf numFmtId="0" fontId="51" fillId="20" borderId="0" applyNumberFormat="0" applyBorder="0" applyAlignment="0" applyProtection="0">
      <alignment vertical="center"/>
    </xf>
    <xf numFmtId="0" fontId="52" fillId="21" borderId="0" applyNumberFormat="0" applyBorder="0" applyAlignment="0" applyProtection="0">
      <alignment vertical="center"/>
    </xf>
    <xf numFmtId="0" fontId="52" fillId="22" borderId="0" applyNumberFormat="0" applyBorder="0" applyAlignment="0" applyProtection="0">
      <alignment vertical="center"/>
    </xf>
    <xf numFmtId="0" fontId="51" fillId="23" borderId="0" applyNumberFormat="0" applyBorder="0" applyAlignment="0" applyProtection="0">
      <alignment vertical="center"/>
    </xf>
    <xf numFmtId="0" fontId="51" fillId="24" borderId="0" applyNumberFormat="0" applyBorder="0" applyAlignment="0" applyProtection="0">
      <alignment vertical="center"/>
    </xf>
    <xf numFmtId="0" fontId="52" fillId="25" borderId="0" applyNumberFormat="0" applyBorder="0" applyAlignment="0" applyProtection="0">
      <alignment vertical="center"/>
    </xf>
    <xf numFmtId="0" fontId="52" fillId="26" borderId="0" applyNumberFormat="0" applyBorder="0" applyAlignment="0" applyProtection="0">
      <alignment vertical="center"/>
    </xf>
    <xf numFmtId="0" fontId="51" fillId="27" borderId="0" applyNumberFormat="0" applyBorder="0" applyAlignment="0" applyProtection="0">
      <alignment vertical="center"/>
    </xf>
    <xf numFmtId="0" fontId="51" fillId="28" borderId="0" applyNumberFormat="0" applyBorder="0" applyAlignment="0" applyProtection="0">
      <alignment vertical="center"/>
    </xf>
    <xf numFmtId="0" fontId="52" fillId="29" borderId="0" applyNumberFormat="0" applyBorder="0" applyAlignment="0" applyProtection="0">
      <alignment vertical="center"/>
    </xf>
    <xf numFmtId="0" fontId="52" fillId="30" borderId="0" applyNumberFormat="0" applyBorder="0" applyAlignment="0" applyProtection="0">
      <alignment vertical="center"/>
    </xf>
    <xf numFmtId="0" fontId="51" fillId="31" borderId="0" applyNumberFormat="0" applyBorder="0" applyAlignment="0" applyProtection="0">
      <alignment vertical="center"/>
    </xf>
    <xf numFmtId="0" fontId="51" fillId="32" borderId="0" applyNumberFormat="0" applyBorder="0" applyAlignment="0" applyProtection="0">
      <alignment vertical="center"/>
    </xf>
    <xf numFmtId="0" fontId="52" fillId="33" borderId="0" applyNumberFormat="0" applyBorder="0" applyAlignment="0" applyProtection="0">
      <alignment vertical="center"/>
    </xf>
    <xf numFmtId="0" fontId="52" fillId="34" borderId="0" applyNumberFormat="0" applyBorder="0" applyAlignment="0" applyProtection="0">
      <alignment vertical="center"/>
    </xf>
    <xf numFmtId="0" fontId="51" fillId="35" borderId="0" applyNumberFormat="0" applyBorder="0" applyAlignment="0" applyProtection="0">
      <alignment vertical="center"/>
    </xf>
    <xf numFmtId="0" fontId="51" fillId="36" borderId="0" applyNumberFormat="0" applyBorder="0" applyAlignment="0" applyProtection="0">
      <alignment vertical="center"/>
    </xf>
    <xf numFmtId="0" fontId="52" fillId="37" borderId="0" applyNumberFormat="0" applyBorder="0" applyAlignment="0" applyProtection="0">
      <alignment vertical="center"/>
    </xf>
    <xf numFmtId="0" fontId="52" fillId="38" borderId="0" applyNumberFormat="0" applyBorder="0" applyAlignment="0" applyProtection="0">
      <alignment vertical="center"/>
    </xf>
    <xf numFmtId="0" fontId="51" fillId="39" borderId="0" applyNumberFormat="0" applyBorder="0" applyAlignment="0" applyProtection="0">
      <alignment vertical="center"/>
    </xf>
  </cellStyleXfs>
  <cellXfs count="176">
    <xf numFmtId="0" fontId="0" fillId="0" borderId="0" xfId="0" applyFont="1">
      <alignment vertical="center"/>
    </xf>
    <xf numFmtId="0" fontId="1" fillId="0" borderId="1" xfId="0" applyFont="1" applyBorder="1" applyAlignment="1">
      <alignment vertical="center" wrapText="1"/>
    </xf>
    <xf numFmtId="0" fontId="0" fillId="0" borderId="1" xfId="0" applyFont="1" applyBorder="1" applyAlignment="1"/>
    <xf numFmtId="0" fontId="2" fillId="2" borderId="2" xfId="0" applyFont="1" applyFill="1" applyBorder="1" applyAlignment="1"/>
    <xf numFmtId="0" fontId="3" fillId="3" borderId="3"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4" fillId="3" borderId="3" xfId="0" applyFont="1" applyFill="1" applyBorder="1" applyAlignment="1">
      <alignment horizontal="center" vertical="center" wrapText="1"/>
    </xf>
    <xf numFmtId="0" fontId="5" fillId="0" borderId="3" xfId="0" applyFont="1" applyBorder="1" applyAlignment="1">
      <alignment horizontal="center" vertical="center" wrapText="1"/>
    </xf>
    <xf numFmtId="0" fontId="3"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3"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0" fillId="0" borderId="0" xfId="0" applyFont="1" applyAlignment="1">
      <alignment vertical="center" wrapText="1"/>
    </xf>
    <xf numFmtId="0" fontId="6" fillId="0" borderId="0" xfId="0" applyFont="1" applyAlignment="1">
      <alignment horizontal="left" vertical="center" wrapText="1"/>
    </xf>
    <xf numFmtId="0" fontId="6" fillId="0" borderId="0" xfId="0" applyFont="1" applyAlignment="1">
      <alignment vertical="center" wrapText="1"/>
    </xf>
    <xf numFmtId="0" fontId="7" fillId="0" borderId="4" xfId="0" applyFont="1" applyBorder="1" applyAlignment="1"/>
    <xf numFmtId="0" fontId="6" fillId="2" borderId="1" xfId="0" applyFont="1" applyFill="1" applyBorder="1" applyAlignment="1"/>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wrapText="1"/>
    </xf>
    <xf numFmtId="0" fontId="6" fillId="0" borderId="1" xfId="0" applyFont="1" applyBorder="1" applyAlignment="1"/>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6" fillId="3" borderId="1" xfId="0" applyFont="1" applyFill="1" applyBorder="1" applyAlignment="1"/>
    <xf numFmtId="0" fontId="7" fillId="0" borderId="1" xfId="0" applyFont="1" applyBorder="1" applyAlignment="1"/>
    <xf numFmtId="0" fontId="6" fillId="0" borderId="5" xfId="0" applyFont="1" applyBorder="1" applyAlignment="1">
      <alignment horizontal="center" vertical="center"/>
    </xf>
    <xf numFmtId="0" fontId="8" fillId="0" borderId="1" xfId="0" applyFont="1" applyBorder="1" applyAlignment="1">
      <alignment horizontal="center"/>
    </xf>
    <xf numFmtId="0" fontId="6" fillId="0" borderId="6" xfId="0" applyFont="1" applyBorder="1" applyAlignment="1">
      <alignment horizontal="center" vertical="center"/>
    </xf>
    <xf numFmtId="0" fontId="9"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6" fillId="0" borderId="1" xfId="0" applyFont="1" applyBorder="1" applyAlignment="1">
      <alignment vertical="center" wrapText="1"/>
    </xf>
    <xf numFmtId="0" fontId="0" fillId="0" borderId="0" xfId="0" applyFont="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7" xfId="0" applyFont="1" applyBorder="1" applyAlignment="1">
      <alignment vertical="center" wrapText="1"/>
    </xf>
    <xf numFmtId="0" fontId="6" fillId="0" borderId="0" xfId="0" applyFont="1" applyAlignment="1"/>
    <xf numFmtId="0" fontId="3"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0" fontId="7" fillId="0" borderId="8" xfId="0" applyFont="1" applyBorder="1" applyAlignment="1"/>
    <xf numFmtId="0" fontId="7" fillId="0" borderId="9" xfId="0" applyFont="1" applyBorder="1" applyAlignment="1"/>
    <xf numFmtId="0" fontId="6" fillId="0" borderId="3" xfId="0" applyFont="1" applyBorder="1" applyAlignment="1">
      <alignment horizontal="center" vertical="center"/>
    </xf>
    <xf numFmtId="0" fontId="13" fillId="0" borderId="3" xfId="0" applyFont="1" applyBorder="1" applyAlignment="1">
      <alignment horizontal="center"/>
    </xf>
    <xf numFmtId="0" fontId="6" fillId="0" borderId="3" xfId="0" applyFont="1" applyBorder="1" applyAlignment="1">
      <alignment horizontal="center" vertical="center" wrapText="1"/>
    </xf>
    <xf numFmtId="0" fontId="6" fillId="0" borderId="1" xfId="0" applyFont="1" applyBorder="1" applyAlignment="1">
      <alignment horizontal="center" vertical="center" wrapText="1"/>
    </xf>
    <xf numFmtId="0" fontId="13" fillId="0" borderId="9" xfId="0" applyFont="1" applyBorder="1" applyAlignment="1">
      <alignment horizontal="center"/>
    </xf>
    <xf numFmtId="0" fontId="6" fillId="0" borderId="1" xfId="0" applyFont="1" applyBorder="1" applyAlignment="1">
      <alignment horizontal="center" vertical="center"/>
    </xf>
    <xf numFmtId="0" fontId="14" fillId="0" borderId="1" xfId="0" applyFont="1" applyBorder="1" applyAlignment="1">
      <alignment horizontal="center"/>
    </xf>
    <xf numFmtId="0" fontId="15" fillId="0" borderId="1" xfId="0" applyFont="1" applyBorder="1" applyAlignment="1">
      <alignment horizontal="center"/>
    </xf>
    <xf numFmtId="0" fontId="16" fillId="0" borderId="1" xfId="0" applyFont="1" applyBorder="1" applyAlignment="1">
      <alignment horizontal="center" vertical="center" wrapText="1"/>
    </xf>
    <xf numFmtId="0" fontId="15" fillId="0" borderId="9" xfId="0" applyFont="1" applyBorder="1" applyAlignment="1">
      <alignment horizontal="center"/>
    </xf>
    <xf numFmtId="0" fontId="6" fillId="0" borderId="1" xfId="0" applyFont="1" applyBorder="1" applyAlignment="1">
      <alignment horizontal="center"/>
    </xf>
    <xf numFmtId="0" fontId="6" fillId="0" borderId="10" xfId="0" applyFont="1" applyBorder="1" applyAlignment="1">
      <alignment horizontal="center" vertical="center"/>
    </xf>
    <xf numFmtId="0" fontId="17" fillId="0" borderId="4" xfId="0" applyFont="1" applyBorder="1" applyAlignment="1">
      <alignment horizontal="center"/>
    </xf>
    <xf numFmtId="0" fontId="16" fillId="0" borderId="4" xfId="0" applyFont="1" applyBorder="1" applyAlignment="1">
      <alignment horizontal="center" vertical="center" wrapText="1"/>
    </xf>
    <xf numFmtId="0" fontId="16" fillId="0" borderId="1" xfId="0" applyFont="1" applyBorder="1" applyAlignment="1">
      <alignment horizontal="center" vertical="center"/>
    </xf>
    <xf numFmtId="0" fontId="6" fillId="5" borderId="1" xfId="0" applyFont="1" applyFill="1" applyBorder="1" applyAlignment="1">
      <alignment horizontal="center" vertical="center" wrapText="1"/>
    </xf>
    <xf numFmtId="0" fontId="16" fillId="0" borderId="10" xfId="0" applyFont="1" applyBorder="1" applyAlignment="1">
      <alignment horizontal="center" vertical="center" wrapText="1"/>
    </xf>
    <xf numFmtId="0" fontId="16" fillId="0" borderId="6" xfId="0" applyFont="1" applyBorder="1" applyAlignment="1">
      <alignment horizontal="center" vertical="center" wrapText="1"/>
    </xf>
    <xf numFmtId="0" fontId="18" fillId="0" borderId="6" xfId="0" applyFont="1" applyBorder="1" applyAlignment="1">
      <alignment horizontal="center" vertical="center"/>
    </xf>
    <xf numFmtId="0" fontId="0" fillId="0" borderId="8" xfId="0" applyFont="1" applyBorder="1" applyAlignment="1"/>
    <xf numFmtId="0" fontId="0" fillId="0" borderId="0" xfId="0" applyFont="1" applyAlignment="1"/>
    <xf numFmtId="0" fontId="19" fillId="6" borderId="1" xfId="0" applyFont="1" applyFill="1" applyBorder="1" applyAlignment="1">
      <alignment horizontal="center" vertical="center"/>
    </xf>
    <xf numFmtId="0" fontId="19" fillId="6" borderId="1" xfId="0" applyFont="1" applyFill="1" applyBorder="1" applyAlignment="1"/>
    <xf numFmtId="0" fontId="19" fillId="0" borderId="1" xfId="0" applyFont="1" applyBorder="1" applyAlignment="1">
      <alignment horizontal="center" vertical="center"/>
    </xf>
    <xf numFmtId="0" fontId="20" fillId="0" borderId="1" xfId="0" applyFont="1" applyBorder="1" applyAlignment="1">
      <alignment horizontal="center" vertical="center"/>
    </xf>
    <xf numFmtId="0" fontId="0" fillId="0" borderId="1" xfId="0" applyFont="1" applyBorder="1" applyAlignment="1">
      <alignment horizontal="right" vertical="center"/>
    </xf>
    <xf numFmtId="0" fontId="0" fillId="0" borderId="1" xfId="0" applyFont="1" applyBorder="1">
      <alignment vertical="center"/>
    </xf>
    <xf numFmtId="0" fontId="0" fillId="0" borderId="1" xfId="0" applyFont="1" applyBorder="1" applyAlignment="1">
      <alignment horizontal="center" vertical="center"/>
    </xf>
    <xf numFmtId="0" fontId="21" fillId="0" borderId="1" xfId="0" applyFont="1" applyBorder="1" applyAlignment="1">
      <alignment vertical="center" wrapText="1"/>
    </xf>
    <xf numFmtId="0" fontId="0" fillId="0" borderId="1" xfId="0" applyFont="1" applyBorder="1" applyAlignment="1">
      <alignment horizontal="left" vertical="center"/>
    </xf>
    <xf numFmtId="0" fontId="0" fillId="0" borderId="1" xfId="0" applyFont="1" applyBorder="1" applyAlignment="1">
      <alignment vertical="center" wrapText="1"/>
    </xf>
    <xf numFmtId="0" fontId="22" fillId="7" borderId="1" xfId="0" applyFont="1" applyFill="1" applyBorder="1" applyAlignment="1">
      <alignment horizontal="right" vertical="center"/>
    </xf>
    <xf numFmtId="0" fontId="10" fillId="7" borderId="1" xfId="0" applyFont="1" applyFill="1" applyBorder="1" applyAlignment="1">
      <alignment horizontal="left" vertical="center"/>
    </xf>
    <xf numFmtId="176" fontId="22" fillId="7" borderId="1" xfId="0" applyNumberFormat="1" applyFont="1" applyFill="1" applyBorder="1" applyAlignment="1">
      <alignment horizontal="left" vertical="center"/>
    </xf>
    <xf numFmtId="176" fontId="22" fillId="7" borderId="1" xfId="0" applyNumberFormat="1" applyFont="1" applyFill="1" applyBorder="1" applyAlignment="1">
      <alignment horizontal="center" vertical="center"/>
    </xf>
    <xf numFmtId="0" fontId="22" fillId="7" borderId="1" xfId="0" applyFont="1" applyFill="1" applyBorder="1" applyAlignment="1">
      <alignment horizontal="left" vertical="center"/>
    </xf>
    <xf numFmtId="0" fontId="10" fillId="0" borderId="1" xfId="0" applyFont="1" applyBorder="1" applyAlignment="1">
      <alignment horizontal="right" vertical="center"/>
    </xf>
    <xf numFmtId="0" fontId="23" fillId="0" borderId="1" xfId="0" applyFont="1" applyBorder="1" applyAlignment="1"/>
    <xf numFmtId="14" fontId="23" fillId="0" borderId="1" xfId="0" applyNumberFormat="1" applyFont="1" applyBorder="1" applyAlignment="1"/>
    <xf numFmtId="0" fontId="23" fillId="0" borderId="4" xfId="0" applyFont="1" applyBorder="1" applyAlignment="1"/>
    <xf numFmtId="14" fontId="23" fillId="0" borderId="4" xfId="0" applyNumberFormat="1" applyFont="1" applyBorder="1" applyAlignment="1"/>
    <xf numFmtId="0" fontId="10" fillId="0" borderId="6" xfId="0" applyFont="1" applyBorder="1" applyAlignment="1">
      <alignment horizontal="right" vertical="center"/>
    </xf>
    <xf numFmtId="0" fontId="23" fillId="0" borderId="9" xfId="0" applyFont="1" applyBorder="1" applyAlignment="1"/>
    <xf numFmtId="0" fontId="23" fillId="0" borderId="3" xfId="0" applyFont="1" applyBorder="1" applyAlignment="1"/>
    <xf numFmtId="0" fontId="23" fillId="0" borderId="11" xfId="0" applyFont="1" applyBorder="1" applyAlignment="1"/>
    <xf numFmtId="14" fontId="23" fillId="0" borderId="3" xfId="0" applyNumberFormat="1" applyFont="1" applyBorder="1" applyAlignment="1"/>
    <xf numFmtId="0" fontId="10" fillId="0" borderId="4" xfId="0" applyFont="1" applyBorder="1" applyAlignment="1">
      <alignment horizontal="right" vertical="center"/>
    </xf>
    <xf numFmtId="14" fontId="23" fillId="0" borderId="11" xfId="0" applyNumberFormat="1" applyFont="1" applyBorder="1" applyAlignment="1"/>
    <xf numFmtId="0" fontId="10" fillId="0" borderId="3" xfId="0" applyFont="1" applyBorder="1" applyAlignment="1">
      <alignment horizontal="right" vertical="center"/>
    </xf>
    <xf numFmtId="0" fontId="11" fillId="7" borderId="1" xfId="0" applyFont="1" applyFill="1" applyBorder="1" applyAlignment="1">
      <alignment horizontal="left" vertical="center" wrapText="1"/>
    </xf>
    <xf numFmtId="0" fontId="11" fillId="7" borderId="1" xfId="0" applyFont="1" applyFill="1" applyBorder="1" applyAlignment="1">
      <alignment horizontal="center" vertical="center"/>
    </xf>
    <xf numFmtId="0" fontId="24" fillId="0" borderId="1" xfId="0" applyFont="1" applyBorder="1" applyAlignment="1">
      <alignment horizontal="left" vertical="center"/>
    </xf>
    <xf numFmtId="0" fontId="25" fillId="0" borderId="1" xfId="0" applyFont="1" applyBorder="1" applyAlignment="1">
      <alignment horizontal="left" vertical="center"/>
    </xf>
    <xf numFmtId="0" fontId="24" fillId="0" borderId="1" xfId="0" applyFont="1" applyBorder="1">
      <alignment vertical="center"/>
    </xf>
    <xf numFmtId="0" fontId="26" fillId="0" borderId="4" xfId="0" applyFont="1" applyBorder="1" applyAlignment="1">
      <alignment horizontal="left" vertical="center"/>
    </xf>
    <xf numFmtId="0" fontId="25" fillId="0" borderId="4" xfId="0" applyFont="1" applyBorder="1" applyAlignment="1">
      <alignment horizontal="left" vertical="center"/>
    </xf>
    <xf numFmtId="0" fontId="24" fillId="0" borderId="4" xfId="0" applyFont="1" applyBorder="1" applyAlignment="1">
      <alignment horizontal="left" vertical="center"/>
    </xf>
    <xf numFmtId="0" fontId="26" fillId="0" borderId="1" xfId="0" applyFont="1" applyBorder="1" applyAlignment="1">
      <alignment horizontal="left" vertical="center"/>
    </xf>
    <xf numFmtId="0" fontId="23" fillId="0" borderId="3" xfId="0" applyFont="1" applyBorder="1" applyAlignment="1">
      <alignment wrapText="1"/>
    </xf>
    <xf numFmtId="0" fontId="25" fillId="0" borderId="3" xfId="0" applyFont="1" applyBorder="1" applyAlignment="1">
      <alignment horizontal="left" vertical="center"/>
    </xf>
    <xf numFmtId="0" fontId="23" fillId="0" borderId="4" xfId="0" applyFont="1" applyBorder="1" applyAlignment="1">
      <alignment wrapText="1"/>
    </xf>
    <xf numFmtId="0" fontId="25" fillId="0" borderId="11" xfId="0" applyFont="1" applyBorder="1" applyAlignment="1">
      <alignment horizontal="left" vertical="center"/>
    </xf>
    <xf numFmtId="0" fontId="23" fillId="0" borderId="1" xfId="0" applyFont="1" applyBorder="1" applyAlignment="1">
      <alignment wrapText="1"/>
    </xf>
    <xf numFmtId="0" fontId="27" fillId="0" borderId="1" xfId="0" applyFont="1" applyBorder="1" applyAlignment="1">
      <alignment horizontal="left" vertical="center"/>
    </xf>
    <xf numFmtId="0" fontId="25" fillId="0" borderId="10" xfId="0" applyFont="1" applyBorder="1" applyAlignment="1">
      <alignment horizontal="left" vertical="center"/>
    </xf>
    <xf numFmtId="0" fontId="23" fillId="0" borderId="12" xfId="0" applyFont="1" applyBorder="1" applyAlignment="1"/>
    <xf numFmtId="0" fontId="25" fillId="0" borderId="6" xfId="0" applyFont="1" applyBorder="1" applyAlignment="1">
      <alignment horizontal="left" vertical="center"/>
    </xf>
    <xf numFmtId="0" fontId="23" fillId="0" borderId="13" xfId="0" applyFont="1" applyBorder="1" applyAlignment="1"/>
    <xf numFmtId="0" fontId="16" fillId="0" borderId="0" xfId="0" applyFont="1">
      <alignment vertical="center"/>
    </xf>
    <xf numFmtId="0" fontId="24" fillId="0" borderId="3" xfId="0" applyFont="1" applyBorder="1" applyAlignment="1">
      <alignment horizontal="left" vertical="center"/>
    </xf>
    <xf numFmtId="0" fontId="23" fillId="0" borderId="11" xfId="0" applyFont="1" applyBorder="1" applyAlignment="1">
      <alignment wrapText="1"/>
    </xf>
    <xf numFmtId="0" fontId="24" fillId="0" borderId="11" xfId="0" applyFont="1" applyBorder="1" applyAlignment="1">
      <alignment horizontal="left" vertical="center"/>
    </xf>
    <xf numFmtId="0" fontId="24" fillId="0" borderId="11" xfId="0" applyFont="1" applyBorder="1">
      <alignment vertical="center"/>
    </xf>
    <xf numFmtId="0" fontId="24" fillId="0" borderId="4" xfId="0" applyFont="1" applyBorder="1">
      <alignment vertical="center"/>
    </xf>
    <xf numFmtId="0" fontId="28" fillId="0" borderId="4" xfId="0" applyFont="1" applyBorder="1" applyAlignment="1"/>
    <xf numFmtId="0" fontId="22" fillId="7" borderId="1" xfId="0" applyFont="1" applyFill="1" applyBorder="1" applyAlignment="1">
      <alignment horizontal="left" vertical="center" wrapText="1"/>
    </xf>
    <xf numFmtId="0" fontId="10" fillId="7" borderId="1" xfId="0" applyFont="1" applyFill="1" applyBorder="1" applyAlignment="1">
      <alignment horizontal="left" vertical="center" wrapText="1"/>
    </xf>
    <xf numFmtId="0" fontId="22" fillId="0" borderId="1" xfId="0" applyFont="1" applyBorder="1" applyAlignment="1">
      <alignment horizontal="left" vertical="center"/>
    </xf>
    <xf numFmtId="0" fontId="16" fillId="0" borderId="1" xfId="0" applyFont="1" applyBorder="1" applyAlignment="1">
      <alignment horizontal="left" vertical="center" wrapText="1"/>
    </xf>
    <xf numFmtId="0" fontId="10" fillId="0" borderId="1" xfId="0" applyFont="1" applyBorder="1" applyAlignment="1">
      <alignment horizontal="left" vertical="center"/>
    </xf>
    <xf numFmtId="0" fontId="11" fillId="0" borderId="1" xfId="0" applyFont="1" applyBorder="1" applyAlignment="1">
      <alignment horizontal="left" vertical="center" wrapText="1"/>
    </xf>
    <xf numFmtId="0" fontId="10" fillId="0" borderId="1" xfId="0" applyFont="1" applyBorder="1" applyAlignment="1">
      <alignment horizontal="left" vertical="center" wrapText="1"/>
    </xf>
    <xf numFmtId="0" fontId="11" fillId="0" borderId="1" xfId="0" applyFont="1" applyBorder="1" applyAlignment="1">
      <alignment vertical="center" wrapText="1"/>
    </xf>
    <xf numFmtId="0" fontId="11" fillId="0" borderId="9" xfId="0" applyFont="1" applyBorder="1" applyAlignment="1">
      <alignment horizontal="left" vertical="center" wrapText="1"/>
    </xf>
    <xf numFmtId="49" fontId="11" fillId="0" borderId="1" xfId="0" applyNumberFormat="1" applyFont="1" applyBorder="1" applyAlignment="1">
      <alignment horizontal="left" vertical="center" wrapText="1"/>
    </xf>
    <xf numFmtId="0" fontId="16" fillId="0" borderId="9" xfId="0" applyFont="1" applyBorder="1" applyAlignment="1">
      <alignment horizontal="left" vertical="center" wrapText="1"/>
    </xf>
    <xf numFmtId="0" fontId="11" fillId="0" borderId="12" xfId="0" applyFont="1" applyBorder="1" applyAlignment="1">
      <alignment horizontal="left" vertical="center" wrapText="1"/>
    </xf>
    <xf numFmtId="0" fontId="16" fillId="0" borderId="4" xfId="0" applyFont="1" applyBorder="1" applyAlignment="1">
      <alignment horizontal="left" vertical="center" wrapText="1"/>
    </xf>
    <xf numFmtId="0" fontId="10" fillId="0" borderId="4" xfId="0" applyFont="1" applyBorder="1" applyAlignment="1">
      <alignment horizontal="left" vertical="center"/>
    </xf>
    <xf numFmtId="0" fontId="16" fillId="0" borderId="3" xfId="0" applyFont="1" applyBorder="1" applyAlignment="1">
      <alignment horizontal="left" vertical="center" wrapText="1"/>
    </xf>
    <xf numFmtId="0" fontId="10" fillId="0" borderId="3" xfId="0" applyFont="1" applyBorder="1" applyAlignment="1">
      <alignment horizontal="left" vertical="center"/>
    </xf>
    <xf numFmtId="0" fontId="0" fillId="0" borderId="0" xfId="0" applyFont="1" applyAlignment="1">
      <alignment horizontal="center" vertical="center"/>
    </xf>
    <xf numFmtId="0" fontId="0" fillId="8" borderId="1" xfId="0" applyFont="1" applyFill="1" applyBorder="1" applyAlignment="1">
      <alignment horizontal="center" vertical="center"/>
    </xf>
    <xf numFmtId="0" fontId="29" fillId="8" borderId="1" xfId="0" applyFont="1" applyFill="1" applyBorder="1" applyAlignment="1">
      <alignment horizontal="center" vertical="center"/>
    </xf>
    <xf numFmtId="0" fontId="0" fillId="8" borderId="6" xfId="0" applyFont="1" applyFill="1" applyBorder="1" applyAlignment="1">
      <alignment horizontal="center" vertical="center"/>
    </xf>
    <xf numFmtId="0" fontId="0" fillId="0" borderId="6" xfId="0" applyFont="1" applyBorder="1" applyAlignment="1">
      <alignment horizontal="center" vertical="center"/>
    </xf>
    <xf numFmtId="0" fontId="0" fillId="8" borderId="1" xfId="0" applyFont="1" applyFill="1" applyBorder="1" applyAlignment="1"/>
    <xf numFmtId="0" fontId="24" fillId="0" borderId="1" xfId="0" applyFont="1" applyBorder="1" applyAlignment="1">
      <alignment horizontal="center" vertical="center"/>
    </xf>
    <xf numFmtId="0" fontId="24" fillId="0" borderId="6" xfId="0" applyFont="1" applyBorder="1" applyAlignment="1">
      <alignment horizontal="center" vertical="center"/>
    </xf>
    <xf numFmtId="0" fontId="30" fillId="0" borderId="8" xfId="0" applyFont="1" applyBorder="1" applyAlignment="1">
      <alignment vertical="center" wrapText="1"/>
    </xf>
    <xf numFmtId="0" fontId="0" fillId="0" borderId="4" xfId="0" applyFont="1" applyBorder="1" applyAlignment="1"/>
    <xf numFmtId="0" fontId="24" fillId="0" borderId="0" xfId="0" applyFont="1">
      <alignment vertical="center"/>
    </xf>
    <xf numFmtId="0" fontId="26" fillId="0" borderId="1" xfId="0" applyFont="1" applyBorder="1" applyAlignment="1"/>
    <xf numFmtId="0" fontId="31" fillId="0" borderId="1" xfId="0" applyFont="1" applyBorder="1" applyAlignment="1">
      <alignment vertical="center" wrapText="1"/>
    </xf>
    <xf numFmtId="0" fontId="10" fillId="0" borderId="1" xfId="0" applyFont="1" applyBorder="1" applyAlignment="1">
      <alignment vertical="center" wrapText="1"/>
    </xf>
    <xf numFmtId="49" fontId="10" fillId="0" borderId="1" xfId="0" applyNumberFormat="1" applyFont="1" applyBorder="1" applyAlignment="1">
      <alignment horizontal="left" vertical="center" wrapText="1"/>
    </xf>
    <xf numFmtId="0" fontId="26" fillId="0" borderId="4" xfId="0" applyFont="1" applyBorder="1" applyAlignment="1"/>
    <xf numFmtId="0" fontId="26" fillId="0" borderId="3" xfId="0" applyFont="1" applyBorder="1" applyAlignment="1"/>
    <xf numFmtId="0" fontId="10" fillId="5" borderId="1" xfId="0" applyFont="1" applyFill="1" applyBorder="1" applyAlignment="1">
      <alignment horizontal="right" vertical="center"/>
    </xf>
    <xf numFmtId="0" fontId="23" fillId="5" borderId="1" xfId="0" applyFont="1" applyFill="1" applyBorder="1" applyAlignment="1"/>
    <xf numFmtId="14" fontId="23" fillId="5" borderId="1" xfId="0" applyNumberFormat="1" applyFont="1" applyFill="1" applyBorder="1" applyAlignment="1"/>
    <xf numFmtId="0" fontId="26" fillId="5" borderId="1" xfId="0" applyFont="1" applyFill="1" applyBorder="1" applyAlignment="1"/>
    <xf numFmtId="0" fontId="10" fillId="0" borderId="0" xfId="0" applyFont="1" applyAlignment="1">
      <alignment horizontal="right" vertical="center"/>
    </xf>
    <xf numFmtId="0" fontId="23" fillId="0" borderId="0" xfId="0" applyFont="1" applyAlignment="1"/>
    <xf numFmtId="14" fontId="23" fillId="0" borderId="0" xfId="0" applyNumberFormat="1" applyFont="1" applyAlignment="1"/>
    <xf numFmtId="0" fontId="11" fillId="7" borderId="1" xfId="0" applyFont="1" applyFill="1" applyBorder="1" applyAlignment="1">
      <alignment horizontal="left" vertical="center"/>
    </xf>
    <xf numFmtId="0" fontId="32" fillId="7" borderId="1" xfId="0" applyFont="1" applyFill="1" applyBorder="1" applyAlignment="1">
      <alignment horizontal="left" vertical="center"/>
    </xf>
    <xf numFmtId="0" fontId="24" fillId="0" borderId="3" xfId="0" applyFont="1" applyBorder="1">
      <alignment vertical="center"/>
    </xf>
    <xf numFmtId="0" fontId="26" fillId="0" borderId="11" xfId="0" applyFont="1" applyBorder="1" applyAlignment="1"/>
    <xf numFmtId="0" fontId="25" fillId="5" borderId="1" xfId="0" applyFont="1" applyFill="1" applyBorder="1" applyAlignment="1">
      <alignment horizontal="left" vertical="center"/>
    </xf>
    <xf numFmtId="0" fontId="25" fillId="5" borderId="11" xfId="0" applyFont="1" applyFill="1" applyBorder="1" applyAlignment="1">
      <alignment horizontal="left" vertical="center"/>
    </xf>
    <xf numFmtId="0" fontId="24" fillId="5" borderId="1" xfId="0" applyFont="1" applyFill="1" applyBorder="1" applyAlignment="1">
      <alignment horizontal="left" vertical="center"/>
    </xf>
    <xf numFmtId="0" fontId="23" fillId="0" borderId="0" xfId="0" applyFont="1" applyAlignment="1">
      <alignment wrapText="1"/>
    </xf>
    <xf numFmtId="0" fontId="24" fillId="0" borderId="0" xfId="0" applyFont="1" applyAlignment="1">
      <alignment horizontal="left" vertical="center"/>
    </xf>
    <xf numFmtId="0" fontId="25" fillId="0" borderId="0" xfId="0" applyFont="1" applyAlignment="1">
      <alignment horizontal="left" vertical="center"/>
    </xf>
    <xf numFmtId="0" fontId="26" fillId="0" borderId="0" xfId="0" applyFont="1" applyAlignment="1"/>
    <xf numFmtId="0" fontId="16" fillId="0" borderId="1" xfId="0" applyFont="1" applyBorder="1" applyAlignment="1">
      <alignment vertical="center" wrapText="1"/>
    </xf>
    <xf numFmtId="0" fontId="23" fillId="0" borderId="6" xfId="0" applyFont="1" applyBorder="1" applyAlignment="1"/>
    <xf numFmtId="0" fontId="23" fillId="5" borderId="1" xfId="0" applyFont="1" applyFill="1" applyBorder="1" applyAlignment="1">
      <alignment wrapText="1"/>
    </xf>
    <xf numFmtId="0" fontId="16" fillId="5" borderId="9" xfId="0" applyFont="1" applyFill="1" applyBorder="1" applyAlignment="1">
      <alignment horizontal="left" vertical="center" wrapText="1"/>
    </xf>
    <xf numFmtId="0" fontId="16" fillId="5" borderId="1" xfId="0" applyFont="1" applyFill="1" applyBorder="1" applyAlignment="1">
      <alignment horizontal="left" vertical="center" wrapText="1"/>
    </xf>
    <xf numFmtId="0" fontId="10" fillId="5" borderId="1" xfId="0" applyFont="1" applyFill="1" applyBorder="1" applyAlignment="1">
      <alignment horizontal="left" vertical="center"/>
    </xf>
    <xf numFmtId="0" fontId="16" fillId="0" borderId="0" xfId="0" applyFont="1" applyAlignment="1">
      <alignment horizontal="left" vertical="center" wrapText="1"/>
    </xf>
    <xf numFmtId="0" fontId="10" fillId="0" borderId="0" xfId="0" applyFont="1" applyAlignment="1">
      <alignment horizontal="left" vertical="center"/>
    </xf>
    <xf numFmtId="0" fontId="6" fillId="0" borderId="1" xfId="0" applyFont="1" applyBorder="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0" i="0" u="none" strike="noStrike" kern="1200" baseline="0">
                <a:solidFill>
                  <a:schemeClr val="tx1"/>
                </a:solidFill>
                <a:latin typeface="+mn-lt"/>
                <a:ea typeface="+mn-ea"/>
                <a:cs typeface="+mn-cs"/>
              </a:defRPr>
            </a:pPr>
            <a:r>
              <a:t>各版本受理占比</a:t>
            </a:r>
          </a:p>
        </c:rich>
      </c:tx>
      <c:layout/>
      <c:overlay val="0"/>
    </c:title>
    <c:autoTitleDeleted val="0"/>
    <c:plotArea>
      <c:layout/>
      <c:pieChart>
        <c:varyColors val="1"/>
        <c:ser>
          <c:idx val="0"/>
          <c:order val="0"/>
          <c:explosion val="0"/>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dPt>
            <c:idx val="5"/>
            <c:bubble3D val="0"/>
            <c:spPr>
              <a:solidFill>
                <a:schemeClr val="accent6"/>
              </a:solidFill>
            </c:spPr>
          </c:dPt>
          <c:dPt>
            <c:idx val="6"/>
            <c:bubble3D val="0"/>
          </c:dPt>
          <c:dLbls>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mn-lt"/>
                    <a:ea typeface="+mn-ea"/>
                    <a:cs typeface="+mn-cs"/>
                  </a:defRPr>
                </a:pPr>
              </a:p>
            </c:txPr>
            <c:dLblPos val="outEnd"/>
            <c:showLegendKey val="0"/>
            <c:showVal val="0"/>
            <c:showCatName val="1"/>
            <c:showSerName val="0"/>
            <c:showPercent val="1"/>
            <c:showBubbleSize val="0"/>
            <c:showLeaderLines val="0"/>
            <c:extLst>
              <c:ext xmlns:c15="http://schemas.microsoft.com/office/drawing/2012/chart" uri="{CE6537A1-D6FC-4f65-9D91-7224C49458BB}">
                <c15:layout/>
                <c15:showLeaderLines val="0"/>
                <c15:leaderLines/>
              </c:ext>
            </c:extLst>
          </c:dLbls>
          <c:cat>
            <c:strRef>
              <c:f>按周分析!$B$3:$B$9</c:f>
              <c:strCache>
                <c:ptCount val="7"/>
                <c:pt idx="0">
                  <c:v>V3</c:v>
                </c:pt>
                <c:pt idx="1">
                  <c:v>V4.0.4.5</c:v>
                </c:pt>
                <c:pt idx="2">
                  <c:v>V4.0.4.7</c:v>
                </c:pt>
                <c:pt idx="3">
                  <c:v>V4.3.1.0</c:v>
                </c:pt>
                <c:pt idx="4">
                  <c:v>V4.3.1.2</c:v>
                </c:pt>
                <c:pt idx="5">
                  <c:v>V4.3.1.3</c:v>
                </c:pt>
                <c:pt idx="6">
                  <c:v>V4.3.2.0</c:v>
                </c:pt>
              </c:strCache>
            </c:strRef>
          </c:cat>
          <c:val>
            <c:numRef>
              <c:f>按周分析!$C$3:$C$9</c:f>
              <c:numCache>
                <c:formatCode>General</c:formatCode>
                <c:ptCount val="7"/>
                <c:pt idx="0">
                  <c:v>0</c:v>
                </c:pt>
                <c:pt idx="1">
                  <c:v>0</c:v>
                </c:pt>
                <c:pt idx="2">
                  <c:v>0</c:v>
                </c:pt>
                <c:pt idx="3">
                  <c:v>0</c:v>
                </c:pt>
                <c:pt idx="4">
                  <c:v>0</c:v>
                </c:pt>
                <c:pt idx="5">
                  <c:v>0</c:v>
                </c:pt>
                <c:pt idx="6">
                  <c:v>0</c:v>
                </c:pt>
              </c:numCache>
            </c:numRef>
          </c:val>
        </c:ser>
        <c:dLbls>
          <c:showLegendKey val="0"/>
          <c:showVal val="0"/>
          <c:showCatName val="1"/>
          <c:showSerName val="0"/>
          <c:showPercent val="1"/>
          <c:showBubbleSize val="0"/>
          <c:showLeaderLines val="0"/>
        </c:dLbls>
        <c:firstSliceAng val="0"/>
      </c:pieChart>
    </c:plotArea>
    <c:legend>
      <c:legendPos val="b"/>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0" i="0" u="none" strike="noStrike" kern="1200" baseline="0">
                <a:solidFill>
                  <a:schemeClr val="tx1"/>
                </a:solidFill>
                <a:latin typeface="+mn-lt"/>
                <a:ea typeface="+mn-ea"/>
                <a:cs typeface="+mn-cs"/>
              </a:defRPr>
            </a:pPr>
            <a:r>
              <a:t>公有云升级占比情况</a:t>
            </a:r>
          </a:p>
        </c:rich>
      </c:tx>
      <c:layout/>
      <c:overlay val="0"/>
    </c:title>
    <c:autoTitleDeleted val="0"/>
    <c:plotArea>
      <c:layout/>
      <c:pieChart>
        <c:varyColors val="1"/>
        <c:ser>
          <c:idx val="0"/>
          <c:order val="0"/>
          <c:explosion val="0"/>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dPt>
            <c:idx val="5"/>
            <c:bubble3D val="0"/>
            <c:spPr>
              <a:solidFill>
                <a:schemeClr val="accent6"/>
              </a:solidFill>
            </c:spPr>
          </c:dPt>
          <c:dPt>
            <c:idx val="6"/>
            <c:bubble3D val="0"/>
            <c:spPr>
              <a:solidFill>
                <a:schemeClr val="accent1">
                  <a:lumMod val="60000"/>
                </a:schemeClr>
              </a:solidFill>
            </c:spPr>
          </c:dPt>
          <c:dLbls>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mn-lt"/>
                    <a:ea typeface="+mn-ea"/>
                    <a:cs typeface="+mn-cs"/>
                  </a:defRPr>
                </a:pPr>
              </a:p>
            </c:txPr>
            <c:dLblPos val="outEnd"/>
            <c:showLegendKey val="0"/>
            <c:showVal val="0"/>
            <c:showCatName val="1"/>
            <c:showSerName val="0"/>
            <c:showPercent val="1"/>
            <c:showBubbleSize val="0"/>
            <c:showLeaderLines val="0"/>
            <c:extLst>
              <c:ext xmlns:c15="http://schemas.microsoft.com/office/drawing/2012/chart" uri="{CE6537A1-D6FC-4f65-9D91-7224C49458BB}">
                <c15:layout/>
                <c15:showLeaderLines val="0"/>
                <c15:leaderLines/>
              </c:ext>
            </c:extLst>
          </c:dLbls>
          <c:cat>
            <c:strRef>
              <c:f>按周分析!$B$27:$B$33</c:f>
              <c:strCache>
                <c:ptCount val="7"/>
                <c:pt idx="0">
                  <c:v>01资源池-增值</c:v>
                </c:pt>
                <c:pt idx="1">
                  <c:v>01资源池-行业</c:v>
                </c:pt>
                <c:pt idx="2">
                  <c:v>02资源池</c:v>
                </c:pt>
                <c:pt idx="3">
                  <c:v>03资源池</c:v>
                </c:pt>
                <c:pt idx="4">
                  <c:v>04资源池</c:v>
                </c:pt>
                <c:pt idx="5">
                  <c:v>V3行业</c:v>
                </c:pt>
                <c:pt idx="6">
                  <c:v>运营支撑平台</c:v>
                </c:pt>
              </c:strCache>
            </c:strRef>
          </c:cat>
          <c:val>
            <c:numRef>
              <c:f>按周分析!$C$27:$C$33</c:f>
              <c:numCache>
                <c:formatCode>General</c:formatCode>
                <c:ptCount val="7"/>
                <c:pt idx="0">
                  <c:v>3</c:v>
                </c:pt>
                <c:pt idx="1">
                  <c:v>1</c:v>
                </c:pt>
                <c:pt idx="2">
                  <c:v>3</c:v>
                </c:pt>
                <c:pt idx="3">
                  <c:v>1</c:v>
                </c:pt>
                <c:pt idx="4">
                  <c:v>3</c:v>
                </c:pt>
                <c:pt idx="5">
                  <c:v>3</c:v>
                </c:pt>
                <c:pt idx="6">
                  <c:v>2</c:v>
                </c:pt>
              </c:numCache>
            </c:numRef>
          </c:val>
        </c:ser>
        <c:dLbls>
          <c:showLegendKey val="0"/>
          <c:showVal val="0"/>
          <c:showCatName val="1"/>
          <c:showSerName val="0"/>
          <c:showPercent val="1"/>
          <c:showBubbleSize val="0"/>
          <c:showLeaderLines val="0"/>
        </c:dLbls>
        <c:firstSliceAng val="0"/>
      </c:pieChart>
    </c:plotArea>
    <c:legend>
      <c:legendPos val="b"/>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zero"/>
    <c:showDLblsOverMax val="0"/>
  </c:chart>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a:defRPr lang="zh-CN" sz="1800" b="0" i="0" u="none" strike="noStrike" kern="1200" baseline="0">
                <a:solidFill>
                  <a:schemeClr val="tx1"/>
                </a:solidFill>
                <a:latin typeface="+mn-lt"/>
                <a:ea typeface="+mn-ea"/>
                <a:cs typeface="+mn-cs"/>
              </a:defRPr>
            </a:pPr>
            <a:r>
              <a:t>申请license占比</a:t>
            </a:r>
          </a:p>
        </c:rich>
      </c:tx>
      <c:layout/>
      <c:overlay val="0"/>
    </c:title>
    <c:autoTitleDeleted val="0"/>
    <c:plotArea>
      <c:layout/>
      <c:pieChart>
        <c:varyColors val="1"/>
        <c:ser>
          <c:idx val="0"/>
          <c:order val="0"/>
          <c:explosion val="0"/>
          <c:dPt>
            <c:idx val="0"/>
            <c:bubble3D val="0"/>
            <c:spPr>
              <a:solidFill>
                <a:schemeClr val="accent2"/>
              </a:solidFill>
            </c:spPr>
          </c:dPt>
          <c:dPt>
            <c:idx val="1"/>
            <c:bubble3D val="0"/>
            <c:spPr>
              <a:solidFill>
                <a:schemeClr val="accent4"/>
              </a:solidFill>
            </c:spPr>
          </c:dPt>
          <c:dPt>
            <c:idx val="2"/>
            <c:bubble3D val="0"/>
            <c:spPr>
              <a:solidFill>
                <a:schemeClr val="accent6"/>
              </a:solidFill>
            </c:spPr>
          </c:dPt>
          <c:dPt>
            <c:idx val="3"/>
            <c:bubble3D val="0"/>
            <c:spPr>
              <a:solidFill>
                <a:schemeClr val="accent2">
                  <a:lumMod val="60000"/>
                </a:schemeClr>
              </a:solidFill>
            </c:spPr>
          </c:dPt>
          <c:dPt>
            <c:idx val="4"/>
            <c:bubble3D val="0"/>
            <c:spPr>
              <a:solidFill>
                <a:schemeClr val="accent4">
                  <a:lumMod val="60000"/>
                </a:schemeClr>
              </a:solidFill>
            </c:spPr>
          </c:dPt>
          <c:dPt>
            <c:idx val="5"/>
            <c:bubble3D val="0"/>
            <c:spPr>
              <a:solidFill>
                <a:schemeClr val="accent6">
                  <a:lumMod val="60000"/>
                </a:schemeClr>
              </a:solidFill>
            </c:spPr>
          </c:dPt>
          <c:dPt>
            <c:idx val="6"/>
            <c:bubble3D val="0"/>
            <c:spPr>
              <a:solidFill>
                <a:schemeClr val="accent2">
                  <a:lumMod val="80000"/>
                  <a:lumOff val="20000"/>
                </a:schemeClr>
              </a:solidFill>
            </c:spPr>
          </c:dPt>
          <c:dPt>
            <c:idx val="7"/>
            <c:bubble3D val="0"/>
            <c:spPr>
              <a:solidFill>
                <a:schemeClr val="accent4">
                  <a:lumMod val="80000"/>
                  <a:lumOff val="20000"/>
                </a:schemeClr>
              </a:solidFill>
            </c:spPr>
          </c:dPt>
          <c:dPt>
            <c:idx val="8"/>
            <c:bubble3D val="0"/>
            <c:spPr>
              <a:solidFill>
                <a:schemeClr val="accent6">
                  <a:lumMod val="80000"/>
                  <a:lumOff val="20000"/>
                </a:schemeClr>
              </a:solidFill>
            </c:spPr>
          </c:dPt>
          <c:dPt>
            <c:idx val="9"/>
            <c:bubble3D val="0"/>
            <c:spPr>
              <a:solidFill>
                <a:schemeClr val="accent2">
                  <a:lumMod val="80000"/>
                </a:schemeClr>
              </a:solidFill>
            </c:spPr>
          </c:dPt>
          <c:dPt>
            <c:idx val="10"/>
            <c:bubble3D val="0"/>
            <c:spPr>
              <a:solidFill>
                <a:schemeClr val="accent4">
                  <a:lumMod val="80000"/>
                </a:schemeClr>
              </a:solidFill>
            </c:spPr>
          </c:dPt>
          <c:dLbls>
            <c:numFmt formatCode="General" sourceLinked="1"/>
            <c:spPr>
              <a:noFill/>
              <a:ln>
                <a:noFill/>
              </a:ln>
              <a:effectLst/>
            </c:spPr>
            <c:txPr>
              <a:bodyPr rot="0" spcFirstLastPara="0" vertOverflow="ellipsis" vert="horz" wrap="square" lIns="38100" tIns="19050" rIns="38100" bIns="19050" anchor="ctr" anchorCtr="1"/>
              <a:lstStyle/>
              <a:p>
                <a:pPr>
                  <a:defRPr lang="zh-CN" sz="1000" b="0" i="0" u="none" strike="noStrike" kern="1200" baseline="0">
                    <a:solidFill>
                      <a:srgbClr val="000000"/>
                    </a:solidFill>
                    <a:latin typeface="+mn-lt"/>
                    <a:ea typeface="+mn-ea"/>
                    <a:cs typeface="+mn-cs"/>
                  </a:defRPr>
                </a:pPr>
              </a:p>
            </c:txPr>
            <c:dLblPos val="outEnd"/>
            <c:showLegendKey val="0"/>
            <c:showVal val="0"/>
            <c:showCatName val="1"/>
            <c:showSerName val="0"/>
            <c:showPercent val="1"/>
            <c:showBubbleSize val="0"/>
            <c:showLeaderLines val="0"/>
            <c:extLst>
              <c:ext xmlns:c15="http://schemas.microsoft.com/office/drawing/2012/chart" uri="{CE6537A1-D6FC-4f65-9D91-7224C49458BB}">
                <c15:layout/>
                <c15:showLeaderLines val="0"/>
                <c15:leaderLines/>
              </c:ext>
            </c:extLst>
          </c:dLbls>
          <c:cat>
            <c:strRef>
              <c:f>按周分析!$C$46:$M$46</c:f>
              <c:strCache>
                <c:ptCount val="11"/>
                <c:pt idx="0">
                  <c:v>辽宁</c:v>
                </c:pt>
                <c:pt idx="1">
                  <c:v>黑龙江</c:v>
                </c:pt>
                <c:pt idx="2">
                  <c:v>安徽</c:v>
                </c:pt>
                <c:pt idx="3">
                  <c:v>福建</c:v>
                </c:pt>
                <c:pt idx="4">
                  <c:v>江西</c:v>
                </c:pt>
                <c:pt idx="5">
                  <c:v>山东</c:v>
                </c:pt>
                <c:pt idx="6">
                  <c:v>湖北</c:v>
                </c:pt>
                <c:pt idx="7">
                  <c:v>云南</c:v>
                </c:pt>
                <c:pt idx="8">
                  <c:v>西藏</c:v>
                </c:pt>
                <c:pt idx="9">
                  <c:v>陕西</c:v>
                </c:pt>
                <c:pt idx="10">
                  <c:v>甘肃</c:v>
                </c:pt>
              </c:strCache>
            </c:strRef>
          </c:cat>
          <c:val>
            <c:numRef>
              <c:f>按周分析!$C$47:$M$47</c:f>
              <c:numCache>
                <c:formatCode>General</c:formatCode>
                <c:ptCount val="11"/>
                <c:pt idx="0">
                  <c:v>1</c:v>
                </c:pt>
                <c:pt idx="1">
                  <c:v>51</c:v>
                </c:pt>
                <c:pt idx="2">
                  <c:v>1</c:v>
                </c:pt>
                <c:pt idx="3">
                  <c:v>1</c:v>
                </c:pt>
                <c:pt idx="4">
                  <c:v>2</c:v>
                </c:pt>
                <c:pt idx="5">
                  <c:v>1</c:v>
                </c:pt>
                <c:pt idx="6">
                  <c:v>3</c:v>
                </c:pt>
                <c:pt idx="7">
                  <c:v>6</c:v>
                </c:pt>
                <c:pt idx="8">
                  <c:v>4</c:v>
                </c:pt>
                <c:pt idx="9">
                  <c:v>1</c:v>
                </c:pt>
                <c:pt idx="10">
                  <c:v>1</c:v>
                </c:pt>
              </c:numCache>
            </c:numRef>
          </c:val>
        </c:ser>
        <c:dLbls>
          <c:showLegendKey val="0"/>
          <c:showVal val="0"/>
          <c:showCatName val="1"/>
          <c:showSerName val="0"/>
          <c:showPercent val="1"/>
          <c:showBubbleSize val="0"/>
          <c:showLeaderLines val="0"/>
        </c:dLbls>
        <c:firstSliceAng val="0"/>
      </c:pieChart>
    </c:plotArea>
    <c:legend>
      <c:legendPos val="b"/>
      <c:layout/>
      <c:overlay val="0"/>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legend>
    <c:plotVisOnly val="1"/>
    <c:dispBlanksAs val="zero"/>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1</xdr:col>
      <xdr:colOff>66675</xdr:colOff>
      <xdr:row>10</xdr:row>
      <xdr:rowOff>95250</xdr:rowOff>
    </xdr:from>
    <xdr:ext cx="5629275" cy="3400425"/>
    <xdr:graphicFrame>
      <xdr:nvGraphicFramePr>
        <xdr:cNvPr id="2" name="图表 1"/>
        <xdr:cNvGraphicFramePr/>
      </xdr:nvGraphicFramePr>
      <xdr:xfrm>
        <a:off x="561340" y="3209925"/>
        <a:ext cx="5629275" cy="3400425"/>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oneCellAnchor>
    <xdr:from>
      <xdr:col>7</xdr:col>
      <xdr:colOff>0</xdr:colOff>
      <xdr:row>19</xdr:row>
      <xdr:rowOff>123825</xdr:rowOff>
    </xdr:from>
    <xdr:ext cx="4600575" cy="4057650"/>
    <xdr:graphicFrame>
      <xdr:nvGraphicFramePr>
        <xdr:cNvPr id="3" name="图表 2"/>
        <xdr:cNvGraphicFramePr/>
      </xdr:nvGraphicFramePr>
      <xdr:xfrm>
        <a:off x="5260975" y="6096000"/>
        <a:ext cx="4600575" cy="4057650"/>
      </xdr:xfrm>
      <a:graphic>
        <a:graphicData uri="http://schemas.openxmlformats.org/drawingml/2006/chart">
          <c:chart xmlns:c="http://schemas.openxmlformats.org/drawingml/2006/chart" xmlns:r="http://schemas.openxmlformats.org/officeDocument/2006/relationships" r:id="rId2"/>
        </a:graphicData>
      </a:graphic>
    </xdr:graphicFrame>
    <xdr:clientData/>
  </xdr:oneCellAnchor>
  <xdr:oneCellAnchor>
    <xdr:from>
      <xdr:col>1</xdr:col>
      <xdr:colOff>428625</xdr:colOff>
      <xdr:row>48</xdr:row>
      <xdr:rowOff>9525</xdr:rowOff>
    </xdr:from>
    <xdr:ext cx="4048125" cy="3333750"/>
    <xdr:graphicFrame>
      <xdr:nvGraphicFramePr>
        <xdr:cNvPr id="4" name="图表 3"/>
        <xdr:cNvGraphicFramePr/>
      </xdr:nvGraphicFramePr>
      <xdr:xfrm>
        <a:off x="923290" y="10734675"/>
        <a:ext cx="4048125" cy="3333750"/>
      </xdr:xfrm>
      <a:graphic>
        <a:graphicData uri="http://schemas.openxmlformats.org/drawingml/2006/chart">
          <c:chart xmlns:c="http://schemas.openxmlformats.org/drawingml/2006/chart" xmlns:r="http://schemas.openxmlformats.org/officeDocument/2006/relationships" r:id="rId3"/>
        </a:graphicData>
      </a:graphic>
    </xdr:graphicFrame>
    <xdr:clientData/>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hyperlink" Target="https://cloud.chinaebill.cn/industry/#/login" TargetMode="External"/><Relationship Id="rId2" Type="http://schemas.openxmlformats.org/officeDocument/2006/relationships/hyperlink" Target="http://cloud.chinaebill.cn/saas-industry-03/" TargetMode="External"/><Relationship Id="rId1" Type="http://schemas.openxmlformats.org/officeDocument/2006/relationships/hyperlink" Target="http://cloud.chinaebill.cn/sx-colleges-proxy" TargetMode="External"/></Relationships>
</file>

<file path=xl/worksheets/_rels/sheet5.xml.rels><?xml version="1.0" encoding="UTF-8" standalone="yes"?>
<Relationships xmlns="http://schemas.openxmlformats.org/package/2006/relationships"><Relationship Id="rId4" Type="http://schemas.openxmlformats.org/officeDocument/2006/relationships/hyperlink" Target="https://cloud.chinaebill.cn/saas-industry-03/" TargetMode="External"/><Relationship Id="rId3" Type="http://schemas.openxmlformats.org/officeDocument/2006/relationships/hyperlink" Target="http://cloud.chinaebill.cn/industry/?from=loginOut#/login" TargetMode="External"/><Relationship Id="rId2" Type="http://schemas.openxmlformats.org/officeDocument/2006/relationships/hyperlink" Target="http://cloud.chinaebill.cn/saas-industry-04/" TargetMode="External"/><Relationship Id="rId1" Type="http://schemas.openxmlformats.org/officeDocument/2006/relationships/hyperlink" Target="http://cloud.chinaebill.cn/saas-industry-01/"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8"/>
  <sheetViews>
    <sheetView tabSelected="1" workbookViewId="0">
      <pane ySplit="1" topLeftCell="A2" activePane="bottomLeft" state="frozen"/>
      <selection/>
      <selection pane="bottomLeft" activeCell="L29" sqref="L29:M29"/>
    </sheetView>
  </sheetViews>
  <sheetFormatPr defaultColWidth="10.2857142857143" defaultRowHeight="12"/>
  <cols>
    <col min="1" max="1" width="4.80952380952381" style="132" customWidth="1"/>
    <col min="2" max="2" width="11.2095238095238" style="132" customWidth="1"/>
    <col min="3" max="3" width="21.4380952380952" style="132" customWidth="1"/>
    <col min="4" max="4" width="20.0952380952381" style="132" customWidth="1"/>
    <col min="5" max="5" width="36.8666666666667" style="132" customWidth="1"/>
    <col min="6" max="6" width="27.3809523809524" customWidth="1"/>
    <col min="7" max="8" width="8.4" customWidth="1"/>
    <col min="9" max="9" width="10.4" customWidth="1"/>
    <col min="10" max="10" width="24.9904761904762" customWidth="1"/>
    <col min="11" max="11" width="5.93333333333333" customWidth="1"/>
    <col min="12" max="12" width="5.39047619047619" customWidth="1"/>
    <col min="13" max="13" width="5.93333333333333" customWidth="1"/>
    <col min="14" max="14" width="5.39047619047619" customWidth="1"/>
    <col min="15" max="15" width="6.07619047619048" customWidth="1"/>
  </cols>
  <sheetData>
    <row r="1" spans="1:10">
      <c r="A1" s="133" t="s">
        <v>0</v>
      </c>
      <c r="B1" s="134" t="s">
        <v>1</v>
      </c>
      <c r="C1" s="134" t="s">
        <v>2</v>
      </c>
      <c r="D1" s="134" t="s">
        <v>3</v>
      </c>
      <c r="E1" s="135" t="s">
        <v>4</v>
      </c>
      <c r="F1" s="136" t="s">
        <v>5</v>
      </c>
      <c r="G1" s="137" t="s">
        <v>6</v>
      </c>
      <c r="H1" s="137" t="s">
        <v>7</v>
      </c>
      <c r="I1" s="137" t="s">
        <v>8</v>
      </c>
      <c r="J1" s="137" t="s">
        <v>9</v>
      </c>
    </row>
    <row r="2" ht="36" spans="1:10">
      <c r="A2" s="68">
        <f>ROW()-1</f>
        <v>1</v>
      </c>
      <c r="B2" s="138" t="s">
        <v>10</v>
      </c>
      <c r="C2" s="138" t="s">
        <v>11</v>
      </c>
      <c r="D2" s="139" t="s">
        <v>12</v>
      </c>
      <c r="E2" s="68" t="str">
        <f t="shared" ref="E2:E60" si="0">B2&amp;"-"&amp;C2&amp;"-"&amp;D2</f>
        <v>开票管理-批量开票-程序bug</v>
      </c>
      <c r="F2" s="140" t="s">
        <v>13</v>
      </c>
      <c r="G2" s="2" t="s">
        <v>14</v>
      </c>
      <c r="H2" s="2" t="s">
        <v>15</v>
      </c>
      <c r="I2" s="2" t="s">
        <v>16</v>
      </c>
      <c r="J2" s="2" t="s">
        <v>17</v>
      </c>
    </row>
    <row r="3" spans="1:10">
      <c r="A3" s="68">
        <f t="shared" ref="A3:A12" si="1">ROW()-1</f>
        <v>2</v>
      </c>
      <c r="B3" s="138" t="s">
        <v>18</v>
      </c>
      <c r="C3" s="138" t="s">
        <v>19</v>
      </c>
      <c r="D3" s="139" t="s">
        <v>12</v>
      </c>
      <c r="E3" s="68" t="str">
        <f t="shared" si="0"/>
        <v>收缴管理-直缴缴款书-程序bug</v>
      </c>
      <c r="G3" s="2" t="s">
        <v>20</v>
      </c>
      <c r="H3" s="2" t="s">
        <v>21</v>
      </c>
      <c r="I3" s="2" t="s">
        <v>22</v>
      </c>
      <c r="J3" s="2" t="s">
        <v>23</v>
      </c>
    </row>
    <row r="4" spans="1:10">
      <c r="A4" s="68">
        <f t="shared" si="1"/>
        <v>3</v>
      </c>
      <c r="B4" s="138" t="s">
        <v>18</v>
      </c>
      <c r="C4" s="138" t="s">
        <v>19</v>
      </c>
      <c r="D4" s="139" t="s">
        <v>24</v>
      </c>
      <c r="E4" s="68" t="str">
        <f t="shared" si="0"/>
        <v>收缴管理-直缴缴款书-用户操作不当</v>
      </c>
      <c r="G4" s="2" t="s">
        <v>25</v>
      </c>
      <c r="H4" s="2"/>
      <c r="I4" s="2" t="s">
        <v>26</v>
      </c>
      <c r="J4" s="2" t="s">
        <v>27</v>
      </c>
    </row>
    <row r="5" spans="1:10">
      <c r="A5" s="68">
        <f t="shared" si="1"/>
        <v>4</v>
      </c>
      <c r="B5" s="138" t="s">
        <v>18</v>
      </c>
      <c r="C5" s="138" t="s">
        <v>19</v>
      </c>
      <c r="D5" s="139" t="s">
        <v>28</v>
      </c>
      <c r="E5" s="68" t="str">
        <f t="shared" si="0"/>
        <v>收缴管理-直缴缴款书-需求不满足</v>
      </c>
      <c r="G5" s="2" t="s">
        <v>29</v>
      </c>
      <c r="H5" s="2"/>
      <c r="I5" s="2" t="s">
        <v>30</v>
      </c>
      <c r="J5" s="2" t="s">
        <v>31</v>
      </c>
    </row>
    <row r="6" spans="1:10">
      <c r="A6" s="68">
        <f t="shared" si="1"/>
        <v>5</v>
      </c>
      <c r="B6" s="138" t="s">
        <v>18</v>
      </c>
      <c r="C6" s="138" t="s">
        <v>19</v>
      </c>
      <c r="D6" s="139" t="s">
        <v>32</v>
      </c>
      <c r="E6" s="68" t="str">
        <f t="shared" si="0"/>
        <v>收缴管理-直缴缴款书-BUG导致异常数据处理</v>
      </c>
      <c r="G6" s="141" t="s">
        <v>33</v>
      </c>
      <c r="H6" s="141"/>
      <c r="I6" s="141" t="s">
        <v>34</v>
      </c>
      <c r="J6" s="141" t="s">
        <v>35</v>
      </c>
    </row>
    <row r="7" spans="1:10">
      <c r="A7" s="68">
        <f t="shared" si="1"/>
        <v>6</v>
      </c>
      <c r="B7" s="138" t="s">
        <v>18</v>
      </c>
      <c r="C7" s="138" t="s">
        <v>36</v>
      </c>
      <c r="D7" s="139" t="s">
        <v>24</v>
      </c>
      <c r="E7" s="68" t="str">
        <f t="shared" si="0"/>
        <v>收缴管理-汇缴缴款书-用户操作不当</v>
      </c>
      <c r="G7" s="2" t="s">
        <v>37</v>
      </c>
      <c r="H7" s="2"/>
      <c r="I7" s="2" t="s">
        <v>38</v>
      </c>
      <c r="J7" s="2" t="s">
        <v>39</v>
      </c>
    </row>
    <row r="8" spans="1:10">
      <c r="A8" s="68">
        <f t="shared" si="1"/>
        <v>7</v>
      </c>
      <c r="B8" s="138" t="s">
        <v>18</v>
      </c>
      <c r="C8" s="138" t="s">
        <v>36</v>
      </c>
      <c r="D8" s="139" t="s">
        <v>12</v>
      </c>
      <c r="E8" s="68" t="str">
        <f t="shared" si="0"/>
        <v>收缴管理-汇缴缴款书-程序bug</v>
      </c>
      <c r="G8" s="2"/>
      <c r="H8" s="2"/>
      <c r="I8" s="2" t="s">
        <v>40</v>
      </c>
      <c r="J8" s="2" t="s">
        <v>41</v>
      </c>
    </row>
    <row r="9" spans="1:10">
      <c r="A9" s="68">
        <f t="shared" si="1"/>
        <v>8</v>
      </c>
      <c r="B9" s="138" t="s">
        <v>18</v>
      </c>
      <c r="C9" s="138" t="s">
        <v>36</v>
      </c>
      <c r="D9" s="139" t="s">
        <v>28</v>
      </c>
      <c r="E9" s="68" t="str">
        <f t="shared" si="0"/>
        <v>收缴管理-汇缴缴款书-需求不满足</v>
      </c>
      <c r="G9" s="2"/>
      <c r="H9" s="2"/>
      <c r="I9" s="2" t="s">
        <v>42</v>
      </c>
      <c r="J9" s="2" t="s">
        <v>43</v>
      </c>
    </row>
    <row r="10" spans="1:10">
      <c r="A10" s="68">
        <f t="shared" si="1"/>
        <v>9</v>
      </c>
      <c r="B10" s="138" t="s">
        <v>18</v>
      </c>
      <c r="C10" s="138" t="s">
        <v>36</v>
      </c>
      <c r="D10" s="139" t="s">
        <v>32</v>
      </c>
      <c r="E10" s="68" t="str">
        <f t="shared" si="0"/>
        <v>收缴管理-汇缴缴款书-BUG导致异常数据处理</v>
      </c>
      <c r="G10" s="2"/>
      <c r="H10" s="2"/>
      <c r="I10" s="2" t="s">
        <v>44</v>
      </c>
      <c r="J10" s="2" t="s">
        <v>45</v>
      </c>
    </row>
    <row r="11" spans="1:10">
      <c r="A11" s="68">
        <f t="shared" si="1"/>
        <v>10</v>
      </c>
      <c r="B11" s="138" t="s">
        <v>26</v>
      </c>
      <c r="C11" s="138" t="s">
        <v>46</v>
      </c>
      <c r="D11" s="139" t="s">
        <v>47</v>
      </c>
      <c r="E11" s="68" t="str">
        <f t="shared" si="0"/>
        <v>核销功能-审验申请-日结异常</v>
      </c>
      <c r="G11" s="2"/>
      <c r="H11" s="2"/>
      <c r="I11" s="2" t="s">
        <v>48</v>
      </c>
      <c r="J11" s="2" t="s">
        <v>49</v>
      </c>
    </row>
    <row r="12" spans="1:10">
      <c r="A12" s="68">
        <f t="shared" si="1"/>
        <v>11</v>
      </c>
      <c r="B12" s="138" t="s">
        <v>26</v>
      </c>
      <c r="C12" s="138" t="s">
        <v>46</v>
      </c>
      <c r="D12" s="139" t="s">
        <v>12</v>
      </c>
      <c r="E12" s="68" t="str">
        <f t="shared" si="0"/>
        <v>核销功能-审验申请-程序bug</v>
      </c>
      <c r="G12" s="2"/>
      <c r="H12" s="2"/>
      <c r="I12" s="2" t="s">
        <v>50</v>
      </c>
      <c r="J12" s="2" t="s">
        <v>51</v>
      </c>
    </row>
    <row r="13" spans="1:10">
      <c r="A13" s="68">
        <f t="shared" ref="A13:A22" si="2">ROW()-1</f>
        <v>12</v>
      </c>
      <c r="B13" s="138" t="s">
        <v>26</v>
      </c>
      <c r="C13" s="138" t="s">
        <v>46</v>
      </c>
      <c r="D13" s="139" t="s">
        <v>52</v>
      </c>
      <c r="E13" s="68" t="str">
        <f t="shared" si="0"/>
        <v>核销功能-审验申请-V3迁移V4</v>
      </c>
      <c r="G13" s="2"/>
      <c r="H13" s="2"/>
      <c r="I13" s="2" t="s">
        <v>53</v>
      </c>
      <c r="J13" s="2" t="s">
        <v>54</v>
      </c>
    </row>
    <row r="14" spans="1:10">
      <c r="A14" s="68">
        <f t="shared" si="2"/>
        <v>13</v>
      </c>
      <c r="B14" s="138" t="s">
        <v>26</v>
      </c>
      <c r="C14" s="138" t="s">
        <v>46</v>
      </c>
      <c r="D14" s="139" t="s">
        <v>55</v>
      </c>
      <c r="E14" s="68" t="str">
        <f t="shared" si="0"/>
        <v>核销功能-审验申请-数据反算</v>
      </c>
      <c r="G14" s="2"/>
      <c r="H14" s="2"/>
      <c r="I14" s="2" t="s">
        <v>56</v>
      </c>
      <c r="J14" s="2" t="s">
        <v>57</v>
      </c>
    </row>
    <row r="15" spans="1:10">
      <c r="A15" s="68">
        <f t="shared" si="2"/>
        <v>14</v>
      </c>
      <c r="B15" s="138" t="s">
        <v>26</v>
      </c>
      <c r="C15" s="138" t="s">
        <v>46</v>
      </c>
      <c r="D15" s="139" t="s">
        <v>58</v>
      </c>
      <c r="E15" s="68" t="str">
        <f t="shared" si="0"/>
        <v>核销功能-审验申请-财政数据异常</v>
      </c>
      <c r="G15" s="2"/>
      <c r="H15" s="2"/>
      <c r="I15" s="2"/>
      <c r="J15" s="2" t="s">
        <v>59</v>
      </c>
    </row>
    <row r="16" spans="1:10">
      <c r="A16" s="68">
        <f t="shared" si="2"/>
        <v>15</v>
      </c>
      <c r="B16" s="138" t="s">
        <v>26</v>
      </c>
      <c r="C16" s="138" t="s">
        <v>46</v>
      </c>
      <c r="D16" s="139" t="s">
        <v>60</v>
      </c>
      <c r="E16" s="68" t="str">
        <f t="shared" si="0"/>
        <v>核销功能-审验申请-协助数据处理</v>
      </c>
      <c r="G16" s="2"/>
      <c r="H16" s="2"/>
      <c r="I16" s="2"/>
      <c r="J16" s="2"/>
    </row>
    <row r="17" spans="1:10">
      <c r="A17" s="68">
        <f t="shared" si="2"/>
        <v>16</v>
      </c>
      <c r="B17" s="138" t="s">
        <v>61</v>
      </c>
      <c r="C17" s="138" t="s">
        <v>62</v>
      </c>
      <c r="D17" s="139" t="s">
        <v>63</v>
      </c>
      <c r="E17" s="68" t="str">
        <f t="shared" si="0"/>
        <v>liecense-license授权-license状态重置</v>
      </c>
      <c r="G17" s="2"/>
      <c r="H17" s="2"/>
      <c r="I17" s="2"/>
      <c r="J17" s="2" t="s">
        <v>64</v>
      </c>
    </row>
    <row r="18" spans="1:10">
      <c r="A18" s="68">
        <f t="shared" si="2"/>
        <v>17</v>
      </c>
      <c r="B18" s="138" t="s">
        <v>56</v>
      </c>
      <c r="C18" s="138" t="s">
        <v>65</v>
      </c>
      <c r="D18" s="139" t="s">
        <v>60</v>
      </c>
      <c r="E18" s="68" t="str">
        <f t="shared" si="0"/>
        <v>单位开通-单位删除-协助数据处理</v>
      </c>
      <c r="G18" s="2"/>
      <c r="H18" s="2"/>
      <c r="I18" s="2"/>
      <c r="J18" s="2" t="s">
        <v>66</v>
      </c>
    </row>
    <row r="19" spans="1:10">
      <c r="A19" s="68">
        <f t="shared" si="2"/>
        <v>18</v>
      </c>
      <c r="B19" s="138" t="s">
        <v>67</v>
      </c>
      <c r="C19" s="138" t="s">
        <v>56</v>
      </c>
      <c r="D19" s="139" t="s">
        <v>68</v>
      </c>
      <c r="E19" s="68" t="str">
        <f t="shared" si="0"/>
        <v>增值服务-单位开通-增值开通</v>
      </c>
      <c r="G19" s="2"/>
      <c r="H19" s="2"/>
      <c r="I19" s="2"/>
      <c r="J19" s="2" t="s">
        <v>69</v>
      </c>
    </row>
    <row r="20" spans="1:10">
      <c r="A20" s="68">
        <f t="shared" si="2"/>
        <v>19</v>
      </c>
      <c r="B20" s="138" t="s">
        <v>30</v>
      </c>
      <c r="C20" s="138" t="s">
        <v>70</v>
      </c>
      <c r="D20" s="139" t="s">
        <v>55</v>
      </c>
      <c r="E20" s="68" t="str">
        <f t="shared" si="0"/>
        <v>反算功能-同步开票点-数据反算</v>
      </c>
      <c r="G20" s="2"/>
      <c r="H20" s="2"/>
      <c r="I20" s="2"/>
      <c r="J20" s="2" t="s">
        <v>71</v>
      </c>
    </row>
    <row r="21" spans="1:10">
      <c r="A21" s="68">
        <f t="shared" si="2"/>
        <v>20</v>
      </c>
      <c r="B21" s="138" t="s">
        <v>30</v>
      </c>
      <c r="C21" s="138" t="s">
        <v>72</v>
      </c>
      <c r="D21" s="139" t="s">
        <v>55</v>
      </c>
      <c r="E21" s="68" t="str">
        <f t="shared" si="0"/>
        <v>反算功能-同步电子票据-数据反算</v>
      </c>
      <c r="G21" s="2"/>
      <c r="H21" s="2"/>
      <c r="I21" s="2"/>
      <c r="J21" s="2" t="s">
        <v>73</v>
      </c>
    </row>
    <row r="22" spans="1:10">
      <c r="A22" s="68">
        <f t="shared" si="2"/>
        <v>21</v>
      </c>
      <c r="B22" s="138" t="s">
        <v>30</v>
      </c>
      <c r="C22" s="138" t="s">
        <v>74</v>
      </c>
      <c r="D22" s="139" t="s">
        <v>55</v>
      </c>
      <c r="E22" s="68" t="str">
        <f t="shared" si="0"/>
        <v>反算功能-同步票据审验-数据反算</v>
      </c>
      <c r="G22" s="2"/>
      <c r="H22" s="2"/>
      <c r="I22" s="2"/>
      <c r="J22" s="2" t="s">
        <v>75</v>
      </c>
    </row>
    <row r="23" spans="1:10">
      <c r="A23" s="68">
        <f t="shared" ref="A23:A32" si="3">ROW()-1</f>
        <v>22</v>
      </c>
      <c r="B23" s="138" t="s">
        <v>30</v>
      </c>
      <c r="C23" s="138" t="s">
        <v>30</v>
      </c>
      <c r="D23" s="139" t="s">
        <v>76</v>
      </c>
      <c r="E23" s="68" t="str">
        <f t="shared" si="0"/>
        <v>反算功能-反算功能-实施操作失误</v>
      </c>
      <c r="G23" s="2"/>
      <c r="H23" s="2"/>
      <c r="I23" s="2"/>
      <c r="J23" s="2" t="s">
        <v>77</v>
      </c>
    </row>
    <row r="24" spans="1:10">
      <c r="A24" s="68">
        <f t="shared" si="3"/>
        <v>23</v>
      </c>
      <c r="B24" s="138" t="s">
        <v>78</v>
      </c>
      <c r="C24" s="138" t="s">
        <v>79</v>
      </c>
      <c r="D24" s="139" t="s">
        <v>47</v>
      </c>
      <c r="E24" s="68" t="str">
        <f t="shared" si="0"/>
        <v>报表查询-开票汇总查询-日结异常</v>
      </c>
      <c r="G24" s="2"/>
      <c r="H24" s="2"/>
      <c r="I24" s="2"/>
      <c r="J24" s="2" t="s">
        <v>80</v>
      </c>
    </row>
    <row r="25" spans="1:10">
      <c r="A25" s="68">
        <f t="shared" si="3"/>
        <v>24</v>
      </c>
      <c r="B25" s="138" t="s">
        <v>78</v>
      </c>
      <c r="C25" s="138" t="s">
        <v>81</v>
      </c>
      <c r="D25" s="139" t="s">
        <v>12</v>
      </c>
      <c r="E25" s="68" t="str">
        <f t="shared" si="0"/>
        <v>报表查询-开票明细查询-程序bug</v>
      </c>
      <c r="G25" s="2"/>
      <c r="H25" s="2"/>
      <c r="I25" s="2"/>
      <c r="J25" s="2" t="s">
        <v>82</v>
      </c>
    </row>
    <row r="26" spans="1:10">
      <c r="A26" s="68">
        <f t="shared" si="3"/>
        <v>25</v>
      </c>
      <c r="B26" s="138" t="s">
        <v>78</v>
      </c>
      <c r="C26" s="138" t="s">
        <v>83</v>
      </c>
      <c r="D26" s="139" t="s">
        <v>47</v>
      </c>
      <c r="E26" s="68" t="str">
        <f t="shared" si="0"/>
        <v>报表查询-单位收费核对总览-日结异常</v>
      </c>
      <c r="G26" s="2"/>
      <c r="H26" s="2"/>
      <c r="I26" s="2"/>
      <c r="J26" s="2" t="s">
        <v>84</v>
      </c>
    </row>
    <row r="27" spans="1:10">
      <c r="A27" s="68">
        <f t="shared" si="3"/>
        <v>26</v>
      </c>
      <c r="B27" s="138" t="s">
        <v>78</v>
      </c>
      <c r="C27" s="138" t="s">
        <v>85</v>
      </c>
      <c r="D27" s="139" t="s">
        <v>47</v>
      </c>
      <c r="E27" s="68" t="str">
        <f t="shared" si="0"/>
        <v>报表查询-单位缴款通知书明细查询-日结异常</v>
      </c>
      <c r="G27" s="2"/>
      <c r="H27" s="2"/>
      <c r="I27" s="2"/>
      <c r="J27" s="2" t="s">
        <v>86</v>
      </c>
    </row>
    <row r="28" spans="1:10">
      <c r="A28" s="68">
        <f t="shared" si="3"/>
        <v>27</v>
      </c>
      <c r="B28" s="138" t="s">
        <v>78</v>
      </c>
      <c r="C28" s="138" t="s">
        <v>87</v>
      </c>
      <c r="D28" s="139" t="s">
        <v>52</v>
      </c>
      <c r="E28" s="68" t="str">
        <f t="shared" si="0"/>
        <v>报表查询-单位开票明细查询-V3迁移V4</v>
      </c>
      <c r="G28" s="141"/>
      <c r="H28" s="141"/>
      <c r="I28" s="141"/>
      <c r="J28" s="141" t="s">
        <v>88</v>
      </c>
    </row>
    <row r="29" spans="1:10">
      <c r="A29" s="68">
        <f t="shared" si="3"/>
        <v>28</v>
      </c>
      <c r="B29" s="138" t="s">
        <v>78</v>
      </c>
      <c r="C29" s="138" t="s">
        <v>87</v>
      </c>
      <c r="D29" s="139" t="s">
        <v>28</v>
      </c>
      <c r="E29" s="68" t="str">
        <f t="shared" si="0"/>
        <v>报表查询-单位开票明细查询-需求不满足</v>
      </c>
      <c r="G29" s="2"/>
      <c r="H29" s="2"/>
      <c r="I29" s="2"/>
      <c r="J29" s="141" t="s">
        <v>89</v>
      </c>
    </row>
    <row r="30" spans="1:10">
      <c r="A30" s="68">
        <f t="shared" si="3"/>
        <v>29</v>
      </c>
      <c r="B30" s="138" t="s">
        <v>78</v>
      </c>
      <c r="C30" s="138" t="s">
        <v>90</v>
      </c>
      <c r="D30" s="139" t="s">
        <v>76</v>
      </c>
      <c r="E30" s="68" t="str">
        <f t="shared" si="0"/>
        <v>报表查询-单位开票汇总查询-实施操作失误</v>
      </c>
      <c r="G30" s="2"/>
      <c r="H30" s="2"/>
      <c r="I30" s="2"/>
      <c r="J30" s="175" t="s">
        <v>91</v>
      </c>
    </row>
    <row r="31" spans="1:10">
      <c r="A31" s="68">
        <f t="shared" si="3"/>
        <v>30</v>
      </c>
      <c r="B31" s="138" t="s">
        <v>78</v>
      </c>
      <c r="C31" s="138" t="s">
        <v>90</v>
      </c>
      <c r="D31" s="139" t="s">
        <v>12</v>
      </c>
      <c r="E31" s="68" t="str">
        <f t="shared" si="0"/>
        <v>报表查询-单位开票汇总查询-程序bug</v>
      </c>
      <c r="G31" s="2"/>
      <c r="H31" s="2"/>
      <c r="I31" s="2"/>
      <c r="J31" s="2" t="s">
        <v>92</v>
      </c>
    </row>
    <row r="32" spans="1:5">
      <c r="A32" s="68">
        <f t="shared" si="3"/>
        <v>31</v>
      </c>
      <c r="B32" s="138" t="s">
        <v>78</v>
      </c>
      <c r="C32" s="138" t="s">
        <v>93</v>
      </c>
      <c r="D32" s="139" t="s">
        <v>12</v>
      </c>
      <c r="E32" s="68" t="str">
        <f t="shared" si="0"/>
        <v>报表查询-重庆电子缴款书明细查询-程序bug</v>
      </c>
    </row>
    <row r="33" spans="1:10">
      <c r="A33" s="68">
        <f t="shared" ref="A33:A45" si="4">ROW()-1</f>
        <v>32</v>
      </c>
      <c r="B33" s="138" t="s">
        <v>10</v>
      </c>
      <c r="C33" s="138" t="s">
        <v>94</v>
      </c>
      <c r="D33" s="139" t="s">
        <v>12</v>
      </c>
      <c r="E33" s="68" t="str">
        <f t="shared" si="0"/>
        <v>开票管理-开电子票(通用)-程序bug</v>
      </c>
      <c r="G33" s="61"/>
      <c r="H33" s="61"/>
      <c r="I33" s="61"/>
      <c r="J33" s="61"/>
    </row>
    <row r="34" spans="1:5">
      <c r="A34" s="68">
        <f t="shared" si="4"/>
        <v>33</v>
      </c>
      <c r="B34" s="138" t="s">
        <v>10</v>
      </c>
      <c r="C34" s="138" t="s">
        <v>95</v>
      </c>
      <c r="D34" s="139" t="s">
        <v>58</v>
      </c>
      <c r="E34" s="68" t="str">
        <f t="shared" si="0"/>
        <v>开票管理-票据冲红-财政数据异常</v>
      </c>
    </row>
    <row r="35" spans="1:5">
      <c r="A35" s="68">
        <f t="shared" si="4"/>
        <v>34</v>
      </c>
      <c r="B35" s="138" t="s">
        <v>10</v>
      </c>
      <c r="C35" s="138" t="s">
        <v>95</v>
      </c>
      <c r="D35" s="139" t="s">
        <v>24</v>
      </c>
      <c r="E35" s="68" t="str">
        <f t="shared" si="0"/>
        <v>开票管理-票据冲红-用户操作不当</v>
      </c>
    </row>
    <row r="36" spans="1:10">
      <c r="A36" s="68">
        <f t="shared" si="4"/>
        <v>35</v>
      </c>
      <c r="B36" s="138" t="s">
        <v>10</v>
      </c>
      <c r="C36" s="138" t="s">
        <v>96</v>
      </c>
      <c r="D36" s="139" t="s">
        <v>97</v>
      </c>
      <c r="E36" s="68" t="str">
        <f t="shared" si="0"/>
        <v>开票管理-票据分发-常规配置调整</v>
      </c>
      <c r="G36" s="61"/>
      <c r="H36" s="61"/>
      <c r="I36" s="61"/>
      <c r="J36" s="61"/>
    </row>
    <row r="37" spans="1:10">
      <c r="A37" s="68">
        <f t="shared" si="4"/>
        <v>36</v>
      </c>
      <c r="B37" s="138" t="s">
        <v>10</v>
      </c>
      <c r="C37" s="138" t="s">
        <v>96</v>
      </c>
      <c r="D37" s="139" t="s">
        <v>60</v>
      </c>
      <c r="E37" s="68" t="str">
        <f t="shared" si="0"/>
        <v>开票管理-票据分发-协助数据处理</v>
      </c>
      <c r="G37" s="61"/>
      <c r="H37" s="61"/>
      <c r="I37" s="61"/>
      <c r="J37" s="61"/>
    </row>
    <row r="38" spans="1:10">
      <c r="A38" s="68">
        <f t="shared" si="4"/>
        <v>37</v>
      </c>
      <c r="B38" s="138" t="s">
        <v>10</v>
      </c>
      <c r="C38" s="138" t="s">
        <v>98</v>
      </c>
      <c r="D38" s="139" t="s">
        <v>97</v>
      </c>
      <c r="E38" s="68" t="str">
        <f t="shared" si="0"/>
        <v>开票管理-开电子票(高校)-常规配置调整</v>
      </c>
      <c r="G38" s="61"/>
      <c r="H38" s="61"/>
      <c r="I38" s="61"/>
      <c r="J38" s="61"/>
    </row>
    <row r="39" spans="1:5">
      <c r="A39" s="68">
        <f t="shared" si="4"/>
        <v>38</v>
      </c>
      <c r="B39" s="138" t="s">
        <v>10</v>
      </c>
      <c r="C39" s="138" t="s">
        <v>99</v>
      </c>
      <c r="D39" s="139" t="s">
        <v>12</v>
      </c>
      <c r="E39" s="68" t="str">
        <f t="shared" si="0"/>
        <v>开票管理-writeOffEBillByCollege-程序bug</v>
      </c>
    </row>
    <row r="40" spans="1:5">
      <c r="A40" s="68">
        <f t="shared" si="4"/>
        <v>39</v>
      </c>
      <c r="B40" s="138" t="s">
        <v>38</v>
      </c>
      <c r="C40" s="138" t="s">
        <v>100</v>
      </c>
      <c r="D40" s="139" t="s">
        <v>97</v>
      </c>
      <c r="E40" s="68" t="str">
        <f t="shared" si="0"/>
        <v>票据管理-区划级别配置-常规配置调整</v>
      </c>
    </row>
    <row r="41" spans="1:5">
      <c r="A41" s="68">
        <f t="shared" si="4"/>
        <v>40</v>
      </c>
      <c r="B41" s="138" t="s">
        <v>38</v>
      </c>
      <c r="C41" s="138" t="s">
        <v>101</v>
      </c>
      <c r="D41" s="139" t="s">
        <v>58</v>
      </c>
      <c r="E41" s="68" t="str">
        <f t="shared" si="0"/>
        <v>票据管理-票据申请-财政数据异常</v>
      </c>
    </row>
    <row r="42" spans="1:5">
      <c r="A42" s="68">
        <f t="shared" si="4"/>
        <v>41</v>
      </c>
      <c r="B42" s="138" t="s">
        <v>44</v>
      </c>
      <c r="C42" s="138" t="s">
        <v>102</v>
      </c>
      <c r="D42" s="139" t="s">
        <v>12</v>
      </c>
      <c r="E42" s="68" t="str">
        <f t="shared" si="0"/>
        <v>基础信息-收入项目查询-程序bug</v>
      </c>
    </row>
    <row r="43" spans="1:5">
      <c r="A43" s="68">
        <f t="shared" si="4"/>
        <v>42</v>
      </c>
      <c r="B43" s="138"/>
      <c r="C43" s="138"/>
      <c r="D43" s="138"/>
      <c r="E43" s="68" t="str">
        <f t="shared" si="0"/>
        <v>--</v>
      </c>
    </row>
    <row r="44" spans="1:5">
      <c r="A44" s="68">
        <f t="shared" si="4"/>
        <v>43</v>
      </c>
      <c r="B44" s="138"/>
      <c r="C44" s="138"/>
      <c r="D44" s="138"/>
      <c r="E44" s="68" t="str">
        <f t="shared" si="0"/>
        <v>--</v>
      </c>
    </row>
    <row r="45" spans="1:5">
      <c r="A45" s="68">
        <f t="shared" si="4"/>
        <v>44</v>
      </c>
      <c r="B45" s="138"/>
      <c r="C45" s="138"/>
      <c r="D45" s="138"/>
      <c r="E45" s="68" t="str">
        <f t="shared" si="0"/>
        <v>--</v>
      </c>
    </row>
    <row r="46" spans="1:5">
      <c r="A46" s="68">
        <f t="shared" ref="A42:A60" si="5">ROW()-1</f>
        <v>45</v>
      </c>
      <c r="B46" s="138"/>
      <c r="C46" s="138"/>
      <c r="D46" s="138"/>
      <c r="E46" s="68" t="str">
        <f t="shared" si="0"/>
        <v>--</v>
      </c>
    </row>
    <row r="47" spans="1:5">
      <c r="A47" s="68">
        <f t="shared" si="5"/>
        <v>46</v>
      </c>
      <c r="B47" s="138"/>
      <c r="C47" s="138"/>
      <c r="D47" s="138"/>
      <c r="E47" s="68" t="str">
        <f t="shared" si="0"/>
        <v>--</v>
      </c>
    </row>
    <row r="48" spans="1:5">
      <c r="A48" s="68">
        <f t="shared" si="5"/>
        <v>47</v>
      </c>
      <c r="B48" s="138"/>
      <c r="C48" s="138"/>
      <c r="D48" s="138"/>
      <c r="E48" s="68" t="str">
        <f t="shared" si="0"/>
        <v>--</v>
      </c>
    </row>
    <row r="49" spans="1:5">
      <c r="A49" s="68">
        <f t="shared" si="5"/>
        <v>48</v>
      </c>
      <c r="B49" s="138"/>
      <c r="C49" s="138"/>
      <c r="D49" s="138"/>
      <c r="E49" s="68" t="str">
        <f t="shared" si="0"/>
        <v>--</v>
      </c>
    </row>
    <row r="50" spans="1:5">
      <c r="A50" s="68">
        <f t="shared" si="5"/>
        <v>49</v>
      </c>
      <c r="B50" s="138"/>
      <c r="C50" s="138"/>
      <c r="D50" s="138"/>
      <c r="E50" s="68" t="str">
        <f t="shared" si="0"/>
        <v>--</v>
      </c>
    </row>
    <row r="51" spans="1:5">
      <c r="A51" s="68">
        <f t="shared" si="5"/>
        <v>50</v>
      </c>
      <c r="B51" s="138"/>
      <c r="C51" s="138"/>
      <c r="D51" s="138"/>
      <c r="E51" s="68" t="str">
        <f t="shared" si="0"/>
        <v>--</v>
      </c>
    </row>
    <row r="52" spans="1:5">
      <c r="A52" s="68">
        <f t="shared" si="5"/>
        <v>51</v>
      </c>
      <c r="B52" s="138"/>
      <c r="C52" s="138"/>
      <c r="D52" s="138"/>
      <c r="E52" s="68" t="str">
        <f t="shared" si="0"/>
        <v>--</v>
      </c>
    </row>
    <row r="53" spans="1:5">
      <c r="A53" s="68">
        <f t="shared" si="5"/>
        <v>52</v>
      </c>
      <c r="B53" s="138"/>
      <c r="C53" s="138"/>
      <c r="D53" s="138"/>
      <c r="E53" s="68" t="str">
        <f t="shared" si="0"/>
        <v>--</v>
      </c>
    </row>
    <row r="54" spans="1:5">
      <c r="A54" s="68">
        <f t="shared" si="5"/>
        <v>53</v>
      </c>
      <c r="B54" s="138"/>
      <c r="C54" s="138"/>
      <c r="D54" s="138"/>
      <c r="E54" s="68" t="str">
        <f t="shared" si="0"/>
        <v>--</v>
      </c>
    </row>
    <row r="55" spans="1:5">
      <c r="A55" s="68">
        <f t="shared" si="5"/>
        <v>54</v>
      </c>
      <c r="B55" s="138"/>
      <c r="C55" s="138"/>
      <c r="D55" s="138"/>
      <c r="E55" s="68" t="str">
        <f t="shared" si="0"/>
        <v>--</v>
      </c>
    </row>
    <row r="56" spans="1:5">
      <c r="A56" s="68">
        <f t="shared" si="5"/>
        <v>55</v>
      </c>
      <c r="B56" s="138"/>
      <c r="C56" s="138"/>
      <c r="D56" s="138"/>
      <c r="E56" s="68" t="str">
        <f t="shared" si="0"/>
        <v>--</v>
      </c>
    </row>
    <row r="57" spans="1:5">
      <c r="A57" s="68">
        <f t="shared" si="5"/>
        <v>56</v>
      </c>
      <c r="B57" s="138"/>
      <c r="C57" s="138"/>
      <c r="D57" s="138"/>
      <c r="E57" s="68" t="str">
        <f t="shared" si="0"/>
        <v>--</v>
      </c>
    </row>
    <row r="58" spans="1:5">
      <c r="A58" s="68">
        <f t="shared" si="5"/>
        <v>57</v>
      </c>
      <c r="B58" s="138"/>
      <c r="C58" s="138"/>
      <c r="D58" s="138"/>
      <c r="E58" s="68" t="str">
        <f t="shared" si="0"/>
        <v>--</v>
      </c>
    </row>
    <row r="59" spans="1:5">
      <c r="A59" s="68">
        <f t="shared" si="5"/>
        <v>58</v>
      </c>
      <c r="B59" s="138"/>
      <c r="C59" s="138"/>
      <c r="D59" s="138"/>
      <c r="E59" s="68" t="str">
        <f t="shared" si="0"/>
        <v>--</v>
      </c>
    </row>
    <row r="60" spans="1:5">
      <c r="A60" s="68">
        <f t="shared" si="5"/>
        <v>59</v>
      </c>
      <c r="B60" s="138"/>
      <c r="C60" s="138"/>
      <c r="D60" s="138"/>
      <c r="E60" s="68" t="str">
        <f t="shared" si="0"/>
        <v>--</v>
      </c>
    </row>
    <row r="61" spans="2:4">
      <c r="B61" s="142"/>
      <c r="C61" s="142"/>
      <c r="D61" s="142"/>
    </row>
    <row r="62" spans="2:4">
      <c r="B62" s="142"/>
      <c r="C62" s="142"/>
      <c r="D62" s="142"/>
    </row>
    <row r="63" spans="2:4">
      <c r="B63" s="142"/>
      <c r="C63" s="142"/>
      <c r="D63" s="142"/>
    </row>
    <row r="64" spans="2:4">
      <c r="B64" s="142"/>
      <c r="C64" s="142"/>
      <c r="D64" s="142"/>
    </row>
    <row r="65" spans="2:4">
      <c r="B65" s="142"/>
      <c r="C65" s="142"/>
      <c r="D65" s="142"/>
    </row>
    <row r="66" spans="2:4">
      <c r="B66" s="142"/>
      <c r="C66" s="142"/>
      <c r="D66" s="142"/>
    </row>
    <row r="67" spans="2:4">
      <c r="B67" s="142"/>
      <c r="C67" s="142"/>
      <c r="D67" s="142"/>
    </row>
    <row r="68" spans="2:4">
      <c r="B68" s="142"/>
      <c r="C68" s="142"/>
      <c r="D68" s="142"/>
    </row>
    <row r="69" spans="2:4">
      <c r="B69" s="142"/>
      <c r="C69" s="142"/>
      <c r="D69" s="142"/>
    </row>
    <row r="70" spans="2:4">
      <c r="B70" s="142"/>
      <c r="C70" s="142"/>
      <c r="D70" s="142"/>
    </row>
    <row r="71" spans="2:4">
      <c r="B71" s="142"/>
      <c r="C71" s="142"/>
      <c r="D71" s="142"/>
    </row>
    <row r="72" spans="2:4">
      <c r="B72" s="142"/>
      <c r="C72" s="142"/>
      <c r="D72" s="142"/>
    </row>
    <row r="73" spans="2:4">
      <c r="B73" s="142"/>
      <c r="C73" s="142"/>
      <c r="D73" s="142"/>
    </row>
    <row r="74" spans="2:4">
      <c r="B74" s="142"/>
      <c r="C74" s="142"/>
      <c r="D74" s="142"/>
    </row>
    <row r="75" spans="2:4">
      <c r="B75" s="142"/>
      <c r="C75" s="142"/>
      <c r="D75" s="142"/>
    </row>
    <row r="76" spans="2:4">
      <c r="B76" s="142"/>
      <c r="C76" s="142"/>
      <c r="D76" s="142"/>
    </row>
    <row r="77" spans="2:4">
      <c r="B77" s="142"/>
      <c r="C77" s="142"/>
      <c r="D77" s="142"/>
    </row>
    <row r="78" spans="2:4">
      <c r="B78" s="142"/>
      <c r="C78" s="142"/>
      <c r="D78" s="142"/>
    </row>
    <row r="79" spans="2:4">
      <c r="B79" s="142"/>
      <c r="C79" s="142"/>
      <c r="D79" s="142"/>
    </row>
    <row r="80" spans="2:4">
      <c r="B80" s="142"/>
      <c r="C80" s="142"/>
      <c r="D80" s="142"/>
    </row>
    <row r="81" spans="2:4">
      <c r="B81" s="142"/>
      <c r="C81" s="142"/>
      <c r="D81" s="142"/>
    </row>
    <row r="82" spans="2:4">
      <c r="B82" s="142"/>
      <c r="C82" s="142"/>
      <c r="D82" s="142"/>
    </row>
    <row r="83" spans="2:4">
      <c r="B83" s="142"/>
      <c r="C83" s="142"/>
      <c r="D83" s="142"/>
    </row>
    <row r="84" spans="2:4">
      <c r="B84" s="142"/>
      <c r="C84" s="142"/>
      <c r="D84" s="142"/>
    </row>
    <row r="85" spans="2:4">
      <c r="B85" s="142"/>
      <c r="C85" s="142"/>
      <c r="D85" s="142"/>
    </row>
    <row r="86" spans="2:4">
      <c r="B86" s="142"/>
      <c r="C86" s="142"/>
      <c r="D86" s="142"/>
    </row>
    <row r="87" spans="2:4">
      <c r="B87" s="142"/>
      <c r="C87" s="142"/>
      <c r="D87" s="142"/>
    </row>
    <row r="88" spans="2:4">
      <c r="B88" s="142"/>
      <c r="C88" s="142"/>
      <c r="D88" s="142"/>
    </row>
    <row r="89" spans="2:4">
      <c r="B89" s="142"/>
      <c r="C89" s="142"/>
      <c r="D89" s="142"/>
    </row>
    <row r="90" spans="2:4">
      <c r="B90" s="142"/>
      <c r="C90" s="142"/>
      <c r="D90" s="142"/>
    </row>
    <row r="91" spans="2:4">
      <c r="B91" s="142"/>
      <c r="C91" s="142"/>
      <c r="D91" s="142"/>
    </row>
    <row r="92" spans="2:4">
      <c r="B92" s="142"/>
      <c r="C92" s="142"/>
      <c r="D92" s="142"/>
    </row>
    <row r="93" spans="2:4">
      <c r="B93" s="142"/>
      <c r="C93" s="142"/>
      <c r="D93" s="142"/>
    </row>
    <row r="94" spans="2:4">
      <c r="B94" s="142"/>
      <c r="C94" s="142"/>
      <c r="D94" s="142"/>
    </row>
    <row r="95" spans="2:4">
      <c r="B95" s="142"/>
      <c r="C95" s="142"/>
      <c r="D95" s="142"/>
    </row>
    <row r="96" spans="2:4">
      <c r="B96" s="142"/>
      <c r="C96" s="142"/>
      <c r="D96" s="142"/>
    </row>
    <row r="97" spans="2:4">
      <c r="B97" s="142"/>
      <c r="C97" s="142"/>
      <c r="D97" s="142"/>
    </row>
    <row r="98" spans="2:4">
      <c r="B98" s="142"/>
      <c r="C98" s="142"/>
      <c r="D98" s="142"/>
    </row>
    <row r="99" spans="2:4">
      <c r="B99" s="142"/>
      <c r="C99" s="142"/>
      <c r="D99" s="142"/>
    </row>
    <row r="100" spans="2:4">
      <c r="B100" s="142"/>
      <c r="C100" s="142"/>
      <c r="D100" s="142"/>
    </row>
    <row r="101" spans="2:4">
      <c r="B101" s="142"/>
      <c r="C101" s="142"/>
      <c r="D101" s="142"/>
    </row>
    <row r="102" spans="2:4">
      <c r="B102" s="142"/>
      <c r="C102" s="142"/>
      <c r="D102" s="142"/>
    </row>
    <row r="103" spans="2:4">
      <c r="B103" s="142"/>
      <c r="C103" s="142"/>
      <c r="D103" s="142"/>
    </row>
    <row r="104" spans="2:4">
      <c r="B104" s="142"/>
      <c r="C104" s="142"/>
      <c r="D104" s="142"/>
    </row>
    <row r="105" spans="2:4">
      <c r="B105" s="142"/>
      <c r="C105" s="142"/>
      <c r="D105" s="142"/>
    </row>
    <row r="106" spans="2:4">
      <c r="B106" s="142"/>
      <c r="C106" s="142"/>
      <c r="D106" s="142"/>
    </row>
    <row r="107" spans="2:4">
      <c r="B107" s="142"/>
      <c r="C107" s="142"/>
      <c r="D107" s="142"/>
    </row>
    <row r="108" spans="2:4">
      <c r="B108" s="142"/>
      <c r="C108" s="142"/>
      <c r="D108" s="142"/>
    </row>
    <row r="109" spans="2:4">
      <c r="B109" s="142"/>
      <c r="C109" s="142"/>
      <c r="D109" s="142"/>
    </row>
    <row r="110" spans="2:4">
      <c r="B110" s="142"/>
      <c r="C110" s="142"/>
      <c r="D110" s="142"/>
    </row>
    <row r="111" spans="2:4">
      <c r="B111" s="142"/>
      <c r="C111" s="142"/>
      <c r="D111" s="142"/>
    </row>
    <row r="112" spans="2:4">
      <c r="B112" s="142"/>
      <c r="C112" s="142"/>
      <c r="D112" s="142"/>
    </row>
    <row r="113" spans="2:4">
      <c r="B113" s="142"/>
      <c r="C113" s="142"/>
      <c r="D113" s="142"/>
    </row>
    <row r="114" spans="2:4">
      <c r="B114" s="142"/>
      <c r="C114" s="142"/>
      <c r="D114" s="142"/>
    </row>
    <row r="115" spans="2:4">
      <c r="B115" s="142"/>
      <c r="C115" s="142"/>
      <c r="D115" s="142"/>
    </row>
    <row r="116" spans="2:4">
      <c r="B116" s="142"/>
      <c r="C116" s="142"/>
      <c r="D116" s="142"/>
    </row>
    <row r="117" spans="2:4">
      <c r="B117" s="142"/>
      <c r="C117" s="142"/>
      <c r="D117" s="142"/>
    </row>
    <row r="118" spans="2:4">
      <c r="B118" s="142"/>
      <c r="C118" s="142"/>
      <c r="D118" s="142"/>
    </row>
    <row r="119" spans="2:4">
      <c r="B119" s="142"/>
      <c r="C119" s="142"/>
      <c r="D119" s="142"/>
    </row>
    <row r="120" spans="2:4">
      <c r="B120" s="142"/>
      <c r="C120" s="142"/>
      <c r="D120" s="142"/>
    </row>
    <row r="121" spans="2:4">
      <c r="B121" s="142"/>
      <c r="C121" s="142"/>
      <c r="D121" s="142"/>
    </row>
    <row r="122" spans="2:4">
      <c r="B122" s="142"/>
      <c r="C122" s="142"/>
      <c r="D122" s="142"/>
    </row>
    <row r="123" spans="2:4">
      <c r="B123" s="142"/>
      <c r="C123" s="142"/>
      <c r="D123" s="142"/>
    </row>
    <row r="124" spans="2:4">
      <c r="B124" s="142"/>
      <c r="C124" s="142"/>
      <c r="D124" s="142"/>
    </row>
    <row r="125" spans="2:4">
      <c r="B125" s="142"/>
      <c r="C125" s="142"/>
      <c r="D125" s="142"/>
    </row>
    <row r="126" spans="2:4">
      <c r="B126" s="142"/>
      <c r="C126" s="142"/>
      <c r="D126" s="142"/>
    </row>
    <row r="127" spans="2:4">
      <c r="B127" s="142"/>
      <c r="C127" s="142"/>
      <c r="D127" s="142"/>
    </row>
    <row r="128" spans="2:4">
      <c r="B128" s="142"/>
      <c r="C128" s="142"/>
      <c r="D128" s="142"/>
    </row>
    <row r="129" spans="2:4">
      <c r="B129" s="142"/>
      <c r="C129" s="142"/>
      <c r="D129" s="142"/>
    </row>
    <row r="130" spans="2:4">
      <c r="B130" s="142"/>
      <c r="C130" s="142"/>
      <c r="D130" s="142"/>
    </row>
    <row r="131" spans="2:4">
      <c r="B131" s="142"/>
      <c r="C131" s="142"/>
      <c r="D131" s="142"/>
    </row>
    <row r="132" spans="2:4">
      <c r="B132" s="142"/>
      <c r="C132" s="142"/>
      <c r="D132" s="142"/>
    </row>
    <row r="133" spans="2:4">
      <c r="B133" s="142"/>
      <c r="C133" s="142"/>
      <c r="D133" s="142"/>
    </row>
    <row r="134" spans="2:4">
      <c r="B134" s="142"/>
      <c r="C134" s="142"/>
      <c r="D134" s="142"/>
    </row>
    <row r="135" spans="2:4">
      <c r="B135" s="142"/>
      <c r="C135" s="142"/>
      <c r="D135" s="142"/>
    </row>
    <row r="136" spans="2:4">
      <c r="B136" s="142"/>
      <c r="C136" s="142"/>
      <c r="D136" s="142"/>
    </row>
    <row r="137" spans="2:4">
      <c r="B137" s="142"/>
      <c r="C137" s="142"/>
      <c r="D137" s="142"/>
    </row>
    <row r="138" spans="2:4">
      <c r="B138" s="142"/>
      <c r="C138" s="142"/>
      <c r="D138" s="142"/>
    </row>
    <row r="139" spans="2:4">
      <c r="B139" s="142"/>
      <c r="C139" s="142"/>
      <c r="D139" s="142"/>
    </row>
    <row r="140" spans="2:4">
      <c r="B140" s="142"/>
      <c r="C140" s="142"/>
      <c r="D140" s="142"/>
    </row>
    <row r="141" spans="2:4">
      <c r="B141" s="142"/>
      <c r="C141" s="142"/>
      <c r="D141" s="142"/>
    </row>
    <row r="142" spans="2:4">
      <c r="B142" s="142"/>
      <c r="C142" s="142"/>
      <c r="D142" s="142"/>
    </row>
    <row r="143" spans="2:4">
      <c r="B143" s="142"/>
      <c r="C143" s="142"/>
      <c r="D143" s="142"/>
    </row>
    <row r="144" spans="2:4">
      <c r="B144" s="142"/>
      <c r="C144" s="142"/>
      <c r="D144" s="142"/>
    </row>
    <row r="145" spans="2:4">
      <c r="B145" s="142"/>
      <c r="C145" s="142"/>
      <c r="D145" s="142"/>
    </row>
    <row r="146" spans="2:4">
      <c r="B146" s="142"/>
      <c r="C146" s="142"/>
      <c r="D146" s="142"/>
    </row>
    <row r="147" spans="2:4">
      <c r="B147" s="142"/>
      <c r="C147" s="142"/>
      <c r="D147" s="142"/>
    </row>
    <row r="148" spans="2:4">
      <c r="B148" s="142"/>
      <c r="C148" s="142"/>
      <c r="D148" s="142"/>
    </row>
    <row r="149" spans="2:4">
      <c r="B149" s="142"/>
      <c r="C149" s="142"/>
      <c r="D149" s="142"/>
    </row>
    <row r="150" spans="2:4">
      <c r="B150" s="142"/>
      <c r="C150" s="142"/>
      <c r="D150" s="142"/>
    </row>
    <row r="151" spans="2:4">
      <c r="B151" s="142"/>
      <c r="C151" s="142"/>
      <c r="D151" s="142"/>
    </row>
    <row r="152" spans="2:4">
      <c r="B152" s="142"/>
      <c r="C152" s="142"/>
      <c r="D152" s="142"/>
    </row>
    <row r="153" spans="2:4">
      <c r="B153" s="142"/>
      <c r="C153" s="142"/>
      <c r="D153" s="142"/>
    </row>
    <row r="154" spans="2:4">
      <c r="B154" s="142"/>
      <c r="C154" s="142"/>
      <c r="D154" s="142"/>
    </row>
    <row r="155" spans="2:4">
      <c r="B155" s="142"/>
      <c r="C155" s="142"/>
      <c r="D155" s="142"/>
    </row>
    <row r="156" spans="2:4">
      <c r="B156" s="142"/>
      <c r="C156" s="142"/>
      <c r="D156" s="142"/>
    </row>
    <row r="157" spans="2:4">
      <c r="B157" s="142"/>
      <c r="C157" s="142"/>
      <c r="D157" s="142"/>
    </row>
    <row r="158" spans="2:4">
      <c r="B158" s="142"/>
      <c r="C158" s="142"/>
      <c r="D158" s="142"/>
    </row>
    <row r="159" spans="2:4">
      <c r="B159" s="142"/>
      <c r="C159" s="142"/>
      <c r="D159" s="142"/>
    </row>
    <row r="160" spans="2:4">
      <c r="B160" s="142"/>
      <c r="C160" s="142"/>
      <c r="D160" s="142"/>
    </row>
    <row r="161" spans="2:4">
      <c r="B161" s="142"/>
      <c r="C161" s="142"/>
      <c r="D161" s="142"/>
    </row>
    <row r="162" spans="2:4">
      <c r="B162" s="142"/>
      <c r="C162" s="142"/>
      <c r="D162" s="142"/>
    </row>
    <row r="163" spans="2:4">
      <c r="B163" s="142"/>
      <c r="C163" s="142"/>
      <c r="D163" s="142"/>
    </row>
    <row r="164" spans="2:4">
      <c r="B164" s="142"/>
      <c r="C164" s="142"/>
      <c r="D164" s="142"/>
    </row>
    <row r="165" spans="2:4">
      <c r="B165" s="142"/>
      <c r="C165" s="142"/>
      <c r="D165" s="142"/>
    </row>
    <row r="166" spans="2:4">
      <c r="B166" s="142"/>
      <c r="C166" s="142"/>
      <c r="D166" s="142"/>
    </row>
    <row r="167" spans="2:4">
      <c r="B167" s="142"/>
      <c r="C167" s="142"/>
      <c r="D167" s="142"/>
    </row>
    <row r="168" spans="2:4">
      <c r="B168" s="142"/>
      <c r="C168" s="142"/>
      <c r="D168" s="142"/>
    </row>
    <row r="169" spans="2:4">
      <c r="B169" s="142"/>
      <c r="C169" s="142"/>
      <c r="D169" s="142"/>
    </row>
    <row r="170" spans="2:4">
      <c r="B170" s="142"/>
      <c r="C170" s="142"/>
      <c r="D170" s="142"/>
    </row>
    <row r="171" spans="2:4">
      <c r="B171" s="142"/>
      <c r="C171" s="142"/>
      <c r="D171" s="142"/>
    </row>
    <row r="172" spans="2:4">
      <c r="B172" s="142"/>
      <c r="C172" s="142"/>
      <c r="D172" s="142"/>
    </row>
    <row r="173" spans="2:4">
      <c r="B173" s="142"/>
      <c r="C173" s="142"/>
      <c r="D173" s="142"/>
    </row>
    <row r="174" spans="2:4">
      <c r="B174" s="142"/>
      <c r="C174" s="142"/>
      <c r="D174" s="142"/>
    </row>
    <row r="175" spans="2:4">
      <c r="B175" s="142"/>
      <c r="C175" s="142"/>
      <c r="D175" s="142"/>
    </row>
    <row r="176" spans="2:4">
      <c r="B176" s="142"/>
      <c r="C176" s="142"/>
      <c r="D176" s="142"/>
    </row>
    <row r="177" spans="2:4">
      <c r="B177" s="142"/>
      <c r="C177" s="142"/>
      <c r="D177" s="142"/>
    </row>
    <row r="178" spans="2:4">
      <c r="B178" s="142"/>
      <c r="C178" s="142"/>
      <c r="D178" s="142"/>
    </row>
    <row r="179" spans="2:4">
      <c r="B179" s="142"/>
      <c r="C179" s="142"/>
      <c r="D179" s="142"/>
    </row>
    <row r="180" spans="2:4">
      <c r="B180" s="142"/>
      <c r="C180" s="142"/>
      <c r="D180" s="142"/>
    </row>
    <row r="181" spans="2:4">
      <c r="B181" s="142"/>
      <c r="C181" s="142"/>
      <c r="D181" s="142"/>
    </row>
    <row r="182" spans="2:4">
      <c r="B182" s="142"/>
      <c r="C182" s="142"/>
      <c r="D182" s="142"/>
    </row>
    <row r="183" spans="2:4">
      <c r="B183" s="142"/>
      <c r="C183" s="142"/>
      <c r="D183" s="142"/>
    </row>
    <row r="184" spans="2:4">
      <c r="B184" s="142"/>
      <c r="C184" s="142"/>
      <c r="D184" s="142"/>
    </row>
    <row r="185" spans="2:4">
      <c r="B185" s="142"/>
      <c r="C185" s="142"/>
      <c r="D185" s="142"/>
    </row>
    <row r="186" spans="2:4">
      <c r="B186" s="142"/>
      <c r="C186" s="142"/>
      <c r="D186" s="142"/>
    </row>
    <row r="187" spans="2:4">
      <c r="B187" s="142"/>
      <c r="C187" s="142"/>
      <c r="D187" s="142"/>
    </row>
    <row r="188" spans="2:4">
      <c r="B188" s="142"/>
      <c r="C188" s="142"/>
      <c r="D188" s="142"/>
    </row>
    <row r="189" spans="2:4">
      <c r="B189" s="142"/>
      <c r="C189" s="142"/>
      <c r="D189" s="142"/>
    </row>
    <row r="190" spans="2:4">
      <c r="B190" s="142"/>
      <c r="C190" s="142"/>
      <c r="D190" s="142"/>
    </row>
    <row r="191" spans="2:4">
      <c r="B191" s="142"/>
      <c r="C191" s="142"/>
      <c r="D191" s="142"/>
    </row>
    <row r="192" spans="2:4">
      <c r="B192" s="142"/>
      <c r="C192" s="142"/>
      <c r="D192" s="142"/>
    </row>
    <row r="193" spans="2:4">
      <c r="B193" s="142"/>
      <c r="C193" s="142"/>
      <c r="D193" s="142"/>
    </row>
    <row r="194" spans="2:4">
      <c r="B194" s="142"/>
      <c r="C194" s="142"/>
      <c r="D194" s="142"/>
    </row>
    <row r="195" spans="2:4">
      <c r="B195" s="142"/>
      <c r="C195" s="142"/>
      <c r="D195" s="142"/>
    </row>
    <row r="196" spans="2:4">
      <c r="B196" s="142"/>
      <c r="C196" s="142"/>
      <c r="D196" s="142"/>
    </row>
    <row r="197" spans="2:4">
      <c r="B197" s="142"/>
      <c r="C197" s="142"/>
      <c r="D197" s="142"/>
    </row>
    <row r="198" spans="2:4">
      <c r="B198" s="142"/>
      <c r="C198" s="142"/>
      <c r="D198" s="142"/>
    </row>
    <row r="199" spans="2:4">
      <c r="B199" s="142"/>
      <c r="C199" s="142"/>
      <c r="D199" s="142"/>
    </row>
    <row r="200" spans="2:4">
      <c r="B200" s="142"/>
      <c r="C200" s="142"/>
      <c r="D200" s="142"/>
    </row>
    <row r="201" spans="2:4">
      <c r="B201" s="142"/>
      <c r="C201" s="142"/>
      <c r="D201" s="142"/>
    </row>
    <row r="202" spans="2:4">
      <c r="B202" s="142"/>
      <c r="C202" s="142"/>
      <c r="D202" s="142"/>
    </row>
    <row r="203" spans="2:4">
      <c r="B203" s="142"/>
      <c r="C203" s="142"/>
      <c r="D203" s="142"/>
    </row>
    <row r="204" spans="2:4">
      <c r="B204" s="142"/>
      <c r="C204" s="142"/>
      <c r="D204" s="142"/>
    </row>
    <row r="205" spans="2:4">
      <c r="B205" s="142"/>
      <c r="C205" s="142"/>
      <c r="D205" s="142"/>
    </row>
    <row r="206" spans="2:4">
      <c r="B206" s="142"/>
      <c r="C206" s="142"/>
      <c r="D206" s="142"/>
    </row>
    <row r="207" spans="2:4">
      <c r="B207" s="142"/>
      <c r="C207" s="142"/>
      <c r="D207" s="142"/>
    </row>
    <row r="208" spans="2:4">
      <c r="B208" s="142"/>
      <c r="C208" s="142"/>
      <c r="D208" s="142"/>
    </row>
    <row r="209" spans="2:4">
      <c r="B209" s="142"/>
      <c r="C209" s="142"/>
      <c r="D209" s="142"/>
    </row>
    <row r="210" spans="2:4">
      <c r="B210" s="142"/>
      <c r="C210" s="142"/>
      <c r="D210" s="142"/>
    </row>
    <row r="211" spans="2:4">
      <c r="B211" s="142"/>
      <c r="C211" s="142"/>
      <c r="D211" s="142"/>
    </row>
    <row r="212" spans="2:4">
      <c r="B212" s="142"/>
      <c r="C212" s="142"/>
      <c r="D212" s="142"/>
    </row>
    <row r="213" spans="2:4">
      <c r="B213" s="142"/>
      <c r="C213" s="142"/>
      <c r="D213" s="142"/>
    </row>
    <row r="214" spans="2:4">
      <c r="B214" s="142"/>
      <c r="C214" s="142"/>
      <c r="D214" s="142"/>
    </row>
    <row r="215" spans="2:4">
      <c r="B215" s="142"/>
      <c r="C215" s="142"/>
      <c r="D215" s="142"/>
    </row>
    <row r="216" spans="2:4">
      <c r="B216" s="142"/>
      <c r="C216" s="142"/>
      <c r="D216" s="142"/>
    </row>
    <row r="217" spans="2:4">
      <c r="B217" s="142"/>
      <c r="C217" s="142"/>
      <c r="D217" s="142"/>
    </row>
    <row r="218" spans="2:4">
      <c r="B218" s="142"/>
      <c r="C218" s="142"/>
      <c r="D218" s="142"/>
    </row>
  </sheetData>
  <dataValidations count="3">
    <dataValidation type="list" allowBlank="1" showInputMessage="1" showErrorMessage="1" sqref="B$1:B$1048576">
      <formula1>"开票管理,收缴管理,核销功能,票据管理,报表查询,基础信息,系统管理,移动应用,单位监控分析,电子凭证,云转私有化,综合收费,捐赠数据管理,聚合结算,捐资助学,反算功能,liecense,单位开通,增值服务,"</formula1>
    </dataValidation>
    <dataValidation type="list" allowBlank="1" showInputMessage="1" showErrorMessage="1" sqref="C$1:C$1048576">
      <formula1/>
    </dataValidation>
    <dataValidation type="list" allowBlank="1" showInputMessage="1" showErrorMessage="1" sqref="D$1:D$1048576">
      <formula1>"程序bug,沟通,用户操作不当,需求不满足,V3需求未覆盖,日结异常,数据同步,数据反算,V3迁移V4,BUG导致异常数据处理,常规配置调整,实施操作失误,协助数据处理,环境部署,增值开通,license状态重置,宽表数据抽取,财政数据异常,"</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73"/>
  <sheetViews>
    <sheetView workbookViewId="0">
      <pane xSplit="1" ySplit="1" topLeftCell="B2" activePane="bottomRight" state="frozen"/>
      <selection/>
      <selection pane="topRight"/>
      <selection pane="bottomLeft"/>
      <selection pane="bottomRight" activeCell="A1" sqref="A1"/>
    </sheetView>
  </sheetViews>
  <sheetFormatPr defaultColWidth="10.2857142857143" defaultRowHeight="16.5"/>
  <cols>
    <col min="1" max="1" width="4.80952380952381" style="66" customWidth="1"/>
    <col min="2" max="2" width="4.80952380952381" style="67" customWidth="1"/>
    <col min="3" max="3" width="7.40952380952381" style="67" customWidth="1"/>
    <col min="4" max="5" width="8.4" style="68" customWidth="1"/>
    <col min="6" max="6" width="6.6" style="67" customWidth="1"/>
    <col min="7" max="7" width="9.71428571428571" style="67" customWidth="1"/>
    <col min="8" max="8" width="9.43809523809524" style="67" customWidth="1"/>
    <col min="9" max="9" width="18.8857142857143" style="69" customWidth="1"/>
    <col min="10" max="10" width="11.3714285714286" style="70" customWidth="1"/>
    <col min="11" max="11" width="11.3714285714286" style="67" customWidth="1"/>
    <col min="12" max="12" width="12.1333333333333" style="67" customWidth="1"/>
    <col min="13" max="13" width="23.3333333333333" style="67" customWidth="1"/>
    <col min="14" max="14" width="28.0190476190476" style="67" customWidth="1"/>
    <col min="15" max="15" width="8.62857142857143" style="67" customWidth="1"/>
    <col min="16" max="16" width="10.2952380952381" style="67" customWidth="1"/>
    <col min="17" max="17" width="8.4" style="67" customWidth="1"/>
    <col min="18" max="18" width="10.5238095238095" style="67" customWidth="1"/>
    <col min="19" max="19" width="31.8285714285714" style="71" customWidth="1"/>
    <col min="20" max="20" width="35.2" style="71" customWidth="1"/>
    <col min="21" max="21" width="32.1047619047619" style="71" customWidth="1"/>
    <col min="22" max="22" width="7.95238095238095" style="71" customWidth="1"/>
    <col min="23" max="23" width="13.1714285714286" style="67" customWidth="1"/>
  </cols>
  <sheetData>
    <row r="1" ht="28.5" customHeight="1" spans="1:23">
      <c r="A1" s="72" t="s">
        <v>0</v>
      </c>
      <c r="B1" s="73" t="s">
        <v>103</v>
      </c>
      <c r="C1" s="74" t="s">
        <v>104</v>
      </c>
      <c r="D1" s="75" t="s">
        <v>105</v>
      </c>
      <c r="E1" s="75" t="s">
        <v>106</v>
      </c>
      <c r="F1" s="76" t="s">
        <v>107</v>
      </c>
      <c r="G1" s="76" t="s">
        <v>108</v>
      </c>
      <c r="H1" s="73" t="s">
        <v>109</v>
      </c>
      <c r="I1" s="116" t="s">
        <v>110</v>
      </c>
      <c r="J1" s="76" t="s">
        <v>111</v>
      </c>
      <c r="K1" s="73" t="s">
        <v>7</v>
      </c>
      <c r="L1" s="73" t="s">
        <v>8</v>
      </c>
      <c r="M1" s="156" t="s">
        <v>9</v>
      </c>
      <c r="N1" s="157" t="s">
        <v>4</v>
      </c>
      <c r="O1" s="76" t="s">
        <v>112</v>
      </c>
      <c r="P1" s="91" t="s">
        <v>113</v>
      </c>
      <c r="Q1" s="76" t="s">
        <v>114</v>
      </c>
      <c r="R1" s="76" t="s">
        <v>115</v>
      </c>
      <c r="S1" s="116" t="s">
        <v>116</v>
      </c>
      <c r="T1" s="116" t="s">
        <v>117</v>
      </c>
      <c r="U1" s="116" t="s">
        <v>118</v>
      </c>
      <c r="V1" s="117" t="s">
        <v>119</v>
      </c>
      <c r="W1" s="118" t="s">
        <v>120</v>
      </c>
    </row>
    <row r="2" ht="18.75" customHeight="1" spans="1:23">
      <c r="A2" s="77">
        <f t="shared" ref="A2:A48" si="0">ROW()-1</f>
        <v>1</v>
      </c>
      <c r="B2" s="78" t="s">
        <v>121</v>
      </c>
      <c r="C2" s="78" t="s">
        <v>122</v>
      </c>
      <c r="D2" s="79">
        <v>45293</v>
      </c>
      <c r="E2" s="79">
        <v>45293</v>
      </c>
      <c r="F2" s="78" t="s">
        <v>123</v>
      </c>
      <c r="G2" s="78" t="s">
        <v>124</v>
      </c>
      <c r="H2" s="143" t="s">
        <v>125</v>
      </c>
      <c r="I2" s="78" t="s">
        <v>126</v>
      </c>
      <c r="J2" s="93" t="s">
        <v>25</v>
      </c>
      <c r="K2" s="93" t="s">
        <v>21</v>
      </c>
      <c r="L2" s="94" t="s">
        <v>56</v>
      </c>
      <c r="M2" s="92" t="s">
        <v>127</v>
      </c>
      <c r="N2" s="143" t="s">
        <v>128</v>
      </c>
      <c r="O2" s="78" t="s">
        <v>129</v>
      </c>
      <c r="P2" s="93" t="s">
        <v>130</v>
      </c>
      <c r="Q2" s="78" t="s">
        <v>131</v>
      </c>
      <c r="R2" s="78" t="s">
        <v>132</v>
      </c>
      <c r="S2" s="103" t="s">
        <v>133</v>
      </c>
      <c r="T2" s="167" t="s">
        <v>134</v>
      </c>
      <c r="U2" s="123" t="s">
        <v>135</v>
      </c>
      <c r="V2" s="122">
        <v>0.5</v>
      </c>
      <c r="W2" s="120" t="str">
        <f t="shared" ref="W2:W63" si="1">IF(UPPER(LEFT(Q2,2))="V3","V3",UPPER(LEFT(Q2,8)))</f>
        <v>V4.3.2.1</v>
      </c>
    </row>
    <row r="3" ht="18.75" customHeight="1" spans="1:23">
      <c r="A3" s="77">
        <f t="shared" si="0"/>
        <v>2</v>
      </c>
      <c r="B3" s="78" t="s">
        <v>121</v>
      </c>
      <c r="C3" s="78" t="s">
        <v>122</v>
      </c>
      <c r="D3" s="79">
        <v>45293</v>
      </c>
      <c r="E3" s="79">
        <v>45293</v>
      </c>
      <c r="F3" s="78" t="s">
        <v>136</v>
      </c>
      <c r="G3" s="78" t="s">
        <v>124</v>
      </c>
      <c r="H3" s="143" t="s">
        <v>125</v>
      </c>
      <c r="I3" s="78" t="s">
        <v>137</v>
      </c>
      <c r="J3" s="93" t="s">
        <v>25</v>
      </c>
      <c r="K3" s="93" t="s">
        <v>21</v>
      </c>
      <c r="L3" s="94" t="s">
        <v>56</v>
      </c>
      <c r="M3" s="92" t="s">
        <v>127</v>
      </c>
      <c r="N3" s="143" t="s">
        <v>128</v>
      </c>
      <c r="O3" s="78" t="s">
        <v>138</v>
      </c>
      <c r="P3" s="93" t="s">
        <v>130</v>
      </c>
      <c r="Q3" s="78" t="s">
        <v>139</v>
      </c>
      <c r="R3" s="78" t="s">
        <v>140</v>
      </c>
      <c r="S3" s="103" t="s">
        <v>141</v>
      </c>
      <c r="T3" s="121" t="s">
        <v>142</v>
      </c>
      <c r="U3" s="121" t="s">
        <v>143</v>
      </c>
      <c r="V3" s="122">
        <v>0.5</v>
      </c>
      <c r="W3" s="120" t="str">
        <f t="shared" si="1"/>
        <v>V4.3.1.3</v>
      </c>
    </row>
    <row r="4" ht="18.75" customHeight="1" spans="1:23">
      <c r="A4" s="77">
        <f t="shared" si="0"/>
        <v>3</v>
      </c>
      <c r="B4" s="78" t="s">
        <v>144</v>
      </c>
      <c r="C4" s="78" t="s">
        <v>122</v>
      </c>
      <c r="D4" s="79">
        <v>45293</v>
      </c>
      <c r="E4" s="79">
        <v>45293</v>
      </c>
      <c r="F4" s="78" t="s">
        <v>145</v>
      </c>
      <c r="G4" s="78" t="s">
        <v>124</v>
      </c>
      <c r="H4" s="143" t="s">
        <v>125</v>
      </c>
      <c r="I4" s="78" t="s">
        <v>146</v>
      </c>
      <c r="J4" s="93" t="s">
        <v>20</v>
      </c>
      <c r="K4" s="93" t="s">
        <v>21</v>
      </c>
      <c r="L4" s="93" t="s">
        <v>26</v>
      </c>
      <c r="M4" s="92" t="s">
        <v>89</v>
      </c>
      <c r="N4" s="143" t="s">
        <v>147</v>
      </c>
      <c r="O4" s="78" t="s">
        <v>148</v>
      </c>
      <c r="P4" s="93" t="s">
        <v>130</v>
      </c>
      <c r="Q4" s="78" t="s">
        <v>131</v>
      </c>
      <c r="R4" s="78" t="s">
        <v>149</v>
      </c>
      <c r="S4" s="103" t="s">
        <v>150</v>
      </c>
      <c r="T4" s="119" t="s">
        <v>151</v>
      </c>
      <c r="U4" s="121" t="s">
        <v>152</v>
      </c>
      <c r="V4" s="122">
        <v>0.5</v>
      </c>
      <c r="W4" s="120" t="str">
        <f t="shared" si="1"/>
        <v>V4.3.2.1</v>
      </c>
    </row>
    <row r="5" ht="18.75" customHeight="1" spans="1:23">
      <c r="A5" s="77">
        <f t="shared" si="0"/>
        <v>4</v>
      </c>
      <c r="B5" s="78" t="s">
        <v>121</v>
      </c>
      <c r="C5" s="78" t="s">
        <v>122</v>
      </c>
      <c r="D5" s="79">
        <v>45293</v>
      </c>
      <c r="E5" s="79">
        <v>45293</v>
      </c>
      <c r="F5" s="78" t="s">
        <v>153</v>
      </c>
      <c r="G5" s="78" t="s">
        <v>124</v>
      </c>
      <c r="H5" s="143" t="s">
        <v>125</v>
      </c>
      <c r="I5" s="78" t="s">
        <v>154</v>
      </c>
      <c r="J5" s="93" t="s">
        <v>20</v>
      </c>
      <c r="K5" s="93" t="s">
        <v>15</v>
      </c>
      <c r="L5" s="93" t="s">
        <v>26</v>
      </c>
      <c r="M5" s="92" t="s">
        <v>57</v>
      </c>
      <c r="N5" s="143" t="s">
        <v>155</v>
      </c>
      <c r="O5" s="78" t="s">
        <v>156</v>
      </c>
      <c r="P5" s="93" t="s">
        <v>157</v>
      </c>
      <c r="Q5" s="78" t="s">
        <v>131</v>
      </c>
      <c r="R5" s="78" t="s">
        <v>140</v>
      </c>
      <c r="S5" s="103" t="s">
        <v>158</v>
      </c>
      <c r="T5" s="119" t="s">
        <v>159</v>
      </c>
      <c r="U5" s="121" t="s">
        <v>160</v>
      </c>
      <c r="V5" s="122">
        <v>1</v>
      </c>
      <c r="W5" s="120" t="str">
        <f t="shared" si="1"/>
        <v>V4.3.2.1</v>
      </c>
    </row>
    <row r="6" ht="18.75" customHeight="1" spans="1:23">
      <c r="A6" s="77">
        <f t="shared" si="0"/>
        <v>5</v>
      </c>
      <c r="B6" s="78" t="s">
        <v>144</v>
      </c>
      <c r="C6" s="78" t="s">
        <v>122</v>
      </c>
      <c r="D6" s="79">
        <v>45293</v>
      </c>
      <c r="E6" s="79">
        <v>45293</v>
      </c>
      <c r="F6" s="78" t="s">
        <v>161</v>
      </c>
      <c r="G6" s="78" t="s">
        <v>124</v>
      </c>
      <c r="H6" s="143" t="s">
        <v>162</v>
      </c>
      <c r="I6" s="103" t="s">
        <v>163</v>
      </c>
      <c r="J6" s="98" t="s">
        <v>20</v>
      </c>
      <c r="K6" s="93" t="s">
        <v>15</v>
      </c>
      <c r="L6" s="93" t="s">
        <v>16</v>
      </c>
      <c r="M6" s="92" t="s">
        <v>51</v>
      </c>
      <c r="N6" s="143" t="s">
        <v>164</v>
      </c>
      <c r="O6" s="78" t="s">
        <v>156</v>
      </c>
      <c r="P6" s="93" t="s">
        <v>157</v>
      </c>
      <c r="Q6" s="78" t="s">
        <v>131</v>
      </c>
      <c r="R6" s="78" t="s">
        <v>140</v>
      </c>
      <c r="S6" s="103" t="s">
        <v>165</v>
      </c>
      <c r="T6" s="121" t="s">
        <v>166</v>
      </c>
      <c r="U6" s="121" t="s">
        <v>167</v>
      </c>
      <c r="V6" s="122">
        <v>0.5</v>
      </c>
      <c r="W6" s="120" t="str">
        <f t="shared" si="1"/>
        <v>V4.3.2.1</v>
      </c>
    </row>
    <row r="7" ht="18.75" customHeight="1" spans="1:23">
      <c r="A7" s="77">
        <f t="shared" si="0"/>
        <v>6</v>
      </c>
      <c r="B7" s="78" t="s">
        <v>121</v>
      </c>
      <c r="C7" s="78" t="s">
        <v>122</v>
      </c>
      <c r="D7" s="79">
        <v>45293</v>
      </c>
      <c r="E7" s="79">
        <v>45293</v>
      </c>
      <c r="F7" s="78" t="s">
        <v>168</v>
      </c>
      <c r="G7" s="78" t="s">
        <v>124</v>
      </c>
      <c r="H7" s="143" t="s">
        <v>169</v>
      </c>
      <c r="I7" s="78" t="s">
        <v>170</v>
      </c>
      <c r="J7" s="98" t="s">
        <v>25</v>
      </c>
      <c r="K7" s="93" t="s">
        <v>15</v>
      </c>
      <c r="L7" s="93" t="s">
        <v>48</v>
      </c>
      <c r="M7" s="92" t="s">
        <v>171</v>
      </c>
      <c r="N7" s="143" t="s">
        <v>172</v>
      </c>
      <c r="O7" s="78" t="s">
        <v>156</v>
      </c>
      <c r="P7" s="93" t="s">
        <v>157</v>
      </c>
      <c r="Q7" s="78" t="s">
        <v>131</v>
      </c>
      <c r="R7" s="78" t="s">
        <v>140</v>
      </c>
      <c r="S7" s="103" t="s">
        <v>173</v>
      </c>
      <c r="T7" s="121" t="s">
        <v>174</v>
      </c>
      <c r="U7" s="121" t="s">
        <v>175</v>
      </c>
      <c r="V7" s="122">
        <v>0.4</v>
      </c>
      <c r="W7" s="120" t="str">
        <f t="shared" si="1"/>
        <v>V4.3.2.1</v>
      </c>
    </row>
    <row r="8" ht="18.75" customHeight="1" spans="1:23">
      <c r="A8" s="77">
        <f t="shared" si="0"/>
        <v>7</v>
      </c>
      <c r="B8" s="78" t="s">
        <v>121</v>
      </c>
      <c r="C8" s="78" t="s">
        <v>122</v>
      </c>
      <c r="D8" s="79">
        <v>45293</v>
      </c>
      <c r="E8" s="79">
        <v>45293</v>
      </c>
      <c r="F8" s="78" t="s">
        <v>123</v>
      </c>
      <c r="G8" s="78" t="s">
        <v>124</v>
      </c>
      <c r="H8" s="143" t="s">
        <v>169</v>
      </c>
      <c r="I8" s="78" t="s">
        <v>176</v>
      </c>
      <c r="J8" s="93" t="s">
        <v>25</v>
      </c>
      <c r="K8" s="93" t="s">
        <v>15</v>
      </c>
      <c r="L8" s="93" t="s">
        <v>26</v>
      </c>
      <c r="M8" s="92" t="s">
        <v>59</v>
      </c>
      <c r="N8" s="143" t="s">
        <v>177</v>
      </c>
      <c r="O8" s="78" t="s">
        <v>178</v>
      </c>
      <c r="P8" s="93" t="s">
        <v>157</v>
      </c>
      <c r="Q8" s="78" t="s">
        <v>179</v>
      </c>
      <c r="R8" s="78" t="s">
        <v>140</v>
      </c>
      <c r="S8" s="103" t="s">
        <v>180</v>
      </c>
      <c r="T8" s="121" t="s">
        <v>181</v>
      </c>
      <c r="U8" s="121" t="s">
        <v>182</v>
      </c>
      <c r="V8" s="122">
        <v>0.5</v>
      </c>
      <c r="W8" s="120" t="str">
        <f t="shared" si="1"/>
        <v>V4.3.2.0</v>
      </c>
    </row>
    <row r="9" ht="18.75" customHeight="1" spans="1:23">
      <c r="A9" s="77">
        <f t="shared" si="0"/>
        <v>8</v>
      </c>
      <c r="B9" s="78" t="s">
        <v>121</v>
      </c>
      <c r="C9" s="78" t="s">
        <v>122</v>
      </c>
      <c r="D9" s="79">
        <v>45293</v>
      </c>
      <c r="E9" s="79">
        <v>45293</v>
      </c>
      <c r="F9" s="78" t="s">
        <v>153</v>
      </c>
      <c r="G9" s="78" t="s">
        <v>124</v>
      </c>
      <c r="H9" s="143" t="s">
        <v>169</v>
      </c>
      <c r="I9" s="78" t="s">
        <v>183</v>
      </c>
      <c r="J9" s="93" t="s">
        <v>29</v>
      </c>
      <c r="K9" s="93" t="s">
        <v>15</v>
      </c>
      <c r="L9" s="93" t="s">
        <v>16</v>
      </c>
      <c r="M9" s="92" t="s">
        <v>51</v>
      </c>
      <c r="N9" s="143" t="s">
        <v>184</v>
      </c>
      <c r="O9" s="78" t="s">
        <v>156</v>
      </c>
      <c r="P9" s="93" t="s">
        <v>157</v>
      </c>
      <c r="Q9" s="78" t="s">
        <v>131</v>
      </c>
      <c r="R9" s="78" t="s">
        <v>185</v>
      </c>
      <c r="S9" s="103" t="s">
        <v>186</v>
      </c>
      <c r="T9" s="121" t="s">
        <v>187</v>
      </c>
      <c r="U9" s="121" t="s">
        <v>188</v>
      </c>
      <c r="V9" s="122">
        <v>0.8</v>
      </c>
      <c r="W9" s="120" t="str">
        <f t="shared" si="1"/>
        <v>V4.3.2.1</v>
      </c>
    </row>
    <row r="10" ht="18.75" customHeight="1" spans="1:23">
      <c r="A10" s="77">
        <f t="shared" si="0"/>
        <v>9</v>
      </c>
      <c r="B10" s="78" t="s">
        <v>121</v>
      </c>
      <c r="C10" s="78" t="s">
        <v>122</v>
      </c>
      <c r="D10" s="79">
        <v>45293</v>
      </c>
      <c r="E10" s="79">
        <v>45293</v>
      </c>
      <c r="F10" s="78" t="s">
        <v>136</v>
      </c>
      <c r="G10" s="78" t="s">
        <v>124</v>
      </c>
      <c r="H10" s="143" t="s">
        <v>189</v>
      </c>
      <c r="I10" s="78" t="s">
        <v>190</v>
      </c>
      <c r="J10" s="93" t="s">
        <v>25</v>
      </c>
      <c r="K10" s="93" t="s">
        <v>21</v>
      </c>
      <c r="L10" s="93" t="s">
        <v>38</v>
      </c>
      <c r="M10" s="92" t="s">
        <v>127</v>
      </c>
      <c r="N10" s="143" t="s">
        <v>191</v>
      </c>
      <c r="O10" s="78" t="s">
        <v>129</v>
      </c>
      <c r="P10" s="93" t="s">
        <v>130</v>
      </c>
      <c r="Q10" s="78" t="s">
        <v>131</v>
      </c>
      <c r="R10" s="78" t="s">
        <v>140</v>
      </c>
      <c r="S10" s="103" t="s">
        <v>192</v>
      </c>
      <c r="T10" s="121" t="s">
        <v>193</v>
      </c>
      <c r="U10" s="121" t="s">
        <v>194</v>
      </c>
      <c r="V10" s="122">
        <v>0.9</v>
      </c>
      <c r="W10" s="120" t="str">
        <f t="shared" si="1"/>
        <v>V4.3.2.1</v>
      </c>
    </row>
    <row r="11" ht="18.75" customHeight="1" spans="1:23">
      <c r="A11" s="77">
        <f t="shared" si="0"/>
        <v>10</v>
      </c>
      <c r="B11" s="78" t="s">
        <v>121</v>
      </c>
      <c r="C11" s="78" t="s">
        <v>122</v>
      </c>
      <c r="D11" s="79">
        <v>45293</v>
      </c>
      <c r="E11" s="79">
        <v>45293</v>
      </c>
      <c r="F11" s="78" t="s">
        <v>123</v>
      </c>
      <c r="G11" s="78" t="s">
        <v>124</v>
      </c>
      <c r="H11" s="143" t="s">
        <v>169</v>
      </c>
      <c r="I11" s="78" t="s">
        <v>195</v>
      </c>
      <c r="J11" s="93" t="s">
        <v>25</v>
      </c>
      <c r="K11" s="93" t="s">
        <v>21</v>
      </c>
      <c r="L11" s="93" t="s">
        <v>53</v>
      </c>
      <c r="M11" s="92" t="s">
        <v>196</v>
      </c>
      <c r="N11" s="143" t="s">
        <v>197</v>
      </c>
      <c r="O11" s="78" t="s">
        <v>198</v>
      </c>
      <c r="P11" s="93" t="s">
        <v>130</v>
      </c>
      <c r="Q11" s="78" t="s">
        <v>131</v>
      </c>
      <c r="R11" s="78" t="s">
        <v>140</v>
      </c>
      <c r="S11" s="103" t="s">
        <v>199</v>
      </c>
      <c r="T11" s="121" t="s">
        <v>200</v>
      </c>
      <c r="U11" s="121" t="s">
        <v>201</v>
      </c>
      <c r="V11" s="122">
        <v>0.3</v>
      </c>
      <c r="W11" s="120" t="str">
        <f t="shared" si="1"/>
        <v>V4.3.2.1</v>
      </c>
    </row>
    <row r="12" ht="18.75" customHeight="1" spans="1:23">
      <c r="A12" s="77">
        <f t="shared" si="0"/>
        <v>11</v>
      </c>
      <c r="B12" s="78" t="s">
        <v>121</v>
      </c>
      <c r="C12" s="78" t="s">
        <v>122</v>
      </c>
      <c r="D12" s="79">
        <v>45293</v>
      </c>
      <c r="E12" s="79">
        <v>45293</v>
      </c>
      <c r="F12" s="78" t="s">
        <v>168</v>
      </c>
      <c r="G12" s="78" t="s">
        <v>124</v>
      </c>
      <c r="H12" s="143" t="s">
        <v>169</v>
      </c>
      <c r="I12" s="78" t="s">
        <v>170</v>
      </c>
      <c r="J12" s="93" t="s">
        <v>25</v>
      </c>
      <c r="K12" s="93" t="s">
        <v>15</v>
      </c>
      <c r="L12" s="93" t="s">
        <v>48</v>
      </c>
      <c r="M12" s="92" t="s">
        <v>51</v>
      </c>
      <c r="N12" s="143" t="s">
        <v>202</v>
      </c>
      <c r="O12" s="78" t="s">
        <v>156</v>
      </c>
      <c r="P12" s="93" t="s">
        <v>157</v>
      </c>
      <c r="Q12" s="78" t="s">
        <v>131</v>
      </c>
      <c r="R12" s="103" t="s">
        <v>203</v>
      </c>
      <c r="S12" s="103" t="s">
        <v>204</v>
      </c>
      <c r="T12" s="121" t="s">
        <v>205</v>
      </c>
      <c r="U12" s="121" t="s">
        <v>206</v>
      </c>
      <c r="V12" s="122">
        <v>1.3</v>
      </c>
      <c r="W12" s="120" t="str">
        <f t="shared" si="1"/>
        <v>V4.3.2.1</v>
      </c>
    </row>
    <row r="13" ht="18.75" customHeight="1" spans="1:23">
      <c r="A13" s="77">
        <f t="shared" si="0"/>
        <v>12</v>
      </c>
      <c r="B13" s="78" t="s">
        <v>121</v>
      </c>
      <c r="C13" s="78" t="s">
        <v>122</v>
      </c>
      <c r="D13" s="79">
        <v>45293</v>
      </c>
      <c r="E13" s="79">
        <v>45293</v>
      </c>
      <c r="F13" s="78" t="s">
        <v>123</v>
      </c>
      <c r="G13" s="78" t="s">
        <v>124</v>
      </c>
      <c r="H13" s="143" t="s">
        <v>169</v>
      </c>
      <c r="I13" s="78" t="s">
        <v>207</v>
      </c>
      <c r="J13" s="93" t="s">
        <v>14</v>
      </c>
      <c r="K13" s="93" t="s">
        <v>21</v>
      </c>
      <c r="L13" s="93" t="s">
        <v>26</v>
      </c>
      <c r="M13" s="92" t="s">
        <v>23</v>
      </c>
      <c r="N13" s="143" t="s">
        <v>147</v>
      </c>
      <c r="O13" s="78" t="s">
        <v>138</v>
      </c>
      <c r="P13" s="93" t="s">
        <v>130</v>
      </c>
      <c r="Q13" s="78" t="s">
        <v>131</v>
      </c>
      <c r="R13" s="78" t="s">
        <v>140</v>
      </c>
      <c r="S13" s="103" t="s">
        <v>208</v>
      </c>
      <c r="T13" s="121" t="s">
        <v>209</v>
      </c>
      <c r="U13" s="121" t="s">
        <v>210</v>
      </c>
      <c r="V13" s="122">
        <v>0.8</v>
      </c>
      <c r="W13" s="120" t="str">
        <f t="shared" si="1"/>
        <v>V4.3.2.1</v>
      </c>
    </row>
    <row r="14" ht="18.75" customHeight="1" spans="1:23">
      <c r="A14" s="77">
        <f t="shared" si="0"/>
        <v>13</v>
      </c>
      <c r="B14" s="78" t="s">
        <v>121</v>
      </c>
      <c r="C14" s="78" t="s">
        <v>122</v>
      </c>
      <c r="D14" s="79">
        <v>45293</v>
      </c>
      <c r="E14" s="79">
        <v>45293</v>
      </c>
      <c r="F14" s="78" t="s">
        <v>123</v>
      </c>
      <c r="G14" s="78" t="s">
        <v>124</v>
      </c>
      <c r="H14" s="143" t="s">
        <v>189</v>
      </c>
      <c r="I14" s="78" t="s">
        <v>211</v>
      </c>
      <c r="J14" s="93" t="s">
        <v>25</v>
      </c>
      <c r="K14" s="93" t="s">
        <v>21</v>
      </c>
      <c r="L14" s="93" t="s">
        <v>38</v>
      </c>
      <c r="M14" s="92" t="s">
        <v>212</v>
      </c>
      <c r="N14" s="143" t="s">
        <v>213</v>
      </c>
      <c r="O14" s="78" t="s">
        <v>148</v>
      </c>
      <c r="P14" s="93" t="s">
        <v>130</v>
      </c>
      <c r="Q14" s="78" t="s">
        <v>131</v>
      </c>
      <c r="R14" s="78" t="s">
        <v>140</v>
      </c>
      <c r="S14" s="103" t="s">
        <v>214</v>
      </c>
      <c r="T14" s="121" t="s">
        <v>215</v>
      </c>
      <c r="U14" s="121" t="s">
        <v>216</v>
      </c>
      <c r="V14" s="122">
        <v>0.5</v>
      </c>
      <c r="W14" s="120" t="str">
        <f t="shared" si="1"/>
        <v>V4.3.2.1</v>
      </c>
    </row>
    <row r="15" ht="18.75" customHeight="1" spans="1:23">
      <c r="A15" s="77">
        <f t="shared" si="0"/>
        <v>14</v>
      </c>
      <c r="B15" s="78" t="s">
        <v>121</v>
      </c>
      <c r="C15" s="78" t="s">
        <v>122</v>
      </c>
      <c r="D15" s="79">
        <v>45293</v>
      </c>
      <c r="E15" s="79">
        <v>45293</v>
      </c>
      <c r="F15" s="78" t="s">
        <v>217</v>
      </c>
      <c r="G15" s="78" t="s">
        <v>124</v>
      </c>
      <c r="H15" s="143" t="s">
        <v>125</v>
      </c>
      <c r="I15" s="78" t="s">
        <v>218</v>
      </c>
      <c r="J15" s="93" t="s">
        <v>25</v>
      </c>
      <c r="K15" s="93" t="s">
        <v>15</v>
      </c>
      <c r="L15" s="93" t="s">
        <v>26</v>
      </c>
      <c r="M15" s="92" t="s">
        <v>51</v>
      </c>
      <c r="N15" s="143" t="s">
        <v>219</v>
      </c>
      <c r="O15" s="78" t="s">
        <v>156</v>
      </c>
      <c r="P15" s="93" t="s">
        <v>220</v>
      </c>
      <c r="Q15" s="78" t="s">
        <v>221</v>
      </c>
      <c r="R15" s="78" t="s">
        <v>140</v>
      </c>
      <c r="S15" s="103" t="s">
        <v>222</v>
      </c>
      <c r="T15" s="123" t="s">
        <v>223</v>
      </c>
      <c r="U15" s="123" t="s">
        <v>12</v>
      </c>
      <c r="V15" s="122">
        <v>0.5</v>
      </c>
      <c r="W15" s="120" t="str">
        <f t="shared" si="1"/>
        <v>V3</v>
      </c>
    </row>
    <row r="16" ht="18.75" customHeight="1" spans="1:23">
      <c r="A16" s="77">
        <f t="shared" si="0"/>
        <v>15</v>
      </c>
      <c r="B16" s="78" t="s">
        <v>121</v>
      </c>
      <c r="C16" s="78" t="s">
        <v>122</v>
      </c>
      <c r="D16" s="79">
        <v>45293</v>
      </c>
      <c r="E16" s="79">
        <v>45293</v>
      </c>
      <c r="F16" s="78" t="s">
        <v>224</v>
      </c>
      <c r="G16" s="78" t="s">
        <v>124</v>
      </c>
      <c r="H16" s="143" t="s">
        <v>125</v>
      </c>
      <c r="I16" s="78" t="s">
        <v>225</v>
      </c>
      <c r="J16" s="93" t="s">
        <v>25</v>
      </c>
      <c r="K16" s="93" t="s">
        <v>15</v>
      </c>
      <c r="L16" s="93" t="s">
        <v>38</v>
      </c>
      <c r="M16" s="92" t="s">
        <v>226</v>
      </c>
      <c r="N16" s="143" t="s">
        <v>191</v>
      </c>
      <c r="O16" s="78" t="s">
        <v>178</v>
      </c>
      <c r="P16" s="93" t="s">
        <v>157</v>
      </c>
      <c r="Q16" s="78" t="s">
        <v>131</v>
      </c>
      <c r="R16" s="78" t="s">
        <v>140</v>
      </c>
      <c r="S16" s="103" t="s">
        <v>227</v>
      </c>
      <c r="T16" s="121" t="s">
        <v>228</v>
      </c>
      <c r="U16" s="121" t="s">
        <v>229</v>
      </c>
      <c r="V16" s="122">
        <v>0.5</v>
      </c>
      <c r="W16" s="120" t="str">
        <f t="shared" si="1"/>
        <v>V4.3.2.1</v>
      </c>
    </row>
    <row r="17" ht="18.75" customHeight="1" spans="1:23">
      <c r="A17" s="77">
        <f t="shared" si="0"/>
        <v>16</v>
      </c>
      <c r="B17" s="78" t="s">
        <v>121</v>
      </c>
      <c r="C17" s="78" t="s">
        <v>122</v>
      </c>
      <c r="D17" s="79">
        <v>45293</v>
      </c>
      <c r="E17" s="79">
        <v>45293</v>
      </c>
      <c r="F17" s="78" t="s">
        <v>123</v>
      </c>
      <c r="G17" s="78" t="s">
        <v>124</v>
      </c>
      <c r="H17" s="143" t="s">
        <v>125</v>
      </c>
      <c r="I17" s="78" t="s">
        <v>230</v>
      </c>
      <c r="J17" s="93" t="s">
        <v>20</v>
      </c>
      <c r="K17" s="93" t="s">
        <v>15</v>
      </c>
      <c r="L17" s="93" t="s">
        <v>30</v>
      </c>
      <c r="M17" s="92" t="s">
        <v>54</v>
      </c>
      <c r="N17" s="143" t="s">
        <v>231</v>
      </c>
      <c r="O17" s="78" t="s">
        <v>178</v>
      </c>
      <c r="P17" s="93" t="s">
        <v>157</v>
      </c>
      <c r="Q17" s="78" t="s">
        <v>179</v>
      </c>
      <c r="R17" s="78" t="s">
        <v>140</v>
      </c>
      <c r="S17" s="103" t="s">
        <v>232</v>
      </c>
      <c r="T17" s="121" t="s">
        <v>233</v>
      </c>
      <c r="U17" s="121" t="s">
        <v>234</v>
      </c>
      <c r="V17" s="122">
        <v>0.5</v>
      </c>
      <c r="W17" s="120" t="str">
        <f t="shared" si="1"/>
        <v>V4.3.2.0</v>
      </c>
    </row>
    <row r="18" ht="18.75" customHeight="1" spans="1:23">
      <c r="A18" s="77">
        <f t="shared" si="0"/>
        <v>17</v>
      </c>
      <c r="B18" s="78" t="s">
        <v>121</v>
      </c>
      <c r="C18" s="78" t="s">
        <v>122</v>
      </c>
      <c r="D18" s="79">
        <v>45294</v>
      </c>
      <c r="E18" s="79">
        <v>45294</v>
      </c>
      <c r="F18" s="78" t="s">
        <v>235</v>
      </c>
      <c r="G18" s="78" t="s">
        <v>124</v>
      </c>
      <c r="H18" s="143" t="s">
        <v>169</v>
      </c>
      <c r="I18" s="78" t="s">
        <v>236</v>
      </c>
      <c r="J18" s="93" t="s">
        <v>14</v>
      </c>
      <c r="K18" s="93" t="s">
        <v>15</v>
      </c>
      <c r="L18" s="93" t="s">
        <v>16</v>
      </c>
      <c r="M18" s="92" t="s">
        <v>23</v>
      </c>
      <c r="N18" s="143" t="s">
        <v>237</v>
      </c>
      <c r="O18" s="78" t="s">
        <v>156</v>
      </c>
      <c r="P18" s="93" t="s">
        <v>157</v>
      </c>
      <c r="Q18" s="78" t="s">
        <v>179</v>
      </c>
      <c r="R18" s="78" t="s">
        <v>140</v>
      </c>
      <c r="S18" s="103" t="s">
        <v>238</v>
      </c>
      <c r="T18" s="121" t="s">
        <v>239</v>
      </c>
      <c r="U18" s="121" t="s">
        <v>240</v>
      </c>
      <c r="V18" s="122">
        <v>1.2</v>
      </c>
      <c r="W18" s="120" t="str">
        <f t="shared" si="1"/>
        <v>V4.3.2.0</v>
      </c>
    </row>
    <row r="19" ht="18.75" customHeight="1" spans="1:23">
      <c r="A19" s="77">
        <f t="shared" si="0"/>
        <v>18</v>
      </c>
      <c r="B19" s="78" t="s">
        <v>144</v>
      </c>
      <c r="C19" s="78" t="s">
        <v>122</v>
      </c>
      <c r="D19" s="79">
        <v>45294</v>
      </c>
      <c r="E19" s="79">
        <v>45294</v>
      </c>
      <c r="F19" s="78" t="s">
        <v>153</v>
      </c>
      <c r="G19" s="78" t="s">
        <v>241</v>
      </c>
      <c r="H19" s="143" t="s">
        <v>162</v>
      </c>
      <c r="I19" s="78" t="s">
        <v>242</v>
      </c>
      <c r="J19" s="93" t="s">
        <v>25</v>
      </c>
      <c r="K19" s="93" t="s">
        <v>21</v>
      </c>
      <c r="L19" s="93" t="s">
        <v>53</v>
      </c>
      <c r="M19" s="92" t="s">
        <v>196</v>
      </c>
      <c r="N19" s="143" t="s">
        <v>197</v>
      </c>
      <c r="O19" s="78" t="s">
        <v>243</v>
      </c>
      <c r="P19" s="93" t="s">
        <v>130</v>
      </c>
      <c r="Q19" s="78" t="s">
        <v>131</v>
      </c>
      <c r="R19" s="78" t="s">
        <v>140</v>
      </c>
      <c r="S19" s="103" t="s">
        <v>244</v>
      </c>
      <c r="T19" s="121" t="s">
        <v>245</v>
      </c>
      <c r="U19" s="121" t="s">
        <v>246</v>
      </c>
      <c r="V19" s="122">
        <v>0.3</v>
      </c>
      <c r="W19" s="120" t="str">
        <f t="shared" si="1"/>
        <v>V4.3.2.1</v>
      </c>
    </row>
    <row r="20" ht="18.75" customHeight="1" spans="1:23">
      <c r="A20" s="77">
        <f t="shared" si="0"/>
        <v>19</v>
      </c>
      <c r="B20" s="78" t="s">
        <v>144</v>
      </c>
      <c r="C20" s="78" t="s">
        <v>122</v>
      </c>
      <c r="D20" s="79">
        <v>45294</v>
      </c>
      <c r="E20" s="79">
        <v>45294</v>
      </c>
      <c r="F20" s="78" t="s">
        <v>153</v>
      </c>
      <c r="G20" s="78" t="s">
        <v>241</v>
      </c>
      <c r="H20" s="143" t="s">
        <v>162</v>
      </c>
      <c r="I20" s="103" t="s">
        <v>154</v>
      </c>
      <c r="J20" s="93" t="s">
        <v>20</v>
      </c>
      <c r="K20" s="93" t="s">
        <v>15</v>
      </c>
      <c r="L20" s="93" t="s">
        <v>26</v>
      </c>
      <c r="M20" s="92" t="s">
        <v>226</v>
      </c>
      <c r="N20" s="143" t="s">
        <v>247</v>
      </c>
      <c r="O20" s="78" t="s">
        <v>243</v>
      </c>
      <c r="P20" s="93" t="s">
        <v>157</v>
      </c>
      <c r="Q20" s="78" t="s">
        <v>131</v>
      </c>
      <c r="R20" s="78" t="s">
        <v>140</v>
      </c>
      <c r="S20" s="103" t="s">
        <v>248</v>
      </c>
      <c r="T20" s="121" t="s">
        <v>249</v>
      </c>
      <c r="U20" s="121" t="s">
        <v>250</v>
      </c>
      <c r="V20" s="122">
        <v>0.3</v>
      </c>
      <c r="W20" s="120" t="str">
        <f t="shared" si="1"/>
        <v>V4.3.2.1</v>
      </c>
    </row>
    <row r="21" ht="18.75" customHeight="1" spans="1:23">
      <c r="A21" s="77">
        <f t="shared" si="0"/>
        <v>20</v>
      </c>
      <c r="B21" s="78" t="s">
        <v>121</v>
      </c>
      <c r="C21" s="78" t="s">
        <v>122</v>
      </c>
      <c r="D21" s="79">
        <v>45294</v>
      </c>
      <c r="E21" s="79">
        <v>45294</v>
      </c>
      <c r="F21" s="78" t="s">
        <v>251</v>
      </c>
      <c r="G21" s="78" t="s">
        <v>124</v>
      </c>
      <c r="H21" s="143" t="s">
        <v>125</v>
      </c>
      <c r="I21" s="78" t="s">
        <v>252</v>
      </c>
      <c r="J21" s="93" t="s">
        <v>14</v>
      </c>
      <c r="K21" s="93" t="s">
        <v>15</v>
      </c>
      <c r="L21" s="93" t="s">
        <v>44</v>
      </c>
      <c r="M21" s="92" t="s">
        <v>212</v>
      </c>
      <c r="N21" s="143" t="s">
        <v>253</v>
      </c>
      <c r="O21" s="78" t="s">
        <v>156</v>
      </c>
      <c r="P21" s="93" t="s">
        <v>220</v>
      </c>
      <c r="Q21" s="78" t="s">
        <v>254</v>
      </c>
      <c r="R21" s="78" t="s">
        <v>140</v>
      </c>
      <c r="S21" s="103" t="s">
        <v>255</v>
      </c>
      <c r="T21" s="121" t="s">
        <v>256</v>
      </c>
      <c r="U21" s="121" t="s">
        <v>257</v>
      </c>
      <c r="V21" s="122">
        <v>0.3</v>
      </c>
      <c r="W21" s="120" t="str">
        <f t="shared" si="1"/>
        <v>V3</v>
      </c>
    </row>
    <row r="22" ht="18.75" customHeight="1" spans="1:23">
      <c r="A22" s="77">
        <f t="shared" si="0"/>
        <v>21</v>
      </c>
      <c r="B22" s="78" t="s">
        <v>144</v>
      </c>
      <c r="C22" s="78" t="s">
        <v>122</v>
      </c>
      <c r="D22" s="79">
        <v>45294</v>
      </c>
      <c r="E22" s="79">
        <v>45294</v>
      </c>
      <c r="F22" s="78" t="s">
        <v>258</v>
      </c>
      <c r="G22" s="78" t="s">
        <v>124</v>
      </c>
      <c r="H22" s="143" t="s">
        <v>189</v>
      </c>
      <c r="I22" s="78" t="s">
        <v>259</v>
      </c>
      <c r="J22" s="93" t="s">
        <v>25</v>
      </c>
      <c r="K22" s="93" t="s">
        <v>21</v>
      </c>
      <c r="L22" s="94" t="s">
        <v>38</v>
      </c>
      <c r="M22" s="92" t="s">
        <v>35</v>
      </c>
      <c r="N22" s="143" t="s">
        <v>247</v>
      </c>
      <c r="O22" s="78" t="s">
        <v>148</v>
      </c>
      <c r="P22" s="93" t="s">
        <v>130</v>
      </c>
      <c r="Q22" s="78" t="s">
        <v>131</v>
      </c>
      <c r="R22" s="78" t="s">
        <v>140</v>
      </c>
      <c r="S22" s="103" t="s">
        <v>260</v>
      </c>
      <c r="T22" s="121" t="s">
        <v>261</v>
      </c>
      <c r="U22" s="121" t="s">
        <v>262</v>
      </c>
      <c r="V22" s="122">
        <v>1.5</v>
      </c>
      <c r="W22" s="120" t="str">
        <f t="shared" si="1"/>
        <v>V4.3.2.1</v>
      </c>
    </row>
    <row r="23" ht="18.75" customHeight="1" spans="1:23">
      <c r="A23" s="77">
        <f t="shared" si="0"/>
        <v>22</v>
      </c>
      <c r="B23" s="78" t="s">
        <v>144</v>
      </c>
      <c r="C23" s="78" t="s">
        <v>122</v>
      </c>
      <c r="D23" s="79">
        <v>45294</v>
      </c>
      <c r="E23" s="79">
        <v>45294</v>
      </c>
      <c r="F23" s="78" t="s">
        <v>263</v>
      </c>
      <c r="G23" s="78" t="s">
        <v>241</v>
      </c>
      <c r="H23" s="143" t="s">
        <v>162</v>
      </c>
      <c r="I23" s="103" t="s">
        <v>264</v>
      </c>
      <c r="J23" s="92" t="s">
        <v>25</v>
      </c>
      <c r="K23" s="93" t="s">
        <v>21</v>
      </c>
      <c r="L23" s="94" t="s">
        <v>56</v>
      </c>
      <c r="M23" s="92" t="s">
        <v>127</v>
      </c>
      <c r="N23" s="143" t="s">
        <v>128</v>
      </c>
      <c r="O23" s="78" t="s">
        <v>265</v>
      </c>
      <c r="P23" s="93" t="s">
        <v>130</v>
      </c>
      <c r="Q23" s="78" t="s">
        <v>131</v>
      </c>
      <c r="R23" s="78" t="s">
        <v>140</v>
      </c>
      <c r="S23" s="103" t="s">
        <v>266</v>
      </c>
      <c r="T23" s="121" t="s">
        <v>267</v>
      </c>
      <c r="U23" s="121" t="s">
        <v>268</v>
      </c>
      <c r="V23" s="122">
        <v>0.3</v>
      </c>
      <c r="W23" s="120" t="str">
        <f t="shared" si="1"/>
        <v>V4.3.2.1</v>
      </c>
    </row>
    <row r="24" ht="18.75" customHeight="1" spans="1:23">
      <c r="A24" s="77">
        <f t="shared" si="0"/>
        <v>23</v>
      </c>
      <c r="B24" s="78" t="s">
        <v>144</v>
      </c>
      <c r="C24" s="78" t="s">
        <v>122</v>
      </c>
      <c r="D24" s="79">
        <v>45294</v>
      </c>
      <c r="E24" s="79">
        <v>45294</v>
      </c>
      <c r="F24" s="78" t="s">
        <v>224</v>
      </c>
      <c r="G24" s="78" t="s">
        <v>124</v>
      </c>
      <c r="H24" s="143" t="s">
        <v>162</v>
      </c>
      <c r="I24" s="78" t="s">
        <v>269</v>
      </c>
      <c r="J24" s="92" t="s">
        <v>25</v>
      </c>
      <c r="K24" s="93" t="s">
        <v>15</v>
      </c>
      <c r="L24" s="93" t="s">
        <v>40</v>
      </c>
      <c r="M24" s="92" t="s">
        <v>212</v>
      </c>
      <c r="N24" s="143" t="s">
        <v>270</v>
      </c>
      <c r="O24" s="78" t="s">
        <v>178</v>
      </c>
      <c r="P24" s="93" t="s">
        <v>157</v>
      </c>
      <c r="Q24" s="78" t="s">
        <v>131</v>
      </c>
      <c r="R24" s="78" t="s">
        <v>140</v>
      </c>
      <c r="S24" s="103" t="s">
        <v>271</v>
      </c>
      <c r="T24" s="121" t="s">
        <v>272</v>
      </c>
      <c r="U24" s="121" t="s">
        <v>273</v>
      </c>
      <c r="V24" s="122">
        <v>0.2</v>
      </c>
      <c r="W24" s="120" t="str">
        <f t="shared" si="1"/>
        <v>V4.3.2.1</v>
      </c>
    </row>
    <row r="25" ht="18.75" customHeight="1" spans="1:23">
      <c r="A25" s="77">
        <f t="shared" si="0"/>
        <v>24</v>
      </c>
      <c r="B25" s="78" t="s">
        <v>121</v>
      </c>
      <c r="C25" s="78" t="s">
        <v>122</v>
      </c>
      <c r="D25" s="79">
        <v>45294</v>
      </c>
      <c r="E25" s="79">
        <v>45294</v>
      </c>
      <c r="F25" s="78" t="s">
        <v>235</v>
      </c>
      <c r="G25" s="78" t="s">
        <v>124</v>
      </c>
      <c r="H25" s="143" t="s">
        <v>169</v>
      </c>
      <c r="I25" s="78" t="s">
        <v>236</v>
      </c>
      <c r="J25" s="93" t="s">
        <v>14</v>
      </c>
      <c r="K25" s="93" t="s">
        <v>15</v>
      </c>
      <c r="L25" s="93" t="s">
        <v>16</v>
      </c>
      <c r="M25" s="92" t="s">
        <v>88</v>
      </c>
      <c r="N25" s="143" t="s">
        <v>274</v>
      </c>
      <c r="O25" s="78" t="s">
        <v>156</v>
      </c>
      <c r="P25" s="93" t="s">
        <v>157</v>
      </c>
      <c r="Q25" s="78" t="s">
        <v>179</v>
      </c>
      <c r="R25" s="78" t="s">
        <v>140</v>
      </c>
      <c r="S25" s="103" t="s">
        <v>275</v>
      </c>
      <c r="T25" s="121" t="s">
        <v>276</v>
      </c>
      <c r="U25" s="121" t="s">
        <v>277</v>
      </c>
      <c r="V25" s="122">
        <v>0.5</v>
      </c>
      <c r="W25" s="120" t="str">
        <f t="shared" si="1"/>
        <v>V4.3.2.0</v>
      </c>
    </row>
    <row r="26" ht="18.75" customHeight="1" spans="1:23">
      <c r="A26" s="77">
        <f t="shared" si="0"/>
        <v>25</v>
      </c>
      <c r="B26" s="78" t="s">
        <v>144</v>
      </c>
      <c r="C26" s="78" t="s">
        <v>122</v>
      </c>
      <c r="D26" s="79">
        <v>45294</v>
      </c>
      <c r="E26" s="79">
        <v>45294</v>
      </c>
      <c r="F26" s="78" t="s">
        <v>278</v>
      </c>
      <c r="G26" s="78" t="s">
        <v>124</v>
      </c>
      <c r="H26" s="143" t="s">
        <v>169</v>
      </c>
      <c r="I26" s="78" t="s">
        <v>279</v>
      </c>
      <c r="J26" s="93" t="s">
        <v>25</v>
      </c>
      <c r="K26" s="93" t="s">
        <v>21</v>
      </c>
      <c r="L26" s="93" t="s">
        <v>53</v>
      </c>
      <c r="M26" s="92" t="s">
        <v>196</v>
      </c>
      <c r="N26" s="143" t="s">
        <v>197</v>
      </c>
      <c r="O26" s="78" t="s">
        <v>280</v>
      </c>
      <c r="P26" s="93" t="s">
        <v>130</v>
      </c>
      <c r="Q26" s="78" t="s">
        <v>131</v>
      </c>
      <c r="R26" s="78" t="s">
        <v>140</v>
      </c>
      <c r="S26" s="103" t="s">
        <v>281</v>
      </c>
      <c r="T26" s="121" t="s">
        <v>282</v>
      </c>
      <c r="U26" s="121" t="s">
        <v>283</v>
      </c>
      <c r="V26" s="122">
        <v>0.2</v>
      </c>
      <c r="W26" s="120" t="str">
        <f t="shared" si="1"/>
        <v>V4.3.2.1</v>
      </c>
    </row>
    <row r="27" ht="18.75" customHeight="1" spans="1:23">
      <c r="A27" s="77">
        <f t="shared" si="0"/>
        <v>26</v>
      </c>
      <c r="B27" s="78" t="s">
        <v>144</v>
      </c>
      <c r="C27" s="78" t="s">
        <v>122</v>
      </c>
      <c r="D27" s="79">
        <v>45294</v>
      </c>
      <c r="E27" s="79">
        <v>45294</v>
      </c>
      <c r="F27" s="78" t="s">
        <v>284</v>
      </c>
      <c r="G27" s="78" t="s">
        <v>241</v>
      </c>
      <c r="H27" s="143" t="s">
        <v>162</v>
      </c>
      <c r="I27" s="78" t="s">
        <v>285</v>
      </c>
      <c r="J27" s="93" t="s">
        <v>25</v>
      </c>
      <c r="K27" s="93" t="s">
        <v>15</v>
      </c>
      <c r="L27" s="93" t="s">
        <v>67</v>
      </c>
      <c r="M27" s="92" t="s">
        <v>286</v>
      </c>
      <c r="N27" s="143" t="s">
        <v>287</v>
      </c>
      <c r="O27" s="78" t="s">
        <v>288</v>
      </c>
      <c r="P27" s="93" t="s">
        <v>157</v>
      </c>
      <c r="Q27" s="78" t="s">
        <v>131</v>
      </c>
      <c r="R27" s="78" t="s">
        <v>289</v>
      </c>
      <c r="S27" s="103" t="s">
        <v>290</v>
      </c>
      <c r="T27" s="125" t="s">
        <v>140</v>
      </c>
      <c r="U27" s="121" t="s">
        <v>291</v>
      </c>
      <c r="V27" s="122">
        <v>0.3</v>
      </c>
      <c r="W27" s="120" t="str">
        <f t="shared" si="1"/>
        <v>V4.3.2.1</v>
      </c>
    </row>
    <row r="28" ht="18.75" customHeight="1" spans="1:23">
      <c r="A28" s="77">
        <f t="shared" si="0"/>
        <v>27</v>
      </c>
      <c r="B28" s="78" t="s">
        <v>121</v>
      </c>
      <c r="C28" s="78" t="s">
        <v>122</v>
      </c>
      <c r="D28" s="79">
        <v>45294</v>
      </c>
      <c r="E28" s="79">
        <v>45294</v>
      </c>
      <c r="F28" s="78" t="s">
        <v>217</v>
      </c>
      <c r="G28" s="78" t="s">
        <v>124</v>
      </c>
      <c r="H28" s="143" t="s">
        <v>169</v>
      </c>
      <c r="I28" s="78" t="s">
        <v>292</v>
      </c>
      <c r="J28" s="93" t="s">
        <v>25</v>
      </c>
      <c r="K28" s="93" t="s">
        <v>21</v>
      </c>
      <c r="L28" s="93" t="s">
        <v>48</v>
      </c>
      <c r="M28" s="92" t="s">
        <v>59</v>
      </c>
      <c r="N28" s="143" t="s">
        <v>293</v>
      </c>
      <c r="O28" s="78" t="s">
        <v>138</v>
      </c>
      <c r="P28" s="93" t="s">
        <v>130</v>
      </c>
      <c r="Q28" s="78" t="s">
        <v>139</v>
      </c>
      <c r="R28" s="78" t="s">
        <v>140</v>
      </c>
      <c r="S28" s="103" t="s">
        <v>294</v>
      </c>
      <c r="T28" s="122" t="s">
        <v>295</v>
      </c>
      <c r="U28" s="121" t="s">
        <v>296</v>
      </c>
      <c r="V28" s="122">
        <v>0.5</v>
      </c>
      <c r="W28" s="120" t="str">
        <f t="shared" si="1"/>
        <v>V4.3.1.3</v>
      </c>
    </row>
    <row r="29" ht="18.75" customHeight="1" spans="1:23">
      <c r="A29" s="77">
        <f t="shared" si="0"/>
        <v>28</v>
      </c>
      <c r="B29" s="78" t="s">
        <v>121</v>
      </c>
      <c r="C29" s="78" t="s">
        <v>122</v>
      </c>
      <c r="D29" s="79">
        <v>45294</v>
      </c>
      <c r="E29" s="79">
        <v>45294</v>
      </c>
      <c r="F29" s="78" t="s">
        <v>123</v>
      </c>
      <c r="G29" s="78" t="s">
        <v>124</v>
      </c>
      <c r="H29" s="143" t="s">
        <v>169</v>
      </c>
      <c r="I29" s="78" t="s">
        <v>297</v>
      </c>
      <c r="J29" s="93" t="s">
        <v>20</v>
      </c>
      <c r="K29" s="93" t="s">
        <v>21</v>
      </c>
      <c r="L29" s="94" t="s">
        <v>40</v>
      </c>
      <c r="M29" s="92" t="s">
        <v>51</v>
      </c>
      <c r="N29" s="143" t="s">
        <v>298</v>
      </c>
      <c r="O29" s="78" t="s">
        <v>299</v>
      </c>
      <c r="P29" s="93" t="s">
        <v>130</v>
      </c>
      <c r="Q29" s="78" t="s">
        <v>131</v>
      </c>
      <c r="R29" s="78" t="s">
        <v>140</v>
      </c>
      <c r="S29" s="103" t="s">
        <v>300</v>
      </c>
      <c r="T29" s="121" t="s">
        <v>301</v>
      </c>
      <c r="U29" s="121" t="s">
        <v>302</v>
      </c>
      <c r="V29" s="122">
        <v>0.6</v>
      </c>
      <c r="W29" s="120" t="str">
        <f t="shared" si="1"/>
        <v>V4.3.2.1</v>
      </c>
    </row>
    <row r="30" ht="18.75" customHeight="1" spans="1:23">
      <c r="A30" s="77">
        <f t="shared" si="0"/>
        <v>29</v>
      </c>
      <c r="B30" s="78" t="s">
        <v>121</v>
      </c>
      <c r="C30" s="78" t="s">
        <v>122</v>
      </c>
      <c r="D30" s="79">
        <v>45294</v>
      </c>
      <c r="E30" s="79">
        <v>45294</v>
      </c>
      <c r="F30" s="78" t="s">
        <v>251</v>
      </c>
      <c r="G30" s="78" t="s">
        <v>124</v>
      </c>
      <c r="H30" s="143" t="s">
        <v>125</v>
      </c>
      <c r="I30" s="78" t="s">
        <v>303</v>
      </c>
      <c r="J30" s="93" t="s">
        <v>14</v>
      </c>
      <c r="K30" s="93" t="s">
        <v>15</v>
      </c>
      <c r="L30" s="94" t="s">
        <v>22</v>
      </c>
      <c r="M30" s="92" t="s">
        <v>51</v>
      </c>
      <c r="N30" s="143" t="s">
        <v>164</v>
      </c>
      <c r="O30" s="78" t="s">
        <v>156</v>
      </c>
      <c r="P30" s="93" t="s">
        <v>220</v>
      </c>
      <c r="Q30" s="78" t="s">
        <v>254</v>
      </c>
      <c r="R30" s="78" t="s">
        <v>140</v>
      </c>
      <c r="S30" s="103" t="s">
        <v>304</v>
      </c>
      <c r="T30" s="121" t="s">
        <v>305</v>
      </c>
      <c r="U30" s="121" t="s">
        <v>306</v>
      </c>
      <c r="V30" s="122">
        <v>0.5</v>
      </c>
      <c r="W30" s="120" t="str">
        <f t="shared" si="1"/>
        <v>V3</v>
      </c>
    </row>
    <row r="31" ht="18.75" customHeight="1" spans="1:23">
      <c r="A31" s="77">
        <f t="shared" si="0"/>
        <v>30</v>
      </c>
      <c r="B31" s="78" t="s">
        <v>144</v>
      </c>
      <c r="C31" s="78" t="s">
        <v>122</v>
      </c>
      <c r="D31" s="79">
        <v>45295</v>
      </c>
      <c r="E31" s="79">
        <v>45295</v>
      </c>
      <c r="F31" s="78" t="s">
        <v>153</v>
      </c>
      <c r="G31" s="78" t="s">
        <v>124</v>
      </c>
      <c r="H31" s="143" t="s">
        <v>189</v>
      </c>
      <c r="I31" s="78" t="s">
        <v>307</v>
      </c>
      <c r="J31" s="93" t="s">
        <v>20</v>
      </c>
      <c r="K31" s="93" t="s">
        <v>15</v>
      </c>
      <c r="L31" s="93" t="s">
        <v>16</v>
      </c>
      <c r="M31" s="92" t="s">
        <v>51</v>
      </c>
      <c r="N31" s="143" t="s">
        <v>164</v>
      </c>
      <c r="O31" s="78" t="s">
        <v>156</v>
      </c>
      <c r="P31" s="93" t="s">
        <v>157</v>
      </c>
      <c r="Q31" s="78" t="s">
        <v>131</v>
      </c>
      <c r="R31" s="78" t="s">
        <v>308</v>
      </c>
      <c r="S31" s="103" t="s">
        <v>309</v>
      </c>
      <c r="T31" s="121" t="s">
        <v>310</v>
      </c>
      <c r="U31" s="121" t="s">
        <v>311</v>
      </c>
      <c r="V31" s="122">
        <v>0.5</v>
      </c>
      <c r="W31" s="120" t="str">
        <f t="shared" si="1"/>
        <v>V4.3.2.1</v>
      </c>
    </row>
    <row r="32" ht="18.75" customHeight="1" spans="1:23">
      <c r="A32" s="77">
        <f t="shared" si="0"/>
        <v>31</v>
      </c>
      <c r="B32" s="78" t="s">
        <v>144</v>
      </c>
      <c r="C32" s="78" t="s">
        <v>122</v>
      </c>
      <c r="D32" s="79">
        <v>45295</v>
      </c>
      <c r="E32" s="79">
        <v>45295</v>
      </c>
      <c r="F32" s="78" t="s">
        <v>312</v>
      </c>
      <c r="G32" s="78" t="s">
        <v>124</v>
      </c>
      <c r="H32" s="143" t="s">
        <v>189</v>
      </c>
      <c r="I32" s="78" t="s">
        <v>313</v>
      </c>
      <c r="J32" s="93" t="s">
        <v>25</v>
      </c>
      <c r="K32" s="93" t="s">
        <v>21</v>
      </c>
      <c r="L32" s="93" t="s">
        <v>38</v>
      </c>
      <c r="M32" s="92" t="s">
        <v>314</v>
      </c>
      <c r="N32" s="143" t="s">
        <v>191</v>
      </c>
      <c r="O32" s="78" t="s">
        <v>148</v>
      </c>
      <c r="P32" s="93" t="s">
        <v>130</v>
      </c>
      <c r="Q32" s="78" t="s">
        <v>179</v>
      </c>
      <c r="R32" s="78" t="s">
        <v>315</v>
      </c>
      <c r="S32" s="103" t="s">
        <v>316</v>
      </c>
      <c r="T32" s="119" t="s">
        <v>310</v>
      </c>
      <c r="U32" s="119" t="s">
        <v>317</v>
      </c>
      <c r="V32" s="119">
        <v>2</v>
      </c>
      <c r="W32" s="120" t="str">
        <f t="shared" si="1"/>
        <v>V4.3.2.0</v>
      </c>
    </row>
    <row r="33" ht="18.75" customHeight="1" spans="1:23">
      <c r="A33" s="77">
        <f t="shared" si="0"/>
        <v>32</v>
      </c>
      <c r="B33" s="80" t="s">
        <v>144</v>
      </c>
      <c r="C33" s="80" t="s">
        <v>122</v>
      </c>
      <c r="D33" s="81">
        <v>45295</v>
      </c>
      <c r="E33" s="81">
        <v>45295</v>
      </c>
      <c r="F33" s="80" t="s">
        <v>318</v>
      </c>
      <c r="G33" s="80" t="s">
        <v>241</v>
      </c>
      <c r="H33" s="147" t="s">
        <v>169</v>
      </c>
      <c r="I33" s="80" t="s">
        <v>319</v>
      </c>
      <c r="J33" s="96" t="s">
        <v>25</v>
      </c>
      <c r="K33" s="96" t="s">
        <v>21</v>
      </c>
      <c r="L33" s="96" t="s">
        <v>53</v>
      </c>
      <c r="M33" s="97" t="s">
        <v>196</v>
      </c>
      <c r="N33" s="147" t="s">
        <v>197</v>
      </c>
      <c r="O33" s="80" t="s">
        <v>280</v>
      </c>
      <c r="P33" s="96" t="s">
        <v>130</v>
      </c>
      <c r="Q33" s="80" t="s">
        <v>131</v>
      </c>
      <c r="R33" s="80" t="s">
        <v>140</v>
      </c>
      <c r="S33" s="103" t="s">
        <v>320</v>
      </c>
      <c r="T33" s="121" t="s">
        <v>282</v>
      </c>
      <c r="U33" s="121" t="s">
        <v>321</v>
      </c>
      <c r="V33" s="122">
        <v>0.2</v>
      </c>
      <c r="W33" s="120" t="str">
        <f t="shared" si="1"/>
        <v>V4.3.2.1</v>
      </c>
    </row>
    <row r="34" ht="18.75" customHeight="1" spans="1:23">
      <c r="A34" s="77">
        <f t="shared" si="0"/>
        <v>33</v>
      </c>
      <c r="B34" s="78" t="s">
        <v>144</v>
      </c>
      <c r="C34" s="78" t="s">
        <v>122</v>
      </c>
      <c r="D34" s="79">
        <v>45295</v>
      </c>
      <c r="E34" s="79">
        <v>45295</v>
      </c>
      <c r="F34" s="78" t="s">
        <v>278</v>
      </c>
      <c r="G34" s="78" t="s">
        <v>124</v>
      </c>
      <c r="H34" s="143" t="s">
        <v>125</v>
      </c>
      <c r="I34" s="78" t="s">
        <v>322</v>
      </c>
      <c r="J34" s="96" t="s">
        <v>25</v>
      </c>
      <c r="K34" s="93" t="s">
        <v>15</v>
      </c>
      <c r="L34" s="93" t="s">
        <v>48</v>
      </c>
      <c r="M34" s="92" t="s">
        <v>127</v>
      </c>
      <c r="N34" s="143" t="s">
        <v>323</v>
      </c>
      <c r="O34" s="78" t="s">
        <v>178</v>
      </c>
      <c r="P34" s="93" t="s">
        <v>157</v>
      </c>
      <c r="Q34" s="78" t="s">
        <v>179</v>
      </c>
      <c r="R34" s="168" t="s">
        <v>140</v>
      </c>
      <c r="S34" s="103" t="s">
        <v>324</v>
      </c>
      <c r="T34" s="126" t="s">
        <v>325</v>
      </c>
      <c r="U34" s="119" t="s">
        <v>326</v>
      </c>
      <c r="V34" s="119">
        <v>0.5</v>
      </c>
      <c r="W34" s="120" t="str">
        <f t="shared" si="1"/>
        <v>V4.3.2.0</v>
      </c>
    </row>
    <row r="35" ht="18.75" customHeight="1" spans="1:23">
      <c r="A35" s="77">
        <f t="shared" si="0"/>
        <v>34</v>
      </c>
      <c r="B35" s="78" t="s">
        <v>121</v>
      </c>
      <c r="C35" s="78" t="s">
        <v>122</v>
      </c>
      <c r="D35" s="79">
        <v>45295</v>
      </c>
      <c r="E35" s="79">
        <v>45295</v>
      </c>
      <c r="F35" s="78" t="s">
        <v>251</v>
      </c>
      <c r="G35" s="78" t="s">
        <v>124</v>
      </c>
      <c r="H35" s="143" t="s">
        <v>125</v>
      </c>
      <c r="I35" s="78" t="s">
        <v>327</v>
      </c>
      <c r="J35" s="93" t="s">
        <v>14</v>
      </c>
      <c r="K35" s="93" t="s">
        <v>15</v>
      </c>
      <c r="L35" s="93" t="s">
        <v>16</v>
      </c>
      <c r="M35" s="92" t="s">
        <v>17</v>
      </c>
      <c r="N35" s="143" t="s">
        <v>253</v>
      </c>
      <c r="O35" s="78" t="s">
        <v>156</v>
      </c>
      <c r="P35" s="93" t="s">
        <v>220</v>
      </c>
      <c r="Q35" s="78" t="s">
        <v>254</v>
      </c>
      <c r="R35" s="168" t="s">
        <v>140</v>
      </c>
      <c r="S35" s="103" t="s">
        <v>328</v>
      </c>
      <c r="T35" s="126" t="s">
        <v>329</v>
      </c>
      <c r="U35" s="119" t="s">
        <v>330</v>
      </c>
      <c r="V35" s="119">
        <v>0.5</v>
      </c>
      <c r="W35" s="120" t="str">
        <f t="shared" si="1"/>
        <v>V3</v>
      </c>
    </row>
    <row r="36" ht="18.75" customHeight="1" spans="1:23">
      <c r="A36" s="77">
        <f t="shared" si="0"/>
        <v>35</v>
      </c>
      <c r="B36" s="78" t="s">
        <v>144</v>
      </c>
      <c r="C36" s="78" t="s">
        <v>122</v>
      </c>
      <c r="D36" s="79">
        <v>45295</v>
      </c>
      <c r="E36" s="79">
        <v>45295</v>
      </c>
      <c r="F36" s="78" t="s">
        <v>263</v>
      </c>
      <c r="G36" s="78" t="s">
        <v>241</v>
      </c>
      <c r="H36" s="148" t="s">
        <v>162</v>
      </c>
      <c r="I36" s="99" t="s">
        <v>331</v>
      </c>
      <c r="J36" s="110" t="s">
        <v>25</v>
      </c>
      <c r="K36" s="100" t="s">
        <v>21</v>
      </c>
      <c r="L36" s="158" t="s">
        <v>56</v>
      </c>
      <c r="M36" s="110" t="s">
        <v>127</v>
      </c>
      <c r="N36" s="148" t="s">
        <v>128</v>
      </c>
      <c r="O36" s="84" t="s">
        <v>332</v>
      </c>
      <c r="P36" s="100" t="s">
        <v>130</v>
      </c>
      <c r="Q36" s="80" t="s">
        <v>131</v>
      </c>
      <c r="R36" s="84" t="s">
        <v>140</v>
      </c>
      <c r="S36" s="103" t="s">
        <v>333</v>
      </c>
      <c r="T36" s="119" t="s">
        <v>267</v>
      </c>
      <c r="U36" s="119" t="s">
        <v>334</v>
      </c>
      <c r="V36" s="119">
        <v>0.3</v>
      </c>
      <c r="W36" s="120" t="str">
        <f t="shared" si="1"/>
        <v>V4.3.2.1</v>
      </c>
    </row>
    <row r="37" ht="18.75" customHeight="1" spans="1:23">
      <c r="A37" s="77">
        <f t="shared" si="0"/>
        <v>36</v>
      </c>
      <c r="B37" s="78" t="s">
        <v>144</v>
      </c>
      <c r="C37" s="78" t="s">
        <v>122</v>
      </c>
      <c r="D37" s="79">
        <v>45294</v>
      </c>
      <c r="E37" s="79">
        <v>45294</v>
      </c>
      <c r="F37" s="78" t="s">
        <v>278</v>
      </c>
      <c r="G37" s="78" t="s">
        <v>124</v>
      </c>
      <c r="H37" s="143" t="s">
        <v>162</v>
      </c>
      <c r="I37" s="78" t="s">
        <v>335</v>
      </c>
      <c r="J37" s="93" t="s">
        <v>25</v>
      </c>
      <c r="K37" s="93" t="s">
        <v>21</v>
      </c>
      <c r="L37" s="93" t="s">
        <v>53</v>
      </c>
      <c r="M37" s="92" t="s">
        <v>196</v>
      </c>
      <c r="N37" s="143" t="s">
        <v>197</v>
      </c>
      <c r="O37" s="78" t="s">
        <v>280</v>
      </c>
      <c r="P37" s="93" t="s">
        <v>130</v>
      </c>
      <c r="Q37" s="78" t="s">
        <v>131</v>
      </c>
      <c r="R37" s="78" t="s">
        <v>140</v>
      </c>
      <c r="S37" s="103" t="s">
        <v>336</v>
      </c>
      <c r="T37" s="121" t="s">
        <v>245</v>
      </c>
      <c r="U37" s="121" t="s">
        <v>246</v>
      </c>
      <c r="V37" s="119">
        <v>0.3</v>
      </c>
      <c r="W37" s="120" t="str">
        <f t="shared" si="1"/>
        <v>V4.3.2.1</v>
      </c>
    </row>
    <row r="38" ht="18.75" customHeight="1" spans="1:23">
      <c r="A38" s="77">
        <f t="shared" si="0"/>
        <v>37</v>
      </c>
      <c r="B38" s="80" t="s">
        <v>144</v>
      </c>
      <c r="C38" s="80" t="s">
        <v>122</v>
      </c>
      <c r="D38" s="81">
        <v>45294</v>
      </c>
      <c r="E38" s="81">
        <v>45294</v>
      </c>
      <c r="F38" s="80" t="s">
        <v>278</v>
      </c>
      <c r="G38" s="80" t="s">
        <v>124</v>
      </c>
      <c r="H38" s="147" t="s">
        <v>162</v>
      </c>
      <c r="I38" s="101" t="s">
        <v>337</v>
      </c>
      <c r="J38" s="97" t="s">
        <v>14</v>
      </c>
      <c r="K38" s="96" t="s">
        <v>15</v>
      </c>
      <c r="L38" s="114" t="s">
        <v>22</v>
      </c>
      <c r="M38" s="97" t="s">
        <v>127</v>
      </c>
      <c r="N38" s="147" t="s">
        <v>338</v>
      </c>
      <c r="O38" s="80" t="s">
        <v>339</v>
      </c>
      <c r="P38" s="96" t="s">
        <v>157</v>
      </c>
      <c r="Q38" s="80" t="s">
        <v>131</v>
      </c>
      <c r="R38" s="80" t="s">
        <v>140</v>
      </c>
      <c r="S38" s="101" t="s">
        <v>340</v>
      </c>
      <c r="T38" s="119" t="s">
        <v>341</v>
      </c>
      <c r="U38" s="119" t="s">
        <v>342</v>
      </c>
      <c r="V38" s="119">
        <v>1.2</v>
      </c>
      <c r="W38" s="120" t="str">
        <f t="shared" si="1"/>
        <v>V4.3.2.1</v>
      </c>
    </row>
    <row r="39" ht="18.75" customHeight="1" spans="1:23">
      <c r="A39" s="77">
        <f t="shared" si="0"/>
        <v>38</v>
      </c>
      <c r="B39" s="78" t="s">
        <v>121</v>
      </c>
      <c r="C39" s="78" t="s">
        <v>122</v>
      </c>
      <c r="D39" s="79">
        <v>45296</v>
      </c>
      <c r="E39" s="79">
        <v>45296</v>
      </c>
      <c r="F39" s="78" t="s">
        <v>263</v>
      </c>
      <c r="G39" s="78" t="s">
        <v>124</v>
      </c>
      <c r="H39" s="143" t="s">
        <v>189</v>
      </c>
      <c r="I39" s="78" t="s">
        <v>343</v>
      </c>
      <c r="J39" s="92" t="s">
        <v>14</v>
      </c>
      <c r="K39" s="93" t="s">
        <v>15</v>
      </c>
      <c r="L39" s="94" t="s">
        <v>30</v>
      </c>
      <c r="M39" s="92" t="s">
        <v>59</v>
      </c>
      <c r="N39" s="143" t="s">
        <v>344</v>
      </c>
      <c r="O39" s="78" t="s">
        <v>156</v>
      </c>
      <c r="P39" s="93" t="s">
        <v>157</v>
      </c>
      <c r="Q39" s="78" t="s">
        <v>131</v>
      </c>
      <c r="R39" s="78" t="s">
        <v>140</v>
      </c>
      <c r="S39" s="103" t="s">
        <v>345</v>
      </c>
      <c r="T39" s="121" t="s">
        <v>346</v>
      </c>
      <c r="U39" s="121" t="s">
        <v>347</v>
      </c>
      <c r="V39" s="122">
        <v>2.5</v>
      </c>
      <c r="W39" s="120" t="str">
        <f t="shared" si="1"/>
        <v>V4.3.2.1</v>
      </c>
    </row>
    <row r="40" ht="18.75" customHeight="1" spans="1:23">
      <c r="A40" s="77">
        <f t="shared" si="0"/>
        <v>39</v>
      </c>
      <c r="B40" s="80" t="s">
        <v>121</v>
      </c>
      <c r="C40" s="80" t="s">
        <v>122</v>
      </c>
      <c r="D40" s="81">
        <v>45296</v>
      </c>
      <c r="E40" s="81">
        <v>45296</v>
      </c>
      <c r="F40" s="80" t="s">
        <v>224</v>
      </c>
      <c r="G40" s="80" t="s">
        <v>124</v>
      </c>
      <c r="H40" s="147" t="s">
        <v>162</v>
      </c>
      <c r="I40" s="111" t="s">
        <v>348</v>
      </c>
      <c r="J40" s="112" t="s">
        <v>14</v>
      </c>
      <c r="K40" s="102" t="s">
        <v>21</v>
      </c>
      <c r="L40" s="113" t="s">
        <v>48</v>
      </c>
      <c r="M40" s="112" t="s">
        <v>51</v>
      </c>
      <c r="N40" s="159" t="s">
        <v>349</v>
      </c>
      <c r="O40" s="85" t="s">
        <v>156</v>
      </c>
      <c r="P40" s="102" t="s">
        <v>130</v>
      </c>
      <c r="Q40" s="85" t="s">
        <v>179</v>
      </c>
      <c r="R40" s="111" t="s">
        <v>350</v>
      </c>
      <c r="S40" s="111" t="s">
        <v>351</v>
      </c>
      <c r="T40" s="119" t="s">
        <v>346</v>
      </c>
      <c r="U40" s="119" t="s">
        <v>352</v>
      </c>
      <c r="V40" s="119">
        <v>2.5</v>
      </c>
      <c r="W40" s="120" t="str">
        <f t="shared" si="1"/>
        <v>V4.3.2.0</v>
      </c>
    </row>
    <row r="41" ht="18.75" customHeight="1" spans="1:23">
      <c r="A41" s="77">
        <f t="shared" si="0"/>
        <v>40</v>
      </c>
      <c r="B41" s="78" t="s">
        <v>144</v>
      </c>
      <c r="C41" s="78" t="s">
        <v>122</v>
      </c>
      <c r="D41" s="79">
        <v>45296</v>
      </c>
      <c r="E41" s="79">
        <v>45296</v>
      </c>
      <c r="F41" s="78" t="s">
        <v>278</v>
      </c>
      <c r="G41" s="78" t="s">
        <v>124</v>
      </c>
      <c r="H41" s="143" t="s">
        <v>125</v>
      </c>
      <c r="I41" s="78" t="s">
        <v>353</v>
      </c>
      <c r="J41" s="93" t="s">
        <v>29</v>
      </c>
      <c r="K41" s="93" t="s">
        <v>15</v>
      </c>
      <c r="L41" s="93" t="s">
        <v>26</v>
      </c>
      <c r="M41" s="92" t="s">
        <v>35</v>
      </c>
      <c r="N41" s="143" t="s">
        <v>147</v>
      </c>
      <c r="O41" s="78" t="s">
        <v>178</v>
      </c>
      <c r="P41" s="93" t="s">
        <v>157</v>
      </c>
      <c r="Q41" s="78" t="s">
        <v>179</v>
      </c>
      <c r="R41" s="78" t="s">
        <v>140</v>
      </c>
      <c r="S41" s="103" t="s">
        <v>354</v>
      </c>
      <c r="T41" s="126" t="s">
        <v>355</v>
      </c>
      <c r="U41" s="119" t="s">
        <v>356</v>
      </c>
      <c r="V41" s="119">
        <v>0.5</v>
      </c>
      <c r="W41" s="120" t="str">
        <f t="shared" si="1"/>
        <v>V4.3.2.0</v>
      </c>
    </row>
    <row r="42" ht="18.75" customHeight="1" spans="1:23">
      <c r="A42" s="149">
        <f t="shared" si="0"/>
        <v>41</v>
      </c>
      <c r="B42" s="150" t="s">
        <v>121</v>
      </c>
      <c r="C42" s="150" t="s">
        <v>122</v>
      </c>
      <c r="D42" s="151">
        <v>45296</v>
      </c>
      <c r="E42" s="151">
        <v>45296</v>
      </c>
      <c r="F42" s="150" t="s">
        <v>123</v>
      </c>
      <c r="G42" s="150" t="s">
        <v>124</v>
      </c>
      <c r="H42" s="152" t="s">
        <v>189</v>
      </c>
      <c r="I42" s="150" t="s">
        <v>357</v>
      </c>
      <c r="J42" s="160" t="s">
        <v>20</v>
      </c>
      <c r="K42" s="161" t="s">
        <v>21</v>
      </c>
      <c r="L42" s="160" t="s">
        <v>26</v>
      </c>
      <c r="M42" s="162" t="s">
        <v>314</v>
      </c>
      <c r="N42" s="152" t="s">
        <v>247</v>
      </c>
      <c r="O42" s="150" t="s">
        <v>129</v>
      </c>
      <c r="P42" s="160" t="s">
        <v>130</v>
      </c>
      <c r="Q42" s="150" t="s">
        <v>131</v>
      </c>
      <c r="R42" s="150" t="s">
        <v>140</v>
      </c>
      <c r="S42" s="169" t="s">
        <v>358</v>
      </c>
      <c r="T42" s="170" t="s">
        <v>359</v>
      </c>
      <c r="U42" s="171" t="s">
        <v>360</v>
      </c>
      <c r="V42" s="171">
        <v>3.5</v>
      </c>
      <c r="W42" s="172" t="str">
        <f t="shared" si="1"/>
        <v>V4.3.2.1</v>
      </c>
    </row>
    <row r="43" ht="18.75" customHeight="1" spans="1:23">
      <c r="A43" s="77">
        <f t="shared" si="0"/>
        <v>42</v>
      </c>
      <c r="B43" s="80" t="s">
        <v>144</v>
      </c>
      <c r="C43" s="80" t="s">
        <v>122</v>
      </c>
      <c r="D43" s="81">
        <v>45295</v>
      </c>
      <c r="E43" s="81">
        <v>45295</v>
      </c>
      <c r="F43" s="80" t="s">
        <v>361</v>
      </c>
      <c r="G43" s="80" t="s">
        <v>241</v>
      </c>
      <c r="H43" s="147" t="s">
        <v>169</v>
      </c>
      <c r="I43" s="99" t="s">
        <v>362</v>
      </c>
      <c r="J43" s="110" t="s">
        <v>25</v>
      </c>
      <c r="K43" s="100" t="s">
        <v>21</v>
      </c>
      <c r="L43" s="110" t="s">
        <v>53</v>
      </c>
      <c r="M43" s="97" t="s">
        <v>196</v>
      </c>
      <c r="N43" s="147" t="s">
        <v>197</v>
      </c>
      <c r="O43" s="84" t="s">
        <v>363</v>
      </c>
      <c r="P43" s="100" t="s">
        <v>130</v>
      </c>
      <c r="Q43" s="78" t="s">
        <v>131</v>
      </c>
      <c r="R43" s="84" t="s">
        <v>140</v>
      </c>
      <c r="S43" s="99" t="s">
        <v>364</v>
      </c>
      <c r="T43" s="121" t="s">
        <v>282</v>
      </c>
      <c r="U43" s="121" t="s">
        <v>365</v>
      </c>
      <c r="V43" s="119">
        <v>0.2</v>
      </c>
      <c r="W43" s="120" t="str">
        <f t="shared" si="1"/>
        <v>V4.3.2.1</v>
      </c>
    </row>
    <row r="44" ht="18.75" customHeight="1" spans="1:23">
      <c r="A44" s="77">
        <f t="shared" si="0"/>
        <v>43</v>
      </c>
      <c r="B44" s="80" t="s">
        <v>144</v>
      </c>
      <c r="C44" s="80" t="s">
        <v>122</v>
      </c>
      <c r="D44" s="81">
        <v>45295</v>
      </c>
      <c r="E44" s="81">
        <v>45295</v>
      </c>
      <c r="F44" s="80" t="s">
        <v>123</v>
      </c>
      <c r="G44" s="80" t="s">
        <v>241</v>
      </c>
      <c r="H44" s="147" t="s">
        <v>162</v>
      </c>
      <c r="I44" s="99" t="s">
        <v>366</v>
      </c>
      <c r="J44" s="110" t="s">
        <v>25</v>
      </c>
      <c r="K44" s="100" t="s">
        <v>21</v>
      </c>
      <c r="L44" s="110" t="s">
        <v>53</v>
      </c>
      <c r="M44" s="97" t="s">
        <v>196</v>
      </c>
      <c r="N44" s="147" t="s">
        <v>197</v>
      </c>
      <c r="O44" s="84" t="s">
        <v>367</v>
      </c>
      <c r="P44" s="100" t="s">
        <v>130</v>
      </c>
      <c r="Q44" s="78" t="s">
        <v>131</v>
      </c>
      <c r="R44" s="84" t="s">
        <v>140</v>
      </c>
      <c r="S44" s="103" t="s">
        <v>368</v>
      </c>
      <c r="T44" s="119" t="s">
        <v>282</v>
      </c>
      <c r="U44" s="119" t="s">
        <v>369</v>
      </c>
      <c r="V44" s="119">
        <v>0.2</v>
      </c>
      <c r="W44" s="120" t="str">
        <f t="shared" si="1"/>
        <v>V4.3.2.1</v>
      </c>
    </row>
    <row r="45" ht="18.75" customHeight="1" spans="1:23">
      <c r="A45" s="77">
        <f t="shared" si="0"/>
        <v>44</v>
      </c>
      <c r="B45" s="80" t="s">
        <v>144</v>
      </c>
      <c r="C45" s="80" t="s">
        <v>122</v>
      </c>
      <c r="D45" s="81">
        <v>45295</v>
      </c>
      <c r="E45" s="81">
        <v>45295</v>
      </c>
      <c r="F45" s="80" t="s">
        <v>123</v>
      </c>
      <c r="G45" s="80" t="s">
        <v>241</v>
      </c>
      <c r="H45" s="147" t="s">
        <v>162</v>
      </c>
      <c r="I45" s="111" t="s">
        <v>370</v>
      </c>
      <c r="J45" s="112" t="s">
        <v>25</v>
      </c>
      <c r="K45" s="102" t="s">
        <v>21</v>
      </c>
      <c r="L45" s="112" t="s">
        <v>53</v>
      </c>
      <c r="M45" s="97" t="s">
        <v>196</v>
      </c>
      <c r="N45" s="147" t="s">
        <v>197</v>
      </c>
      <c r="O45" s="85" t="s">
        <v>367</v>
      </c>
      <c r="P45" s="102" t="s">
        <v>130</v>
      </c>
      <c r="Q45" s="80" t="s">
        <v>131</v>
      </c>
      <c r="R45" s="85" t="s">
        <v>140</v>
      </c>
      <c r="S45" s="103" t="s">
        <v>371</v>
      </c>
      <c r="T45" s="119" t="s">
        <v>282</v>
      </c>
      <c r="U45" s="119" t="s">
        <v>372</v>
      </c>
      <c r="V45" s="119">
        <v>0.2</v>
      </c>
      <c r="W45" s="120" t="str">
        <f t="shared" si="1"/>
        <v>V4.3.2.1</v>
      </c>
    </row>
    <row r="46" ht="18.75" customHeight="1" spans="1:23">
      <c r="A46" s="77">
        <f t="shared" si="0"/>
        <v>45</v>
      </c>
      <c r="B46" s="78" t="s">
        <v>121</v>
      </c>
      <c r="C46" s="78" t="s">
        <v>122</v>
      </c>
      <c r="D46" s="79">
        <v>45296</v>
      </c>
      <c r="E46" s="79">
        <v>45296</v>
      </c>
      <c r="F46" s="78" t="s">
        <v>361</v>
      </c>
      <c r="G46" s="78" t="s">
        <v>124</v>
      </c>
      <c r="H46" s="143" t="s">
        <v>189</v>
      </c>
      <c r="I46" s="78" t="s">
        <v>373</v>
      </c>
      <c r="J46" s="92" t="s">
        <v>25</v>
      </c>
      <c r="K46" s="93" t="s">
        <v>21</v>
      </c>
      <c r="L46" s="94" t="s">
        <v>38</v>
      </c>
      <c r="M46" s="92" t="s">
        <v>41</v>
      </c>
      <c r="N46" s="143" t="s">
        <v>374</v>
      </c>
      <c r="O46" s="78" t="s">
        <v>148</v>
      </c>
      <c r="P46" s="93" t="s">
        <v>130</v>
      </c>
      <c r="Q46" s="78" t="s">
        <v>179</v>
      </c>
      <c r="R46" s="78" t="s">
        <v>140</v>
      </c>
      <c r="S46" s="163" t="s">
        <v>375</v>
      </c>
      <c r="T46" s="119" t="s">
        <v>376</v>
      </c>
      <c r="U46" s="119" t="s">
        <v>377</v>
      </c>
      <c r="V46" s="119">
        <v>0.3</v>
      </c>
      <c r="W46" s="120" t="str">
        <f t="shared" si="1"/>
        <v>V4.3.2.0</v>
      </c>
    </row>
    <row r="47" ht="18.75" customHeight="1" spans="1:23">
      <c r="A47" s="77">
        <f t="shared" si="0"/>
        <v>46</v>
      </c>
      <c r="B47" s="84"/>
      <c r="C47" s="84"/>
      <c r="D47" s="86"/>
      <c r="E47" s="86"/>
      <c r="F47" s="84"/>
      <c r="G47" s="84"/>
      <c r="H47" s="84"/>
      <c r="I47" s="99"/>
      <c r="J47" s="110"/>
      <c r="K47" s="100"/>
      <c r="L47" s="110"/>
      <c r="M47" s="110"/>
      <c r="N47" s="148"/>
      <c r="O47" s="84"/>
      <c r="P47" s="100"/>
      <c r="Q47" s="84"/>
      <c r="R47" s="84"/>
      <c r="S47" s="103"/>
      <c r="T47" s="119"/>
      <c r="U47" s="119"/>
      <c r="V47" s="119"/>
      <c r="W47" s="120" t="str">
        <f t="shared" si="1"/>
        <v/>
      </c>
    </row>
    <row r="48" ht="18.75" customHeight="1" spans="1:23">
      <c r="A48" s="77">
        <f t="shared" si="0"/>
        <v>47</v>
      </c>
      <c r="B48" s="78"/>
      <c r="C48" s="78"/>
      <c r="D48" s="79"/>
      <c r="E48" s="79"/>
      <c r="F48" s="78"/>
      <c r="G48" s="78"/>
      <c r="H48" s="78"/>
      <c r="I48" s="103"/>
      <c r="J48" s="92"/>
      <c r="K48" s="93"/>
      <c r="L48" s="92"/>
      <c r="M48" s="92"/>
      <c r="N48" s="143"/>
      <c r="O48" s="78"/>
      <c r="P48" s="93"/>
      <c r="Q48" s="78"/>
      <c r="R48" s="78"/>
      <c r="S48" s="103"/>
      <c r="T48" s="119"/>
      <c r="U48" s="119"/>
      <c r="V48" s="119"/>
      <c r="W48" s="120" t="str">
        <f t="shared" si="1"/>
        <v/>
      </c>
    </row>
    <row r="49" ht="18.75" customHeight="1" spans="1:23">
      <c r="A49" s="77"/>
      <c r="B49" s="78"/>
      <c r="C49" s="78"/>
      <c r="D49" s="79"/>
      <c r="E49" s="79"/>
      <c r="F49" s="78"/>
      <c r="G49" s="78"/>
      <c r="H49" s="78"/>
      <c r="I49" s="103"/>
      <c r="J49" s="92"/>
      <c r="K49" s="93"/>
      <c r="L49" s="92"/>
      <c r="M49" s="92"/>
      <c r="N49" s="143"/>
      <c r="O49" s="78"/>
      <c r="P49" s="93"/>
      <c r="Q49" s="78"/>
      <c r="R49" s="78"/>
      <c r="S49" s="103"/>
      <c r="T49" s="119"/>
      <c r="U49" s="119"/>
      <c r="V49" s="119"/>
      <c r="W49" s="120" t="str">
        <f t="shared" si="1"/>
        <v/>
      </c>
    </row>
    <row r="50" ht="18.75" customHeight="1" spans="1:23">
      <c r="A50" s="77"/>
      <c r="B50" s="78"/>
      <c r="C50" s="78"/>
      <c r="D50" s="79"/>
      <c r="E50" s="79"/>
      <c r="F50" s="78"/>
      <c r="G50" s="78"/>
      <c r="H50" s="78"/>
      <c r="I50" s="103"/>
      <c r="J50" s="92"/>
      <c r="K50" s="93"/>
      <c r="L50" s="92"/>
      <c r="M50" s="92"/>
      <c r="N50" s="143"/>
      <c r="O50" s="78"/>
      <c r="P50" s="93"/>
      <c r="Q50" s="78"/>
      <c r="R50" s="78"/>
      <c r="S50" s="103"/>
      <c r="T50" s="119"/>
      <c r="U50" s="119"/>
      <c r="V50" s="119"/>
      <c r="W50" s="120" t="str">
        <f t="shared" si="1"/>
        <v/>
      </c>
    </row>
    <row r="51" ht="18.75" customHeight="1" spans="1:23">
      <c r="A51" s="77"/>
      <c r="B51" s="78"/>
      <c r="C51" s="78"/>
      <c r="D51" s="79"/>
      <c r="E51" s="79"/>
      <c r="F51" s="78"/>
      <c r="G51" s="78"/>
      <c r="H51" s="78"/>
      <c r="I51" s="103"/>
      <c r="J51" s="92"/>
      <c r="K51" s="93"/>
      <c r="L51" s="92"/>
      <c r="M51" s="92"/>
      <c r="N51" s="143"/>
      <c r="O51" s="78"/>
      <c r="P51" s="93"/>
      <c r="Q51" s="78"/>
      <c r="R51" s="78"/>
      <c r="S51" s="103"/>
      <c r="T51" s="119"/>
      <c r="U51" s="119"/>
      <c r="V51" s="119"/>
      <c r="W51" s="120" t="str">
        <f t="shared" si="1"/>
        <v/>
      </c>
    </row>
    <row r="52" ht="18.75" customHeight="1" spans="1:23">
      <c r="A52" s="77"/>
      <c r="B52" s="78"/>
      <c r="C52" s="78"/>
      <c r="D52" s="79"/>
      <c r="E52" s="79"/>
      <c r="F52" s="78"/>
      <c r="G52" s="78"/>
      <c r="H52" s="78"/>
      <c r="I52" s="103"/>
      <c r="J52" s="92"/>
      <c r="K52" s="93"/>
      <c r="L52" s="92"/>
      <c r="M52" s="92"/>
      <c r="N52" s="143"/>
      <c r="O52" s="78"/>
      <c r="P52" s="93"/>
      <c r="Q52" s="78"/>
      <c r="R52" s="78"/>
      <c r="S52" s="103"/>
      <c r="T52" s="119"/>
      <c r="U52" s="119"/>
      <c r="V52" s="119"/>
      <c r="W52" s="120" t="str">
        <f t="shared" si="1"/>
        <v/>
      </c>
    </row>
    <row r="53" ht="18.75" customHeight="1" spans="1:23">
      <c r="A53" s="77"/>
      <c r="B53" s="78"/>
      <c r="C53" s="78"/>
      <c r="D53" s="79"/>
      <c r="E53" s="79"/>
      <c r="F53" s="78"/>
      <c r="G53" s="78"/>
      <c r="H53" s="78"/>
      <c r="I53" s="103"/>
      <c r="J53" s="92"/>
      <c r="K53" s="93"/>
      <c r="L53" s="92"/>
      <c r="M53" s="92"/>
      <c r="N53" s="143"/>
      <c r="O53" s="78"/>
      <c r="P53" s="93"/>
      <c r="Q53" s="78"/>
      <c r="R53" s="78"/>
      <c r="S53" s="103"/>
      <c r="T53" s="119"/>
      <c r="U53" s="119"/>
      <c r="V53" s="119"/>
      <c r="W53" s="120" t="str">
        <f t="shared" si="1"/>
        <v/>
      </c>
    </row>
    <row r="54" ht="18.75" customHeight="1" spans="1:23">
      <c r="A54" s="77"/>
      <c r="B54" s="78"/>
      <c r="C54" s="78"/>
      <c r="D54" s="79"/>
      <c r="E54" s="79"/>
      <c r="F54" s="78"/>
      <c r="G54" s="78"/>
      <c r="H54" s="78"/>
      <c r="I54" s="103"/>
      <c r="J54" s="92"/>
      <c r="K54" s="93"/>
      <c r="L54" s="92"/>
      <c r="M54" s="92"/>
      <c r="N54" s="143"/>
      <c r="O54" s="78"/>
      <c r="P54" s="93"/>
      <c r="Q54" s="78"/>
      <c r="R54" s="78"/>
      <c r="S54" s="103"/>
      <c r="T54" s="119"/>
      <c r="U54" s="119"/>
      <c r="V54" s="119"/>
      <c r="W54" s="120" t="str">
        <f t="shared" si="1"/>
        <v/>
      </c>
    </row>
    <row r="55" ht="18.75" customHeight="1" spans="1:23">
      <c r="A55" s="77"/>
      <c r="B55" s="78"/>
      <c r="C55" s="78"/>
      <c r="D55" s="79"/>
      <c r="E55" s="79"/>
      <c r="F55" s="78"/>
      <c r="G55" s="78"/>
      <c r="H55" s="78"/>
      <c r="I55" s="103"/>
      <c r="J55" s="92"/>
      <c r="K55" s="93"/>
      <c r="L55" s="92"/>
      <c r="M55" s="92"/>
      <c r="N55" s="143"/>
      <c r="O55" s="78"/>
      <c r="P55" s="93"/>
      <c r="Q55" s="78"/>
      <c r="R55" s="78"/>
      <c r="S55" s="103"/>
      <c r="T55" s="119"/>
      <c r="U55" s="119"/>
      <c r="V55" s="119"/>
      <c r="W55" s="120" t="str">
        <f t="shared" si="1"/>
        <v/>
      </c>
    </row>
    <row r="56" ht="18.75" customHeight="1" spans="1:23">
      <c r="A56" s="77"/>
      <c r="B56" s="78"/>
      <c r="C56" s="78"/>
      <c r="D56" s="79"/>
      <c r="E56" s="79"/>
      <c r="F56" s="78"/>
      <c r="G56" s="78"/>
      <c r="H56" s="78"/>
      <c r="I56" s="103"/>
      <c r="J56" s="92"/>
      <c r="K56" s="93"/>
      <c r="L56" s="92"/>
      <c r="M56" s="92"/>
      <c r="N56" s="143"/>
      <c r="O56" s="78"/>
      <c r="P56" s="93"/>
      <c r="Q56" s="78"/>
      <c r="R56" s="78"/>
      <c r="S56" s="103"/>
      <c r="T56" s="119"/>
      <c r="U56" s="119"/>
      <c r="V56" s="119"/>
      <c r="W56" s="120" t="str">
        <f t="shared" si="1"/>
        <v/>
      </c>
    </row>
    <row r="57" ht="18.75" customHeight="1" spans="1:23">
      <c r="A57" s="77"/>
      <c r="B57" s="78"/>
      <c r="C57" s="78"/>
      <c r="D57" s="79"/>
      <c r="E57" s="79"/>
      <c r="F57" s="78"/>
      <c r="G57" s="78"/>
      <c r="H57" s="78"/>
      <c r="I57" s="103"/>
      <c r="J57" s="92"/>
      <c r="K57" s="93"/>
      <c r="L57" s="92"/>
      <c r="M57" s="92"/>
      <c r="N57" s="143"/>
      <c r="O57" s="78"/>
      <c r="P57" s="93"/>
      <c r="Q57" s="78"/>
      <c r="R57" s="78"/>
      <c r="S57" s="103"/>
      <c r="T57" s="119"/>
      <c r="U57" s="119"/>
      <c r="V57" s="119"/>
      <c r="W57" s="120" t="str">
        <f t="shared" si="1"/>
        <v/>
      </c>
    </row>
    <row r="58" ht="18.75" customHeight="1" spans="1:23">
      <c r="A58" s="77"/>
      <c r="B58" s="78"/>
      <c r="C58" s="78"/>
      <c r="D58" s="79"/>
      <c r="E58" s="79"/>
      <c r="F58" s="78"/>
      <c r="G58" s="78"/>
      <c r="H58" s="78"/>
      <c r="I58" s="103"/>
      <c r="J58" s="92"/>
      <c r="K58" s="93"/>
      <c r="L58" s="92"/>
      <c r="M58" s="92"/>
      <c r="N58" s="143"/>
      <c r="O58" s="78"/>
      <c r="P58" s="93"/>
      <c r="Q58" s="78"/>
      <c r="R58" s="78"/>
      <c r="S58" s="103"/>
      <c r="T58" s="119"/>
      <c r="U58" s="119"/>
      <c r="V58" s="119"/>
      <c r="W58" s="120" t="str">
        <f t="shared" si="1"/>
        <v/>
      </c>
    </row>
    <row r="59" ht="18.75" customHeight="1" spans="1:23">
      <c r="A59" s="77"/>
      <c r="B59" s="78"/>
      <c r="C59" s="78"/>
      <c r="D59" s="79"/>
      <c r="E59" s="79"/>
      <c r="F59" s="78"/>
      <c r="G59" s="78"/>
      <c r="H59" s="78"/>
      <c r="I59" s="103"/>
      <c r="J59" s="92"/>
      <c r="K59" s="93"/>
      <c r="L59" s="92"/>
      <c r="M59" s="92"/>
      <c r="N59" s="143"/>
      <c r="O59" s="78"/>
      <c r="P59" s="93"/>
      <c r="Q59" s="78"/>
      <c r="R59" s="78"/>
      <c r="S59" s="103"/>
      <c r="T59" s="119"/>
      <c r="U59" s="119"/>
      <c r="V59" s="119"/>
      <c r="W59" s="120" t="str">
        <f t="shared" si="1"/>
        <v/>
      </c>
    </row>
    <row r="60" ht="18.75" customHeight="1" spans="1:23">
      <c r="A60" s="77"/>
      <c r="B60" s="78"/>
      <c r="C60" s="78"/>
      <c r="D60" s="79"/>
      <c r="E60" s="79"/>
      <c r="F60" s="78"/>
      <c r="G60" s="78"/>
      <c r="H60" s="78"/>
      <c r="I60" s="103"/>
      <c r="J60" s="92"/>
      <c r="K60" s="93"/>
      <c r="L60" s="92"/>
      <c r="M60" s="92"/>
      <c r="N60" s="143"/>
      <c r="O60" s="78"/>
      <c r="P60" s="93"/>
      <c r="Q60" s="78"/>
      <c r="R60" s="78"/>
      <c r="S60" s="103"/>
      <c r="T60" s="119"/>
      <c r="U60" s="119"/>
      <c r="V60" s="119"/>
      <c r="W60" s="120" t="str">
        <f t="shared" si="1"/>
        <v/>
      </c>
    </row>
    <row r="61" ht="18.75" customHeight="1" spans="1:23">
      <c r="A61" s="77"/>
      <c r="B61" s="78"/>
      <c r="C61" s="78"/>
      <c r="D61" s="79"/>
      <c r="E61" s="79"/>
      <c r="F61" s="78"/>
      <c r="G61" s="78"/>
      <c r="H61" s="78"/>
      <c r="I61" s="103"/>
      <c r="J61" s="92"/>
      <c r="K61" s="93"/>
      <c r="L61" s="92"/>
      <c r="M61" s="92"/>
      <c r="N61" s="143"/>
      <c r="O61" s="78"/>
      <c r="P61" s="93"/>
      <c r="Q61" s="78"/>
      <c r="R61" s="78"/>
      <c r="S61" s="103"/>
      <c r="T61" s="119"/>
      <c r="U61" s="119"/>
      <c r="V61" s="119"/>
      <c r="W61" s="120" t="str">
        <f t="shared" si="1"/>
        <v/>
      </c>
    </row>
    <row r="62" ht="18.75" customHeight="1" spans="1:23">
      <c r="A62" s="77"/>
      <c r="B62" s="78"/>
      <c r="C62" s="78"/>
      <c r="D62" s="79"/>
      <c r="E62" s="79"/>
      <c r="F62" s="78"/>
      <c r="G62" s="78"/>
      <c r="H62" s="78"/>
      <c r="I62" s="103"/>
      <c r="J62" s="92"/>
      <c r="K62" s="93"/>
      <c r="L62" s="92"/>
      <c r="M62" s="92"/>
      <c r="N62" s="143"/>
      <c r="O62" s="78"/>
      <c r="P62" s="93"/>
      <c r="Q62" s="78"/>
      <c r="R62" s="78"/>
      <c r="S62" s="103"/>
      <c r="T62" s="119"/>
      <c r="U62" s="119"/>
      <c r="V62" s="119"/>
      <c r="W62" s="120" t="str">
        <f t="shared" si="1"/>
        <v/>
      </c>
    </row>
    <row r="63" ht="18.75" customHeight="1" spans="1:23">
      <c r="A63" s="77"/>
      <c r="B63" s="78"/>
      <c r="C63" s="78"/>
      <c r="D63" s="79"/>
      <c r="E63" s="79"/>
      <c r="F63" s="78"/>
      <c r="G63" s="78"/>
      <c r="H63" s="78"/>
      <c r="I63" s="103"/>
      <c r="J63" s="92"/>
      <c r="K63" s="93"/>
      <c r="L63" s="92"/>
      <c r="M63" s="92"/>
      <c r="N63" s="143"/>
      <c r="O63" s="78"/>
      <c r="P63" s="93"/>
      <c r="Q63" s="78"/>
      <c r="R63" s="78"/>
      <c r="S63" s="103"/>
      <c r="T63" s="119"/>
      <c r="U63" s="119"/>
      <c r="V63" s="119"/>
      <c r="W63" s="120" t="str">
        <f t="shared" si="1"/>
        <v/>
      </c>
    </row>
    <row r="64" ht="18.75" customHeight="1" spans="1:23">
      <c r="A64" s="153"/>
      <c r="B64" s="154"/>
      <c r="C64" s="154"/>
      <c r="D64" s="155"/>
      <c r="E64" s="155"/>
      <c r="F64" s="154"/>
      <c r="G64" s="154"/>
      <c r="H64" s="154"/>
      <c r="I64" s="163"/>
      <c r="J64" s="164"/>
      <c r="K64" s="165"/>
      <c r="L64" s="164"/>
      <c r="M64" s="164"/>
      <c r="N64" s="166"/>
      <c r="O64" s="154"/>
      <c r="P64" s="165"/>
      <c r="Q64" s="154"/>
      <c r="R64" s="154"/>
      <c r="S64" s="163"/>
      <c r="T64" s="173"/>
      <c r="U64" s="173"/>
      <c r="V64" s="173"/>
      <c r="W64" s="174"/>
    </row>
    <row r="65" ht="18.75" customHeight="1" spans="1:23">
      <c r="A65" s="153"/>
      <c r="B65" s="154"/>
      <c r="C65" s="154"/>
      <c r="D65" s="155"/>
      <c r="E65" s="155"/>
      <c r="F65" s="154"/>
      <c r="G65" s="154"/>
      <c r="H65" s="154"/>
      <c r="I65" s="163"/>
      <c r="J65" s="164"/>
      <c r="K65" s="165"/>
      <c r="L65" s="164"/>
      <c r="M65" s="164"/>
      <c r="N65" s="166"/>
      <c r="O65" s="154"/>
      <c r="P65" s="165"/>
      <c r="Q65" s="154"/>
      <c r="R65" s="154"/>
      <c r="S65" s="163"/>
      <c r="T65" s="173"/>
      <c r="U65" s="173"/>
      <c r="V65" s="173"/>
      <c r="W65" s="174"/>
    </row>
    <row r="66" ht="18.75" customHeight="1" spans="1:23">
      <c r="A66" s="153"/>
      <c r="B66" s="154"/>
      <c r="C66" s="154"/>
      <c r="D66" s="155"/>
      <c r="E66" s="155"/>
      <c r="F66" s="154"/>
      <c r="G66" s="154"/>
      <c r="H66" s="154"/>
      <c r="I66" s="163"/>
      <c r="J66" s="164"/>
      <c r="K66" s="165"/>
      <c r="L66" s="164"/>
      <c r="M66" s="164"/>
      <c r="N66" s="166"/>
      <c r="O66" s="154"/>
      <c r="P66" s="165"/>
      <c r="Q66" s="154"/>
      <c r="R66" s="154"/>
      <c r="S66" s="163"/>
      <c r="T66" s="173"/>
      <c r="U66" s="173"/>
      <c r="V66" s="173"/>
      <c r="W66" s="174"/>
    </row>
    <row r="67" ht="18.75" customHeight="1" spans="1:23">
      <c r="A67" s="153"/>
      <c r="B67" s="154"/>
      <c r="C67" s="154"/>
      <c r="D67" s="155"/>
      <c r="E67" s="155"/>
      <c r="F67" s="154"/>
      <c r="G67" s="154"/>
      <c r="H67" s="154"/>
      <c r="I67" s="163"/>
      <c r="J67" s="164"/>
      <c r="K67" s="165"/>
      <c r="L67" s="164"/>
      <c r="M67" s="164"/>
      <c r="N67" s="166"/>
      <c r="O67" s="154"/>
      <c r="P67" s="165"/>
      <c r="Q67" s="154"/>
      <c r="R67" s="154"/>
      <c r="S67" s="163"/>
      <c r="T67" s="173"/>
      <c r="U67" s="173"/>
      <c r="V67" s="173"/>
      <c r="W67" s="174"/>
    </row>
    <row r="68" ht="18.75" customHeight="1" spans="1:23">
      <c r="A68" s="153"/>
      <c r="B68" s="154"/>
      <c r="C68" s="154"/>
      <c r="D68" s="155"/>
      <c r="E68" s="155"/>
      <c r="F68" s="154"/>
      <c r="G68" s="154"/>
      <c r="H68" s="154"/>
      <c r="I68" s="163"/>
      <c r="J68" s="164"/>
      <c r="K68" s="165"/>
      <c r="L68" s="164"/>
      <c r="M68" s="164"/>
      <c r="N68" s="166"/>
      <c r="O68" s="154"/>
      <c r="P68" s="165"/>
      <c r="Q68" s="154"/>
      <c r="R68" s="154"/>
      <c r="S68" s="163"/>
      <c r="T68" s="173"/>
      <c r="U68" s="173"/>
      <c r="V68" s="173"/>
      <c r="W68" s="174"/>
    </row>
    <row r="69" ht="18.75" customHeight="1" spans="1:23">
      <c r="A69" s="153"/>
      <c r="B69" s="154"/>
      <c r="C69" s="154"/>
      <c r="D69" s="155"/>
      <c r="E69" s="155"/>
      <c r="F69" s="154"/>
      <c r="G69" s="154"/>
      <c r="H69" s="154"/>
      <c r="I69" s="163"/>
      <c r="J69" s="164"/>
      <c r="K69" s="165"/>
      <c r="L69" s="164"/>
      <c r="M69" s="164"/>
      <c r="N69" s="166"/>
      <c r="O69" s="154"/>
      <c r="P69" s="165"/>
      <c r="Q69" s="154"/>
      <c r="R69" s="154"/>
      <c r="S69" s="163"/>
      <c r="T69" s="173"/>
      <c r="U69" s="173"/>
      <c r="V69" s="173"/>
      <c r="W69" s="174"/>
    </row>
    <row r="70" ht="18.75" customHeight="1" spans="1:23">
      <c r="A70" s="153"/>
      <c r="B70" s="154"/>
      <c r="C70" s="154"/>
      <c r="D70" s="155"/>
      <c r="E70" s="155"/>
      <c r="F70" s="154"/>
      <c r="G70" s="154"/>
      <c r="H70" s="154"/>
      <c r="I70" s="163"/>
      <c r="J70" s="164"/>
      <c r="K70" s="165"/>
      <c r="L70" s="164"/>
      <c r="M70" s="164"/>
      <c r="N70" s="166"/>
      <c r="O70" s="154"/>
      <c r="P70" s="165"/>
      <c r="Q70" s="154"/>
      <c r="R70" s="154"/>
      <c r="S70" s="163"/>
      <c r="T70" s="173"/>
      <c r="U70" s="173"/>
      <c r="V70" s="173"/>
      <c r="W70" s="174"/>
    </row>
    <row r="71" ht="18.75" customHeight="1" spans="1:23">
      <c r="A71" s="153"/>
      <c r="B71" s="154"/>
      <c r="C71" s="154"/>
      <c r="D71" s="155"/>
      <c r="E71" s="155"/>
      <c r="F71" s="154"/>
      <c r="G71" s="154"/>
      <c r="H71" s="154"/>
      <c r="I71" s="163"/>
      <c r="J71" s="164"/>
      <c r="K71" s="165"/>
      <c r="L71" s="164"/>
      <c r="M71" s="164"/>
      <c r="N71" s="166"/>
      <c r="O71" s="154"/>
      <c r="P71" s="165"/>
      <c r="Q71" s="154"/>
      <c r="R71" s="154"/>
      <c r="S71" s="163"/>
      <c r="T71" s="173"/>
      <c r="U71" s="173"/>
      <c r="V71" s="173"/>
      <c r="W71" s="174"/>
    </row>
    <row r="72" ht="18.75" customHeight="1" spans="1:23">
      <c r="A72" s="153"/>
      <c r="B72" s="154"/>
      <c r="C72" s="154"/>
      <c r="D72" s="155"/>
      <c r="E72" s="155"/>
      <c r="F72" s="154"/>
      <c r="G72" s="154"/>
      <c r="H72" s="154"/>
      <c r="I72" s="163"/>
      <c r="J72" s="164"/>
      <c r="K72" s="165"/>
      <c r="L72" s="164"/>
      <c r="M72" s="164"/>
      <c r="N72" s="166"/>
      <c r="O72" s="154"/>
      <c r="P72" s="165"/>
      <c r="Q72" s="154"/>
      <c r="R72" s="154"/>
      <c r="S72" s="163"/>
      <c r="T72" s="173"/>
      <c r="U72" s="173"/>
      <c r="V72" s="173"/>
      <c r="W72" s="174"/>
    </row>
    <row r="73" ht="18.75" customHeight="1" spans="1:23">
      <c r="A73" s="153"/>
      <c r="B73" s="154"/>
      <c r="C73" s="154"/>
      <c r="D73" s="155"/>
      <c r="E73" s="155"/>
      <c r="F73" s="154"/>
      <c r="G73" s="154"/>
      <c r="H73" s="154"/>
      <c r="I73" s="163"/>
      <c r="J73" s="164"/>
      <c r="K73" s="165"/>
      <c r="L73" s="164"/>
      <c r="M73" s="164"/>
      <c r="N73" s="166"/>
      <c r="O73" s="154"/>
      <c r="P73" s="165"/>
      <c r="Q73" s="154"/>
      <c r="R73" s="154"/>
      <c r="S73" s="163"/>
      <c r="T73" s="173"/>
      <c r="U73" s="173"/>
      <c r="V73" s="173"/>
      <c r="W73" s="174"/>
    </row>
  </sheetData>
  <dataValidations count="7">
    <dataValidation type="list" allowBlank="1" showInputMessage="1" showErrorMessage="1" sqref="H2:H46">
      <formula1>"陈圣,林永乐,林鸿飞,邹宇翔,"</formula1>
    </dataValidation>
    <dataValidation type="list" allowBlank="1" showInputMessage="1" showErrorMessage="1" sqref="J$1:J$1048576">
      <formula1>"产品类型,高校,增值,医疗,通用,电子档案,应急开票助手,捐赠,工会,"</formula1>
    </dataValidation>
    <dataValidation type="list" allowBlank="1" showInputMessage="1" showErrorMessage="1" sqref="K$1:K$1048576">
      <formula1>"公有云,私有化,"</formula1>
    </dataValidation>
    <dataValidation type="list" allowBlank="1" showInputMessage="1" showErrorMessage="1" sqref="L$1:L$1048576">
      <formula1>"出错功能,报表功能,开票功能,license重置,收缴业务,通知交互,核销功能,票据管理,安全漏洞,打印功能,数据同步,反算功能,增值服务,单位开通,"</formula1>
    </dataValidation>
    <dataValidation type="list" allowBlank="1" showInputMessage="1" showErrorMessage="1" sqref="M$1:M$1048576">
      <formula1>数据源!$J$1:$J$26</formula1>
    </dataValidation>
    <dataValidation type="list" allowBlank="1" showInputMessage="1" showErrorMessage="1" sqref="N$1:N$1048576" errorStyle="information">
      <formula1>数据源!$E:$E</formula1>
    </dataValidation>
    <dataValidation type="list" allowBlank="1" showInputMessage="1" showErrorMessage="1" sqref="P$1:P$1048576">
      <formula1>"ORACLE,TDSQL,MYSQL,达梦,人大金仓,"</formula1>
    </dataValidation>
  </dataValidations>
  <hyperlinks>
    <hyperlink ref="S6" r:id="rId1" display="【单位】国家税务总局介休市税务局&#10;【登入地址】http://cloud.chinaebill.cn/sx-colleges-proxy&#10;【问题描述】国家税务总局介休市税务局插卡失败&#10;【程序版本号】4321&#10;【原因分析】未知"/>
    <hyperlink ref="S25" r:id="rId2" display="【单位】天津工业大学&#10;【登入地址】http://cloud.chinaebill.cn/saas-industry-03/&#10;【问题描述】调用单张电子票据冲红接口writeOffEbillByCollege返回错误：没有查询到电子票信息&#10;【程序版本号】4320&#10;【原因分析】 高校冲红接口冲红内容处理查询原票出错，单位开的票据日期是2023年11月24日，但是调用接口有查询日期为2024年1月3日，判断是接口bug，请研发处理。"/>
    <hyperlink ref="S27" r:id="rId3" display="【单位】平南县同和镇中心卫生室&#10;【登入地址】https://cloud.chinaebill.cn/industry/#/login&#10;【问题描述】收费员开2张票，开票并冲红后，金额应该为0。e财票小程序中，开票总览中开票汇总统计是所有人的金额&#10;【原因分析】&#10;【程序版本号】V1.0.6.3&#10;【三线原因分析】目前这个产品需求设计就是这样，具体的产品与一线沟通一下，一线真实使用场景。"/>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aas异常处理模板(模板)"/>
  <dimension ref="A1:W66"/>
  <sheetViews>
    <sheetView workbookViewId="0">
      <pane xSplit="1" ySplit="1" topLeftCell="A2" activePane="bottomRight" state="frozen"/>
      <selection/>
      <selection pane="topRight"/>
      <selection pane="bottomLeft"/>
      <selection pane="bottomRight" activeCell="M9" sqref="M9"/>
    </sheetView>
  </sheetViews>
  <sheetFormatPr defaultColWidth="10.2857142857143" defaultRowHeight="16.5"/>
  <cols>
    <col min="1" max="1" width="5.98095238095238" style="66" hidden="1" customWidth="1"/>
    <col min="2" max="2" width="7.14285714285714" style="67" customWidth="1"/>
    <col min="3" max="3" width="7.40952380952381" style="67" customWidth="1"/>
    <col min="4" max="5" width="10.9238095238095" style="68" customWidth="1"/>
    <col min="6" max="6" width="7.28571428571429" style="67" customWidth="1"/>
    <col min="7" max="7" width="9.71428571428571" style="67" customWidth="1"/>
    <col min="8" max="8" width="9.43809523809524" style="67" customWidth="1"/>
    <col min="9" max="9" width="18.8857142857143" style="69" customWidth="1"/>
    <col min="10" max="10" width="11.3714285714286" style="70" customWidth="1"/>
    <col min="11" max="11" width="11.3714285714286" style="67" customWidth="1"/>
    <col min="12" max="12" width="13.0761904761905" style="67" customWidth="1"/>
    <col min="13" max="13" width="17.4" style="67" customWidth="1"/>
    <col min="14" max="14" width="34.5333333333333" style="67" customWidth="1"/>
    <col min="15" max="15" width="10.2571428571429" style="67" customWidth="1"/>
    <col min="16" max="16" width="10.2952380952381" style="67" customWidth="1"/>
    <col min="17" max="17" width="9.43809523809524" style="67" customWidth="1"/>
    <col min="18" max="18" width="10.5238095238095" style="67" customWidth="1"/>
    <col min="19" max="19" width="31.8285714285714" style="71" customWidth="1"/>
    <col min="20" max="20" width="35.2" style="71" customWidth="1"/>
    <col min="21" max="21" width="32.1047619047619" style="71" customWidth="1"/>
    <col min="22" max="22" width="7.95238095238095" style="71" customWidth="1"/>
    <col min="23" max="23" width="13.1714285714286" style="67" customWidth="1"/>
  </cols>
  <sheetData>
    <row r="1" ht="18.75" customHeight="1" spans="1:23">
      <c r="A1" s="72" t="s">
        <v>0</v>
      </c>
      <c r="B1" s="73" t="s">
        <v>103</v>
      </c>
      <c r="C1" s="74" t="s">
        <v>104</v>
      </c>
      <c r="D1" s="75" t="s">
        <v>105</v>
      </c>
      <c r="E1" s="75" t="s">
        <v>106</v>
      </c>
      <c r="F1" s="76" t="s">
        <v>107</v>
      </c>
      <c r="G1" s="76" t="s">
        <v>108</v>
      </c>
      <c r="H1" s="73" t="s">
        <v>109</v>
      </c>
      <c r="I1" s="116" t="s">
        <v>110</v>
      </c>
      <c r="J1" s="76" t="s">
        <v>111</v>
      </c>
      <c r="K1" s="73" t="s">
        <v>7</v>
      </c>
      <c r="L1" s="73" t="s">
        <v>8</v>
      </c>
      <c r="M1" s="76" t="s">
        <v>378</v>
      </c>
      <c r="N1" s="76" t="s">
        <v>9</v>
      </c>
      <c r="O1" s="76" t="s">
        <v>112</v>
      </c>
      <c r="P1" s="91" t="s">
        <v>113</v>
      </c>
      <c r="Q1" s="76" t="s">
        <v>114</v>
      </c>
      <c r="R1" s="76" t="s">
        <v>115</v>
      </c>
      <c r="S1" s="116" t="s">
        <v>116</v>
      </c>
      <c r="T1" s="116" t="s">
        <v>117</v>
      </c>
      <c r="U1" s="116" t="s">
        <v>118</v>
      </c>
      <c r="V1" s="117" t="s">
        <v>119</v>
      </c>
      <c r="W1" s="118" t="s">
        <v>120</v>
      </c>
    </row>
    <row r="2" ht="18.75" customHeight="1" spans="1:23">
      <c r="A2" s="77"/>
      <c r="B2" s="78"/>
      <c r="C2" s="78"/>
      <c r="D2" s="79"/>
      <c r="E2" s="79"/>
      <c r="F2" s="78"/>
      <c r="G2" s="78"/>
      <c r="H2" s="78"/>
      <c r="I2" s="103"/>
      <c r="J2" s="92" t="s">
        <v>14</v>
      </c>
      <c r="K2" s="93" t="s">
        <v>15</v>
      </c>
      <c r="L2" s="94" t="s">
        <v>22</v>
      </c>
      <c r="M2" s="92" t="s">
        <v>379</v>
      </c>
      <c r="N2" s="143" t="s">
        <v>380</v>
      </c>
      <c r="O2" s="78"/>
      <c r="P2" s="93"/>
      <c r="Q2" s="78"/>
      <c r="R2" s="78"/>
      <c r="S2" s="103"/>
      <c r="T2" s="119"/>
      <c r="U2" s="119"/>
      <c r="V2" s="119"/>
      <c r="W2" s="120"/>
    </row>
    <row r="3" ht="18.75" customHeight="1" spans="1:23">
      <c r="A3" s="77"/>
      <c r="B3" s="78"/>
      <c r="C3" s="78"/>
      <c r="D3" s="79"/>
      <c r="E3" s="79"/>
      <c r="F3" s="78"/>
      <c r="G3" s="78"/>
      <c r="H3" s="78"/>
      <c r="I3" s="103"/>
      <c r="J3" s="92"/>
      <c r="K3" s="93"/>
      <c r="L3" s="94"/>
      <c r="M3" s="92"/>
      <c r="N3" s="143"/>
      <c r="O3" s="78"/>
      <c r="P3" s="93"/>
      <c r="Q3" s="78"/>
      <c r="R3" s="78"/>
      <c r="S3" s="103"/>
      <c r="T3" s="119"/>
      <c r="U3" s="119"/>
      <c r="V3" s="119"/>
      <c r="W3" s="120"/>
    </row>
    <row r="4" ht="18.75" customHeight="1" spans="1:23">
      <c r="A4" s="77"/>
      <c r="B4" s="78"/>
      <c r="C4" s="78"/>
      <c r="D4" s="79"/>
      <c r="E4" s="79"/>
      <c r="F4" s="78"/>
      <c r="G4" s="78"/>
      <c r="H4" s="78"/>
      <c r="I4" s="103"/>
      <c r="J4" s="93"/>
      <c r="K4" s="93"/>
      <c r="L4" s="93"/>
      <c r="M4" s="94"/>
      <c r="N4" s="143"/>
      <c r="O4" s="78"/>
      <c r="P4" s="93"/>
      <c r="Q4" s="78"/>
      <c r="R4" s="78"/>
      <c r="S4" s="144"/>
      <c r="T4" s="122"/>
      <c r="U4" s="122"/>
      <c r="V4" s="122"/>
      <c r="W4" s="120"/>
    </row>
    <row r="5" ht="18.75" customHeight="1" spans="1:23">
      <c r="A5" s="77"/>
      <c r="B5" s="78"/>
      <c r="C5" s="78"/>
      <c r="D5" s="79"/>
      <c r="E5" s="79"/>
      <c r="F5" s="78"/>
      <c r="G5" s="78"/>
      <c r="H5" s="78"/>
      <c r="I5" s="78"/>
      <c r="J5" s="93"/>
      <c r="K5" s="93"/>
      <c r="M5" s="93"/>
      <c r="N5" s="143"/>
      <c r="O5" s="78"/>
      <c r="P5" s="93"/>
      <c r="Q5" s="78"/>
      <c r="R5" s="78"/>
      <c r="S5" s="78"/>
      <c r="T5" s="145"/>
      <c r="U5" s="145"/>
      <c r="V5" s="122"/>
      <c r="W5" s="120"/>
    </row>
    <row r="6" ht="18.75" customHeight="1" spans="1:23">
      <c r="A6" s="77"/>
      <c r="B6" s="78"/>
      <c r="C6" s="78"/>
      <c r="D6" s="79"/>
      <c r="E6" s="79"/>
      <c r="F6" s="78"/>
      <c r="G6" s="78"/>
      <c r="H6" s="78"/>
      <c r="I6" s="103"/>
      <c r="J6" s="98"/>
      <c r="K6" s="93"/>
      <c r="L6" s="93"/>
      <c r="M6" s="93"/>
      <c r="N6" s="143"/>
      <c r="O6" s="78"/>
      <c r="P6" s="93"/>
      <c r="Q6" s="78"/>
      <c r="R6" s="78"/>
      <c r="S6" s="103"/>
      <c r="T6" s="122"/>
      <c r="U6" s="122"/>
      <c r="V6" s="122"/>
      <c r="W6" s="120"/>
    </row>
    <row r="7" ht="18.75" customHeight="1" spans="1:23">
      <c r="A7" s="77"/>
      <c r="B7" s="78"/>
      <c r="C7" s="78"/>
      <c r="D7" s="79"/>
      <c r="E7" s="79"/>
      <c r="F7" s="78"/>
      <c r="G7" s="78"/>
      <c r="H7" s="78"/>
      <c r="I7" s="103"/>
      <c r="J7" s="93"/>
      <c r="K7" s="93"/>
      <c r="L7" s="93"/>
      <c r="M7" s="93"/>
      <c r="N7" s="143"/>
      <c r="O7" s="78"/>
      <c r="P7" s="93"/>
      <c r="Q7" s="78"/>
      <c r="R7" s="78"/>
      <c r="S7" s="103"/>
      <c r="T7" s="122"/>
      <c r="U7" s="122"/>
      <c r="V7" s="122"/>
      <c r="W7" s="120"/>
    </row>
    <row r="8" ht="18.75" customHeight="1" spans="1:23">
      <c r="A8" s="77"/>
      <c r="B8" s="78"/>
      <c r="C8" s="78"/>
      <c r="D8" s="79"/>
      <c r="E8" s="79"/>
      <c r="F8" s="78"/>
      <c r="G8" s="78"/>
      <c r="H8" s="78"/>
      <c r="I8" s="103"/>
      <c r="J8" s="98"/>
      <c r="K8" s="93"/>
      <c r="L8" s="93"/>
      <c r="M8" s="93"/>
      <c r="N8" s="143"/>
      <c r="O8" s="78"/>
      <c r="P8" s="93"/>
      <c r="Q8" s="78"/>
      <c r="R8" s="78"/>
      <c r="S8" s="103"/>
      <c r="T8" s="122"/>
      <c r="U8" s="122"/>
      <c r="V8" s="122"/>
      <c r="W8" s="120"/>
    </row>
    <row r="9" ht="18.75" customHeight="1" spans="1:23">
      <c r="A9" s="77"/>
      <c r="B9" s="78"/>
      <c r="C9" s="78"/>
      <c r="D9" s="79"/>
      <c r="E9" s="79"/>
      <c r="F9" s="78"/>
      <c r="G9" s="78"/>
      <c r="H9" s="78"/>
      <c r="I9" s="103"/>
      <c r="J9" s="98"/>
      <c r="K9" s="93"/>
      <c r="L9" s="93"/>
      <c r="M9" s="93"/>
      <c r="N9" s="143"/>
      <c r="O9" s="78"/>
      <c r="P9" s="93"/>
      <c r="Q9" s="78"/>
      <c r="R9" s="78"/>
      <c r="S9" s="78"/>
      <c r="T9" s="122"/>
      <c r="U9" s="122"/>
      <c r="V9" s="122"/>
      <c r="W9" s="120"/>
    </row>
    <row r="10" ht="18.75" customHeight="1" spans="1:23">
      <c r="A10" s="77"/>
      <c r="B10" s="78"/>
      <c r="C10" s="78"/>
      <c r="D10" s="79"/>
      <c r="E10" s="79"/>
      <c r="F10" s="78"/>
      <c r="G10" s="78"/>
      <c r="H10" s="78"/>
      <c r="I10" s="103"/>
      <c r="J10" s="98"/>
      <c r="K10" s="93"/>
      <c r="L10" s="93"/>
      <c r="M10" s="93"/>
      <c r="N10" s="143"/>
      <c r="O10" s="78"/>
      <c r="P10" s="93"/>
      <c r="Q10" s="78"/>
      <c r="R10" s="78"/>
      <c r="S10" s="103"/>
      <c r="T10" s="122"/>
      <c r="U10" s="122"/>
      <c r="V10" s="122"/>
      <c r="W10" s="120"/>
    </row>
    <row r="11" ht="18.75" customHeight="1" spans="1:23">
      <c r="A11" s="77"/>
      <c r="B11" s="78"/>
      <c r="C11" s="78"/>
      <c r="D11" s="79"/>
      <c r="E11" s="79"/>
      <c r="F11" s="78"/>
      <c r="G11" s="78"/>
      <c r="H11" s="78"/>
      <c r="I11" s="103"/>
      <c r="J11" s="93"/>
      <c r="K11" s="93"/>
      <c r="L11" s="93"/>
      <c r="M11" s="93"/>
      <c r="N11" s="143"/>
      <c r="O11" s="78"/>
      <c r="P11" s="93"/>
      <c r="Q11" s="78"/>
      <c r="R11" s="78"/>
      <c r="S11" s="103"/>
      <c r="T11" s="122"/>
      <c r="U11" s="122"/>
      <c r="V11" s="122"/>
      <c r="W11" s="120"/>
    </row>
    <row r="12" ht="18.75" customHeight="1" spans="1:23">
      <c r="A12" s="77"/>
      <c r="B12" s="78"/>
      <c r="C12" s="78"/>
      <c r="D12" s="79"/>
      <c r="E12" s="79"/>
      <c r="F12" s="78"/>
      <c r="G12" s="78"/>
      <c r="H12" s="78"/>
      <c r="I12" s="103"/>
      <c r="J12" s="93"/>
      <c r="K12" s="93"/>
      <c r="L12" s="93"/>
      <c r="M12" s="93"/>
      <c r="N12" s="143"/>
      <c r="O12" s="78"/>
      <c r="P12" s="143"/>
      <c r="Q12" s="78"/>
      <c r="R12" s="78"/>
      <c r="S12" s="103"/>
      <c r="T12" s="122"/>
      <c r="U12" s="122"/>
      <c r="V12" s="122"/>
      <c r="W12" s="120"/>
    </row>
    <row r="13" ht="18.75" customHeight="1" spans="1:23">
      <c r="A13" s="77"/>
      <c r="B13" s="78"/>
      <c r="C13" s="78"/>
      <c r="D13" s="79"/>
      <c r="E13" s="79"/>
      <c r="F13" s="78"/>
      <c r="G13" s="78"/>
      <c r="H13" s="78"/>
      <c r="I13" s="103"/>
      <c r="J13" s="93"/>
      <c r="K13" s="93"/>
      <c r="L13" s="93"/>
      <c r="M13" s="93"/>
      <c r="N13" s="143"/>
      <c r="O13" s="78"/>
      <c r="P13" s="93"/>
      <c r="Q13" s="78"/>
      <c r="R13" s="78"/>
      <c r="S13" s="103"/>
      <c r="T13" s="122"/>
      <c r="U13" s="122"/>
      <c r="V13" s="122"/>
      <c r="W13" s="120"/>
    </row>
    <row r="14" ht="18.75" customHeight="1" spans="1:23">
      <c r="A14" s="77"/>
      <c r="B14" s="78"/>
      <c r="C14" s="78"/>
      <c r="D14" s="79"/>
      <c r="E14" s="79"/>
      <c r="F14" s="78"/>
      <c r="G14" s="78"/>
      <c r="H14" s="78"/>
      <c r="I14" s="78"/>
      <c r="J14" s="93"/>
      <c r="K14" s="93"/>
      <c r="L14" s="93"/>
      <c r="M14" s="93"/>
      <c r="N14" s="143"/>
      <c r="O14" s="78"/>
      <c r="P14" s="93"/>
      <c r="Q14" s="78"/>
      <c r="R14" s="78"/>
      <c r="S14" s="103"/>
      <c r="T14" s="122"/>
      <c r="U14" s="122"/>
      <c r="V14" s="122"/>
      <c r="W14" s="120"/>
    </row>
    <row r="15" ht="18.75" customHeight="1" spans="1:23">
      <c r="A15" s="77"/>
      <c r="B15" s="78"/>
      <c r="C15" s="78"/>
      <c r="D15" s="79"/>
      <c r="E15" s="79"/>
      <c r="F15" s="78"/>
      <c r="G15" s="78"/>
      <c r="H15" s="78"/>
      <c r="I15" s="103"/>
      <c r="J15" s="93"/>
      <c r="K15" s="93"/>
      <c r="L15" s="93"/>
      <c r="M15" s="93"/>
      <c r="N15" s="143"/>
      <c r="O15" s="78"/>
      <c r="P15" s="93"/>
      <c r="Q15" s="78"/>
      <c r="R15" s="78"/>
      <c r="S15" s="103"/>
      <c r="T15" s="122"/>
      <c r="U15" s="122"/>
      <c r="V15" s="122"/>
      <c r="W15" s="120"/>
    </row>
    <row r="16" ht="18.75" customHeight="1" spans="1:23">
      <c r="A16" s="77"/>
      <c r="B16" s="78"/>
      <c r="C16" s="78"/>
      <c r="D16" s="79"/>
      <c r="E16" s="79"/>
      <c r="F16" s="78"/>
      <c r="G16" s="78"/>
      <c r="H16" s="78"/>
      <c r="I16" s="103"/>
      <c r="J16" s="93"/>
      <c r="K16" s="93"/>
      <c r="L16" s="93"/>
      <c r="M16" s="93"/>
      <c r="N16" s="143"/>
      <c r="O16" s="78"/>
      <c r="P16" s="93"/>
      <c r="Q16" s="78"/>
      <c r="R16" s="78"/>
      <c r="S16" s="103"/>
      <c r="T16" s="122"/>
      <c r="U16" s="122"/>
      <c r="V16" s="122"/>
      <c r="W16" s="120"/>
    </row>
    <row r="17" ht="18.75" customHeight="1" spans="1:23">
      <c r="A17" s="77"/>
      <c r="B17" s="78"/>
      <c r="C17" s="78"/>
      <c r="D17" s="79"/>
      <c r="E17" s="79"/>
      <c r="F17" s="78"/>
      <c r="G17" s="78"/>
      <c r="H17" s="78"/>
      <c r="I17" s="103"/>
      <c r="J17" s="93"/>
      <c r="K17" s="93"/>
      <c r="L17" s="93"/>
      <c r="M17" s="93"/>
      <c r="N17" s="143"/>
      <c r="O17" s="78"/>
      <c r="P17" s="93"/>
      <c r="Q17" s="78"/>
      <c r="R17" s="78"/>
      <c r="S17" s="103"/>
      <c r="T17" s="122"/>
      <c r="U17" s="122"/>
      <c r="V17" s="122"/>
      <c r="W17" s="120"/>
    </row>
    <row r="18" ht="18.75" customHeight="1" spans="1:23">
      <c r="A18" s="77"/>
      <c r="B18" s="78"/>
      <c r="C18" s="78"/>
      <c r="D18" s="79"/>
      <c r="E18" s="79"/>
      <c r="F18" s="78"/>
      <c r="G18" s="78"/>
      <c r="H18" s="78"/>
      <c r="I18" s="78"/>
      <c r="J18" s="93"/>
      <c r="K18" s="93"/>
      <c r="L18" s="93"/>
      <c r="M18" s="93"/>
      <c r="N18" s="143"/>
      <c r="O18" s="78"/>
      <c r="P18" s="93"/>
      <c r="Q18" s="78"/>
      <c r="R18" s="78"/>
      <c r="S18" s="103"/>
      <c r="T18" s="145"/>
      <c r="U18" s="145"/>
      <c r="V18" s="122"/>
      <c r="W18" s="120"/>
    </row>
    <row r="19" ht="18.75" customHeight="1" spans="1:23">
      <c r="A19" s="77"/>
      <c r="B19" s="78"/>
      <c r="C19" s="78"/>
      <c r="D19" s="79"/>
      <c r="E19" s="79"/>
      <c r="F19" s="78"/>
      <c r="G19" s="78"/>
      <c r="H19" s="78"/>
      <c r="I19" s="78"/>
      <c r="J19" s="93"/>
      <c r="K19" s="93"/>
      <c r="L19" s="93"/>
      <c r="M19" s="93"/>
      <c r="N19" s="143"/>
      <c r="O19" s="78"/>
      <c r="P19" s="93"/>
      <c r="Q19" s="78"/>
      <c r="R19" s="78"/>
      <c r="S19" s="103"/>
      <c r="T19" s="122"/>
      <c r="U19" s="122"/>
      <c r="V19" s="122"/>
      <c r="W19" s="120"/>
    </row>
    <row r="20" ht="18.75" customHeight="1" spans="1:23">
      <c r="A20" s="77"/>
      <c r="B20" s="78"/>
      <c r="C20" s="78"/>
      <c r="D20" s="79"/>
      <c r="E20" s="79"/>
      <c r="F20" s="78"/>
      <c r="G20" s="78"/>
      <c r="H20" s="78"/>
      <c r="I20" s="78"/>
      <c r="J20" s="93"/>
      <c r="K20" s="93"/>
      <c r="L20" s="93"/>
      <c r="M20" s="93"/>
      <c r="N20" s="143"/>
      <c r="O20" s="78"/>
      <c r="P20" s="93"/>
      <c r="Q20" s="78"/>
      <c r="R20" s="78"/>
      <c r="S20" s="103"/>
      <c r="T20" s="122"/>
      <c r="U20" s="122"/>
      <c r="V20" s="122"/>
      <c r="W20" s="120"/>
    </row>
    <row r="21" ht="18.75" customHeight="1" spans="1:23">
      <c r="A21" s="77"/>
      <c r="B21" s="78"/>
      <c r="C21" s="78"/>
      <c r="D21" s="79"/>
      <c r="E21" s="79"/>
      <c r="F21" s="78"/>
      <c r="G21" s="78"/>
      <c r="H21" s="78"/>
      <c r="I21" s="78"/>
      <c r="J21" s="93"/>
      <c r="K21" s="93"/>
      <c r="L21" s="93"/>
      <c r="M21" s="93"/>
      <c r="N21" s="143"/>
      <c r="O21" s="78"/>
      <c r="P21" s="93"/>
      <c r="Q21" s="78"/>
      <c r="R21" s="78"/>
      <c r="S21" s="103"/>
      <c r="T21" s="122"/>
      <c r="U21" s="122"/>
      <c r="V21" s="122"/>
      <c r="W21" s="120"/>
    </row>
    <row r="22" ht="18.75" customHeight="1" spans="1:23">
      <c r="A22" s="77"/>
      <c r="B22" s="78"/>
      <c r="C22" s="78"/>
      <c r="D22" s="79"/>
      <c r="E22" s="79"/>
      <c r="F22" s="78"/>
      <c r="G22" s="78"/>
      <c r="H22" s="78"/>
      <c r="I22" s="78"/>
      <c r="J22" s="93"/>
      <c r="K22" s="93"/>
      <c r="L22" s="93"/>
      <c r="M22" s="93"/>
      <c r="N22" s="143"/>
      <c r="O22" s="78"/>
      <c r="P22" s="93"/>
      <c r="Q22" s="78"/>
      <c r="R22" s="78"/>
      <c r="S22" s="103"/>
      <c r="T22" s="122"/>
      <c r="U22" s="122"/>
      <c r="V22" s="122"/>
      <c r="W22" s="120"/>
    </row>
    <row r="23" ht="18.75" customHeight="1" spans="1:23">
      <c r="A23" s="77"/>
      <c r="B23" s="78"/>
      <c r="C23" s="78"/>
      <c r="D23" s="79"/>
      <c r="E23" s="79"/>
      <c r="F23" s="78"/>
      <c r="G23" s="78"/>
      <c r="H23" s="78"/>
      <c r="I23" s="78"/>
      <c r="J23" s="93"/>
      <c r="K23" s="93"/>
      <c r="L23" s="93"/>
      <c r="M23" s="93"/>
      <c r="N23" s="143"/>
      <c r="O23" s="78"/>
      <c r="P23" s="93"/>
      <c r="Q23" s="78"/>
      <c r="R23" s="78"/>
      <c r="S23" s="103"/>
      <c r="T23" s="122"/>
      <c r="U23" s="122"/>
      <c r="V23" s="122"/>
      <c r="W23" s="120"/>
    </row>
    <row r="24" ht="18.75" customHeight="1" spans="1:23">
      <c r="A24" s="77"/>
      <c r="B24" s="78"/>
      <c r="C24" s="78"/>
      <c r="D24" s="79"/>
      <c r="E24" s="79"/>
      <c r="F24" s="78"/>
      <c r="G24" s="78"/>
      <c r="H24" s="78"/>
      <c r="I24" s="78"/>
      <c r="J24" s="93"/>
      <c r="K24" s="93"/>
      <c r="L24" s="93"/>
      <c r="M24" s="93"/>
      <c r="N24" s="143"/>
      <c r="O24" s="78"/>
      <c r="P24" s="93"/>
      <c r="Q24" s="78"/>
      <c r="R24" s="78"/>
      <c r="S24" s="103"/>
      <c r="T24" s="122"/>
      <c r="U24" s="122"/>
      <c r="V24" s="122"/>
      <c r="W24" s="120"/>
    </row>
    <row r="25" ht="18.75" customHeight="1" spans="1:23">
      <c r="A25" s="77"/>
      <c r="B25" s="78"/>
      <c r="C25" s="78"/>
      <c r="D25" s="79"/>
      <c r="E25" s="79"/>
      <c r="F25" s="78"/>
      <c r="G25" s="78"/>
      <c r="H25" s="78"/>
      <c r="I25" s="78"/>
      <c r="J25" s="93"/>
      <c r="K25" s="93"/>
      <c r="L25" s="93"/>
      <c r="M25" s="93"/>
      <c r="N25" s="143"/>
      <c r="O25" s="78"/>
      <c r="P25" s="93"/>
      <c r="Q25" s="78"/>
      <c r="R25" s="78"/>
      <c r="S25" s="103"/>
      <c r="T25" s="122"/>
      <c r="U25" s="122"/>
      <c r="V25" s="122"/>
      <c r="W25" s="120"/>
    </row>
    <row r="26" ht="18.75" customHeight="1" spans="1:23">
      <c r="A26" s="77"/>
      <c r="B26" s="78"/>
      <c r="C26" s="78"/>
      <c r="D26" s="79"/>
      <c r="E26" s="79"/>
      <c r="F26" s="78"/>
      <c r="G26" s="78"/>
      <c r="H26" s="78"/>
      <c r="I26" s="103"/>
      <c r="J26" s="92"/>
      <c r="K26" s="93"/>
      <c r="L26" s="94"/>
      <c r="M26" s="92"/>
      <c r="N26" s="143"/>
      <c r="O26" s="78"/>
      <c r="P26" s="93"/>
      <c r="Q26" s="78"/>
      <c r="R26" s="78"/>
      <c r="S26" s="103"/>
      <c r="T26" s="122"/>
      <c r="U26" s="122"/>
      <c r="V26" s="122"/>
      <c r="W26" s="120"/>
    </row>
    <row r="27" ht="18.75" customHeight="1" spans="1:23">
      <c r="A27" s="77"/>
      <c r="B27" s="78"/>
      <c r="C27" s="78"/>
      <c r="D27" s="79"/>
      <c r="E27" s="79"/>
      <c r="F27" s="78"/>
      <c r="G27" s="78"/>
      <c r="H27" s="78"/>
      <c r="I27" s="103"/>
      <c r="J27" s="93"/>
      <c r="K27" s="93"/>
      <c r="L27" s="93"/>
      <c r="M27" s="93"/>
      <c r="N27" s="143"/>
      <c r="O27" s="78"/>
      <c r="P27" s="93"/>
      <c r="Q27" s="78"/>
      <c r="R27" s="78"/>
      <c r="S27" s="103"/>
      <c r="T27" s="122"/>
      <c r="U27" s="122"/>
      <c r="V27" s="122"/>
      <c r="W27" s="120"/>
    </row>
    <row r="28" ht="18.75" customHeight="1" spans="1:23">
      <c r="A28" s="77"/>
      <c r="B28" s="78"/>
      <c r="C28" s="78"/>
      <c r="D28" s="79"/>
      <c r="E28" s="79"/>
      <c r="F28" s="78"/>
      <c r="G28" s="78"/>
      <c r="H28" s="78"/>
      <c r="I28" s="103"/>
      <c r="J28" s="93"/>
      <c r="K28" s="93"/>
      <c r="L28" s="93"/>
      <c r="M28" s="93"/>
      <c r="N28" s="143"/>
      <c r="O28" s="78"/>
      <c r="P28" s="93"/>
      <c r="Q28" s="78"/>
      <c r="R28" s="78"/>
      <c r="S28" s="103"/>
      <c r="T28" s="122"/>
      <c r="U28" s="122"/>
      <c r="V28" s="122"/>
      <c r="W28" s="120"/>
    </row>
    <row r="29" ht="18.75" customHeight="1" spans="1:23">
      <c r="A29" s="77"/>
      <c r="B29" s="78"/>
      <c r="C29" s="78"/>
      <c r="D29" s="79"/>
      <c r="E29" s="79"/>
      <c r="F29" s="78"/>
      <c r="G29" s="78"/>
      <c r="H29" s="78"/>
      <c r="I29" s="78"/>
      <c r="J29" s="93"/>
      <c r="K29" s="93"/>
      <c r="L29" s="93"/>
      <c r="M29" s="93"/>
      <c r="N29" s="143"/>
      <c r="O29" s="78"/>
      <c r="P29" s="93"/>
      <c r="Q29" s="78"/>
      <c r="R29" s="78"/>
      <c r="S29" s="103"/>
      <c r="T29" s="122"/>
      <c r="U29" s="122"/>
      <c r="V29" s="122"/>
      <c r="W29" s="120"/>
    </row>
    <row r="30" ht="18.75" customHeight="1" spans="1:23">
      <c r="A30" s="77"/>
      <c r="B30" s="78"/>
      <c r="C30" s="78"/>
      <c r="D30" s="79"/>
      <c r="E30" s="79"/>
      <c r="F30" s="78"/>
      <c r="G30" s="78"/>
      <c r="H30" s="78"/>
      <c r="I30" s="78"/>
      <c r="J30" s="93"/>
      <c r="K30" s="93"/>
      <c r="L30" s="93"/>
      <c r="M30" s="93"/>
      <c r="N30" s="143"/>
      <c r="O30" s="78"/>
      <c r="P30" s="93"/>
      <c r="Q30" s="78"/>
      <c r="R30" s="78"/>
      <c r="S30" s="103"/>
      <c r="T30" s="146"/>
      <c r="U30" s="122"/>
      <c r="V30" s="122"/>
      <c r="W30" s="120"/>
    </row>
    <row r="31" ht="18.75" customHeight="1" spans="1:23">
      <c r="A31" s="77"/>
      <c r="B31" s="78"/>
      <c r="C31" s="78"/>
      <c r="D31" s="79"/>
      <c r="E31" s="79"/>
      <c r="F31" s="78"/>
      <c r="G31" s="78"/>
      <c r="H31" s="78"/>
      <c r="I31" s="78"/>
      <c r="J31" s="93"/>
      <c r="K31" s="93"/>
      <c r="L31" s="93"/>
      <c r="M31" s="93"/>
      <c r="N31" s="143"/>
      <c r="O31" s="78"/>
      <c r="P31" s="93"/>
      <c r="Q31" s="78"/>
      <c r="R31" s="78"/>
      <c r="S31" s="103"/>
      <c r="T31" s="122"/>
      <c r="U31" s="122"/>
      <c r="V31" s="122"/>
      <c r="W31" s="120"/>
    </row>
    <row r="32" ht="18.75" customHeight="1" spans="1:23">
      <c r="A32" s="77"/>
      <c r="B32" s="78"/>
      <c r="C32" s="78"/>
      <c r="D32" s="79"/>
      <c r="E32" s="79"/>
      <c r="F32" s="78"/>
      <c r="G32" s="78"/>
      <c r="H32" s="78"/>
      <c r="I32" s="103"/>
      <c r="J32" s="93"/>
      <c r="K32" s="93"/>
      <c r="L32" s="94"/>
      <c r="M32" s="93"/>
      <c r="N32" s="143"/>
      <c r="O32" s="78"/>
      <c r="P32" s="93"/>
      <c r="Q32" s="78"/>
      <c r="R32" s="78"/>
      <c r="S32" s="103"/>
      <c r="T32" s="122"/>
      <c r="U32" s="122"/>
      <c r="V32" s="122"/>
      <c r="W32" s="120"/>
    </row>
    <row r="33" ht="18.75" customHeight="1" spans="1:23">
      <c r="A33" s="77"/>
      <c r="B33" s="78"/>
      <c r="C33" s="78"/>
      <c r="D33" s="79"/>
      <c r="E33" s="79"/>
      <c r="F33" s="78"/>
      <c r="G33" s="78"/>
      <c r="H33" s="78"/>
      <c r="I33" s="103"/>
      <c r="J33" s="93"/>
      <c r="K33" s="93"/>
      <c r="L33" s="94"/>
      <c r="M33" s="93"/>
      <c r="N33" s="143"/>
      <c r="O33" s="78"/>
      <c r="P33" s="93"/>
      <c r="Q33" s="78"/>
      <c r="R33" s="78"/>
      <c r="S33" s="103"/>
      <c r="T33" s="122"/>
      <c r="U33" s="122"/>
      <c r="V33" s="122"/>
      <c r="W33" s="120"/>
    </row>
    <row r="34" ht="18.75" customHeight="1" spans="1:23">
      <c r="A34" s="77"/>
      <c r="B34" s="78"/>
      <c r="C34" s="78"/>
      <c r="D34" s="79"/>
      <c r="E34" s="79"/>
      <c r="F34" s="78"/>
      <c r="G34" s="78"/>
      <c r="H34" s="78"/>
      <c r="I34" s="103"/>
      <c r="J34" s="93"/>
      <c r="K34" s="93"/>
      <c r="L34" s="93"/>
      <c r="M34" s="93"/>
      <c r="N34" s="143"/>
      <c r="O34" s="78"/>
      <c r="P34" s="93"/>
      <c r="Q34" s="78"/>
      <c r="R34" s="78"/>
      <c r="S34" s="103"/>
      <c r="T34" s="122"/>
      <c r="U34" s="122"/>
      <c r="V34" s="122"/>
      <c r="W34" s="120"/>
    </row>
    <row r="35" ht="18.75" customHeight="1" spans="1:23">
      <c r="A35" s="77"/>
      <c r="B35" s="78"/>
      <c r="C35" s="78"/>
      <c r="D35" s="79"/>
      <c r="E35" s="79"/>
      <c r="F35" s="78"/>
      <c r="G35" s="78"/>
      <c r="H35" s="78"/>
      <c r="I35" s="103"/>
      <c r="J35" s="93"/>
      <c r="K35" s="93"/>
      <c r="L35" s="93"/>
      <c r="M35" s="92"/>
      <c r="N35" s="143"/>
      <c r="O35" s="78"/>
      <c r="P35" s="93"/>
      <c r="Q35" s="78"/>
      <c r="R35" s="78"/>
      <c r="S35" s="103"/>
      <c r="T35" s="119"/>
      <c r="U35" s="119"/>
      <c r="V35" s="119"/>
      <c r="W35" s="120"/>
    </row>
    <row r="36" ht="18.75" customHeight="1" spans="1:23">
      <c r="A36" s="77"/>
      <c r="B36" s="78"/>
      <c r="C36" s="78"/>
      <c r="D36" s="79"/>
      <c r="E36" s="79"/>
      <c r="F36" s="78"/>
      <c r="G36" s="78"/>
      <c r="H36" s="78"/>
      <c r="I36" s="103"/>
      <c r="J36" s="93"/>
      <c r="K36" s="93"/>
      <c r="L36" s="93"/>
      <c r="M36" s="92"/>
      <c r="N36" s="143"/>
      <c r="O36" s="78"/>
      <c r="P36" s="93"/>
      <c r="Q36" s="78"/>
      <c r="R36" s="78"/>
      <c r="S36" s="103"/>
      <c r="T36" s="119"/>
      <c r="U36" s="119"/>
      <c r="V36" s="119"/>
      <c r="W36" s="120"/>
    </row>
    <row r="37" ht="18.75" customHeight="1" spans="1:23">
      <c r="A37" s="77"/>
      <c r="B37" s="78"/>
      <c r="C37" s="78"/>
      <c r="D37" s="79"/>
      <c r="E37" s="79"/>
      <c r="F37" s="78"/>
      <c r="G37" s="78"/>
      <c r="H37" s="78"/>
      <c r="I37" s="78"/>
      <c r="J37" s="92"/>
      <c r="K37" s="93"/>
      <c r="L37" s="92"/>
      <c r="M37" s="92"/>
      <c r="N37" s="143"/>
      <c r="O37" s="78"/>
      <c r="P37" s="93"/>
      <c r="Q37" s="78"/>
      <c r="R37" s="78"/>
      <c r="S37" s="103"/>
      <c r="T37" s="119"/>
      <c r="U37" s="119"/>
      <c r="V37" s="119"/>
      <c r="W37" s="120"/>
    </row>
    <row r="38" ht="18.75" customHeight="1" spans="1:23">
      <c r="A38" s="77"/>
      <c r="B38" s="78"/>
      <c r="C38" s="78"/>
      <c r="D38" s="79"/>
      <c r="E38" s="79"/>
      <c r="F38" s="78"/>
      <c r="G38" s="78"/>
      <c r="H38" s="78"/>
      <c r="I38" s="103"/>
      <c r="J38" s="92"/>
      <c r="K38" s="93"/>
      <c r="L38" s="92"/>
      <c r="M38" s="92"/>
      <c r="N38" s="143"/>
      <c r="O38" s="78"/>
      <c r="P38" s="93"/>
      <c r="Q38" s="78"/>
      <c r="R38" s="78"/>
      <c r="S38" s="103"/>
      <c r="T38" s="119"/>
      <c r="U38" s="119"/>
      <c r="V38" s="119"/>
      <c r="W38" s="120"/>
    </row>
    <row r="39" ht="18.75" customHeight="1" spans="1:23">
      <c r="A39" s="77"/>
      <c r="B39" s="78"/>
      <c r="C39" s="78"/>
      <c r="D39" s="79"/>
      <c r="E39" s="79"/>
      <c r="F39" s="78"/>
      <c r="G39" s="78"/>
      <c r="H39" s="78"/>
      <c r="I39" s="103"/>
      <c r="J39" s="92"/>
      <c r="K39" s="93"/>
      <c r="L39" s="94"/>
      <c r="M39" s="92"/>
      <c r="N39" s="143"/>
      <c r="O39" s="78"/>
      <c r="P39" s="93"/>
      <c r="Q39" s="78"/>
      <c r="R39" s="78"/>
      <c r="S39" s="103"/>
      <c r="T39" s="119"/>
      <c r="U39" s="119"/>
      <c r="V39" s="119"/>
      <c r="W39" s="120" t="str">
        <f t="shared" ref="W39:W56" si="0">IF(UPPER(LEFT(Q39,2))="V3","V3",UPPER(LEFT(Q39,8)))</f>
        <v/>
      </c>
    </row>
    <row r="40" ht="18.75" customHeight="1" spans="1:23">
      <c r="A40" s="77"/>
      <c r="B40" s="78"/>
      <c r="C40" s="78"/>
      <c r="D40" s="79"/>
      <c r="E40" s="79"/>
      <c r="F40" s="78"/>
      <c r="G40" s="78"/>
      <c r="H40" s="78"/>
      <c r="I40" s="103"/>
      <c r="J40" s="92"/>
      <c r="K40" s="93"/>
      <c r="L40" s="94"/>
      <c r="M40" s="92"/>
      <c r="N40" s="143"/>
      <c r="O40" s="78"/>
      <c r="P40" s="93"/>
      <c r="Q40" s="78"/>
      <c r="R40" s="78"/>
      <c r="S40" s="103"/>
      <c r="T40" s="119"/>
      <c r="U40" s="119"/>
      <c r="V40" s="119"/>
      <c r="W40" s="120" t="str">
        <f t="shared" si="0"/>
        <v/>
      </c>
    </row>
    <row r="41" ht="18.75" customHeight="1" spans="1:23">
      <c r="A41" s="77"/>
      <c r="B41" s="78"/>
      <c r="C41" s="78"/>
      <c r="D41" s="79"/>
      <c r="E41" s="79"/>
      <c r="F41" s="78"/>
      <c r="G41" s="78"/>
      <c r="H41" s="78"/>
      <c r="I41" s="103"/>
      <c r="J41" s="92"/>
      <c r="K41" s="93"/>
      <c r="L41" s="94"/>
      <c r="M41" s="92"/>
      <c r="N41" s="143"/>
      <c r="O41" s="78"/>
      <c r="P41" s="93"/>
      <c r="Q41" s="78"/>
      <c r="R41" s="78"/>
      <c r="S41" s="103"/>
      <c r="T41" s="119"/>
      <c r="U41" s="119"/>
      <c r="V41" s="119"/>
      <c r="W41" s="120" t="str">
        <f t="shared" si="0"/>
        <v/>
      </c>
    </row>
    <row r="42" ht="18.75" customHeight="1" spans="1:23">
      <c r="A42" s="77"/>
      <c r="B42" s="78"/>
      <c r="C42" s="78"/>
      <c r="D42" s="79"/>
      <c r="E42" s="79"/>
      <c r="F42" s="78"/>
      <c r="G42" s="78"/>
      <c r="H42" s="78"/>
      <c r="I42" s="103"/>
      <c r="J42" s="92"/>
      <c r="K42" s="93"/>
      <c r="L42" s="94"/>
      <c r="M42" s="92"/>
      <c r="N42" s="143"/>
      <c r="O42" s="78"/>
      <c r="P42" s="93"/>
      <c r="Q42" s="78"/>
      <c r="R42" s="78"/>
      <c r="S42" s="103"/>
      <c r="T42" s="122"/>
      <c r="U42" s="122"/>
      <c r="V42" s="122"/>
      <c r="W42" s="120" t="str">
        <f t="shared" si="0"/>
        <v/>
      </c>
    </row>
    <row r="43" ht="18.75" customHeight="1" spans="1:23">
      <c r="A43" s="77"/>
      <c r="B43" s="78"/>
      <c r="C43" s="78"/>
      <c r="D43" s="79"/>
      <c r="E43" s="79"/>
      <c r="F43" s="78"/>
      <c r="G43" s="78"/>
      <c r="H43" s="78"/>
      <c r="I43" s="103"/>
      <c r="J43" s="92"/>
      <c r="K43" s="93"/>
      <c r="L43" s="94"/>
      <c r="M43" s="92"/>
      <c r="N43" s="143"/>
      <c r="O43" s="78"/>
      <c r="P43" s="93"/>
      <c r="Q43" s="78"/>
      <c r="R43" s="78"/>
      <c r="S43" s="103"/>
      <c r="T43" s="119"/>
      <c r="U43" s="119"/>
      <c r="V43" s="119"/>
      <c r="W43" s="120" t="str">
        <f t="shared" si="0"/>
        <v/>
      </c>
    </row>
    <row r="44" ht="18.75" customHeight="1" spans="1:23">
      <c r="A44" s="77"/>
      <c r="B44" s="78"/>
      <c r="C44" s="78"/>
      <c r="D44" s="79"/>
      <c r="E44" s="79"/>
      <c r="F44" s="78"/>
      <c r="G44" s="78"/>
      <c r="H44" s="78"/>
      <c r="I44" s="103"/>
      <c r="J44" s="92"/>
      <c r="K44" s="93"/>
      <c r="L44" s="94"/>
      <c r="M44" s="92"/>
      <c r="N44" s="143"/>
      <c r="O44" s="78"/>
      <c r="P44" s="93"/>
      <c r="Q44" s="78"/>
      <c r="R44" s="78"/>
      <c r="S44" s="103"/>
      <c r="T44" s="119"/>
      <c r="U44" s="119"/>
      <c r="V44" s="119"/>
      <c r="W44" s="120" t="str">
        <f t="shared" si="0"/>
        <v/>
      </c>
    </row>
    <row r="45" ht="18.75" customHeight="1" spans="1:23">
      <c r="A45" s="77"/>
      <c r="B45" s="78"/>
      <c r="C45" s="78"/>
      <c r="D45" s="79"/>
      <c r="E45" s="79"/>
      <c r="F45" s="78"/>
      <c r="G45" s="78"/>
      <c r="H45" s="78"/>
      <c r="I45" s="103"/>
      <c r="J45" s="92"/>
      <c r="K45" s="93"/>
      <c r="L45" s="92"/>
      <c r="M45" s="92"/>
      <c r="N45" s="143"/>
      <c r="O45" s="78"/>
      <c r="P45" s="93"/>
      <c r="Q45" s="78"/>
      <c r="R45" s="78"/>
      <c r="S45" s="103"/>
      <c r="T45" s="119"/>
      <c r="U45" s="119"/>
      <c r="V45" s="119"/>
      <c r="W45" s="120" t="str">
        <f t="shared" si="0"/>
        <v/>
      </c>
    </row>
    <row r="46" ht="18.75" customHeight="1" spans="1:23">
      <c r="A46" s="77"/>
      <c r="B46" s="78"/>
      <c r="C46" s="78"/>
      <c r="D46" s="79"/>
      <c r="E46" s="79"/>
      <c r="F46" s="78"/>
      <c r="G46" s="78"/>
      <c r="H46" s="78"/>
      <c r="I46" s="103"/>
      <c r="J46" s="92"/>
      <c r="K46" s="93"/>
      <c r="L46" s="92"/>
      <c r="M46" s="92"/>
      <c r="N46" s="143"/>
      <c r="O46" s="78"/>
      <c r="P46" s="93"/>
      <c r="Q46" s="78"/>
      <c r="R46" s="78"/>
      <c r="S46" s="103"/>
      <c r="T46" s="119"/>
      <c r="U46" s="119"/>
      <c r="V46" s="119"/>
      <c r="W46" s="120" t="str">
        <f t="shared" si="0"/>
        <v/>
      </c>
    </row>
    <row r="47" ht="18.75" customHeight="1" spans="1:23">
      <c r="A47" s="77"/>
      <c r="B47" s="78"/>
      <c r="C47" s="78"/>
      <c r="D47" s="79"/>
      <c r="E47" s="79"/>
      <c r="F47" s="78"/>
      <c r="G47" s="78"/>
      <c r="H47" s="78"/>
      <c r="I47" s="103"/>
      <c r="J47" s="92"/>
      <c r="K47" s="93"/>
      <c r="L47" s="92"/>
      <c r="M47" s="92"/>
      <c r="N47" s="143"/>
      <c r="O47" s="78"/>
      <c r="P47" s="93"/>
      <c r="Q47" s="78"/>
      <c r="R47" s="78"/>
      <c r="S47" s="103"/>
      <c r="T47" s="119"/>
      <c r="U47" s="119"/>
      <c r="V47" s="119"/>
      <c r="W47" s="120" t="str">
        <f t="shared" si="0"/>
        <v/>
      </c>
    </row>
    <row r="48" ht="18.75" customHeight="1" spans="1:23">
      <c r="A48" s="77"/>
      <c r="B48" s="78"/>
      <c r="C48" s="78"/>
      <c r="D48" s="79"/>
      <c r="E48" s="79"/>
      <c r="F48" s="78"/>
      <c r="G48" s="78"/>
      <c r="H48" s="78"/>
      <c r="I48" s="103"/>
      <c r="J48" s="92"/>
      <c r="K48" s="93"/>
      <c r="L48" s="92"/>
      <c r="M48" s="92"/>
      <c r="N48" s="143"/>
      <c r="O48" s="78"/>
      <c r="P48" s="93"/>
      <c r="Q48" s="78"/>
      <c r="R48" s="78"/>
      <c r="S48" s="103"/>
      <c r="T48" s="119"/>
      <c r="U48" s="119"/>
      <c r="V48" s="119"/>
      <c r="W48" s="120" t="str">
        <f t="shared" si="0"/>
        <v/>
      </c>
    </row>
    <row r="49" ht="18.75" customHeight="1" spans="1:23">
      <c r="A49" s="77"/>
      <c r="B49" s="78"/>
      <c r="C49" s="78"/>
      <c r="D49" s="79"/>
      <c r="E49" s="79"/>
      <c r="F49" s="78"/>
      <c r="G49" s="78"/>
      <c r="H49" s="78"/>
      <c r="I49" s="103"/>
      <c r="J49" s="92"/>
      <c r="K49" s="93"/>
      <c r="L49" s="92"/>
      <c r="M49" s="92"/>
      <c r="N49" s="143"/>
      <c r="O49" s="78"/>
      <c r="P49" s="93"/>
      <c r="Q49" s="78"/>
      <c r="R49" s="78"/>
      <c r="S49" s="103"/>
      <c r="T49" s="119"/>
      <c r="U49" s="119"/>
      <c r="V49" s="119"/>
      <c r="W49" s="120" t="str">
        <f t="shared" si="0"/>
        <v/>
      </c>
    </row>
    <row r="50" ht="18.75" customHeight="1" spans="1:23">
      <c r="A50" s="77"/>
      <c r="B50" s="78"/>
      <c r="C50" s="78"/>
      <c r="D50" s="79"/>
      <c r="E50" s="79"/>
      <c r="F50" s="78"/>
      <c r="G50" s="78"/>
      <c r="H50" s="78"/>
      <c r="I50" s="103"/>
      <c r="J50" s="92"/>
      <c r="K50" s="93"/>
      <c r="L50" s="92"/>
      <c r="M50" s="92"/>
      <c r="N50" s="143"/>
      <c r="O50" s="78"/>
      <c r="P50" s="93"/>
      <c r="Q50" s="78"/>
      <c r="R50" s="78"/>
      <c r="S50" s="103"/>
      <c r="T50" s="119"/>
      <c r="U50" s="119"/>
      <c r="V50" s="119"/>
      <c r="W50" s="120" t="str">
        <f t="shared" si="0"/>
        <v/>
      </c>
    </row>
    <row r="51" ht="18.75" customHeight="1" spans="1:23">
      <c r="A51" s="77"/>
      <c r="B51" s="78"/>
      <c r="C51" s="78"/>
      <c r="D51" s="79"/>
      <c r="E51" s="79"/>
      <c r="F51" s="78"/>
      <c r="G51" s="78"/>
      <c r="H51" s="78"/>
      <c r="I51" s="103"/>
      <c r="J51" s="92"/>
      <c r="K51" s="93"/>
      <c r="L51" s="92"/>
      <c r="M51" s="92"/>
      <c r="N51" s="143"/>
      <c r="O51" s="78"/>
      <c r="P51" s="93"/>
      <c r="Q51" s="78"/>
      <c r="R51" s="78"/>
      <c r="S51" s="103"/>
      <c r="T51" s="119"/>
      <c r="U51" s="119"/>
      <c r="V51" s="119"/>
      <c r="W51" s="120" t="str">
        <f t="shared" si="0"/>
        <v/>
      </c>
    </row>
    <row r="52" ht="18.75" customHeight="1" spans="1:23">
      <c r="A52" s="77"/>
      <c r="B52" s="78"/>
      <c r="C52" s="78"/>
      <c r="D52" s="79"/>
      <c r="E52" s="79"/>
      <c r="F52" s="78"/>
      <c r="G52" s="78"/>
      <c r="H52" s="78"/>
      <c r="I52" s="103"/>
      <c r="J52" s="92"/>
      <c r="K52" s="93"/>
      <c r="L52" s="92"/>
      <c r="M52" s="92"/>
      <c r="N52" s="143"/>
      <c r="O52" s="78"/>
      <c r="P52" s="93"/>
      <c r="Q52" s="78"/>
      <c r="R52" s="78"/>
      <c r="S52" s="103"/>
      <c r="T52" s="119"/>
      <c r="U52" s="119"/>
      <c r="V52" s="119"/>
      <c r="W52" s="120" t="str">
        <f t="shared" si="0"/>
        <v/>
      </c>
    </row>
    <row r="53" ht="18.75" customHeight="1" spans="1:23">
      <c r="A53" s="77"/>
      <c r="B53" s="78"/>
      <c r="C53" s="78"/>
      <c r="D53" s="79"/>
      <c r="E53" s="79"/>
      <c r="F53" s="78"/>
      <c r="G53" s="78"/>
      <c r="H53" s="78"/>
      <c r="I53" s="103"/>
      <c r="J53" s="92"/>
      <c r="K53" s="93"/>
      <c r="L53" s="92"/>
      <c r="M53" s="92"/>
      <c r="N53" s="143"/>
      <c r="O53" s="78"/>
      <c r="P53" s="93"/>
      <c r="Q53" s="78"/>
      <c r="R53" s="78"/>
      <c r="S53" s="103"/>
      <c r="T53" s="119"/>
      <c r="U53" s="119"/>
      <c r="V53" s="119"/>
      <c r="W53" s="120" t="str">
        <f t="shared" si="0"/>
        <v/>
      </c>
    </row>
    <row r="54" ht="18.75" customHeight="1" spans="1:23">
      <c r="A54" s="77"/>
      <c r="B54" s="78"/>
      <c r="C54" s="78"/>
      <c r="D54" s="79"/>
      <c r="E54" s="79"/>
      <c r="F54" s="78"/>
      <c r="G54" s="78"/>
      <c r="H54" s="78"/>
      <c r="I54" s="103"/>
      <c r="J54" s="92"/>
      <c r="K54" s="93"/>
      <c r="L54" s="92"/>
      <c r="M54" s="92"/>
      <c r="N54" s="143"/>
      <c r="O54" s="78"/>
      <c r="P54" s="93"/>
      <c r="Q54" s="78"/>
      <c r="R54" s="78"/>
      <c r="S54" s="103"/>
      <c r="T54" s="119"/>
      <c r="U54" s="119"/>
      <c r="V54" s="119"/>
      <c r="W54" s="120" t="str">
        <f t="shared" si="0"/>
        <v/>
      </c>
    </row>
    <row r="55" ht="18.75" customHeight="1" spans="1:23">
      <c r="A55" s="77"/>
      <c r="B55" s="78"/>
      <c r="C55" s="78"/>
      <c r="D55" s="79"/>
      <c r="E55" s="79"/>
      <c r="F55" s="78"/>
      <c r="G55" s="78"/>
      <c r="H55" s="78"/>
      <c r="I55" s="103"/>
      <c r="J55" s="92"/>
      <c r="K55" s="93"/>
      <c r="L55" s="92"/>
      <c r="M55" s="92"/>
      <c r="N55" s="143"/>
      <c r="O55" s="78"/>
      <c r="P55" s="93"/>
      <c r="Q55" s="78"/>
      <c r="R55" s="78"/>
      <c r="S55" s="103"/>
      <c r="T55" s="119"/>
      <c r="U55" s="119"/>
      <c r="V55" s="119"/>
      <c r="W55" s="120" t="str">
        <f t="shared" si="0"/>
        <v/>
      </c>
    </row>
    <row r="56" ht="18.75" customHeight="1" spans="1:23">
      <c r="A56" s="77"/>
      <c r="B56" s="78"/>
      <c r="C56" s="78"/>
      <c r="D56" s="79"/>
      <c r="E56" s="79"/>
      <c r="F56" s="78"/>
      <c r="G56" s="78"/>
      <c r="H56" s="78"/>
      <c r="I56" s="103"/>
      <c r="J56" s="92"/>
      <c r="K56" s="93"/>
      <c r="L56" s="92"/>
      <c r="M56" s="92"/>
      <c r="N56" s="143"/>
      <c r="O56" s="78"/>
      <c r="P56" s="93"/>
      <c r="Q56" s="78"/>
      <c r="R56" s="78"/>
      <c r="S56" s="103"/>
      <c r="T56" s="119"/>
      <c r="U56" s="119"/>
      <c r="V56" s="119"/>
      <c r="W56" s="120" t="str">
        <f t="shared" si="0"/>
        <v/>
      </c>
    </row>
    <row r="57" ht="18.75" customHeight="1" spans="1:23">
      <c r="A57" s="77"/>
      <c r="B57" s="78"/>
      <c r="C57" s="78"/>
      <c r="D57" s="79"/>
      <c r="E57" s="79"/>
      <c r="F57" s="78"/>
      <c r="G57" s="78"/>
      <c r="H57" s="78"/>
      <c r="I57" s="103"/>
      <c r="J57" s="92"/>
      <c r="K57" s="93"/>
      <c r="L57" s="92"/>
      <c r="M57" s="92"/>
      <c r="N57" s="143"/>
      <c r="O57" s="78"/>
      <c r="P57" s="93"/>
      <c r="Q57" s="78"/>
      <c r="R57" s="78"/>
      <c r="S57" s="103"/>
      <c r="T57" s="119"/>
      <c r="U57" s="119"/>
      <c r="V57" s="119"/>
      <c r="W57" s="120"/>
    </row>
    <row r="58" ht="18.75" customHeight="1" spans="1:23">
      <c r="A58" s="77"/>
      <c r="B58" s="78"/>
      <c r="C58" s="78"/>
      <c r="D58" s="79"/>
      <c r="E58" s="79"/>
      <c r="F58" s="78"/>
      <c r="G58" s="78"/>
      <c r="H58" s="78"/>
      <c r="I58" s="103"/>
      <c r="J58" s="92"/>
      <c r="K58" s="93"/>
      <c r="L58" s="92"/>
      <c r="M58" s="92"/>
      <c r="N58" s="143"/>
      <c r="O58" s="78"/>
      <c r="P58" s="93"/>
      <c r="Q58" s="78"/>
      <c r="R58" s="78"/>
      <c r="S58" s="103"/>
      <c r="T58" s="119"/>
      <c r="U58" s="119"/>
      <c r="V58" s="119"/>
      <c r="W58" s="120"/>
    </row>
    <row r="59" ht="18.75" customHeight="1" spans="1:23">
      <c r="A59" s="77"/>
      <c r="B59" s="78"/>
      <c r="C59" s="78"/>
      <c r="D59" s="79"/>
      <c r="E59" s="79"/>
      <c r="F59" s="78"/>
      <c r="G59" s="78"/>
      <c r="H59" s="78"/>
      <c r="I59" s="103"/>
      <c r="J59" s="92"/>
      <c r="K59" s="93"/>
      <c r="L59" s="92"/>
      <c r="M59" s="92"/>
      <c r="N59" s="143"/>
      <c r="O59" s="78"/>
      <c r="P59" s="93"/>
      <c r="Q59" s="78"/>
      <c r="R59" s="78"/>
      <c r="S59" s="103"/>
      <c r="T59" s="119"/>
      <c r="U59" s="119"/>
      <c r="V59" s="119"/>
      <c r="W59" s="120"/>
    </row>
    <row r="60" ht="18.75" customHeight="1" spans="1:23">
      <c r="A60" s="77"/>
      <c r="B60" s="78"/>
      <c r="C60" s="78"/>
      <c r="D60" s="79"/>
      <c r="E60" s="79"/>
      <c r="F60" s="78"/>
      <c r="G60" s="78"/>
      <c r="H60" s="78"/>
      <c r="I60" s="103"/>
      <c r="J60" s="92"/>
      <c r="K60" s="93"/>
      <c r="L60" s="92"/>
      <c r="M60" s="92"/>
      <c r="N60" s="143"/>
      <c r="O60" s="78"/>
      <c r="P60" s="93"/>
      <c r="Q60" s="78"/>
      <c r="R60" s="78"/>
      <c r="S60" s="103"/>
      <c r="T60" s="119"/>
      <c r="U60" s="119"/>
      <c r="V60" s="119"/>
      <c r="W60" s="120"/>
    </row>
    <row r="61" ht="18.75" customHeight="1" spans="1:23">
      <c r="A61" s="77"/>
      <c r="B61" s="78"/>
      <c r="C61" s="78"/>
      <c r="D61" s="79"/>
      <c r="E61" s="79"/>
      <c r="F61" s="78"/>
      <c r="G61" s="78"/>
      <c r="H61" s="78"/>
      <c r="I61" s="103"/>
      <c r="J61" s="92"/>
      <c r="K61" s="93"/>
      <c r="L61" s="92"/>
      <c r="M61" s="92"/>
      <c r="N61" s="143"/>
      <c r="O61" s="78"/>
      <c r="P61" s="93"/>
      <c r="Q61" s="78"/>
      <c r="R61" s="78"/>
      <c r="S61" s="103"/>
      <c r="T61" s="119"/>
      <c r="U61" s="119"/>
      <c r="V61" s="119"/>
      <c r="W61" s="120"/>
    </row>
    <row r="62" ht="18.75" customHeight="1" spans="1:23">
      <c r="A62" s="77"/>
      <c r="B62" s="78"/>
      <c r="C62" s="78"/>
      <c r="D62" s="79"/>
      <c r="E62" s="79"/>
      <c r="F62" s="78"/>
      <c r="G62" s="78"/>
      <c r="H62" s="78"/>
      <c r="I62" s="103"/>
      <c r="J62" s="92"/>
      <c r="K62" s="93"/>
      <c r="L62" s="92"/>
      <c r="M62" s="92"/>
      <c r="N62" s="143"/>
      <c r="O62" s="78"/>
      <c r="P62" s="93"/>
      <c r="Q62" s="78"/>
      <c r="R62" s="78"/>
      <c r="S62" s="103"/>
      <c r="T62" s="119"/>
      <c r="U62" s="119"/>
      <c r="V62" s="119"/>
      <c r="W62" s="120"/>
    </row>
    <row r="63" ht="18.75" customHeight="1" spans="1:23">
      <c r="A63" s="77"/>
      <c r="B63" s="78"/>
      <c r="C63" s="78"/>
      <c r="D63" s="79"/>
      <c r="E63" s="79"/>
      <c r="F63" s="78"/>
      <c r="G63" s="78"/>
      <c r="H63" s="78"/>
      <c r="I63" s="103"/>
      <c r="J63" s="92"/>
      <c r="K63" s="93"/>
      <c r="L63" s="92"/>
      <c r="M63" s="92"/>
      <c r="N63" s="143"/>
      <c r="O63" s="78"/>
      <c r="P63" s="93"/>
      <c r="Q63" s="78"/>
      <c r="R63" s="78"/>
      <c r="S63" s="103"/>
      <c r="T63" s="119"/>
      <c r="U63" s="119"/>
      <c r="V63" s="119"/>
      <c r="W63" s="120"/>
    </row>
    <row r="64" ht="18.75" customHeight="1" spans="1:23">
      <c r="A64" s="77"/>
      <c r="B64" s="78"/>
      <c r="C64" s="78"/>
      <c r="D64" s="79"/>
      <c r="E64" s="79"/>
      <c r="F64" s="78"/>
      <c r="G64" s="78"/>
      <c r="H64" s="78"/>
      <c r="I64" s="103"/>
      <c r="J64" s="92"/>
      <c r="K64" s="93"/>
      <c r="L64" s="92"/>
      <c r="M64" s="92"/>
      <c r="N64" s="143"/>
      <c r="O64" s="78"/>
      <c r="P64" s="93"/>
      <c r="Q64" s="78"/>
      <c r="R64" s="78"/>
      <c r="S64" s="103"/>
      <c r="T64" s="119"/>
      <c r="U64" s="119"/>
      <c r="V64" s="119"/>
      <c r="W64" s="120"/>
    </row>
    <row r="65" ht="18.75" customHeight="1" spans="1:23">
      <c r="A65" s="77"/>
      <c r="B65" s="78"/>
      <c r="C65" s="78"/>
      <c r="D65" s="79"/>
      <c r="E65" s="79"/>
      <c r="F65" s="78"/>
      <c r="G65" s="78"/>
      <c r="H65" s="78"/>
      <c r="I65" s="103"/>
      <c r="J65" s="92"/>
      <c r="K65" s="93"/>
      <c r="L65" s="92"/>
      <c r="M65" s="92"/>
      <c r="N65" s="143"/>
      <c r="O65" s="78"/>
      <c r="P65" s="93"/>
      <c r="Q65" s="78"/>
      <c r="R65" s="78"/>
      <c r="S65" s="103"/>
      <c r="T65" s="119"/>
      <c r="U65" s="119"/>
      <c r="V65" s="119"/>
      <c r="W65" s="120"/>
    </row>
    <row r="66" ht="18.75" customHeight="1" spans="1:23">
      <c r="A66" s="77"/>
      <c r="B66" s="78"/>
      <c r="C66" s="78"/>
      <c r="D66" s="79"/>
      <c r="E66" s="79"/>
      <c r="F66" s="78"/>
      <c r="G66" s="78"/>
      <c r="H66" s="78"/>
      <c r="I66" s="103"/>
      <c r="J66" s="92"/>
      <c r="K66" s="93"/>
      <c r="L66" s="92"/>
      <c r="M66" s="92"/>
      <c r="N66" s="143"/>
      <c r="O66" s="78"/>
      <c r="P66" s="93"/>
      <c r="Q66" s="78"/>
      <c r="R66" s="78"/>
      <c r="S66" s="103"/>
      <c r="T66" s="119"/>
      <c r="U66" s="119"/>
      <c r="V66" s="119"/>
      <c r="W66" s="120"/>
    </row>
  </sheetData>
  <dataValidations count="6">
    <dataValidation type="list" allowBlank="1" showInputMessage="1" showErrorMessage="1" sqref="J$1:J$1048576">
      <formula1>"高校,通用,医疗,捐赠,工会,增值,"</formula1>
    </dataValidation>
    <dataValidation type="list" allowBlank="1" showInputMessage="1" showErrorMessage="1" sqref="K$1:K$1048576">
      <formula1>"公有云,私有化,"</formula1>
    </dataValidation>
    <dataValidation type="list" allowBlank="1" showInputMessage="1" showErrorMessage="1" sqref="L$1:L$1048576">
      <formula1>"开票功能,收缴业务,核销功能,反算功能,通知交互,票据管理,数据同步,报表功能,打印功能,基础信息,增值服务,安全漏洞,单位开通,license重置,"</formula1>
    </dataValidation>
    <dataValidation type="list" allowBlank="1" showInputMessage="1" showErrorMessage="1" sqref="M$1:M$1048576">
      <formula1>"行业侧-程序BUG,数据问题 -日结,数据问题-V3迁移V4,数据问题-数据反算,数据问题-BUG导致异常数据,业务-用户操作不当,实施运维-常规配置调整,实施运维-协助数据处理,实施运维-增值开通,实施运维-license状态重置,实施运维-环境部署,实施运维-操作失误,财政侧-数据问题,财政侧-交互服务,财政侧-票据管理,财政侧-基础信息,财政侧-制票中心,财政侧-数据同步,财政侧-程序BUG,业务-沟通,业务-需求不满足,业务-V3需求未覆盖,"</formula1>
    </dataValidation>
    <dataValidation type="list" allowBlank="1" showInputMessage="1" showErrorMessage="1" sqref="N$1:N$1048576">
      <formula1/>
    </dataValidation>
    <dataValidation type="list" allowBlank="1" showInputMessage="1" showErrorMessage="1" sqref="P$1:P$1048576">
      <formula1>"ORACLE,TDSQL,MYSQL,达梦,人大金仓,"</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数据源(模板)"/>
  <dimension ref="A1:J211"/>
  <sheetViews>
    <sheetView workbookViewId="0">
      <pane ySplit="1" topLeftCell="A2" activePane="bottomLeft" state="frozen"/>
      <selection/>
      <selection pane="bottomLeft" activeCell="A1" sqref="A1"/>
    </sheetView>
  </sheetViews>
  <sheetFormatPr defaultColWidth="10.2857142857143" defaultRowHeight="12"/>
  <cols>
    <col min="1" max="1" width="4.80952380952381" style="132" customWidth="1"/>
    <col min="2" max="2" width="24.2857142857143" style="132" customWidth="1"/>
    <col min="3" max="3" width="33.5809523809524" style="132" customWidth="1"/>
    <col min="4" max="4" width="20.3619047619048" style="132" customWidth="1"/>
    <col min="5" max="5" width="44.9142857142857" style="132" customWidth="1"/>
    <col min="6" max="6" width="28.3238095238095" customWidth="1"/>
    <col min="10" max="10" width="27.3809523809524" customWidth="1"/>
  </cols>
  <sheetData>
    <row r="1" spans="1:10">
      <c r="A1" s="133" t="s">
        <v>0</v>
      </c>
      <c r="B1" s="134" t="s">
        <v>1</v>
      </c>
      <c r="C1" s="134" t="s">
        <v>2</v>
      </c>
      <c r="D1" s="134" t="s">
        <v>3</v>
      </c>
      <c r="E1" s="135"/>
      <c r="F1" s="136" t="s">
        <v>5</v>
      </c>
      <c r="G1" s="137" t="s">
        <v>6</v>
      </c>
      <c r="H1" s="137" t="s">
        <v>7</v>
      </c>
      <c r="I1" s="137" t="s">
        <v>8</v>
      </c>
      <c r="J1" s="137" t="s">
        <v>9</v>
      </c>
    </row>
    <row r="2" ht="22.5" customHeight="1" spans="1:10">
      <c r="A2" s="68">
        <f t="shared" ref="A2:A8" si="0">ROW()-1</f>
        <v>1</v>
      </c>
      <c r="B2" s="138" t="s">
        <v>10</v>
      </c>
      <c r="C2" s="138" t="s">
        <v>11</v>
      </c>
      <c r="D2" s="139" t="s">
        <v>12</v>
      </c>
      <c r="E2" s="68" t="str">
        <f t="shared" ref="E2:E40" si="1">B2&amp;"-"&amp;C2&amp;"-"&amp;D2</f>
        <v>开票管理-批量开票-程序bug</v>
      </c>
      <c r="F2" s="140" t="s">
        <v>13</v>
      </c>
      <c r="G2" s="2" t="s">
        <v>14</v>
      </c>
      <c r="H2" s="2" t="s">
        <v>15</v>
      </c>
      <c r="I2" s="2" t="s">
        <v>16</v>
      </c>
      <c r="J2" s="2" t="s">
        <v>381</v>
      </c>
    </row>
    <row r="3" spans="1:10">
      <c r="A3" s="68">
        <f t="shared" si="0"/>
        <v>2</v>
      </c>
      <c r="B3" s="138" t="s">
        <v>18</v>
      </c>
      <c r="C3" s="138" t="s">
        <v>19</v>
      </c>
      <c r="D3" s="139" t="s">
        <v>12</v>
      </c>
      <c r="E3" s="68" t="str">
        <f t="shared" si="1"/>
        <v>收缴管理-直缴缴款书-程序bug</v>
      </c>
      <c r="G3" s="2" t="s">
        <v>20</v>
      </c>
      <c r="H3" s="2" t="s">
        <v>21</v>
      </c>
      <c r="I3" s="2" t="s">
        <v>22</v>
      </c>
      <c r="J3" s="2" t="s">
        <v>23</v>
      </c>
    </row>
    <row r="4" spans="1:10">
      <c r="A4" s="68">
        <f t="shared" si="0"/>
        <v>3</v>
      </c>
      <c r="B4" s="138" t="s">
        <v>18</v>
      </c>
      <c r="C4" s="138" t="s">
        <v>19</v>
      </c>
      <c r="D4" s="139" t="s">
        <v>24</v>
      </c>
      <c r="E4" s="68" t="str">
        <f t="shared" si="1"/>
        <v>收缴管理-直缴缴款书-用户操作不当</v>
      </c>
      <c r="G4" s="2" t="s">
        <v>25</v>
      </c>
      <c r="H4" s="2"/>
      <c r="I4" s="2" t="s">
        <v>26</v>
      </c>
      <c r="J4" s="2" t="s">
        <v>27</v>
      </c>
    </row>
    <row r="5" spans="1:10">
      <c r="A5" s="68">
        <f t="shared" si="0"/>
        <v>4</v>
      </c>
      <c r="B5" s="138" t="s">
        <v>18</v>
      </c>
      <c r="C5" s="138" t="s">
        <v>19</v>
      </c>
      <c r="D5" s="139" t="s">
        <v>28</v>
      </c>
      <c r="E5" s="68" t="str">
        <f t="shared" si="1"/>
        <v>收缴管理-直缴缴款书-需求不满足</v>
      </c>
      <c r="G5" s="2" t="s">
        <v>29</v>
      </c>
      <c r="H5" s="2"/>
      <c r="I5" s="2" t="s">
        <v>30</v>
      </c>
      <c r="J5" s="2" t="s">
        <v>31</v>
      </c>
    </row>
    <row r="6" spans="1:10">
      <c r="A6" s="68">
        <f t="shared" si="0"/>
        <v>5</v>
      </c>
      <c r="B6" s="138" t="s">
        <v>18</v>
      </c>
      <c r="C6" s="138" t="s">
        <v>19</v>
      </c>
      <c r="D6" s="139" t="s">
        <v>32</v>
      </c>
      <c r="E6" s="68" t="str">
        <f t="shared" si="1"/>
        <v>收缴管理-直缴缴款书-BUG导致异常数据处理</v>
      </c>
      <c r="G6" s="141" t="s">
        <v>33</v>
      </c>
      <c r="H6" s="141"/>
      <c r="I6" s="141" t="s">
        <v>34</v>
      </c>
      <c r="J6" s="141" t="s">
        <v>35</v>
      </c>
    </row>
    <row r="7" spans="1:10">
      <c r="A7" s="68">
        <f t="shared" si="0"/>
        <v>6</v>
      </c>
      <c r="B7" s="138" t="s">
        <v>18</v>
      </c>
      <c r="C7" s="138" t="s">
        <v>36</v>
      </c>
      <c r="D7" s="139" t="s">
        <v>24</v>
      </c>
      <c r="E7" s="68" t="str">
        <f t="shared" si="1"/>
        <v>收缴管理-汇缴缴款书-用户操作不当</v>
      </c>
      <c r="G7" s="2" t="s">
        <v>37</v>
      </c>
      <c r="H7" s="2"/>
      <c r="I7" s="2" t="s">
        <v>38</v>
      </c>
      <c r="J7" s="2" t="s">
        <v>39</v>
      </c>
    </row>
    <row r="8" spans="1:10">
      <c r="A8" s="68">
        <f t="shared" si="0"/>
        <v>7</v>
      </c>
      <c r="B8" s="138" t="s">
        <v>18</v>
      </c>
      <c r="C8" s="138" t="s">
        <v>36</v>
      </c>
      <c r="D8" s="139" t="s">
        <v>12</v>
      </c>
      <c r="E8" s="68" t="str">
        <f t="shared" si="1"/>
        <v>收缴管理-汇缴缴款书-程序bug</v>
      </c>
      <c r="G8" s="2"/>
      <c r="H8" s="2"/>
      <c r="I8" s="2" t="s">
        <v>40</v>
      </c>
      <c r="J8" s="2" t="s">
        <v>41</v>
      </c>
    </row>
    <row r="9" spans="1:10">
      <c r="A9" s="68"/>
      <c r="B9" s="138" t="s">
        <v>18</v>
      </c>
      <c r="C9" s="138" t="s">
        <v>36</v>
      </c>
      <c r="D9" s="139" t="s">
        <v>28</v>
      </c>
      <c r="E9" s="68" t="str">
        <f t="shared" si="1"/>
        <v>收缴管理-汇缴缴款书-需求不满足</v>
      </c>
      <c r="G9" s="2"/>
      <c r="H9" s="2"/>
      <c r="I9" s="2" t="s">
        <v>42</v>
      </c>
      <c r="J9" s="2" t="s">
        <v>43</v>
      </c>
    </row>
    <row r="10" spans="1:10">
      <c r="A10" s="68"/>
      <c r="B10" s="138" t="s">
        <v>18</v>
      </c>
      <c r="C10" s="138" t="s">
        <v>36</v>
      </c>
      <c r="D10" s="139" t="s">
        <v>32</v>
      </c>
      <c r="E10" s="68" t="str">
        <f t="shared" si="1"/>
        <v>收缴管理-汇缴缴款书-BUG导致异常数据处理</v>
      </c>
      <c r="G10" s="2"/>
      <c r="H10" s="2"/>
      <c r="I10" s="2" t="s">
        <v>44</v>
      </c>
      <c r="J10" s="2" t="s">
        <v>45</v>
      </c>
    </row>
    <row r="11" spans="1:10">
      <c r="A11" s="68">
        <f>ROW()-1</f>
        <v>10</v>
      </c>
      <c r="B11" s="138" t="s">
        <v>26</v>
      </c>
      <c r="C11" s="138" t="s">
        <v>46</v>
      </c>
      <c r="D11" s="139" t="s">
        <v>47</v>
      </c>
      <c r="E11" s="68" t="str">
        <f t="shared" si="1"/>
        <v>核销功能-审验申请-日结异常</v>
      </c>
      <c r="G11" s="2"/>
      <c r="H11" s="2"/>
      <c r="I11" s="2" t="s">
        <v>48</v>
      </c>
      <c r="J11" s="2" t="s">
        <v>49</v>
      </c>
    </row>
    <row r="12" spans="1:10">
      <c r="A12" s="68">
        <f>ROW()-1</f>
        <v>11</v>
      </c>
      <c r="B12" s="138" t="s">
        <v>26</v>
      </c>
      <c r="C12" s="138" t="s">
        <v>46</v>
      </c>
      <c r="D12" s="139" t="s">
        <v>12</v>
      </c>
      <c r="E12" s="68" t="str">
        <f t="shared" si="1"/>
        <v>核销功能-审验申请-程序bug</v>
      </c>
      <c r="G12" s="2"/>
      <c r="H12" s="2"/>
      <c r="I12" s="2" t="s">
        <v>50</v>
      </c>
      <c r="J12" s="2" t="s">
        <v>51</v>
      </c>
    </row>
    <row r="13" spans="1:10">
      <c r="A13" s="68">
        <f>ROW()-1</f>
        <v>12</v>
      </c>
      <c r="B13" s="138" t="s">
        <v>26</v>
      </c>
      <c r="C13" s="138" t="s">
        <v>46</v>
      </c>
      <c r="D13" s="139" t="s">
        <v>52</v>
      </c>
      <c r="E13" s="68" t="str">
        <f t="shared" si="1"/>
        <v>核销功能-审验申请-V3迁移V4</v>
      </c>
      <c r="G13" s="2"/>
      <c r="H13" s="2"/>
      <c r="I13" s="2" t="s">
        <v>53</v>
      </c>
      <c r="J13" s="2" t="s">
        <v>382</v>
      </c>
    </row>
    <row r="14" spans="1:10">
      <c r="A14" s="68">
        <f>ROW()-1</f>
        <v>13</v>
      </c>
      <c r="B14" s="138" t="s">
        <v>26</v>
      </c>
      <c r="C14" s="138" t="s">
        <v>46</v>
      </c>
      <c r="D14" s="139" t="s">
        <v>55</v>
      </c>
      <c r="E14" s="68" t="str">
        <f t="shared" si="1"/>
        <v>核销功能-审验申请-数据反算</v>
      </c>
      <c r="G14" s="2"/>
      <c r="H14" s="2"/>
      <c r="I14" s="2" t="s">
        <v>56</v>
      </c>
      <c r="J14" s="2" t="s">
        <v>383</v>
      </c>
    </row>
    <row r="15" spans="1:10">
      <c r="A15" s="68"/>
      <c r="B15" s="138" t="s">
        <v>26</v>
      </c>
      <c r="C15" s="138" t="s">
        <v>46</v>
      </c>
      <c r="D15" s="139" t="s">
        <v>58</v>
      </c>
      <c r="E15" s="68" t="str">
        <f t="shared" si="1"/>
        <v>核销功能-审验申请-财政数据异常</v>
      </c>
      <c r="G15" s="2"/>
      <c r="H15" s="2"/>
      <c r="I15" s="2"/>
      <c r="J15" s="2" t="s">
        <v>384</v>
      </c>
    </row>
    <row r="16" spans="1:10">
      <c r="A16" s="68">
        <f t="shared" ref="A16:A40" si="2">ROW()-1</f>
        <v>15</v>
      </c>
      <c r="B16" s="138" t="s">
        <v>61</v>
      </c>
      <c r="C16" s="138" t="s">
        <v>62</v>
      </c>
      <c r="D16" s="139" t="s">
        <v>63</v>
      </c>
      <c r="E16" s="68" t="str">
        <f t="shared" si="1"/>
        <v>liecense-license授权-license状态重置</v>
      </c>
      <c r="G16" s="2"/>
      <c r="H16" s="2"/>
      <c r="I16" s="2"/>
      <c r="J16" s="2" t="s">
        <v>385</v>
      </c>
    </row>
    <row r="17" spans="1:10">
      <c r="A17" s="68">
        <f t="shared" si="2"/>
        <v>16</v>
      </c>
      <c r="B17" s="138" t="s">
        <v>56</v>
      </c>
      <c r="C17" s="138" t="s">
        <v>65</v>
      </c>
      <c r="D17" s="139" t="s">
        <v>60</v>
      </c>
      <c r="E17" s="68" t="str">
        <f t="shared" si="1"/>
        <v>单位开通-单位删除-协助数据处理</v>
      </c>
      <c r="G17" s="2"/>
      <c r="H17" s="2"/>
      <c r="I17" s="2"/>
      <c r="J17" s="2" t="s">
        <v>386</v>
      </c>
    </row>
    <row r="18" spans="1:10">
      <c r="A18" s="68">
        <f t="shared" si="2"/>
        <v>17</v>
      </c>
      <c r="B18" s="138" t="s">
        <v>67</v>
      </c>
      <c r="C18" s="138" t="s">
        <v>56</v>
      </c>
      <c r="D18" s="139" t="s">
        <v>68</v>
      </c>
      <c r="E18" s="68" t="str">
        <f t="shared" si="1"/>
        <v>增值服务-单位开通-增值开通</v>
      </c>
      <c r="G18" s="2"/>
      <c r="H18" s="2"/>
      <c r="I18" s="2"/>
      <c r="J18" s="2" t="s">
        <v>387</v>
      </c>
    </row>
    <row r="19" spans="1:10">
      <c r="A19" s="68">
        <f t="shared" si="2"/>
        <v>18</v>
      </c>
      <c r="B19" s="138" t="s">
        <v>30</v>
      </c>
      <c r="C19" s="138" t="s">
        <v>70</v>
      </c>
      <c r="D19" s="139" t="s">
        <v>55</v>
      </c>
      <c r="E19" s="68" t="str">
        <f t="shared" si="1"/>
        <v>反算功能-同步开票点-数据反算</v>
      </c>
      <c r="G19" s="2"/>
      <c r="H19" s="2"/>
      <c r="I19" s="2"/>
      <c r="J19" s="2" t="s">
        <v>388</v>
      </c>
    </row>
    <row r="20" spans="1:10">
      <c r="A20" s="68">
        <f t="shared" si="2"/>
        <v>19</v>
      </c>
      <c r="B20" s="138" t="s">
        <v>30</v>
      </c>
      <c r="C20" s="138" t="s">
        <v>72</v>
      </c>
      <c r="D20" s="139" t="s">
        <v>55</v>
      </c>
      <c r="E20" s="68" t="str">
        <f t="shared" si="1"/>
        <v>反算功能-同步电子票据-数据反算</v>
      </c>
      <c r="G20" s="2"/>
      <c r="H20" s="2"/>
      <c r="I20" s="2"/>
      <c r="J20" s="2" t="s">
        <v>389</v>
      </c>
    </row>
    <row r="21" spans="1:10">
      <c r="A21" s="68">
        <f t="shared" si="2"/>
        <v>20</v>
      </c>
      <c r="B21" s="138" t="s">
        <v>30</v>
      </c>
      <c r="C21" s="138" t="s">
        <v>74</v>
      </c>
      <c r="D21" s="139" t="s">
        <v>55</v>
      </c>
      <c r="E21" s="68" t="str">
        <f t="shared" si="1"/>
        <v>反算功能-同步票据审验-数据反算</v>
      </c>
      <c r="G21" s="2"/>
      <c r="H21" s="2"/>
      <c r="I21" s="2"/>
      <c r="J21" s="2" t="s">
        <v>390</v>
      </c>
    </row>
    <row r="22" spans="1:10">
      <c r="A22" s="68">
        <f t="shared" si="2"/>
        <v>21</v>
      </c>
      <c r="B22" s="138" t="s">
        <v>30</v>
      </c>
      <c r="C22" s="138" t="s">
        <v>30</v>
      </c>
      <c r="D22" s="139" t="s">
        <v>76</v>
      </c>
      <c r="E22" s="68" t="str">
        <f t="shared" si="1"/>
        <v>反算功能-反算功能-实施操作失误</v>
      </c>
      <c r="G22" s="2"/>
      <c r="H22" s="2"/>
      <c r="I22" s="2"/>
      <c r="J22" s="2" t="s">
        <v>391</v>
      </c>
    </row>
    <row r="23" spans="1:10">
      <c r="A23" s="68">
        <f t="shared" si="2"/>
        <v>22</v>
      </c>
      <c r="B23" s="138" t="s">
        <v>78</v>
      </c>
      <c r="C23" s="138" t="s">
        <v>79</v>
      </c>
      <c r="D23" s="139" t="s">
        <v>47</v>
      </c>
      <c r="E23" s="68" t="str">
        <f t="shared" si="1"/>
        <v>报表查询-开票汇总查询-日结异常</v>
      </c>
      <c r="G23" s="2"/>
      <c r="H23" s="2"/>
      <c r="I23" s="2"/>
      <c r="J23" s="2" t="s">
        <v>392</v>
      </c>
    </row>
    <row r="24" spans="1:10">
      <c r="A24" s="68">
        <f t="shared" si="2"/>
        <v>23</v>
      </c>
      <c r="B24" s="138" t="s">
        <v>78</v>
      </c>
      <c r="C24" s="138" t="s">
        <v>81</v>
      </c>
      <c r="D24" s="139" t="s">
        <v>12</v>
      </c>
      <c r="E24" s="68" t="str">
        <f t="shared" si="1"/>
        <v>报表查询-开票明细查询-程序bug</v>
      </c>
      <c r="G24" s="2"/>
      <c r="H24" s="2"/>
      <c r="I24" s="2"/>
      <c r="J24" s="2" t="s">
        <v>393</v>
      </c>
    </row>
    <row r="25" spans="1:10">
      <c r="A25" s="68">
        <f t="shared" si="2"/>
        <v>24</v>
      </c>
      <c r="B25" s="138" t="s">
        <v>78</v>
      </c>
      <c r="C25" s="138" t="s">
        <v>83</v>
      </c>
      <c r="D25" s="139" t="s">
        <v>47</v>
      </c>
      <c r="E25" s="68" t="str">
        <f t="shared" si="1"/>
        <v>报表查询-单位收费核对总览-日结异常</v>
      </c>
      <c r="G25" s="2"/>
      <c r="H25" s="2"/>
      <c r="I25" s="2"/>
      <c r="J25" s="2" t="s">
        <v>394</v>
      </c>
    </row>
    <row r="26" spans="1:10">
      <c r="A26" s="68">
        <f t="shared" si="2"/>
        <v>25</v>
      </c>
      <c r="B26" s="138" t="s">
        <v>78</v>
      </c>
      <c r="C26" s="138" t="s">
        <v>85</v>
      </c>
      <c r="D26" s="139" t="s">
        <v>47</v>
      </c>
      <c r="E26" s="68" t="str">
        <f t="shared" si="1"/>
        <v>报表查询-单位缴款通知书明细查询-日结异常</v>
      </c>
      <c r="G26" s="2"/>
      <c r="H26" s="2"/>
      <c r="I26" s="2"/>
      <c r="J26" s="2" t="s">
        <v>395</v>
      </c>
    </row>
    <row r="27" spans="1:10">
      <c r="A27" s="68">
        <f t="shared" si="2"/>
        <v>26</v>
      </c>
      <c r="B27" s="138" t="s">
        <v>78</v>
      </c>
      <c r="C27" s="138" t="s">
        <v>87</v>
      </c>
      <c r="D27" s="139" t="s">
        <v>52</v>
      </c>
      <c r="E27" s="68" t="str">
        <f t="shared" si="1"/>
        <v>报表查询-单位开票明细查询-V3迁移V4</v>
      </c>
      <c r="G27" s="141"/>
      <c r="H27" s="141"/>
      <c r="I27" s="141"/>
      <c r="J27" s="141" t="s">
        <v>396</v>
      </c>
    </row>
    <row r="28" spans="1:10">
      <c r="A28" s="68">
        <f t="shared" si="2"/>
        <v>27</v>
      </c>
      <c r="B28" s="138" t="s">
        <v>78</v>
      </c>
      <c r="C28" s="138" t="s">
        <v>87</v>
      </c>
      <c r="D28" s="139" t="s">
        <v>28</v>
      </c>
      <c r="E28" s="68" t="str">
        <f t="shared" si="1"/>
        <v>报表查询-单位开票明细查询-需求不满足</v>
      </c>
      <c r="G28" s="2"/>
      <c r="H28" s="2"/>
      <c r="I28" s="2"/>
      <c r="J28" s="2" t="s">
        <v>397</v>
      </c>
    </row>
    <row r="29" spans="1:5">
      <c r="A29" s="68">
        <f t="shared" si="2"/>
        <v>28</v>
      </c>
      <c r="B29" s="138" t="s">
        <v>10</v>
      </c>
      <c r="C29" s="138" t="s">
        <v>94</v>
      </c>
      <c r="D29" s="139" t="s">
        <v>12</v>
      </c>
      <c r="E29" s="68" t="str">
        <f t="shared" si="1"/>
        <v>开票管理-开电子票(通用)-程序bug</v>
      </c>
    </row>
    <row r="30" spans="1:5">
      <c r="A30" s="68">
        <f t="shared" si="2"/>
        <v>29</v>
      </c>
      <c r="B30" s="138"/>
      <c r="C30" s="138"/>
      <c r="D30" s="139"/>
      <c r="E30" s="68" t="str">
        <f t="shared" si="1"/>
        <v>--</v>
      </c>
    </row>
    <row r="31" spans="1:5">
      <c r="A31" s="68">
        <f t="shared" si="2"/>
        <v>30</v>
      </c>
      <c r="B31" s="138"/>
      <c r="C31" s="138"/>
      <c r="D31" s="139"/>
      <c r="E31" s="68" t="str">
        <f t="shared" si="1"/>
        <v>--</v>
      </c>
    </row>
    <row r="32" spans="1:5">
      <c r="A32" s="68">
        <f t="shared" si="2"/>
        <v>31</v>
      </c>
      <c r="B32" s="138"/>
      <c r="C32" s="138"/>
      <c r="D32" s="139"/>
      <c r="E32" s="68" t="str">
        <f t="shared" si="1"/>
        <v>--</v>
      </c>
    </row>
    <row r="33" spans="1:5">
      <c r="A33" s="68">
        <f t="shared" si="2"/>
        <v>32</v>
      </c>
      <c r="B33" s="138"/>
      <c r="C33" s="138"/>
      <c r="D33" s="139"/>
      <c r="E33" s="68" t="str">
        <f t="shared" si="1"/>
        <v>--</v>
      </c>
    </row>
    <row r="34" spans="1:5">
      <c r="A34" s="68">
        <f t="shared" si="2"/>
        <v>33</v>
      </c>
      <c r="B34" s="138"/>
      <c r="C34" s="138"/>
      <c r="D34" s="139"/>
      <c r="E34" s="68" t="str">
        <f t="shared" si="1"/>
        <v>--</v>
      </c>
    </row>
    <row r="35" spans="1:5">
      <c r="A35" s="68">
        <f t="shared" si="2"/>
        <v>34</v>
      </c>
      <c r="B35" s="138"/>
      <c r="C35" s="138"/>
      <c r="D35" s="139"/>
      <c r="E35" s="68" t="str">
        <f t="shared" si="1"/>
        <v>--</v>
      </c>
    </row>
    <row r="36" spans="1:5">
      <c r="A36" s="68">
        <f t="shared" si="2"/>
        <v>35</v>
      </c>
      <c r="B36" s="138"/>
      <c r="C36" s="138"/>
      <c r="D36" s="138"/>
      <c r="E36" s="68" t="str">
        <f t="shared" si="1"/>
        <v>--</v>
      </c>
    </row>
    <row r="37" spans="1:5">
      <c r="A37" s="68">
        <f t="shared" si="2"/>
        <v>36</v>
      </c>
      <c r="B37" s="138"/>
      <c r="C37" s="138"/>
      <c r="D37" s="138"/>
      <c r="E37" s="68" t="str">
        <f t="shared" si="1"/>
        <v>--</v>
      </c>
    </row>
    <row r="38" spans="1:5">
      <c r="A38" s="68">
        <f t="shared" si="2"/>
        <v>37</v>
      </c>
      <c r="B38" s="138"/>
      <c r="C38" s="138"/>
      <c r="D38" s="138"/>
      <c r="E38" s="68" t="str">
        <f t="shared" si="1"/>
        <v>--</v>
      </c>
    </row>
    <row r="39" spans="1:5">
      <c r="A39" s="68">
        <f t="shared" si="2"/>
        <v>38</v>
      </c>
      <c r="B39" s="138"/>
      <c r="C39" s="138"/>
      <c r="D39" s="138"/>
      <c r="E39" s="68" t="str">
        <f t="shared" si="1"/>
        <v>--</v>
      </c>
    </row>
    <row r="40" spans="1:5">
      <c r="A40" s="68">
        <f t="shared" si="2"/>
        <v>39</v>
      </c>
      <c r="B40" s="138"/>
      <c r="C40" s="138"/>
      <c r="D40" s="138"/>
      <c r="E40" s="68" t="str">
        <f t="shared" si="1"/>
        <v>--</v>
      </c>
    </row>
    <row r="41" spans="2:4">
      <c r="B41" s="142"/>
      <c r="C41" s="142"/>
      <c r="D41" s="142"/>
    </row>
    <row r="42" spans="2:4">
      <c r="B42" s="142"/>
      <c r="C42" s="142"/>
      <c r="D42" s="142"/>
    </row>
    <row r="43" spans="2:4">
      <c r="B43" s="142"/>
      <c r="C43" s="142"/>
      <c r="D43" s="142"/>
    </row>
    <row r="44" spans="2:4">
      <c r="B44" s="142"/>
      <c r="C44" s="142"/>
      <c r="D44" s="142"/>
    </row>
    <row r="45" spans="2:4">
      <c r="B45" s="142"/>
      <c r="C45" s="142"/>
      <c r="D45" s="142"/>
    </row>
    <row r="46" spans="2:4">
      <c r="B46" s="142"/>
      <c r="C46" s="142"/>
      <c r="D46" s="142"/>
    </row>
    <row r="47" spans="2:4">
      <c r="B47" s="142"/>
      <c r="C47" s="142"/>
      <c r="D47" s="142"/>
    </row>
    <row r="48" spans="2:4">
      <c r="B48" s="142"/>
      <c r="C48" s="142"/>
      <c r="D48" s="142"/>
    </row>
    <row r="49" spans="2:4">
      <c r="B49" s="142"/>
      <c r="C49" s="142"/>
      <c r="D49" s="142"/>
    </row>
    <row r="50" spans="2:4">
      <c r="B50" s="142"/>
      <c r="C50" s="142"/>
      <c r="D50" s="142"/>
    </row>
    <row r="51" spans="2:4">
      <c r="B51" s="142"/>
      <c r="C51" s="142"/>
      <c r="D51" s="142"/>
    </row>
    <row r="52" spans="2:4">
      <c r="B52" s="142"/>
      <c r="C52" s="142"/>
      <c r="D52" s="142"/>
    </row>
    <row r="53" spans="2:4">
      <c r="B53" s="142"/>
      <c r="C53" s="142"/>
      <c r="D53" s="142"/>
    </row>
    <row r="54" spans="2:4">
      <c r="B54" s="142"/>
      <c r="C54" s="142"/>
      <c r="D54" s="142"/>
    </row>
    <row r="55" spans="2:4">
      <c r="B55" s="142"/>
      <c r="C55" s="142"/>
      <c r="D55" s="142"/>
    </row>
    <row r="56" spans="2:4">
      <c r="B56" s="142"/>
      <c r="C56" s="142"/>
      <c r="D56" s="142"/>
    </row>
    <row r="57" spans="2:4">
      <c r="B57" s="142"/>
      <c r="C57" s="142"/>
      <c r="D57" s="142"/>
    </row>
    <row r="58" spans="2:4">
      <c r="B58" s="142"/>
      <c r="C58" s="142"/>
      <c r="D58" s="142"/>
    </row>
    <row r="59" spans="2:4">
      <c r="B59" s="142"/>
      <c r="C59" s="142"/>
      <c r="D59" s="142"/>
    </row>
    <row r="60" spans="2:4">
      <c r="B60" s="142"/>
      <c r="C60" s="142"/>
      <c r="D60" s="142"/>
    </row>
    <row r="61" spans="2:4">
      <c r="B61" s="142"/>
      <c r="C61" s="142"/>
      <c r="D61" s="142"/>
    </row>
    <row r="62" spans="2:4">
      <c r="B62" s="142"/>
      <c r="C62" s="142"/>
      <c r="D62" s="142"/>
    </row>
    <row r="63" spans="2:4">
      <c r="B63" s="142"/>
      <c r="C63" s="142"/>
      <c r="D63" s="142"/>
    </row>
    <row r="64" spans="2:4">
      <c r="B64" s="142"/>
      <c r="C64" s="142"/>
      <c r="D64" s="142"/>
    </row>
    <row r="65" spans="2:4">
      <c r="B65" s="142"/>
      <c r="C65" s="142"/>
      <c r="D65" s="142"/>
    </row>
    <row r="66" spans="2:4">
      <c r="B66" s="142"/>
      <c r="C66" s="142"/>
      <c r="D66" s="142"/>
    </row>
    <row r="67" spans="2:4">
      <c r="B67" s="142"/>
      <c r="C67" s="142"/>
      <c r="D67" s="142"/>
    </row>
    <row r="68" spans="2:4">
      <c r="B68" s="142"/>
      <c r="C68" s="142"/>
      <c r="D68" s="142"/>
    </row>
    <row r="69" spans="2:4">
      <c r="B69" s="142"/>
      <c r="C69" s="142"/>
      <c r="D69" s="142"/>
    </row>
    <row r="70" spans="2:4">
      <c r="B70" s="142"/>
      <c r="C70" s="142"/>
      <c r="D70" s="142"/>
    </row>
    <row r="71" spans="2:4">
      <c r="B71" s="142"/>
      <c r="C71" s="142"/>
      <c r="D71" s="142"/>
    </row>
    <row r="72" spans="2:4">
      <c r="B72" s="142"/>
      <c r="C72" s="142"/>
      <c r="D72" s="142"/>
    </row>
    <row r="73" spans="2:4">
      <c r="B73" s="142"/>
      <c r="C73" s="142"/>
      <c r="D73" s="142"/>
    </row>
    <row r="74" spans="2:4">
      <c r="B74" s="142"/>
      <c r="C74" s="142"/>
      <c r="D74" s="142"/>
    </row>
    <row r="75" spans="2:4">
      <c r="B75" s="142"/>
      <c r="C75" s="142"/>
      <c r="D75" s="142"/>
    </row>
    <row r="76" spans="2:4">
      <c r="B76" s="142"/>
      <c r="C76" s="142"/>
      <c r="D76" s="142"/>
    </row>
    <row r="77" spans="2:4">
      <c r="B77" s="142"/>
      <c r="C77" s="142"/>
      <c r="D77" s="142"/>
    </row>
    <row r="78" spans="2:4">
      <c r="B78" s="142"/>
      <c r="C78" s="142"/>
      <c r="D78" s="142"/>
    </row>
    <row r="79" spans="2:4">
      <c r="B79" s="142"/>
      <c r="C79" s="142"/>
      <c r="D79" s="142"/>
    </row>
    <row r="80" spans="2:4">
      <c r="B80" s="142"/>
      <c r="C80" s="142"/>
      <c r="D80" s="142"/>
    </row>
    <row r="81" spans="2:4">
      <c r="B81" s="142"/>
      <c r="C81" s="142"/>
      <c r="D81" s="142"/>
    </row>
    <row r="82" spans="2:4">
      <c r="B82" s="142"/>
      <c r="C82" s="142"/>
      <c r="D82" s="142"/>
    </row>
    <row r="83" spans="2:4">
      <c r="B83" s="142"/>
      <c r="C83" s="142"/>
      <c r="D83" s="142"/>
    </row>
    <row r="84" spans="2:4">
      <c r="B84" s="142"/>
      <c r="C84" s="142"/>
      <c r="D84" s="142"/>
    </row>
    <row r="85" spans="2:4">
      <c r="B85" s="142"/>
      <c r="C85" s="142"/>
      <c r="D85" s="142"/>
    </row>
    <row r="86" spans="2:4">
      <c r="B86" s="142"/>
      <c r="C86" s="142"/>
      <c r="D86" s="142"/>
    </row>
    <row r="87" spans="2:4">
      <c r="B87" s="142"/>
      <c r="C87" s="142"/>
      <c r="D87" s="142"/>
    </row>
    <row r="88" spans="2:4">
      <c r="B88" s="142"/>
      <c r="C88" s="142"/>
      <c r="D88" s="142"/>
    </row>
    <row r="89" spans="2:4">
      <c r="B89" s="142"/>
      <c r="C89" s="142"/>
      <c r="D89" s="142"/>
    </row>
    <row r="90" spans="2:4">
      <c r="B90" s="142"/>
      <c r="C90" s="142"/>
      <c r="D90" s="142"/>
    </row>
    <row r="91" spans="2:4">
      <c r="B91" s="142"/>
      <c r="C91" s="142"/>
      <c r="D91" s="142"/>
    </row>
    <row r="92" spans="2:4">
      <c r="B92" s="142"/>
      <c r="C92" s="142"/>
      <c r="D92" s="142"/>
    </row>
    <row r="93" spans="2:4">
      <c r="B93" s="142"/>
      <c r="C93" s="142"/>
      <c r="D93" s="142"/>
    </row>
    <row r="94" spans="2:4">
      <c r="B94" s="142"/>
      <c r="C94" s="142"/>
      <c r="D94" s="142"/>
    </row>
    <row r="95" spans="2:4">
      <c r="B95" s="142"/>
      <c r="C95" s="142"/>
      <c r="D95" s="142"/>
    </row>
    <row r="96" spans="2:4">
      <c r="B96" s="142"/>
      <c r="C96" s="142"/>
      <c r="D96" s="142"/>
    </row>
    <row r="97" spans="2:4">
      <c r="B97" s="142"/>
      <c r="C97" s="142"/>
      <c r="D97" s="142"/>
    </row>
    <row r="98" spans="2:4">
      <c r="B98" s="142"/>
      <c r="C98" s="142"/>
      <c r="D98" s="142"/>
    </row>
    <row r="99" spans="2:4">
      <c r="B99" s="142"/>
      <c r="C99" s="142"/>
      <c r="D99" s="142"/>
    </row>
    <row r="100" spans="2:4">
      <c r="B100" s="142"/>
      <c r="C100" s="142"/>
      <c r="D100" s="142"/>
    </row>
    <row r="101" spans="2:4">
      <c r="B101" s="142"/>
      <c r="C101" s="142"/>
      <c r="D101" s="142"/>
    </row>
    <row r="102" spans="2:4">
      <c r="B102" s="142"/>
      <c r="C102" s="142"/>
      <c r="D102" s="142"/>
    </row>
    <row r="103" spans="2:4">
      <c r="B103" s="142"/>
      <c r="C103" s="142"/>
      <c r="D103" s="142"/>
    </row>
    <row r="104" spans="2:4">
      <c r="B104" s="142"/>
      <c r="C104" s="142"/>
      <c r="D104" s="142"/>
    </row>
    <row r="105" spans="2:4">
      <c r="B105" s="142"/>
      <c r="C105" s="142"/>
      <c r="D105" s="142"/>
    </row>
    <row r="106" spans="2:4">
      <c r="B106" s="142"/>
      <c r="C106" s="142"/>
      <c r="D106" s="142"/>
    </row>
    <row r="107" spans="2:4">
      <c r="B107" s="142"/>
      <c r="C107" s="142"/>
      <c r="D107" s="142"/>
    </row>
    <row r="108" spans="2:4">
      <c r="B108" s="142"/>
      <c r="C108" s="142"/>
      <c r="D108" s="142"/>
    </row>
    <row r="109" spans="2:4">
      <c r="B109" s="142"/>
      <c r="C109" s="142"/>
      <c r="D109" s="142"/>
    </row>
    <row r="110" spans="2:4">
      <c r="B110" s="142"/>
      <c r="C110" s="142"/>
      <c r="D110" s="142"/>
    </row>
    <row r="111" spans="2:4">
      <c r="B111" s="142"/>
      <c r="C111" s="142"/>
      <c r="D111" s="142"/>
    </row>
    <row r="112" spans="2:4">
      <c r="B112" s="142"/>
      <c r="C112" s="142"/>
      <c r="D112" s="142"/>
    </row>
    <row r="113" spans="2:4">
      <c r="B113" s="142"/>
      <c r="C113" s="142"/>
      <c r="D113" s="142"/>
    </row>
    <row r="114" spans="2:4">
      <c r="B114" s="142"/>
      <c r="C114" s="142"/>
      <c r="D114" s="142"/>
    </row>
    <row r="115" spans="2:4">
      <c r="B115" s="142"/>
      <c r="C115" s="142"/>
      <c r="D115" s="142"/>
    </row>
    <row r="116" spans="2:4">
      <c r="B116" s="142"/>
      <c r="C116" s="142"/>
      <c r="D116" s="142"/>
    </row>
    <row r="117" spans="2:4">
      <c r="B117" s="142"/>
      <c r="C117" s="142"/>
      <c r="D117" s="142"/>
    </row>
    <row r="118" spans="2:4">
      <c r="B118" s="142"/>
      <c r="C118" s="142"/>
      <c r="D118" s="142"/>
    </row>
    <row r="119" spans="2:4">
      <c r="B119" s="142"/>
      <c r="C119" s="142"/>
      <c r="D119" s="142"/>
    </row>
    <row r="120" spans="2:4">
      <c r="B120" s="142"/>
      <c r="C120" s="142"/>
      <c r="D120" s="142"/>
    </row>
    <row r="121" spans="2:4">
      <c r="B121" s="142"/>
      <c r="C121" s="142"/>
      <c r="D121" s="142"/>
    </row>
    <row r="122" spans="2:4">
      <c r="B122" s="142"/>
      <c r="C122" s="142"/>
      <c r="D122" s="142"/>
    </row>
    <row r="123" spans="2:4">
      <c r="B123" s="142"/>
      <c r="C123" s="142"/>
      <c r="D123" s="142"/>
    </row>
    <row r="124" spans="2:4">
      <c r="B124" s="142"/>
      <c r="C124" s="142"/>
      <c r="D124" s="142"/>
    </row>
    <row r="125" spans="2:4">
      <c r="B125" s="142"/>
      <c r="C125" s="142"/>
      <c r="D125" s="142"/>
    </row>
    <row r="126" spans="2:4">
      <c r="B126" s="142"/>
      <c r="C126" s="142"/>
      <c r="D126" s="142"/>
    </row>
    <row r="127" spans="2:4">
      <c r="B127" s="142"/>
      <c r="C127" s="142"/>
      <c r="D127" s="142"/>
    </row>
    <row r="128" spans="2:4">
      <c r="B128" s="142"/>
      <c r="C128" s="142"/>
      <c r="D128" s="142"/>
    </row>
    <row r="129" spans="2:4">
      <c r="B129" s="142"/>
      <c r="C129" s="142"/>
      <c r="D129" s="142"/>
    </row>
    <row r="130" spans="2:4">
      <c r="B130" s="142"/>
      <c r="C130" s="142"/>
      <c r="D130" s="142"/>
    </row>
    <row r="131" spans="2:4">
      <c r="B131" s="142"/>
      <c r="C131" s="142"/>
      <c r="D131" s="142"/>
    </row>
    <row r="132" spans="2:4">
      <c r="B132" s="142"/>
      <c r="C132" s="142"/>
      <c r="D132" s="142"/>
    </row>
    <row r="133" spans="2:4">
      <c r="B133" s="142"/>
      <c r="C133" s="142"/>
      <c r="D133" s="142"/>
    </row>
    <row r="134" spans="2:4">
      <c r="B134" s="142"/>
      <c r="C134" s="142"/>
      <c r="D134" s="142"/>
    </row>
    <row r="135" spans="2:4">
      <c r="B135" s="142"/>
      <c r="C135" s="142"/>
      <c r="D135" s="142"/>
    </row>
    <row r="136" spans="2:4">
      <c r="B136" s="142"/>
      <c r="C136" s="142"/>
      <c r="D136" s="142"/>
    </row>
    <row r="137" spans="2:4">
      <c r="B137" s="142"/>
      <c r="C137" s="142"/>
      <c r="D137" s="142"/>
    </row>
    <row r="138" spans="2:4">
      <c r="B138" s="142"/>
      <c r="C138" s="142"/>
      <c r="D138" s="142"/>
    </row>
    <row r="139" spans="2:4">
      <c r="B139" s="142"/>
      <c r="C139" s="142"/>
      <c r="D139" s="142"/>
    </row>
    <row r="140" spans="2:4">
      <c r="B140" s="142"/>
      <c r="C140" s="142"/>
      <c r="D140" s="142"/>
    </row>
    <row r="141" spans="2:4">
      <c r="B141" s="142"/>
      <c r="C141" s="142"/>
      <c r="D141" s="142"/>
    </row>
    <row r="142" spans="2:4">
      <c r="B142" s="142"/>
      <c r="C142" s="142"/>
      <c r="D142" s="142"/>
    </row>
    <row r="143" spans="2:4">
      <c r="B143" s="142"/>
      <c r="C143" s="142"/>
      <c r="D143" s="142"/>
    </row>
    <row r="144" spans="2:4">
      <c r="B144" s="142"/>
      <c r="C144" s="142"/>
      <c r="D144" s="142"/>
    </row>
    <row r="145" spans="2:4">
      <c r="B145" s="142"/>
      <c r="C145" s="142"/>
      <c r="D145" s="142"/>
    </row>
    <row r="146" spans="2:4">
      <c r="B146" s="142"/>
      <c r="C146" s="142"/>
      <c r="D146" s="142"/>
    </row>
    <row r="147" spans="2:4">
      <c r="B147" s="142"/>
      <c r="C147" s="142"/>
      <c r="D147" s="142"/>
    </row>
    <row r="148" spans="2:4">
      <c r="B148" s="142"/>
      <c r="C148" s="142"/>
      <c r="D148" s="142"/>
    </row>
    <row r="149" spans="2:4">
      <c r="B149" s="142"/>
      <c r="C149" s="142"/>
      <c r="D149" s="142"/>
    </row>
    <row r="150" spans="2:4">
      <c r="B150" s="142"/>
      <c r="C150" s="142"/>
      <c r="D150" s="142"/>
    </row>
    <row r="151" spans="2:4">
      <c r="B151" s="142"/>
      <c r="C151" s="142"/>
      <c r="D151" s="142"/>
    </row>
    <row r="152" spans="2:4">
      <c r="B152" s="142"/>
      <c r="C152" s="142"/>
      <c r="D152" s="142"/>
    </row>
    <row r="153" spans="2:4">
      <c r="B153" s="142"/>
      <c r="C153" s="142"/>
      <c r="D153" s="142"/>
    </row>
    <row r="154" spans="2:4">
      <c r="B154" s="142"/>
      <c r="C154" s="142"/>
      <c r="D154" s="142"/>
    </row>
    <row r="155" spans="2:4">
      <c r="B155" s="142"/>
      <c r="C155" s="142"/>
      <c r="D155" s="142"/>
    </row>
    <row r="156" spans="2:4">
      <c r="B156" s="142"/>
      <c r="C156" s="142"/>
      <c r="D156" s="142"/>
    </row>
    <row r="157" spans="2:4">
      <c r="B157" s="142"/>
      <c r="C157" s="142"/>
      <c r="D157" s="142"/>
    </row>
    <row r="158" spans="2:4">
      <c r="B158" s="142"/>
      <c r="C158" s="142"/>
      <c r="D158" s="142"/>
    </row>
    <row r="159" spans="2:4">
      <c r="B159" s="142"/>
      <c r="C159" s="142"/>
      <c r="D159" s="142"/>
    </row>
    <row r="160" spans="2:4">
      <c r="B160" s="142"/>
      <c r="C160" s="142"/>
      <c r="D160" s="142"/>
    </row>
    <row r="161" spans="2:4">
      <c r="B161" s="142"/>
      <c r="C161" s="142"/>
      <c r="D161" s="142"/>
    </row>
    <row r="162" spans="2:4">
      <c r="B162" s="142"/>
      <c r="C162" s="142"/>
      <c r="D162" s="142"/>
    </row>
    <row r="163" spans="2:4">
      <c r="B163" s="142"/>
      <c r="C163" s="142"/>
      <c r="D163" s="142"/>
    </row>
    <row r="164" spans="2:4">
      <c r="B164" s="142"/>
      <c r="C164" s="142"/>
      <c r="D164" s="142"/>
    </row>
    <row r="165" spans="2:4">
      <c r="B165" s="142"/>
      <c r="C165" s="142"/>
      <c r="D165" s="142"/>
    </row>
    <row r="166" spans="2:4">
      <c r="B166" s="142"/>
      <c r="C166" s="142"/>
      <c r="D166" s="142"/>
    </row>
    <row r="167" spans="2:4">
      <c r="B167" s="142"/>
      <c r="C167" s="142"/>
      <c r="D167" s="142"/>
    </row>
    <row r="168" spans="2:4">
      <c r="B168" s="142"/>
      <c r="C168" s="142"/>
      <c r="D168" s="142"/>
    </row>
    <row r="169" spans="2:4">
      <c r="B169" s="142"/>
      <c r="C169" s="142"/>
      <c r="D169" s="142"/>
    </row>
    <row r="170" spans="2:4">
      <c r="B170" s="142"/>
      <c r="C170" s="142"/>
      <c r="D170" s="142"/>
    </row>
    <row r="171" spans="2:4">
      <c r="B171" s="142"/>
      <c r="C171" s="142"/>
      <c r="D171" s="142"/>
    </row>
    <row r="172" spans="2:4">
      <c r="B172" s="142"/>
      <c r="C172" s="142"/>
      <c r="D172" s="142"/>
    </row>
    <row r="173" spans="2:4">
      <c r="B173" s="142"/>
      <c r="C173" s="142"/>
      <c r="D173" s="142"/>
    </row>
    <row r="174" spans="2:4">
      <c r="B174" s="142"/>
      <c r="C174" s="142"/>
      <c r="D174" s="142"/>
    </row>
    <row r="175" spans="2:4">
      <c r="B175" s="142"/>
      <c r="C175" s="142"/>
      <c r="D175" s="142"/>
    </row>
    <row r="176" spans="2:4">
      <c r="B176" s="142"/>
      <c r="C176" s="142"/>
      <c r="D176" s="142"/>
    </row>
    <row r="177" spans="2:4">
      <c r="B177" s="142"/>
      <c r="C177" s="142"/>
      <c r="D177" s="142"/>
    </row>
    <row r="178" spans="2:4">
      <c r="B178" s="142"/>
      <c r="C178" s="142"/>
      <c r="D178" s="142"/>
    </row>
    <row r="179" spans="2:4">
      <c r="B179" s="142"/>
      <c r="C179" s="142"/>
      <c r="D179" s="142"/>
    </row>
    <row r="180" spans="2:4">
      <c r="B180" s="142"/>
      <c r="C180" s="142"/>
      <c r="D180" s="142"/>
    </row>
    <row r="181" spans="2:4">
      <c r="B181" s="142"/>
      <c r="C181" s="142"/>
      <c r="D181" s="142"/>
    </row>
    <row r="182" spans="2:4">
      <c r="B182" s="142"/>
      <c r="C182" s="142"/>
      <c r="D182" s="142"/>
    </row>
    <row r="183" spans="2:4">
      <c r="B183" s="142"/>
      <c r="C183" s="142"/>
      <c r="D183" s="142"/>
    </row>
    <row r="184" spans="2:4">
      <c r="B184" s="142"/>
      <c r="C184" s="142"/>
      <c r="D184" s="142"/>
    </row>
    <row r="185" spans="2:4">
      <c r="B185" s="142"/>
      <c r="C185" s="142"/>
      <c r="D185" s="142"/>
    </row>
    <row r="186" spans="2:4">
      <c r="B186" s="142"/>
      <c r="C186" s="142"/>
      <c r="D186" s="142"/>
    </row>
    <row r="187" spans="2:4">
      <c r="B187" s="142"/>
      <c r="C187" s="142"/>
      <c r="D187" s="142"/>
    </row>
    <row r="188" spans="2:4">
      <c r="B188" s="142"/>
      <c r="C188" s="142"/>
      <c r="D188" s="142"/>
    </row>
    <row r="189" spans="2:4">
      <c r="B189" s="142"/>
      <c r="C189" s="142"/>
      <c r="D189" s="142"/>
    </row>
    <row r="190" spans="2:4">
      <c r="B190" s="142"/>
      <c r="C190" s="142"/>
      <c r="D190" s="142"/>
    </row>
    <row r="191" spans="2:4">
      <c r="B191" s="142"/>
      <c r="C191" s="142"/>
      <c r="D191" s="142"/>
    </row>
    <row r="192" spans="2:4">
      <c r="B192" s="142"/>
      <c r="C192" s="142"/>
      <c r="D192" s="142"/>
    </row>
    <row r="193" spans="2:4">
      <c r="B193" s="142"/>
      <c r="C193" s="142"/>
      <c r="D193" s="142"/>
    </row>
    <row r="194" spans="2:4">
      <c r="B194" s="142"/>
      <c r="C194" s="142"/>
      <c r="D194" s="142"/>
    </row>
    <row r="195" spans="2:4">
      <c r="B195" s="142"/>
      <c r="C195" s="142"/>
      <c r="D195" s="142"/>
    </row>
    <row r="196" spans="2:4">
      <c r="B196" s="142"/>
      <c r="C196" s="142"/>
      <c r="D196" s="142"/>
    </row>
    <row r="197" spans="2:4">
      <c r="B197" s="142"/>
      <c r="C197" s="142"/>
      <c r="D197" s="142"/>
    </row>
    <row r="198" spans="2:4">
      <c r="B198" s="142"/>
      <c r="C198" s="142"/>
      <c r="D198" s="142"/>
    </row>
    <row r="199" spans="2:4">
      <c r="B199" s="142"/>
      <c r="C199" s="142"/>
      <c r="D199" s="142"/>
    </row>
    <row r="200" spans="2:4">
      <c r="B200" s="142"/>
      <c r="C200" s="142"/>
      <c r="D200" s="142"/>
    </row>
    <row r="201" spans="2:4">
      <c r="B201" s="142"/>
      <c r="C201" s="142"/>
      <c r="D201" s="142"/>
    </row>
    <row r="202" spans="2:4">
      <c r="B202" s="142"/>
      <c r="C202" s="142"/>
      <c r="D202" s="142"/>
    </row>
    <row r="203" spans="2:4">
      <c r="B203" s="142"/>
      <c r="C203" s="142"/>
      <c r="D203" s="142"/>
    </row>
    <row r="204" spans="2:4">
      <c r="B204" s="142"/>
      <c r="C204" s="142"/>
      <c r="D204" s="142"/>
    </row>
    <row r="205" spans="2:4">
      <c r="B205" s="142"/>
      <c r="C205" s="142"/>
      <c r="D205" s="142"/>
    </row>
    <row r="206" spans="2:4">
      <c r="B206" s="142"/>
      <c r="C206" s="142"/>
      <c r="D206" s="142"/>
    </row>
    <row r="207" spans="2:4">
      <c r="B207" s="142"/>
      <c r="C207" s="142"/>
      <c r="D207" s="142"/>
    </row>
    <row r="208" spans="2:4">
      <c r="B208" s="142"/>
      <c r="C208" s="142"/>
      <c r="D208" s="142"/>
    </row>
    <row r="209" spans="2:4">
      <c r="B209" s="142"/>
      <c r="C209" s="142"/>
      <c r="D209" s="142"/>
    </row>
    <row r="210" spans="2:4">
      <c r="B210" s="142"/>
      <c r="C210" s="142"/>
      <c r="D210" s="142"/>
    </row>
    <row r="211" spans="2:4">
      <c r="B211" s="142"/>
      <c r="C211" s="142"/>
      <c r="D211" s="142"/>
    </row>
  </sheetData>
  <dataValidations count="3">
    <dataValidation type="list" allowBlank="1" showInputMessage="1" showErrorMessage="1" sqref="B$1:B$1048576">
      <formula1>"开票管理,收缴管理,核销功能,票据管理,报表查询,基础信息,系统管理,移动应用,单位监控分析,电子凭证,云转私有化,综合收费,捐赠数据管理,聚合结算,捐资助学,反算功能,liecense,单位开通,增值服务,"</formula1>
    </dataValidation>
    <dataValidation type="list" allowBlank="1" showInputMessage="1" showErrorMessage="1" sqref="C$1:C$1048576">
      <formula1/>
    </dataValidation>
    <dataValidation type="list" allowBlank="1" showInputMessage="1" showErrorMessage="1" sqref="D$1:D$1048576">
      <formula1>"程序bug,沟通,用户操作不当,需求不满足,V3需求未覆盖,日结异常,数据同步,数据反算,V3迁移V4,BUG导致异常数据处理,常规配置调整,实施操作失误,协助数据处理,环境部署,增值开通,license状态重置,宽表数据抽取,财政数据异常,"</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aas异常处理1225-1229"/>
  <dimension ref="A1:V52"/>
  <sheetViews>
    <sheetView workbookViewId="0">
      <pane xSplit="1" ySplit="1" topLeftCell="A2" activePane="bottomRight" state="frozen"/>
      <selection/>
      <selection pane="topRight"/>
      <selection pane="bottomLeft"/>
      <selection pane="bottomRight" activeCell="A1" sqref="A1"/>
    </sheetView>
  </sheetViews>
  <sheetFormatPr defaultColWidth="10.2857142857143" defaultRowHeight="16.5"/>
  <cols>
    <col min="1" max="1" width="5.98095238095238" style="66" customWidth="1"/>
    <col min="2" max="2" width="4.80952380952381" style="67" customWidth="1"/>
    <col min="3" max="3" width="8.90476190476191" style="67" customWidth="1"/>
    <col min="4" max="5" width="10.9238095238095" style="68" customWidth="1"/>
    <col min="6" max="6" width="7.28571428571429" style="67" customWidth="1"/>
    <col min="7" max="7" width="11.0666666666667" style="67" customWidth="1"/>
    <col min="8" max="8" width="7.55238095238095" style="67" customWidth="1"/>
    <col min="9" max="9" width="13.352380952381" style="69" customWidth="1"/>
    <col min="10" max="10" width="9.98095238095238" style="70" customWidth="1"/>
    <col min="11" max="11" width="11.3714285714286" style="67" customWidth="1"/>
    <col min="12" max="12" width="13.0761904761905" style="67" customWidth="1"/>
    <col min="13" max="13" width="10.9238095238095" style="67" customWidth="1"/>
    <col min="14" max="14" width="10.2" style="67" customWidth="1"/>
    <col min="15" max="15" width="10.2952380952381" style="67" customWidth="1"/>
    <col min="16" max="16" width="9.43809523809524" style="67" customWidth="1"/>
    <col min="17" max="17" width="8.86666666666667" style="67" customWidth="1"/>
    <col min="18" max="18" width="31.8285714285714" style="71" customWidth="1"/>
    <col min="19" max="19" width="35.2" style="71" customWidth="1"/>
    <col min="20" max="20" width="32.1047619047619" style="71" customWidth="1"/>
    <col min="21" max="21" width="9.57142857142857" style="71" customWidth="1"/>
    <col min="22" max="22" width="13.1714285714286" style="67" customWidth="1"/>
  </cols>
  <sheetData>
    <row r="1" ht="18.75" customHeight="1" spans="1:22">
      <c r="A1" s="72" t="s">
        <v>0</v>
      </c>
      <c r="B1" s="73" t="s">
        <v>103</v>
      </c>
      <c r="C1" s="74" t="s">
        <v>104</v>
      </c>
      <c r="D1" s="75" t="s">
        <v>105</v>
      </c>
      <c r="E1" s="75" t="s">
        <v>106</v>
      </c>
      <c r="F1" s="76" t="s">
        <v>107</v>
      </c>
      <c r="G1" s="76" t="s">
        <v>108</v>
      </c>
      <c r="H1" s="73" t="s">
        <v>109</v>
      </c>
      <c r="I1" s="90" t="s">
        <v>398</v>
      </c>
      <c r="J1" s="76" t="s">
        <v>111</v>
      </c>
      <c r="K1" s="73" t="s">
        <v>7</v>
      </c>
      <c r="L1" s="73" t="s">
        <v>8</v>
      </c>
      <c r="M1" s="76" t="s">
        <v>378</v>
      </c>
      <c r="N1" s="76" t="s">
        <v>112</v>
      </c>
      <c r="O1" s="91" t="s">
        <v>113</v>
      </c>
      <c r="P1" s="76" t="s">
        <v>114</v>
      </c>
      <c r="Q1" s="76" t="s">
        <v>115</v>
      </c>
      <c r="R1" s="116" t="s">
        <v>116</v>
      </c>
      <c r="S1" s="116" t="s">
        <v>117</v>
      </c>
      <c r="T1" s="116" t="s">
        <v>118</v>
      </c>
      <c r="U1" s="117" t="s">
        <v>119</v>
      </c>
      <c r="V1" s="118" t="s">
        <v>120</v>
      </c>
    </row>
    <row r="2" ht="18.75" customHeight="1" spans="1:22">
      <c r="A2" s="77">
        <f t="shared" ref="A2:A52" si="0">ROW()-1</f>
        <v>1</v>
      </c>
      <c r="B2" s="78" t="s">
        <v>144</v>
      </c>
      <c r="C2" s="78" t="s">
        <v>122</v>
      </c>
      <c r="D2" s="79">
        <v>45285</v>
      </c>
      <c r="E2" s="79">
        <v>45285</v>
      </c>
      <c r="F2" s="78" t="s">
        <v>161</v>
      </c>
      <c r="G2" s="78" t="s">
        <v>124</v>
      </c>
      <c r="H2" s="78" t="s">
        <v>189</v>
      </c>
      <c r="I2" s="78" t="s">
        <v>399</v>
      </c>
      <c r="J2" s="92" t="s">
        <v>20</v>
      </c>
      <c r="K2" s="93" t="s">
        <v>15</v>
      </c>
      <c r="L2" s="92" t="s">
        <v>40</v>
      </c>
      <c r="M2" s="92" t="s">
        <v>257</v>
      </c>
      <c r="N2" s="78" t="s">
        <v>178</v>
      </c>
      <c r="O2" s="93" t="s">
        <v>157</v>
      </c>
      <c r="P2" s="78" t="s">
        <v>131</v>
      </c>
      <c r="Q2" s="78" t="s">
        <v>140</v>
      </c>
      <c r="R2" s="103" t="s">
        <v>400</v>
      </c>
      <c r="S2" s="119" t="s">
        <v>401</v>
      </c>
      <c r="T2" s="119" t="s">
        <v>402</v>
      </c>
      <c r="U2" s="119">
        <v>5</v>
      </c>
      <c r="V2" s="120" t="str">
        <f t="shared" ref="V2:V46" si="1">IF(UPPER(LEFT(P2,2))="V3","V3",UPPER(LEFT(P2,8)))</f>
        <v>V4.3.2.1</v>
      </c>
    </row>
    <row r="3" ht="18.75" customHeight="1" spans="1:22">
      <c r="A3" s="77">
        <f t="shared" si="0"/>
        <v>2</v>
      </c>
      <c r="B3" s="78" t="s">
        <v>121</v>
      </c>
      <c r="C3" s="78" t="s">
        <v>122</v>
      </c>
      <c r="D3" s="79">
        <v>45285</v>
      </c>
      <c r="E3" s="79">
        <v>45285</v>
      </c>
      <c r="F3" s="78" t="s">
        <v>278</v>
      </c>
      <c r="G3" s="78" t="s">
        <v>124</v>
      </c>
      <c r="H3" s="78" t="s">
        <v>169</v>
      </c>
      <c r="I3" s="78" t="s">
        <v>403</v>
      </c>
      <c r="J3" s="92" t="s">
        <v>25</v>
      </c>
      <c r="K3" s="93" t="s">
        <v>15</v>
      </c>
      <c r="L3" s="92" t="s">
        <v>16</v>
      </c>
      <c r="M3" s="92" t="s">
        <v>404</v>
      </c>
      <c r="N3" s="78" t="s">
        <v>178</v>
      </c>
      <c r="O3" s="93" t="s">
        <v>157</v>
      </c>
      <c r="P3" s="78" t="s">
        <v>179</v>
      </c>
      <c r="Q3" s="78" t="s">
        <v>405</v>
      </c>
      <c r="R3" s="103" t="s">
        <v>406</v>
      </c>
      <c r="S3" s="119" t="s">
        <v>407</v>
      </c>
      <c r="T3" s="119" t="s">
        <v>408</v>
      </c>
      <c r="U3" s="119">
        <v>2</v>
      </c>
      <c r="V3" s="120" t="str">
        <f t="shared" si="1"/>
        <v>V4.3.2.0</v>
      </c>
    </row>
    <row r="4" ht="18.75" customHeight="1" spans="1:22">
      <c r="A4" s="77">
        <f t="shared" si="0"/>
        <v>3</v>
      </c>
      <c r="B4" s="78" t="s">
        <v>121</v>
      </c>
      <c r="C4" s="78" t="s">
        <v>122</v>
      </c>
      <c r="D4" s="79">
        <v>45285</v>
      </c>
      <c r="E4" s="79">
        <v>45285</v>
      </c>
      <c r="F4" s="78" t="s">
        <v>123</v>
      </c>
      <c r="G4" s="78" t="s">
        <v>124</v>
      </c>
      <c r="H4" s="78" t="s">
        <v>169</v>
      </c>
      <c r="I4" s="78" t="s">
        <v>409</v>
      </c>
      <c r="J4" s="92" t="s">
        <v>20</v>
      </c>
      <c r="K4" s="93" t="s">
        <v>21</v>
      </c>
      <c r="L4" s="93" t="s">
        <v>22</v>
      </c>
      <c r="M4" s="94" t="s">
        <v>410</v>
      </c>
      <c r="N4" s="78" t="s">
        <v>129</v>
      </c>
      <c r="O4" s="93" t="s">
        <v>130</v>
      </c>
      <c r="P4" s="78" t="s">
        <v>131</v>
      </c>
      <c r="Q4" s="78" t="s">
        <v>140</v>
      </c>
      <c r="R4" s="103" t="s">
        <v>411</v>
      </c>
      <c r="S4" s="121" t="s">
        <v>412</v>
      </c>
      <c r="T4" s="121" t="s">
        <v>413</v>
      </c>
      <c r="U4" s="122">
        <v>1.5</v>
      </c>
      <c r="V4" s="120" t="str">
        <f t="shared" si="1"/>
        <v>V4.3.2.1</v>
      </c>
    </row>
    <row r="5" ht="18.75" customHeight="1" spans="1:22">
      <c r="A5" s="77">
        <f t="shared" si="0"/>
        <v>4</v>
      </c>
      <c r="B5" s="78" t="s">
        <v>121</v>
      </c>
      <c r="C5" s="78" t="s">
        <v>122</v>
      </c>
      <c r="D5" s="79">
        <v>45285</v>
      </c>
      <c r="E5" s="79">
        <v>45285</v>
      </c>
      <c r="F5" s="78" t="s">
        <v>153</v>
      </c>
      <c r="G5" s="78" t="s">
        <v>124</v>
      </c>
      <c r="H5" s="78" t="s">
        <v>169</v>
      </c>
      <c r="I5" s="78" t="s">
        <v>414</v>
      </c>
      <c r="J5" s="92" t="s">
        <v>20</v>
      </c>
      <c r="K5" s="93" t="s">
        <v>15</v>
      </c>
      <c r="L5" s="93" t="s">
        <v>22</v>
      </c>
      <c r="M5" s="94" t="s">
        <v>410</v>
      </c>
      <c r="N5" s="78" t="s">
        <v>156</v>
      </c>
      <c r="O5" s="93" t="s">
        <v>157</v>
      </c>
      <c r="P5" s="78" t="s">
        <v>131</v>
      </c>
      <c r="Q5" s="78" t="s">
        <v>140</v>
      </c>
      <c r="R5" s="103" t="s">
        <v>415</v>
      </c>
      <c r="S5" s="123" t="s">
        <v>416</v>
      </c>
      <c r="T5" s="123" t="s">
        <v>417</v>
      </c>
      <c r="U5" s="122">
        <v>1</v>
      </c>
      <c r="V5" s="120" t="str">
        <f t="shared" si="1"/>
        <v>V4.3.2.1</v>
      </c>
    </row>
    <row r="6" ht="18.75" customHeight="1" spans="1:22">
      <c r="A6" s="77">
        <f t="shared" si="0"/>
        <v>5</v>
      </c>
      <c r="B6" s="78" t="s">
        <v>144</v>
      </c>
      <c r="C6" s="80" t="s">
        <v>122</v>
      </c>
      <c r="D6" s="81">
        <v>45285</v>
      </c>
      <c r="E6" s="81">
        <v>45285</v>
      </c>
      <c r="F6" s="80" t="s">
        <v>153</v>
      </c>
      <c r="G6" s="80" t="s">
        <v>124</v>
      </c>
      <c r="H6" s="80" t="s">
        <v>125</v>
      </c>
      <c r="I6" s="80" t="s">
        <v>418</v>
      </c>
      <c r="J6" s="95" t="s">
        <v>20</v>
      </c>
      <c r="K6" s="96" t="s">
        <v>15</v>
      </c>
      <c r="L6" s="97" t="s">
        <v>22</v>
      </c>
      <c r="M6" s="97" t="s">
        <v>257</v>
      </c>
      <c r="N6" s="80" t="s">
        <v>156</v>
      </c>
      <c r="O6" s="96" t="s">
        <v>157</v>
      </c>
      <c r="P6" s="80" t="s">
        <v>131</v>
      </c>
      <c r="Q6" s="80" t="s">
        <v>140</v>
      </c>
      <c r="R6" s="101" t="s">
        <v>419</v>
      </c>
      <c r="S6" s="119" t="s">
        <v>420</v>
      </c>
      <c r="T6" s="119" t="s">
        <v>421</v>
      </c>
      <c r="U6" s="119">
        <v>0.5</v>
      </c>
      <c r="V6" s="120" t="str">
        <f t="shared" si="1"/>
        <v>V4.3.2.1</v>
      </c>
    </row>
    <row r="7" ht="18.75" customHeight="1" spans="1:22">
      <c r="A7" s="82">
        <f t="shared" si="0"/>
        <v>6</v>
      </c>
      <c r="B7" s="78" t="s">
        <v>121</v>
      </c>
      <c r="C7" s="83" t="s">
        <v>122</v>
      </c>
      <c r="D7" s="79">
        <v>45285</v>
      </c>
      <c r="E7" s="79">
        <v>45285</v>
      </c>
      <c r="F7" s="78" t="s">
        <v>278</v>
      </c>
      <c r="G7" s="78" t="s">
        <v>124</v>
      </c>
      <c r="H7" s="78" t="s">
        <v>169</v>
      </c>
      <c r="I7" s="78" t="s">
        <v>422</v>
      </c>
      <c r="J7" s="98" t="s">
        <v>25</v>
      </c>
      <c r="K7" s="93" t="s">
        <v>21</v>
      </c>
      <c r="L7" s="93" t="s">
        <v>48</v>
      </c>
      <c r="M7" s="93" t="s">
        <v>257</v>
      </c>
      <c r="N7" s="78" t="s">
        <v>299</v>
      </c>
      <c r="O7" s="93" t="s">
        <v>130</v>
      </c>
      <c r="P7" s="78" t="s">
        <v>179</v>
      </c>
      <c r="Q7" s="78" t="s">
        <v>140</v>
      </c>
      <c r="R7" s="103" t="s">
        <v>423</v>
      </c>
      <c r="S7" s="124" t="s">
        <v>424</v>
      </c>
      <c r="T7" s="71" t="s">
        <v>425</v>
      </c>
      <c r="U7" s="122">
        <v>0.6</v>
      </c>
      <c r="V7" s="120" t="str">
        <f t="shared" si="1"/>
        <v>V4.3.2.0</v>
      </c>
    </row>
    <row r="8" ht="18.75" customHeight="1" spans="1:22">
      <c r="A8" s="82">
        <f t="shared" si="0"/>
        <v>7</v>
      </c>
      <c r="B8" s="78" t="s">
        <v>121</v>
      </c>
      <c r="C8" s="83" t="s">
        <v>122</v>
      </c>
      <c r="D8" s="79">
        <v>45285</v>
      </c>
      <c r="E8" s="79">
        <v>45285</v>
      </c>
      <c r="F8" s="78" t="s">
        <v>278</v>
      </c>
      <c r="G8" s="78" t="s">
        <v>124</v>
      </c>
      <c r="H8" s="78" t="s">
        <v>169</v>
      </c>
      <c r="I8" s="78" t="s">
        <v>426</v>
      </c>
      <c r="J8" s="98" t="s">
        <v>25</v>
      </c>
      <c r="K8" s="93" t="s">
        <v>21</v>
      </c>
      <c r="L8" s="93" t="s">
        <v>48</v>
      </c>
      <c r="M8" s="93" t="s">
        <v>257</v>
      </c>
      <c r="N8" s="78" t="s">
        <v>299</v>
      </c>
      <c r="O8" s="93" t="s">
        <v>130</v>
      </c>
      <c r="P8" s="78" t="s">
        <v>427</v>
      </c>
      <c r="Q8" s="78" t="s">
        <v>140</v>
      </c>
      <c r="R8" s="103" t="s">
        <v>428</v>
      </c>
      <c r="S8" s="124" t="s">
        <v>429</v>
      </c>
      <c r="T8" s="121" t="s">
        <v>430</v>
      </c>
      <c r="U8" s="122">
        <v>1.5</v>
      </c>
      <c r="V8" s="120" t="str">
        <f t="shared" si="1"/>
        <v>V4.0.4.7</v>
      </c>
    </row>
    <row r="9" ht="18.75" customHeight="1" spans="1:22">
      <c r="A9" s="77">
        <f t="shared" si="0"/>
        <v>8</v>
      </c>
      <c r="B9" s="78" t="s">
        <v>144</v>
      </c>
      <c r="C9" s="80" t="s">
        <v>122</v>
      </c>
      <c r="D9" s="81">
        <v>45285</v>
      </c>
      <c r="E9" s="81">
        <v>45285</v>
      </c>
      <c r="F9" s="80" t="s">
        <v>123</v>
      </c>
      <c r="G9" s="80" t="s">
        <v>241</v>
      </c>
      <c r="H9" s="78" t="s">
        <v>169</v>
      </c>
      <c r="I9" s="99" t="s">
        <v>431</v>
      </c>
      <c r="J9" s="100" t="s">
        <v>25</v>
      </c>
      <c r="K9" s="100" t="s">
        <v>21</v>
      </c>
      <c r="L9" s="100" t="s">
        <v>53</v>
      </c>
      <c r="M9" s="100" t="s">
        <v>410</v>
      </c>
      <c r="N9" s="84" t="s">
        <v>432</v>
      </c>
      <c r="O9" s="100" t="s">
        <v>130</v>
      </c>
      <c r="P9" s="84" t="s">
        <v>131</v>
      </c>
      <c r="Q9" s="84" t="s">
        <v>140</v>
      </c>
      <c r="R9" s="99" t="s">
        <v>433</v>
      </c>
      <c r="S9" s="121" t="s">
        <v>434</v>
      </c>
      <c r="T9" s="121" t="s">
        <v>435</v>
      </c>
      <c r="U9" s="122">
        <v>0.3</v>
      </c>
      <c r="V9" s="120" t="str">
        <f t="shared" si="1"/>
        <v>V4.3.2.1</v>
      </c>
    </row>
    <row r="10" ht="18.75" customHeight="1" spans="1:22">
      <c r="A10" s="77">
        <f t="shared" si="0"/>
        <v>9</v>
      </c>
      <c r="B10" s="80" t="s">
        <v>144</v>
      </c>
      <c r="C10" s="80" t="s">
        <v>122</v>
      </c>
      <c r="D10" s="81">
        <v>45285</v>
      </c>
      <c r="E10" s="81">
        <v>45285</v>
      </c>
      <c r="F10" s="80" t="s">
        <v>436</v>
      </c>
      <c r="G10" s="80" t="s">
        <v>241</v>
      </c>
      <c r="H10" s="80" t="s">
        <v>162</v>
      </c>
      <c r="I10" s="101" t="s">
        <v>437</v>
      </c>
      <c r="J10" s="96" t="s">
        <v>25</v>
      </c>
      <c r="K10" s="96" t="s">
        <v>21</v>
      </c>
      <c r="L10" s="102" t="s">
        <v>53</v>
      </c>
      <c r="M10" s="102" t="s">
        <v>410</v>
      </c>
      <c r="N10" s="80" t="s">
        <v>438</v>
      </c>
      <c r="O10" s="96" t="s">
        <v>130</v>
      </c>
      <c r="P10" s="85" t="s">
        <v>131</v>
      </c>
      <c r="Q10" s="80" t="s">
        <v>140</v>
      </c>
      <c r="R10" s="101" t="s">
        <v>439</v>
      </c>
      <c r="S10" s="121" t="s">
        <v>434</v>
      </c>
      <c r="T10" s="121" t="s">
        <v>440</v>
      </c>
      <c r="U10" s="122">
        <v>0.3</v>
      </c>
      <c r="V10" s="120" t="str">
        <f t="shared" si="1"/>
        <v>V4.3.2.1</v>
      </c>
    </row>
    <row r="11" ht="18.75" customHeight="1" spans="1:22">
      <c r="A11" s="82">
        <f t="shared" si="0"/>
        <v>10</v>
      </c>
      <c r="B11" s="78" t="s">
        <v>121</v>
      </c>
      <c r="C11" s="78" t="s">
        <v>122</v>
      </c>
      <c r="D11" s="79">
        <v>45285</v>
      </c>
      <c r="E11" s="79">
        <v>45285</v>
      </c>
      <c r="F11" s="78" t="s">
        <v>153</v>
      </c>
      <c r="G11" s="78" t="s">
        <v>124</v>
      </c>
      <c r="H11" s="78" t="s">
        <v>169</v>
      </c>
      <c r="I11" s="103" t="s">
        <v>441</v>
      </c>
      <c r="J11" s="93" t="s">
        <v>20</v>
      </c>
      <c r="K11" s="93" t="s">
        <v>15</v>
      </c>
      <c r="L11" s="93" t="s">
        <v>40</v>
      </c>
      <c r="M11" s="93" t="s">
        <v>442</v>
      </c>
      <c r="N11" s="78" t="s">
        <v>156</v>
      </c>
      <c r="O11" s="93" t="s">
        <v>157</v>
      </c>
      <c r="P11" s="78" t="s">
        <v>139</v>
      </c>
      <c r="Q11" s="78" t="s">
        <v>443</v>
      </c>
      <c r="R11" s="103" t="s">
        <v>444</v>
      </c>
      <c r="S11" s="124" t="s">
        <v>445</v>
      </c>
      <c r="T11" s="121" t="s">
        <v>446</v>
      </c>
      <c r="U11" s="122">
        <v>0.5</v>
      </c>
      <c r="V11" s="120" t="str">
        <f t="shared" si="1"/>
        <v>V4.3.1.3</v>
      </c>
    </row>
    <row r="12" ht="18.75" customHeight="1" spans="1:22">
      <c r="A12" s="82">
        <f t="shared" si="0"/>
        <v>11</v>
      </c>
      <c r="B12" s="80" t="s">
        <v>144</v>
      </c>
      <c r="C12" s="80" t="s">
        <v>122</v>
      </c>
      <c r="D12" s="81">
        <v>45285</v>
      </c>
      <c r="E12" s="81">
        <v>45285</v>
      </c>
      <c r="F12" s="80" t="s">
        <v>123</v>
      </c>
      <c r="G12" s="80" t="s">
        <v>124</v>
      </c>
      <c r="H12" s="80" t="s">
        <v>189</v>
      </c>
      <c r="I12" s="101" t="s">
        <v>447</v>
      </c>
      <c r="J12" s="95" t="s">
        <v>25</v>
      </c>
      <c r="K12" s="96" t="s">
        <v>21</v>
      </c>
      <c r="L12" s="96" t="s">
        <v>16</v>
      </c>
      <c r="M12" s="96" t="s">
        <v>257</v>
      </c>
      <c r="N12" s="80" t="s">
        <v>129</v>
      </c>
      <c r="O12" s="96" t="s">
        <v>130</v>
      </c>
      <c r="P12" s="80" t="s">
        <v>131</v>
      </c>
      <c r="Q12" s="80" t="s">
        <v>448</v>
      </c>
      <c r="R12" s="101" t="s">
        <v>449</v>
      </c>
      <c r="S12" s="124" t="s">
        <v>450</v>
      </c>
      <c r="T12" s="121" t="s">
        <v>451</v>
      </c>
      <c r="U12" s="122">
        <v>5</v>
      </c>
      <c r="V12" s="120" t="str">
        <f t="shared" si="1"/>
        <v>V4.3.2.1</v>
      </c>
    </row>
    <row r="13" ht="18.75" customHeight="1" spans="1:22">
      <c r="A13" s="77">
        <f t="shared" si="0"/>
        <v>12</v>
      </c>
      <c r="B13" s="80" t="s">
        <v>121</v>
      </c>
      <c r="C13" s="80" t="s">
        <v>122</v>
      </c>
      <c r="D13" s="81">
        <v>45285</v>
      </c>
      <c r="E13" s="81">
        <v>45285</v>
      </c>
      <c r="F13" s="80" t="s">
        <v>168</v>
      </c>
      <c r="G13" s="80" t="s">
        <v>124</v>
      </c>
      <c r="H13" s="80" t="s">
        <v>125</v>
      </c>
      <c r="I13" s="101" t="s">
        <v>452</v>
      </c>
      <c r="J13" s="96" t="s">
        <v>20</v>
      </c>
      <c r="K13" s="96" t="s">
        <v>15</v>
      </c>
      <c r="L13" s="96" t="s">
        <v>26</v>
      </c>
      <c r="M13" s="96" t="s">
        <v>442</v>
      </c>
      <c r="N13" s="80" t="s">
        <v>156</v>
      </c>
      <c r="O13" s="96" t="s">
        <v>220</v>
      </c>
      <c r="P13" s="80" t="s">
        <v>221</v>
      </c>
      <c r="Q13" s="80" t="s">
        <v>453</v>
      </c>
      <c r="R13" s="101" t="s">
        <v>454</v>
      </c>
      <c r="S13" s="121" t="s">
        <v>455</v>
      </c>
      <c r="T13" s="121" t="s">
        <v>12</v>
      </c>
      <c r="U13" s="122">
        <v>0.5</v>
      </c>
      <c r="V13" s="120" t="str">
        <f t="shared" si="1"/>
        <v>V3</v>
      </c>
    </row>
    <row r="14" ht="18.75" customHeight="1" spans="1:22">
      <c r="A14" s="82">
        <f t="shared" si="0"/>
        <v>13</v>
      </c>
      <c r="B14" s="78" t="s">
        <v>144</v>
      </c>
      <c r="C14" s="78" t="s">
        <v>122</v>
      </c>
      <c r="D14" s="79">
        <v>45285</v>
      </c>
      <c r="E14" s="79">
        <v>45285</v>
      </c>
      <c r="F14" s="78" t="s">
        <v>153</v>
      </c>
      <c r="G14" s="78" t="s">
        <v>124</v>
      </c>
      <c r="H14" s="80" t="s">
        <v>189</v>
      </c>
      <c r="I14" s="78" t="s">
        <v>456</v>
      </c>
      <c r="J14" s="93" t="s">
        <v>20</v>
      </c>
      <c r="K14" s="93" t="s">
        <v>15</v>
      </c>
      <c r="L14" s="93" t="s">
        <v>22</v>
      </c>
      <c r="M14" s="93" t="s">
        <v>442</v>
      </c>
      <c r="N14" s="78" t="s">
        <v>156</v>
      </c>
      <c r="O14" s="96" t="s">
        <v>157</v>
      </c>
      <c r="P14" s="78" t="s">
        <v>131</v>
      </c>
      <c r="Q14" s="78" t="s">
        <v>457</v>
      </c>
      <c r="R14" s="103" t="s">
        <v>458</v>
      </c>
      <c r="S14" s="124" t="s">
        <v>459</v>
      </c>
      <c r="T14" s="121" t="s">
        <v>460</v>
      </c>
      <c r="U14" s="122">
        <v>0.9</v>
      </c>
      <c r="V14" s="120" t="str">
        <f t="shared" si="1"/>
        <v>V4.3.2.1</v>
      </c>
    </row>
    <row r="15" ht="18.75" customHeight="1" spans="1:22">
      <c r="A15" s="82">
        <f t="shared" si="0"/>
        <v>14</v>
      </c>
      <c r="B15" s="80" t="s">
        <v>121</v>
      </c>
      <c r="C15" s="80" t="s">
        <v>122</v>
      </c>
      <c r="D15" s="81">
        <v>45285</v>
      </c>
      <c r="E15" s="81">
        <v>45285</v>
      </c>
      <c r="F15" s="80" t="s">
        <v>461</v>
      </c>
      <c r="G15" s="80" t="s">
        <v>124</v>
      </c>
      <c r="H15" s="80" t="s">
        <v>169</v>
      </c>
      <c r="I15" s="80" t="s">
        <v>462</v>
      </c>
      <c r="J15" s="96" t="s">
        <v>14</v>
      </c>
      <c r="K15" s="96" t="s">
        <v>15</v>
      </c>
      <c r="L15" s="96" t="s">
        <v>22</v>
      </c>
      <c r="M15" s="96" t="s">
        <v>257</v>
      </c>
      <c r="N15" s="80" t="s">
        <v>156</v>
      </c>
      <c r="O15" s="96" t="s">
        <v>157</v>
      </c>
      <c r="P15" s="80" t="s">
        <v>131</v>
      </c>
      <c r="Q15" s="80" t="s">
        <v>140</v>
      </c>
      <c r="R15" s="101" t="s">
        <v>463</v>
      </c>
      <c r="S15" s="124" t="s">
        <v>464</v>
      </c>
      <c r="T15" s="121" t="s">
        <v>465</v>
      </c>
      <c r="U15" s="122">
        <v>1.5</v>
      </c>
      <c r="V15" s="120" t="str">
        <f t="shared" si="1"/>
        <v>V4.3.2.1</v>
      </c>
    </row>
    <row r="16" ht="18.75" customHeight="1" spans="1:22">
      <c r="A16" s="82">
        <f t="shared" si="0"/>
        <v>15</v>
      </c>
      <c r="B16" s="78" t="s">
        <v>121</v>
      </c>
      <c r="C16" s="78" t="s">
        <v>122</v>
      </c>
      <c r="D16" s="79">
        <v>45285</v>
      </c>
      <c r="E16" s="79">
        <v>45285</v>
      </c>
      <c r="F16" s="78" t="s">
        <v>217</v>
      </c>
      <c r="G16" s="78" t="s">
        <v>124</v>
      </c>
      <c r="H16" s="78" t="s">
        <v>125</v>
      </c>
      <c r="I16" s="78" t="s">
        <v>466</v>
      </c>
      <c r="J16" s="93" t="s">
        <v>25</v>
      </c>
      <c r="K16" s="93" t="s">
        <v>15</v>
      </c>
      <c r="L16" s="93" t="s">
        <v>22</v>
      </c>
      <c r="M16" s="93" t="s">
        <v>442</v>
      </c>
      <c r="N16" s="78" t="s">
        <v>156</v>
      </c>
      <c r="O16" s="96" t="s">
        <v>220</v>
      </c>
      <c r="P16" s="78" t="s">
        <v>467</v>
      </c>
      <c r="Q16" s="78" t="s">
        <v>468</v>
      </c>
      <c r="R16" s="103" t="s">
        <v>469</v>
      </c>
      <c r="S16" s="124" t="s">
        <v>470</v>
      </c>
      <c r="T16" s="121" t="s">
        <v>471</v>
      </c>
      <c r="U16" s="122">
        <v>0.5</v>
      </c>
      <c r="V16" s="120" t="str">
        <f t="shared" si="1"/>
        <v>V3</v>
      </c>
    </row>
    <row r="17" ht="18.75" customHeight="1" spans="1:22">
      <c r="A17" s="82">
        <f t="shared" si="0"/>
        <v>16</v>
      </c>
      <c r="B17" s="78" t="s">
        <v>121</v>
      </c>
      <c r="C17" s="78" t="s">
        <v>122</v>
      </c>
      <c r="D17" s="79">
        <v>45285</v>
      </c>
      <c r="E17" s="79">
        <v>45285</v>
      </c>
      <c r="F17" s="78" t="s">
        <v>153</v>
      </c>
      <c r="G17" s="78" t="s">
        <v>124</v>
      </c>
      <c r="H17" s="78" t="s">
        <v>169</v>
      </c>
      <c r="I17" s="78" t="s">
        <v>418</v>
      </c>
      <c r="J17" s="93" t="s">
        <v>20</v>
      </c>
      <c r="K17" s="93" t="s">
        <v>15</v>
      </c>
      <c r="L17" s="93" t="s">
        <v>22</v>
      </c>
      <c r="M17" s="93" t="s">
        <v>410</v>
      </c>
      <c r="N17" s="78" t="s">
        <v>156</v>
      </c>
      <c r="O17" s="93" t="s">
        <v>157</v>
      </c>
      <c r="P17" s="78" t="s">
        <v>131</v>
      </c>
      <c r="Q17" s="78" t="s">
        <v>140</v>
      </c>
      <c r="R17" s="103" t="s">
        <v>472</v>
      </c>
      <c r="S17" s="124" t="s">
        <v>473</v>
      </c>
      <c r="T17" s="123" t="s">
        <v>474</v>
      </c>
      <c r="U17" s="122">
        <v>0.5</v>
      </c>
      <c r="V17" s="120" t="str">
        <f t="shared" si="1"/>
        <v>V4.3.2.1</v>
      </c>
    </row>
    <row r="18" ht="18.75" customHeight="1" spans="1:22">
      <c r="A18" s="77">
        <f t="shared" si="0"/>
        <v>17</v>
      </c>
      <c r="B18" s="84" t="s">
        <v>144</v>
      </c>
      <c r="C18" s="78" t="s">
        <v>122</v>
      </c>
      <c r="D18" s="79">
        <v>45286</v>
      </c>
      <c r="E18" s="79">
        <v>45286</v>
      </c>
      <c r="F18" s="78" t="s">
        <v>123</v>
      </c>
      <c r="G18" s="78" t="s">
        <v>124</v>
      </c>
      <c r="H18" s="78" t="s">
        <v>162</v>
      </c>
      <c r="I18" s="99" t="s">
        <v>475</v>
      </c>
      <c r="J18" s="100" t="s">
        <v>20</v>
      </c>
      <c r="K18" s="100" t="s">
        <v>15</v>
      </c>
      <c r="L18" s="100" t="s">
        <v>22</v>
      </c>
      <c r="M18" s="100" t="s">
        <v>442</v>
      </c>
      <c r="N18" s="84" t="s">
        <v>156</v>
      </c>
      <c r="O18" s="100" t="s">
        <v>157</v>
      </c>
      <c r="P18" s="84" t="s">
        <v>131</v>
      </c>
      <c r="Q18" s="84" t="s">
        <v>476</v>
      </c>
      <c r="R18" s="99" t="s">
        <v>477</v>
      </c>
      <c r="S18" s="121" t="s">
        <v>478</v>
      </c>
      <c r="T18" s="121" t="s">
        <v>479</v>
      </c>
      <c r="U18" s="122">
        <v>0.3</v>
      </c>
      <c r="V18" s="120" t="str">
        <f t="shared" si="1"/>
        <v>V4.3.2.1</v>
      </c>
    </row>
    <row r="19" ht="18.75" customHeight="1" spans="1:22">
      <c r="A19" s="77">
        <f t="shared" si="0"/>
        <v>18</v>
      </c>
      <c r="B19" s="84" t="s">
        <v>144</v>
      </c>
      <c r="C19" s="78" t="s">
        <v>122</v>
      </c>
      <c r="D19" s="79">
        <v>45286</v>
      </c>
      <c r="E19" s="79">
        <v>45286</v>
      </c>
      <c r="F19" s="78" t="s">
        <v>153</v>
      </c>
      <c r="G19" s="78" t="s">
        <v>124</v>
      </c>
      <c r="H19" s="78" t="s">
        <v>162</v>
      </c>
      <c r="I19" s="103" t="s">
        <v>480</v>
      </c>
      <c r="J19" s="93" t="s">
        <v>20</v>
      </c>
      <c r="K19" s="93" t="s">
        <v>15</v>
      </c>
      <c r="L19" s="93" t="s">
        <v>22</v>
      </c>
      <c r="M19" s="93" t="s">
        <v>257</v>
      </c>
      <c r="N19" s="78" t="s">
        <v>156</v>
      </c>
      <c r="O19" s="93" t="s">
        <v>157</v>
      </c>
      <c r="P19" s="78" t="s">
        <v>131</v>
      </c>
      <c r="Q19" s="78" t="s">
        <v>140</v>
      </c>
      <c r="R19" s="103" t="s">
        <v>481</v>
      </c>
      <c r="S19" s="121" t="s">
        <v>482</v>
      </c>
      <c r="T19" s="121" t="s">
        <v>483</v>
      </c>
      <c r="U19" s="122">
        <v>0.3</v>
      </c>
      <c r="V19" s="120" t="str">
        <f t="shared" si="1"/>
        <v>V4.3.2.1</v>
      </c>
    </row>
    <row r="20" ht="18.75" customHeight="1" spans="1:22">
      <c r="A20" s="77">
        <f t="shared" si="0"/>
        <v>19</v>
      </c>
      <c r="B20" s="84" t="s">
        <v>144</v>
      </c>
      <c r="C20" s="78" t="s">
        <v>122</v>
      </c>
      <c r="D20" s="79">
        <v>45286</v>
      </c>
      <c r="E20" s="79">
        <v>45286</v>
      </c>
      <c r="F20" s="78" t="s">
        <v>123</v>
      </c>
      <c r="G20" s="78" t="s">
        <v>124</v>
      </c>
      <c r="H20" s="78" t="s">
        <v>162</v>
      </c>
      <c r="I20" s="103" t="s">
        <v>484</v>
      </c>
      <c r="J20" s="93" t="s">
        <v>14</v>
      </c>
      <c r="K20" s="93" t="s">
        <v>21</v>
      </c>
      <c r="L20" s="93" t="s">
        <v>26</v>
      </c>
      <c r="M20" s="93" t="s">
        <v>257</v>
      </c>
      <c r="N20" s="78" t="s">
        <v>156</v>
      </c>
      <c r="O20" s="93" t="s">
        <v>130</v>
      </c>
      <c r="P20" s="78" t="s">
        <v>131</v>
      </c>
      <c r="Q20" s="78" t="s">
        <v>140</v>
      </c>
      <c r="R20" s="103" t="s">
        <v>485</v>
      </c>
      <c r="S20" s="121" t="s">
        <v>486</v>
      </c>
      <c r="T20" s="121" t="s">
        <v>487</v>
      </c>
      <c r="U20" s="122">
        <v>0.3</v>
      </c>
      <c r="V20" s="120" t="str">
        <f t="shared" si="1"/>
        <v>V4.3.2.1</v>
      </c>
    </row>
    <row r="21" ht="18.75" customHeight="1" spans="1:22">
      <c r="A21" s="77">
        <f t="shared" si="0"/>
        <v>20</v>
      </c>
      <c r="B21" s="84" t="s">
        <v>144</v>
      </c>
      <c r="C21" s="78" t="s">
        <v>122</v>
      </c>
      <c r="D21" s="79">
        <v>45286</v>
      </c>
      <c r="E21" s="79">
        <v>45286</v>
      </c>
      <c r="F21" s="78" t="s">
        <v>123</v>
      </c>
      <c r="G21" s="78" t="s">
        <v>124</v>
      </c>
      <c r="H21" s="78" t="s">
        <v>162</v>
      </c>
      <c r="I21" s="103" t="s">
        <v>488</v>
      </c>
      <c r="J21" s="104" t="s">
        <v>20</v>
      </c>
      <c r="K21" s="93" t="s">
        <v>21</v>
      </c>
      <c r="L21" s="104" t="s">
        <v>26</v>
      </c>
      <c r="M21" s="104" t="s">
        <v>442</v>
      </c>
      <c r="N21" s="78" t="s">
        <v>156</v>
      </c>
      <c r="O21" s="93" t="s">
        <v>130</v>
      </c>
      <c r="P21" s="78" t="s">
        <v>131</v>
      </c>
      <c r="Q21" s="78" t="s">
        <v>140</v>
      </c>
      <c r="R21" s="103" t="s">
        <v>489</v>
      </c>
      <c r="S21" s="121" t="s">
        <v>490</v>
      </c>
      <c r="T21" s="121" t="s">
        <v>352</v>
      </c>
      <c r="U21" s="122">
        <v>0.3</v>
      </c>
      <c r="V21" s="120" t="str">
        <f t="shared" si="1"/>
        <v>V4.3.2.1</v>
      </c>
    </row>
    <row r="22" ht="18.75" customHeight="1" spans="1:22">
      <c r="A22" s="77">
        <f t="shared" si="0"/>
        <v>21</v>
      </c>
      <c r="B22" s="84" t="s">
        <v>121</v>
      </c>
      <c r="C22" s="78" t="s">
        <v>122</v>
      </c>
      <c r="D22" s="79">
        <v>45286</v>
      </c>
      <c r="E22" s="79">
        <v>45286</v>
      </c>
      <c r="F22" s="78" t="s">
        <v>461</v>
      </c>
      <c r="G22" s="78" t="s">
        <v>124</v>
      </c>
      <c r="H22" s="78" t="s">
        <v>189</v>
      </c>
      <c r="I22" s="103" t="s">
        <v>462</v>
      </c>
      <c r="J22" s="93" t="s">
        <v>14</v>
      </c>
      <c r="K22" s="93" t="s">
        <v>15</v>
      </c>
      <c r="L22" s="93" t="s">
        <v>48</v>
      </c>
      <c r="M22" s="93" t="s">
        <v>257</v>
      </c>
      <c r="N22" s="78" t="s">
        <v>156</v>
      </c>
      <c r="O22" s="93" t="s">
        <v>130</v>
      </c>
      <c r="P22" s="78" t="s">
        <v>131</v>
      </c>
      <c r="Q22" s="78" t="s">
        <v>491</v>
      </c>
      <c r="R22" s="103" t="s">
        <v>492</v>
      </c>
      <c r="S22" s="121" t="s">
        <v>459</v>
      </c>
      <c r="T22" s="121" t="s">
        <v>493</v>
      </c>
      <c r="U22" s="122">
        <v>0.5</v>
      </c>
      <c r="V22" s="120" t="str">
        <f t="shared" si="1"/>
        <v>V4.3.2.1</v>
      </c>
    </row>
    <row r="23" ht="18.75" customHeight="1" spans="1:22">
      <c r="A23" s="77">
        <f t="shared" si="0"/>
        <v>22</v>
      </c>
      <c r="B23" s="84" t="s">
        <v>121</v>
      </c>
      <c r="C23" s="78" t="s">
        <v>122</v>
      </c>
      <c r="D23" s="79">
        <v>45287</v>
      </c>
      <c r="E23" s="79">
        <v>45287</v>
      </c>
      <c r="F23" s="78" t="s">
        <v>153</v>
      </c>
      <c r="G23" s="78" t="s">
        <v>124</v>
      </c>
      <c r="H23" s="78" t="s">
        <v>189</v>
      </c>
      <c r="I23" s="103" t="s">
        <v>494</v>
      </c>
      <c r="J23" s="93" t="s">
        <v>20</v>
      </c>
      <c r="K23" s="93" t="s">
        <v>15</v>
      </c>
      <c r="L23" s="93" t="s">
        <v>22</v>
      </c>
      <c r="M23" s="93" t="s">
        <v>442</v>
      </c>
      <c r="N23" s="78" t="s">
        <v>156</v>
      </c>
      <c r="O23" s="93" t="s">
        <v>157</v>
      </c>
      <c r="P23" s="78" t="s">
        <v>131</v>
      </c>
      <c r="Q23" s="78" t="s">
        <v>140</v>
      </c>
      <c r="R23" s="103" t="s">
        <v>495</v>
      </c>
      <c r="S23" s="121" t="s">
        <v>496</v>
      </c>
      <c r="T23" s="121" t="s">
        <v>497</v>
      </c>
      <c r="U23" s="122">
        <v>3.5</v>
      </c>
      <c r="V23" s="120" t="str">
        <f t="shared" si="1"/>
        <v>V4.3.2.1</v>
      </c>
    </row>
    <row r="24" ht="18.75" customHeight="1" spans="1:22">
      <c r="A24" s="77">
        <f t="shared" si="0"/>
        <v>23</v>
      </c>
      <c r="B24" s="84" t="s">
        <v>121</v>
      </c>
      <c r="C24" s="78" t="s">
        <v>122</v>
      </c>
      <c r="D24" s="79">
        <v>45287</v>
      </c>
      <c r="E24" s="79">
        <v>45287</v>
      </c>
      <c r="F24" s="78" t="s">
        <v>123</v>
      </c>
      <c r="G24" s="78" t="s">
        <v>124</v>
      </c>
      <c r="H24" s="78" t="s">
        <v>169</v>
      </c>
      <c r="I24" s="103" t="s">
        <v>498</v>
      </c>
      <c r="J24" s="92" t="s">
        <v>14</v>
      </c>
      <c r="K24" s="93" t="s">
        <v>15</v>
      </c>
      <c r="L24" s="94" t="s">
        <v>26</v>
      </c>
      <c r="M24" s="92" t="s">
        <v>442</v>
      </c>
      <c r="N24" s="78" t="s">
        <v>178</v>
      </c>
      <c r="O24" s="93" t="s">
        <v>157</v>
      </c>
      <c r="P24" s="78" t="s">
        <v>131</v>
      </c>
      <c r="Q24" s="78" t="s">
        <v>140</v>
      </c>
      <c r="R24" s="103" t="s">
        <v>499</v>
      </c>
      <c r="S24" s="121" t="s">
        <v>500</v>
      </c>
      <c r="T24" s="121" t="s">
        <v>501</v>
      </c>
      <c r="U24" s="122">
        <v>0.5</v>
      </c>
      <c r="V24" s="120" t="str">
        <f t="shared" si="1"/>
        <v>V4.3.2.1</v>
      </c>
    </row>
    <row r="25" ht="18.75" customHeight="1" spans="1:22">
      <c r="A25" s="77">
        <f t="shared" si="0"/>
        <v>24</v>
      </c>
      <c r="B25" s="85" t="s">
        <v>121</v>
      </c>
      <c r="C25" s="80" t="s">
        <v>122</v>
      </c>
      <c r="D25" s="81">
        <v>45287</v>
      </c>
      <c r="E25" s="81">
        <v>45286</v>
      </c>
      <c r="F25" s="80" t="s">
        <v>123</v>
      </c>
      <c r="G25" s="80" t="s">
        <v>124</v>
      </c>
      <c r="H25" s="80" t="s">
        <v>169</v>
      </c>
      <c r="I25" s="101" t="s">
        <v>502</v>
      </c>
      <c r="J25" s="96" t="s">
        <v>25</v>
      </c>
      <c r="K25" s="96" t="s">
        <v>21</v>
      </c>
      <c r="L25" s="96" t="s">
        <v>26</v>
      </c>
      <c r="M25" s="96" t="s">
        <v>442</v>
      </c>
      <c r="N25" s="80" t="s">
        <v>178</v>
      </c>
      <c r="O25" s="96" t="s">
        <v>157</v>
      </c>
      <c r="P25" s="80" t="s">
        <v>131</v>
      </c>
      <c r="Q25" s="80" t="s">
        <v>140</v>
      </c>
      <c r="R25" s="101" t="s">
        <v>503</v>
      </c>
      <c r="S25" s="121" t="s">
        <v>504</v>
      </c>
      <c r="T25" s="121" t="s">
        <v>505</v>
      </c>
      <c r="U25" s="122">
        <v>1</v>
      </c>
      <c r="V25" s="120" t="str">
        <f t="shared" si="1"/>
        <v>V4.3.2.1</v>
      </c>
    </row>
    <row r="26" ht="18.75" customHeight="1" spans="1:22">
      <c r="A26" s="77">
        <f t="shared" si="0"/>
        <v>25</v>
      </c>
      <c r="B26" s="80" t="s">
        <v>121</v>
      </c>
      <c r="C26" s="80" t="s">
        <v>122</v>
      </c>
      <c r="D26" s="81">
        <v>45287</v>
      </c>
      <c r="E26" s="81">
        <v>45287</v>
      </c>
      <c r="F26" s="80" t="s">
        <v>136</v>
      </c>
      <c r="G26" s="80" t="s">
        <v>124</v>
      </c>
      <c r="H26" s="80" t="s">
        <v>125</v>
      </c>
      <c r="I26" s="80" t="s">
        <v>506</v>
      </c>
      <c r="J26" s="96" t="s">
        <v>20</v>
      </c>
      <c r="K26" s="96" t="s">
        <v>15</v>
      </c>
      <c r="L26" s="105" t="s">
        <v>40</v>
      </c>
      <c r="M26" s="93" t="s">
        <v>410</v>
      </c>
      <c r="N26" s="106" t="s">
        <v>156</v>
      </c>
      <c r="O26" s="96" t="s">
        <v>220</v>
      </c>
      <c r="P26" s="80" t="s">
        <v>221</v>
      </c>
      <c r="Q26" s="80" t="s">
        <v>140</v>
      </c>
      <c r="R26" s="101" t="s">
        <v>507</v>
      </c>
      <c r="S26" s="121" t="s">
        <v>508</v>
      </c>
      <c r="T26" s="121" t="s">
        <v>509</v>
      </c>
      <c r="U26" s="122">
        <v>0.5</v>
      </c>
      <c r="V26" s="120" t="str">
        <f t="shared" si="1"/>
        <v>V3</v>
      </c>
    </row>
    <row r="27" ht="18.75" customHeight="1" spans="1:22">
      <c r="A27" s="77">
        <f t="shared" si="0"/>
        <v>26</v>
      </c>
      <c r="B27" s="78" t="s">
        <v>121</v>
      </c>
      <c r="C27" s="78" t="s">
        <v>122</v>
      </c>
      <c r="D27" s="79">
        <v>45287</v>
      </c>
      <c r="E27" s="79">
        <v>45287</v>
      </c>
      <c r="F27" s="78" t="s">
        <v>251</v>
      </c>
      <c r="G27" s="78" t="s">
        <v>124</v>
      </c>
      <c r="H27" s="78" t="s">
        <v>169</v>
      </c>
      <c r="I27" s="78" t="s">
        <v>510</v>
      </c>
      <c r="J27" s="93" t="s">
        <v>25</v>
      </c>
      <c r="K27" s="93" t="s">
        <v>15</v>
      </c>
      <c r="L27" s="107" t="s">
        <v>16</v>
      </c>
      <c r="M27" s="93" t="s">
        <v>410</v>
      </c>
      <c r="N27" s="83" t="s">
        <v>156</v>
      </c>
      <c r="O27" s="93" t="s">
        <v>220</v>
      </c>
      <c r="P27" s="78" t="s">
        <v>179</v>
      </c>
      <c r="Q27" s="78" t="s">
        <v>140</v>
      </c>
      <c r="R27" s="103" t="s">
        <v>511</v>
      </c>
      <c r="S27" s="125" t="s">
        <v>512</v>
      </c>
      <c r="T27" s="121" t="s">
        <v>513</v>
      </c>
      <c r="U27" s="122">
        <v>1.2</v>
      </c>
      <c r="V27" s="120" t="str">
        <f t="shared" si="1"/>
        <v>V4.3.2.0</v>
      </c>
    </row>
    <row r="28" ht="18.75" customHeight="1" spans="1:22">
      <c r="A28" s="77">
        <f t="shared" si="0"/>
        <v>27</v>
      </c>
      <c r="B28" s="84" t="s">
        <v>121</v>
      </c>
      <c r="C28" s="84" t="s">
        <v>122</v>
      </c>
      <c r="D28" s="86">
        <v>45287</v>
      </c>
      <c r="E28" s="86">
        <v>45287</v>
      </c>
      <c r="F28" s="84" t="s">
        <v>123</v>
      </c>
      <c r="G28" s="84" t="s">
        <v>124</v>
      </c>
      <c r="H28" s="84" t="s">
        <v>169</v>
      </c>
      <c r="I28" s="99" t="s">
        <v>514</v>
      </c>
      <c r="J28" s="93" t="s">
        <v>25</v>
      </c>
      <c r="K28" s="96" t="s">
        <v>21</v>
      </c>
      <c r="L28" s="107" t="s">
        <v>16</v>
      </c>
      <c r="M28" s="93" t="s">
        <v>515</v>
      </c>
      <c r="N28" s="108" t="s">
        <v>138</v>
      </c>
      <c r="O28" s="93" t="s">
        <v>130</v>
      </c>
      <c r="P28" s="84" t="s">
        <v>131</v>
      </c>
      <c r="Q28" s="84" t="s">
        <v>516</v>
      </c>
      <c r="R28" s="99" t="s">
        <v>517</v>
      </c>
      <c r="S28" s="121" t="s">
        <v>518</v>
      </c>
      <c r="T28" s="121" t="s">
        <v>519</v>
      </c>
      <c r="U28" s="122">
        <v>0.8</v>
      </c>
      <c r="V28" s="120" t="str">
        <f t="shared" si="1"/>
        <v>V4.3.2.1</v>
      </c>
    </row>
    <row r="29" ht="18.75" customHeight="1" spans="1:22">
      <c r="A29" s="77">
        <f t="shared" si="0"/>
        <v>28</v>
      </c>
      <c r="B29" s="84" t="s">
        <v>121</v>
      </c>
      <c r="C29" s="84" t="s">
        <v>122</v>
      </c>
      <c r="D29" s="86">
        <v>45287</v>
      </c>
      <c r="E29" s="86">
        <v>45287</v>
      </c>
      <c r="F29" s="84" t="s">
        <v>318</v>
      </c>
      <c r="G29" s="84" t="s">
        <v>241</v>
      </c>
      <c r="H29" s="84" t="s">
        <v>169</v>
      </c>
      <c r="I29" s="109" t="s">
        <v>319</v>
      </c>
      <c r="J29" s="93" t="s">
        <v>25</v>
      </c>
      <c r="K29" s="93" t="s">
        <v>21</v>
      </c>
      <c r="L29" s="107" t="s">
        <v>53</v>
      </c>
      <c r="M29" s="93" t="s">
        <v>410</v>
      </c>
      <c r="N29" s="83" t="s">
        <v>520</v>
      </c>
      <c r="O29" s="93" t="s">
        <v>130</v>
      </c>
      <c r="P29" s="78" t="s">
        <v>131</v>
      </c>
      <c r="Q29" s="78" t="s">
        <v>140</v>
      </c>
      <c r="R29" s="103" t="s">
        <v>521</v>
      </c>
      <c r="S29" s="121" t="s">
        <v>434</v>
      </c>
      <c r="T29" s="121" t="s">
        <v>522</v>
      </c>
      <c r="U29" s="122">
        <v>0.3</v>
      </c>
      <c r="V29" s="120" t="str">
        <f t="shared" si="1"/>
        <v>V4.3.2.1</v>
      </c>
    </row>
    <row r="30" ht="18.75" customHeight="1" spans="1:22">
      <c r="A30" s="77">
        <f t="shared" si="0"/>
        <v>29</v>
      </c>
      <c r="B30" s="84" t="s">
        <v>144</v>
      </c>
      <c r="C30" s="84" t="s">
        <v>122</v>
      </c>
      <c r="D30" s="86">
        <v>45287</v>
      </c>
      <c r="E30" s="86">
        <v>45287</v>
      </c>
      <c r="F30" s="84" t="s">
        <v>461</v>
      </c>
      <c r="G30" s="84" t="s">
        <v>124</v>
      </c>
      <c r="H30" s="84" t="s">
        <v>162</v>
      </c>
      <c r="I30" s="103" t="s">
        <v>523</v>
      </c>
      <c r="J30" s="93" t="s">
        <v>25</v>
      </c>
      <c r="K30" s="93" t="s">
        <v>21</v>
      </c>
      <c r="L30" s="107" t="s">
        <v>16</v>
      </c>
      <c r="M30" s="93" t="s">
        <v>410</v>
      </c>
      <c r="N30" s="83" t="s">
        <v>156</v>
      </c>
      <c r="O30" s="93" t="s">
        <v>130</v>
      </c>
      <c r="P30" s="78" t="s">
        <v>131</v>
      </c>
      <c r="Q30" s="78" t="s">
        <v>140</v>
      </c>
      <c r="R30" s="103" t="s">
        <v>524</v>
      </c>
      <c r="S30" s="121" t="s">
        <v>525</v>
      </c>
      <c r="T30" s="121" t="s">
        <v>526</v>
      </c>
      <c r="U30" s="122">
        <v>0.2</v>
      </c>
      <c r="V30" s="120" t="str">
        <f t="shared" si="1"/>
        <v>V4.3.2.1</v>
      </c>
    </row>
    <row r="31" ht="18.75" customHeight="1" spans="1:22">
      <c r="A31" s="77">
        <f t="shared" si="0"/>
        <v>30</v>
      </c>
      <c r="B31" s="84" t="s">
        <v>144</v>
      </c>
      <c r="C31" s="84" t="s">
        <v>122</v>
      </c>
      <c r="D31" s="86">
        <v>45287</v>
      </c>
      <c r="E31" s="86">
        <v>45287</v>
      </c>
      <c r="F31" s="84" t="s">
        <v>123</v>
      </c>
      <c r="G31" s="84" t="s">
        <v>124</v>
      </c>
      <c r="H31" s="84" t="s">
        <v>169</v>
      </c>
      <c r="I31" s="103" t="s">
        <v>527</v>
      </c>
      <c r="J31" s="93" t="s">
        <v>25</v>
      </c>
      <c r="K31" s="93" t="s">
        <v>21</v>
      </c>
      <c r="L31" s="93" t="s">
        <v>53</v>
      </c>
      <c r="M31" s="93" t="s">
        <v>410</v>
      </c>
      <c r="N31" s="78" t="s">
        <v>528</v>
      </c>
      <c r="O31" s="93" t="s">
        <v>130</v>
      </c>
      <c r="P31" s="78" t="s">
        <v>131</v>
      </c>
      <c r="Q31" s="78" t="s">
        <v>140</v>
      </c>
      <c r="R31" s="103" t="s">
        <v>529</v>
      </c>
      <c r="S31" s="121" t="s">
        <v>434</v>
      </c>
      <c r="T31" s="119" t="s">
        <v>530</v>
      </c>
      <c r="U31" s="119">
        <v>0.3</v>
      </c>
      <c r="V31" s="120" t="str">
        <f t="shared" si="1"/>
        <v>V4.3.2.1</v>
      </c>
    </row>
    <row r="32" ht="18.75" customHeight="1" spans="1:22">
      <c r="A32" s="87">
        <f t="shared" si="0"/>
        <v>31</v>
      </c>
      <c r="B32" s="85" t="s">
        <v>144</v>
      </c>
      <c r="C32" s="85" t="s">
        <v>122</v>
      </c>
      <c r="D32" s="88">
        <v>45287</v>
      </c>
      <c r="E32" s="88">
        <v>45287</v>
      </c>
      <c r="F32" s="85" t="s">
        <v>153</v>
      </c>
      <c r="G32" s="85" t="s">
        <v>241</v>
      </c>
      <c r="H32" s="85" t="s">
        <v>162</v>
      </c>
      <c r="I32" s="80" t="s">
        <v>531</v>
      </c>
      <c r="J32" s="96" t="s">
        <v>20</v>
      </c>
      <c r="K32" s="96" t="s">
        <v>15</v>
      </c>
      <c r="L32" s="96" t="s">
        <v>30</v>
      </c>
      <c r="M32" s="97" t="s">
        <v>410</v>
      </c>
      <c r="N32" s="80" t="s">
        <v>241</v>
      </c>
      <c r="O32" s="96" t="s">
        <v>157</v>
      </c>
      <c r="P32" s="80" t="s">
        <v>131</v>
      </c>
      <c r="Q32" s="80" t="s">
        <v>140</v>
      </c>
      <c r="R32" s="101" t="s">
        <v>532</v>
      </c>
      <c r="S32" s="121" t="s">
        <v>533</v>
      </c>
      <c r="T32" s="121" t="s">
        <v>534</v>
      </c>
      <c r="U32" s="119">
        <v>0.5</v>
      </c>
      <c r="V32" s="120" t="str">
        <f t="shared" si="1"/>
        <v>V4.3.2.1</v>
      </c>
    </row>
    <row r="33" ht="18.75" customHeight="1" spans="1:22">
      <c r="A33" s="77">
        <f t="shared" si="0"/>
        <v>32</v>
      </c>
      <c r="B33" s="85" t="s">
        <v>144</v>
      </c>
      <c r="C33" s="78" t="s">
        <v>122</v>
      </c>
      <c r="D33" s="79">
        <v>45287</v>
      </c>
      <c r="E33" s="79">
        <v>45287</v>
      </c>
      <c r="F33" s="78" t="s">
        <v>136</v>
      </c>
      <c r="G33" s="78" t="s">
        <v>124</v>
      </c>
      <c r="H33" s="78" t="s">
        <v>125</v>
      </c>
      <c r="I33" s="78" t="s">
        <v>535</v>
      </c>
      <c r="J33" s="96" t="s">
        <v>20</v>
      </c>
      <c r="K33" s="93" t="s">
        <v>15</v>
      </c>
      <c r="L33" s="94" t="s">
        <v>26</v>
      </c>
      <c r="M33" s="93" t="s">
        <v>257</v>
      </c>
      <c r="N33" s="78" t="s">
        <v>156</v>
      </c>
      <c r="O33" s="93" t="s">
        <v>220</v>
      </c>
      <c r="P33" s="78" t="s">
        <v>221</v>
      </c>
      <c r="Q33" s="78" t="s">
        <v>140</v>
      </c>
      <c r="R33" s="103" t="s">
        <v>536</v>
      </c>
      <c r="S33" s="126" t="s">
        <v>537</v>
      </c>
      <c r="T33" s="119" t="s">
        <v>538</v>
      </c>
      <c r="U33" s="119">
        <v>0.5</v>
      </c>
      <c r="V33" s="120" t="str">
        <f t="shared" si="1"/>
        <v>V3</v>
      </c>
    </row>
    <row r="34" ht="18.75" customHeight="1" spans="1:22">
      <c r="A34" s="77">
        <f t="shared" si="0"/>
        <v>33</v>
      </c>
      <c r="B34" s="78" t="s">
        <v>121</v>
      </c>
      <c r="C34" s="78" t="s">
        <v>122</v>
      </c>
      <c r="D34" s="79">
        <v>45287</v>
      </c>
      <c r="E34" s="79">
        <v>45287</v>
      </c>
      <c r="F34" s="78" t="s">
        <v>123</v>
      </c>
      <c r="G34" s="78" t="s">
        <v>124</v>
      </c>
      <c r="H34" s="78" t="s">
        <v>189</v>
      </c>
      <c r="I34" s="78" t="s">
        <v>539</v>
      </c>
      <c r="J34" s="96" t="s">
        <v>20</v>
      </c>
      <c r="K34" s="93" t="s">
        <v>21</v>
      </c>
      <c r="L34" s="94" t="s">
        <v>22</v>
      </c>
      <c r="M34" s="110" t="s">
        <v>442</v>
      </c>
      <c r="N34" s="78" t="s">
        <v>540</v>
      </c>
      <c r="O34" s="93" t="s">
        <v>130</v>
      </c>
      <c r="P34" s="78" t="s">
        <v>131</v>
      </c>
      <c r="Q34" s="78" t="s">
        <v>541</v>
      </c>
      <c r="R34" s="103" t="s">
        <v>542</v>
      </c>
      <c r="S34" s="124" t="s">
        <v>459</v>
      </c>
      <c r="T34" s="119" t="s">
        <v>543</v>
      </c>
      <c r="U34" s="119">
        <v>0.5</v>
      </c>
      <c r="V34" s="120" t="str">
        <f t="shared" si="1"/>
        <v>V4.3.2.1</v>
      </c>
    </row>
    <row r="35" ht="18.75" customHeight="1" spans="1:22">
      <c r="A35" s="89">
        <f t="shared" si="0"/>
        <v>34</v>
      </c>
      <c r="B35" s="80" t="s">
        <v>144</v>
      </c>
      <c r="C35" s="80" t="s">
        <v>122</v>
      </c>
      <c r="D35" s="81">
        <v>45287</v>
      </c>
      <c r="E35" s="81">
        <v>45287</v>
      </c>
      <c r="F35" s="80" t="s">
        <v>145</v>
      </c>
      <c r="G35" s="80" t="s">
        <v>241</v>
      </c>
      <c r="H35" s="80" t="s">
        <v>162</v>
      </c>
      <c r="I35" s="111" t="s">
        <v>544</v>
      </c>
      <c r="J35" s="112" t="s">
        <v>37</v>
      </c>
      <c r="K35" s="102" t="s">
        <v>21</v>
      </c>
      <c r="L35" s="113" t="s">
        <v>56</v>
      </c>
      <c r="M35" s="112" t="s">
        <v>410</v>
      </c>
      <c r="N35" s="85" t="s">
        <v>545</v>
      </c>
      <c r="O35" s="102" t="s">
        <v>130</v>
      </c>
      <c r="P35" s="85" t="s">
        <v>221</v>
      </c>
      <c r="Q35" s="85" t="s">
        <v>140</v>
      </c>
      <c r="R35" s="111" t="s">
        <v>546</v>
      </c>
      <c r="S35" s="119" t="s">
        <v>140</v>
      </c>
      <c r="T35" s="119" t="s">
        <v>547</v>
      </c>
      <c r="U35" s="119">
        <v>0.6</v>
      </c>
      <c r="V35" s="120" t="str">
        <f t="shared" si="1"/>
        <v>V3</v>
      </c>
    </row>
    <row r="36" ht="18.75" customHeight="1" spans="1:22">
      <c r="A36" s="82">
        <f t="shared" si="0"/>
        <v>35</v>
      </c>
      <c r="B36" s="78" t="s">
        <v>121</v>
      </c>
      <c r="C36" s="78" t="s">
        <v>122</v>
      </c>
      <c r="D36" s="79">
        <v>45288</v>
      </c>
      <c r="E36" s="79">
        <v>45288</v>
      </c>
      <c r="F36" s="78" t="s">
        <v>461</v>
      </c>
      <c r="G36" s="78" t="s">
        <v>124</v>
      </c>
      <c r="H36" s="78" t="s">
        <v>189</v>
      </c>
      <c r="I36" s="78" t="s">
        <v>548</v>
      </c>
      <c r="J36" s="93" t="s">
        <v>14</v>
      </c>
      <c r="K36" s="93" t="s">
        <v>15</v>
      </c>
      <c r="L36" s="94" t="s">
        <v>22</v>
      </c>
      <c r="M36" s="112" t="s">
        <v>257</v>
      </c>
      <c r="N36" s="78" t="s">
        <v>156</v>
      </c>
      <c r="O36" s="93" t="s">
        <v>157</v>
      </c>
      <c r="P36" s="78" t="s">
        <v>131</v>
      </c>
      <c r="Q36" s="78" t="s">
        <v>140</v>
      </c>
      <c r="R36" s="103" t="s">
        <v>549</v>
      </c>
      <c r="S36" s="126" t="s">
        <v>550</v>
      </c>
      <c r="T36" s="119" t="s">
        <v>551</v>
      </c>
      <c r="U36" s="119">
        <v>1</v>
      </c>
      <c r="V36" s="120" t="str">
        <f t="shared" si="1"/>
        <v>V4.3.2.1</v>
      </c>
    </row>
    <row r="37" ht="18.75" customHeight="1" spans="1:22">
      <c r="A37" s="82">
        <f t="shared" si="0"/>
        <v>36</v>
      </c>
      <c r="B37" s="80" t="s">
        <v>121</v>
      </c>
      <c r="C37" s="80" t="s">
        <v>122</v>
      </c>
      <c r="D37" s="81">
        <v>45288</v>
      </c>
      <c r="E37" s="81">
        <v>45288</v>
      </c>
      <c r="F37" s="80" t="s">
        <v>161</v>
      </c>
      <c r="G37" s="80" t="s">
        <v>124</v>
      </c>
      <c r="H37" s="80" t="s">
        <v>169</v>
      </c>
      <c r="I37" s="80" t="s">
        <v>552</v>
      </c>
      <c r="J37" s="96" t="s">
        <v>14</v>
      </c>
      <c r="K37" s="96" t="s">
        <v>15</v>
      </c>
      <c r="L37" s="114" t="s">
        <v>16</v>
      </c>
      <c r="M37" s="112" t="s">
        <v>410</v>
      </c>
      <c r="N37" s="80" t="s">
        <v>178</v>
      </c>
      <c r="O37" s="96" t="s">
        <v>157</v>
      </c>
      <c r="P37" s="80" t="s">
        <v>131</v>
      </c>
      <c r="Q37" s="80" t="s">
        <v>553</v>
      </c>
      <c r="R37" s="101" t="s">
        <v>554</v>
      </c>
      <c r="S37" s="126" t="s">
        <v>555</v>
      </c>
      <c r="T37" s="71" t="s">
        <v>556</v>
      </c>
      <c r="U37" s="119">
        <v>2.5</v>
      </c>
      <c r="V37" s="120" t="str">
        <f t="shared" si="1"/>
        <v>V4.3.2.1</v>
      </c>
    </row>
    <row r="38" ht="18.75" customHeight="1" spans="1:22">
      <c r="A38" s="82">
        <f t="shared" si="0"/>
        <v>37</v>
      </c>
      <c r="B38" s="78" t="s">
        <v>121</v>
      </c>
      <c r="C38" s="78" t="s">
        <v>122</v>
      </c>
      <c r="D38" s="79">
        <v>45288</v>
      </c>
      <c r="E38" s="79">
        <v>45288</v>
      </c>
      <c r="F38" s="78" t="s">
        <v>361</v>
      </c>
      <c r="G38" s="78" t="s">
        <v>124</v>
      </c>
      <c r="H38" s="78" t="s">
        <v>169</v>
      </c>
      <c r="I38" s="78" t="s">
        <v>557</v>
      </c>
      <c r="J38" s="93" t="s">
        <v>25</v>
      </c>
      <c r="K38" s="93" t="s">
        <v>21</v>
      </c>
      <c r="L38" s="94" t="s">
        <v>16</v>
      </c>
      <c r="M38" s="110" t="s">
        <v>442</v>
      </c>
      <c r="N38" s="78" t="s">
        <v>138</v>
      </c>
      <c r="O38" s="93" t="s">
        <v>130</v>
      </c>
      <c r="P38" s="78" t="s">
        <v>131</v>
      </c>
      <c r="Q38" s="78" t="s">
        <v>140</v>
      </c>
      <c r="R38" s="103" t="s">
        <v>558</v>
      </c>
      <c r="S38" s="124" t="s">
        <v>559</v>
      </c>
      <c r="T38" s="121" t="s">
        <v>560</v>
      </c>
      <c r="U38" s="122">
        <v>1.5</v>
      </c>
      <c r="V38" s="120" t="str">
        <f t="shared" si="1"/>
        <v>V4.3.2.1</v>
      </c>
    </row>
    <row r="39" ht="18.75" customHeight="1" spans="1:22">
      <c r="A39" s="82">
        <f t="shared" si="0"/>
        <v>38</v>
      </c>
      <c r="B39" s="78" t="s">
        <v>121</v>
      </c>
      <c r="C39" s="78" t="s">
        <v>122</v>
      </c>
      <c r="D39" s="79">
        <v>45288</v>
      </c>
      <c r="E39" s="79">
        <v>45288</v>
      </c>
      <c r="F39" s="78" t="s">
        <v>561</v>
      </c>
      <c r="G39" s="78" t="s">
        <v>124</v>
      </c>
      <c r="H39" s="78" t="s">
        <v>169</v>
      </c>
      <c r="I39" s="78" t="s">
        <v>562</v>
      </c>
      <c r="J39" s="93" t="s">
        <v>25</v>
      </c>
      <c r="K39" s="93" t="s">
        <v>15</v>
      </c>
      <c r="L39" s="94" t="s">
        <v>40</v>
      </c>
      <c r="M39" s="110" t="s">
        <v>515</v>
      </c>
      <c r="N39" s="78" t="s">
        <v>178</v>
      </c>
      <c r="O39" s="93" t="s">
        <v>157</v>
      </c>
      <c r="P39" s="78" t="s">
        <v>131</v>
      </c>
      <c r="Q39" s="78" t="s">
        <v>563</v>
      </c>
      <c r="R39" s="103" t="s">
        <v>564</v>
      </c>
      <c r="S39" s="124" t="s">
        <v>565</v>
      </c>
      <c r="T39" s="121" t="s">
        <v>566</v>
      </c>
      <c r="U39" s="122">
        <v>0.5</v>
      </c>
      <c r="V39" s="120" t="str">
        <f t="shared" si="1"/>
        <v>V4.3.2.1</v>
      </c>
    </row>
    <row r="40" ht="18.75" customHeight="1" spans="1:22">
      <c r="A40" s="77">
        <f t="shared" si="0"/>
        <v>39</v>
      </c>
      <c r="B40" s="78" t="s">
        <v>121</v>
      </c>
      <c r="C40" s="78" t="s">
        <v>122</v>
      </c>
      <c r="D40" s="79">
        <v>45288</v>
      </c>
      <c r="E40" s="79">
        <v>45288</v>
      </c>
      <c r="F40" s="78" t="s">
        <v>461</v>
      </c>
      <c r="G40" s="78" t="s">
        <v>124</v>
      </c>
      <c r="H40" s="78" t="s">
        <v>169</v>
      </c>
      <c r="I40" s="78" t="s">
        <v>462</v>
      </c>
      <c r="J40" s="93" t="s">
        <v>14</v>
      </c>
      <c r="K40" s="93" t="s">
        <v>15</v>
      </c>
      <c r="L40" s="94" t="s">
        <v>22</v>
      </c>
      <c r="M40" s="112" t="s">
        <v>257</v>
      </c>
      <c r="N40" s="78" t="s">
        <v>156</v>
      </c>
      <c r="O40" s="93" t="s">
        <v>157</v>
      </c>
      <c r="P40" s="78" t="s">
        <v>131</v>
      </c>
      <c r="Q40" s="78" t="s">
        <v>567</v>
      </c>
      <c r="R40" s="103" t="s">
        <v>568</v>
      </c>
      <c r="S40" s="119" t="s">
        <v>569</v>
      </c>
      <c r="T40" s="119" t="s">
        <v>570</v>
      </c>
      <c r="U40" s="119">
        <v>0.6</v>
      </c>
      <c r="V40" s="120" t="str">
        <f t="shared" si="1"/>
        <v>V4.3.2.1</v>
      </c>
    </row>
    <row r="41" ht="18.75" customHeight="1" spans="1:22">
      <c r="A41" s="82">
        <f t="shared" si="0"/>
        <v>40</v>
      </c>
      <c r="B41" s="80" t="s">
        <v>144</v>
      </c>
      <c r="C41" s="80" t="s">
        <v>122</v>
      </c>
      <c r="D41" s="79">
        <v>45288</v>
      </c>
      <c r="E41" s="79">
        <v>45288</v>
      </c>
      <c r="F41" s="80" t="s">
        <v>123</v>
      </c>
      <c r="G41" s="80" t="s">
        <v>124</v>
      </c>
      <c r="H41" s="80" t="s">
        <v>189</v>
      </c>
      <c r="I41" s="80" t="s">
        <v>571</v>
      </c>
      <c r="J41" s="96" t="s">
        <v>25</v>
      </c>
      <c r="K41" s="96" t="s">
        <v>21</v>
      </c>
      <c r="L41" s="114" t="s">
        <v>22</v>
      </c>
      <c r="M41" s="112" t="s">
        <v>410</v>
      </c>
      <c r="N41" s="80" t="s">
        <v>138</v>
      </c>
      <c r="O41" s="96" t="s">
        <v>130</v>
      </c>
      <c r="P41" s="80" t="s">
        <v>139</v>
      </c>
      <c r="Q41" s="80" t="s">
        <v>140</v>
      </c>
      <c r="R41" s="101" t="s">
        <v>572</v>
      </c>
      <c r="S41" s="126" t="s">
        <v>573</v>
      </c>
      <c r="T41" s="119" t="s">
        <v>574</v>
      </c>
      <c r="U41" s="119">
        <v>1</v>
      </c>
      <c r="V41" s="120" t="str">
        <f t="shared" si="1"/>
        <v>V4.3.1.3</v>
      </c>
    </row>
    <row r="42" ht="18.75" customHeight="1" spans="1:22">
      <c r="A42" s="77">
        <f t="shared" si="0"/>
        <v>41</v>
      </c>
      <c r="B42" s="78" t="s">
        <v>144</v>
      </c>
      <c r="C42" s="78" t="s">
        <v>122</v>
      </c>
      <c r="D42" s="79">
        <v>45289</v>
      </c>
      <c r="E42" s="79">
        <v>45289</v>
      </c>
      <c r="F42" s="78" t="s">
        <v>123</v>
      </c>
      <c r="G42" s="78" t="s">
        <v>124</v>
      </c>
      <c r="H42" s="78" t="s">
        <v>169</v>
      </c>
      <c r="I42" s="78" t="s">
        <v>575</v>
      </c>
      <c r="J42" s="93" t="s">
        <v>25</v>
      </c>
      <c r="K42" s="93" t="s">
        <v>21</v>
      </c>
      <c r="L42" s="93" t="s">
        <v>26</v>
      </c>
      <c r="M42" s="92" t="s">
        <v>442</v>
      </c>
      <c r="N42" s="78" t="s">
        <v>299</v>
      </c>
      <c r="O42" s="93" t="s">
        <v>130</v>
      </c>
      <c r="P42" s="78" t="s">
        <v>139</v>
      </c>
      <c r="Q42" s="78" t="s">
        <v>140</v>
      </c>
      <c r="R42" s="103" t="s">
        <v>576</v>
      </c>
      <c r="S42" s="121" t="s">
        <v>577</v>
      </c>
      <c r="T42" s="121" t="s">
        <v>578</v>
      </c>
      <c r="U42" s="122">
        <v>0.3</v>
      </c>
      <c r="V42" s="120" t="str">
        <f t="shared" si="1"/>
        <v>V4.3.1.3</v>
      </c>
    </row>
    <row r="43" ht="18.75" customHeight="1" spans="1:22">
      <c r="A43" s="77">
        <f t="shared" si="0"/>
        <v>42</v>
      </c>
      <c r="B43" s="80" t="s">
        <v>144</v>
      </c>
      <c r="C43" s="80" t="s">
        <v>122</v>
      </c>
      <c r="D43" s="81">
        <v>45289</v>
      </c>
      <c r="E43" s="81">
        <v>45289</v>
      </c>
      <c r="F43" s="80" t="s">
        <v>123</v>
      </c>
      <c r="G43" s="80" t="s">
        <v>124</v>
      </c>
      <c r="H43" s="80" t="s">
        <v>169</v>
      </c>
      <c r="I43" s="115" t="s">
        <v>579</v>
      </c>
      <c r="J43" s="96" t="s">
        <v>20</v>
      </c>
      <c r="K43" s="96" t="s">
        <v>21</v>
      </c>
      <c r="L43" s="96" t="s">
        <v>16</v>
      </c>
      <c r="M43" s="97" t="s">
        <v>257</v>
      </c>
      <c r="N43" s="80" t="s">
        <v>148</v>
      </c>
      <c r="O43" s="96" t="s">
        <v>130</v>
      </c>
      <c r="P43" s="80" t="s">
        <v>131</v>
      </c>
      <c r="Q43" s="80" t="s">
        <v>140</v>
      </c>
      <c r="R43" s="101" t="s">
        <v>580</v>
      </c>
      <c r="S43" s="119" t="s">
        <v>581</v>
      </c>
      <c r="T43" s="126" t="s">
        <v>582</v>
      </c>
      <c r="U43" s="119">
        <v>0.5</v>
      </c>
      <c r="V43" s="120" t="str">
        <f t="shared" si="1"/>
        <v>V4.3.2.1</v>
      </c>
    </row>
    <row r="44" ht="18.75" customHeight="1" spans="1:22">
      <c r="A44" s="82">
        <f t="shared" si="0"/>
        <v>43</v>
      </c>
      <c r="B44" s="78" t="s">
        <v>121</v>
      </c>
      <c r="C44" s="78" t="s">
        <v>122</v>
      </c>
      <c r="D44" s="79">
        <v>45289</v>
      </c>
      <c r="E44" s="79">
        <v>45289</v>
      </c>
      <c r="F44" s="78" t="s">
        <v>251</v>
      </c>
      <c r="G44" s="78" t="s">
        <v>124</v>
      </c>
      <c r="H44" s="78" t="s">
        <v>125</v>
      </c>
      <c r="I44" s="78" t="s">
        <v>583</v>
      </c>
      <c r="J44" s="93" t="s">
        <v>20</v>
      </c>
      <c r="K44" s="93" t="s">
        <v>15</v>
      </c>
      <c r="L44" s="94" t="s">
        <v>22</v>
      </c>
      <c r="M44" s="97" t="s">
        <v>257</v>
      </c>
      <c r="N44" s="78" t="s">
        <v>156</v>
      </c>
      <c r="O44" s="93" t="s">
        <v>220</v>
      </c>
      <c r="P44" s="78" t="s">
        <v>254</v>
      </c>
      <c r="Q44" s="78" t="s">
        <v>140</v>
      </c>
      <c r="R44" s="103" t="s">
        <v>584</v>
      </c>
      <c r="S44" s="126" t="s">
        <v>585</v>
      </c>
      <c r="T44" s="119" t="s">
        <v>586</v>
      </c>
      <c r="U44" s="119">
        <v>0.5</v>
      </c>
      <c r="V44" s="120" t="str">
        <f t="shared" si="1"/>
        <v>V3</v>
      </c>
    </row>
    <row r="45" ht="18.75" customHeight="1" spans="1:22">
      <c r="A45" s="82">
        <f t="shared" si="0"/>
        <v>44</v>
      </c>
      <c r="B45" s="80" t="s">
        <v>121</v>
      </c>
      <c r="C45" s="80" t="s">
        <v>122</v>
      </c>
      <c r="D45" s="81">
        <v>45289</v>
      </c>
      <c r="E45" s="81">
        <v>45289</v>
      </c>
      <c r="F45" s="80" t="s">
        <v>123</v>
      </c>
      <c r="G45" s="80" t="s">
        <v>124</v>
      </c>
      <c r="H45" s="78" t="s">
        <v>125</v>
      </c>
      <c r="I45" s="80" t="s">
        <v>587</v>
      </c>
      <c r="J45" s="96" t="s">
        <v>20</v>
      </c>
      <c r="K45" s="96" t="s">
        <v>21</v>
      </c>
      <c r="L45" s="96" t="s">
        <v>16</v>
      </c>
      <c r="M45" s="97" t="s">
        <v>257</v>
      </c>
      <c r="N45" s="80" t="s">
        <v>299</v>
      </c>
      <c r="O45" s="96" t="s">
        <v>130</v>
      </c>
      <c r="P45" s="80" t="s">
        <v>179</v>
      </c>
      <c r="Q45" s="80" t="s">
        <v>140</v>
      </c>
      <c r="R45" s="101" t="s">
        <v>588</v>
      </c>
      <c r="S45" s="126" t="s">
        <v>589</v>
      </c>
      <c r="T45" s="119" t="s">
        <v>590</v>
      </c>
      <c r="U45" s="119">
        <v>0.5</v>
      </c>
      <c r="V45" s="120" t="str">
        <f t="shared" si="1"/>
        <v>V4.3.2.0</v>
      </c>
    </row>
    <row r="46" ht="18.75" customHeight="1" spans="1:22">
      <c r="A46" s="82">
        <f t="shared" si="0"/>
        <v>45</v>
      </c>
      <c r="B46" s="80" t="s">
        <v>121</v>
      </c>
      <c r="C46" s="80" t="s">
        <v>122</v>
      </c>
      <c r="D46" s="81">
        <v>45289</v>
      </c>
      <c r="E46" s="81">
        <v>45289</v>
      </c>
      <c r="F46" s="80" t="s">
        <v>161</v>
      </c>
      <c r="G46" s="80" t="s">
        <v>124</v>
      </c>
      <c r="H46" s="80" t="s">
        <v>162</v>
      </c>
      <c r="I46" s="80" t="s">
        <v>591</v>
      </c>
      <c r="J46" s="96" t="s">
        <v>20</v>
      </c>
      <c r="K46" s="96" t="s">
        <v>15</v>
      </c>
      <c r="L46" s="96" t="s">
        <v>16</v>
      </c>
      <c r="M46" s="97" t="s">
        <v>442</v>
      </c>
      <c r="N46" s="80" t="s">
        <v>178</v>
      </c>
      <c r="O46" s="96" t="s">
        <v>157</v>
      </c>
      <c r="P46" s="80" t="s">
        <v>131</v>
      </c>
      <c r="Q46" s="80" t="s">
        <v>140</v>
      </c>
      <c r="R46" s="101" t="s">
        <v>592</v>
      </c>
      <c r="S46" s="127" t="s">
        <v>490</v>
      </c>
      <c r="T46" s="128" t="s">
        <v>12</v>
      </c>
      <c r="U46" s="128">
        <v>0.5</v>
      </c>
      <c r="V46" s="129" t="str">
        <f t="shared" si="1"/>
        <v>V4.3.2.1</v>
      </c>
    </row>
    <row r="47" ht="18.75" customHeight="1" spans="1:22">
      <c r="A47" s="82">
        <f t="shared" si="0"/>
        <v>46</v>
      </c>
      <c r="B47" s="2"/>
      <c r="C47" s="2"/>
      <c r="D47" s="2"/>
      <c r="E47" s="2"/>
      <c r="F47" s="2"/>
      <c r="G47" s="2"/>
      <c r="H47" s="2"/>
      <c r="I47" s="2"/>
      <c r="J47" s="2"/>
      <c r="K47" s="2"/>
      <c r="L47" s="2"/>
      <c r="M47" s="2"/>
      <c r="N47" s="2"/>
      <c r="O47" s="2"/>
      <c r="P47" s="2"/>
      <c r="Q47" s="2"/>
      <c r="R47" s="2"/>
      <c r="S47" s="2"/>
      <c r="T47" s="2"/>
      <c r="U47" s="2"/>
      <c r="V47" s="2"/>
    </row>
    <row r="48" ht="18.75" customHeight="1" spans="1:22">
      <c r="A48" s="77">
        <f t="shared" si="0"/>
        <v>47</v>
      </c>
      <c r="B48" s="84"/>
      <c r="C48" s="84"/>
      <c r="D48" s="86"/>
      <c r="E48" s="86"/>
      <c r="F48" s="84"/>
      <c r="G48" s="84"/>
      <c r="H48" s="84"/>
      <c r="I48" s="84"/>
      <c r="J48" s="110"/>
      <c r="K48" s="100"/>
      <c r="L48" s="110"/>
      <c r="M48" s="110"/>
      <c r="N48" s="84"/>
      <c r="O48" s="100"/>
      <c r="P48" s="84"/>
      <c r="Q48" s="84"/>
      <c r="R48" s="99"/>
      <c r="S48" s="130"/>
      <c r="T48" s="130"/>
      <c r="U48" s="130"/>
      <c r="V48" s="131" t="str">
        <f>IF(UPPER(LEFT(P48,2))="V3","V3",UPPER(LEFT(P48,8)))</f>
        <v/>
      </c>
    </row>
    <row r="49" ht="18.75" customHeight="1" spans="1:22">
      <c r="A49" s="77">
        <f t="shared" si="0"/>
        <v>48</v>
      </c>
      <c r="B49" s="78"/>
      <c r="C49" s="78"/>
      <c r="D49" s="79"/>
      <c r="E49" s="79"/>
      <c r="F49" s="78"/>
      <c r="G49" s="78"/>
      <c r="H49" s="78"/>
      <c r="I49" s="78"/>
      <c r="J49" s="92"/>
      <c r="K49" s="93"/>
      <c r="L49" s="92"/>
      <c r="M49" s="92"/>
      <c r="N49" s="78"/>
      <c r="O49" s="78"/>
      <c r="P49" s="78"/>
      <c r="Q49" s="78"/>
      <c r="R49" s="103"/>
      <c r="S49" s="119"/>
      <c r="T49" s="119"/>
      <c r="U49" s="119"/>
      <c r="V49" s="120" t="str">
        <f>IF(UPPER(LEFT(P49,2))="V3","V3",UPPER(LEFT(P49,8)))</f>
        <v/>
      </c>
    </row>
    <row r="50" ht="18.75" customHeight="1" spans="1:22">
      <c r="A50" s="77">
        <f t="shared" si="0"/>
        <v>49</v>
      </c>
      <c r="B50" s="78"/>
      <c r="C50" s="78"/>
      <c r="D50" s="79"/>
      <c r="E50" s="79"/>
      <c r="F50" s="78"/>
      <c r="G50" s="78"/>
      <c r="H50" s="78"/>
      <c r="I50" s="78"/>
      <c r="J50" s="92"/>
      <c r="K50" s="93"/>
      <c r="L50" s="92"/>
      <c r="M50" s="92"/>
      <c r="N50" s="78"/>
      <c r="O50" s="78"/>
      <c r="P50" s="78"/>
      <c r="Q50" s="78"/>
      <c r="R50" s="103"/>
      <c r="S50" s="119"/>
      <c r="T50" s="119"/>
      <c r="U50" s="119"/>
      <c r="V50" s="120" t="str">
        <f>IF(UPPER(LEFT(P50,2))="V3","V3",UPPER(LEFT(P50,8)))</f>
        <v/>
      </c>
    </row>
    <row r="51" ht="18.75" customHeight="1" spans="1:22">
      <c r="A51" s="77">
        <f t="shared" si="0"/>
        <v>50</v>
      </c>
      <c r="B51" s="78"/>
      <c r="C51" s="78"/>
      <c r="D51" s="79"/>
      <c r="E51" s="79"/>
      <c r="F51" s="78"/>
      <c r="G51" s="78"/>
      <c r="H51" s="78"/>
      <c r="I51" s="78"/>
      <c r="J51" s="92"/>
      <c r="K51" s="93"/>
      <c r="L51" s="92"/>
      <c r="M51" s="92"/>
      <c r="N51" s="78"/>
      <c r="O51" s="78"/>
      <c r="P51" s="78"/>
      <c r="Q51" s="78"/>
      <c r="R51" s="103"/>
      <c r="S51" s="121"/>
      <c r="T51" s="121"/>
      <c r="U51" s="122"/>
      <c r="V51" s="120" t="str">
        <f>IF(UPPER(LEFT(P51,2))="V3","V3",UPPER(LEFT(P51,8)))</f>
        <v/>
      </c>
    </row>
    <row r="52" ht="18.75" customHeight="1" spans="1:22">
      <c r="A52" s="77">
        <f t="shared" si="0"/>
        <v>51</v>
      </c>
      <c r="B52" s="78"/>
      <c r="C52" s="78"/>
      <c r="D52" s="79"/>
      <c r="E52" s="79"/>
      <c r="F52" s="78"/>
      <c r="G52" s="78"/>
      <c r="H52" s="78"/>
      <c r="I52" s="78"/>
      <c r="J52" s="92"/>
      <c r="K52" s="93"/>
      <c r="L52" s="92"/>
      <c r="M52" s="92"/>
      <c r="N52" s="78"/>
      <c r="O52" s="78"/>
      <c r="P52" s="78"/>
      <c r="Q52" s="78"/>
      <c r="R52" s="103"/>
      <c r="S52" s="119"/>
      <c r="T52" s="119"/>
      <c r="U52" s="119"/>
      <c r="V52" s="120" t="str">
        <f>IF(UPPER(LEFT(P52,2))="V3","V3",UPPER(LEFT(P52,8)))</f>
        <v/>
      </c>
    </row>
  </sheetData>
  <dataValidations count="5">
    <dataValidation type="list" allowBlank="1" showInputMessage="1" showErrorMessage="1" sqref="J$1:J$1048576">
      <formula1>"产品类型,高校,增值,医疗,通用,电子档案,应急开票助手,捐赠,工会,"</formula1>
    </dataValidation>
    <dataValidation type="list" allowBlank="1" showInputMessage="1" showErrorMessage="1" sqref="K$1:K$1048576">
      <formula1>"公有云,私有化,"</formula1>
    </dataValidation>
    <dataValidation type="list" allowBlank="1" showInputMessage="1" showErrorMessage="1" sqref="L$1:L$1048576">
      <formula1>"出错功能,报表功能,开票功能,license重置,收缴业务,通知交互,核销功能,票据管理,安全漏洞,打印功能,数据同步,反算功能,增值服务,单位开通,"</formula1>
    </dataValidation>
    <dataValidation type="list" allowBlank="1" showInputMessage="1" showErrorMessage="1" sqref="M$1:M$1048576">
      <formula1>"实施配置,重大生产事故,产品BUG,异常数据处理,需求,安全漏洞,需求未覆盖,his传参错误,"</formula1>
    </dataValidation>
    <dataValidation type="list" allowBlank="1" showInputMessage="1" showErrorMessage="1" sqref="O$1:O$1048576">
      <formula1>"ORACLE,TDSQL,MYSQL,达梦,人大金仓,"</formula1>
    </dataValidation>
  </dataValidations>
  <hyperlinks>
    <hyperlink ref="R18" r:id="rId1" display="【单位】彭州市规划和自然资源局&#10;【登入地址】http://cloud.chinaebill.cn/saas-industry-01/&#10;【问题描述】 已交款状态同步不下来&#10;【原因分析】 数据同步异常。此单位是迁移单位，缴款书已缴款，但是状态无法同步下来，查了财政那边的缴款确认表如附件导出结果所示，已让财政将FDATASRC改成1后进行同步状态还是如法同步下来，缴款书的版本号也没有异常，请三线处理&#10;缴款码：51018223100000000135，51018223100000000143。已缴款结果昨天就已截图企业微信发送。&#10;【程序版本号】4321"/>
    <hyperlink ref="R19" r:id="rId1" display="【单位】雅安市综合行政执法支队&#10;【登入地址】http://cloud.chinaebill.cn/saas-industry-01/&#10;【问题描述】单位在缴款书申请提交了一笔数据，没找到可以审核或者作废的地方，管理员账号001无法处理，希望从后台将这笔数据处理&#10;【原因分析】单位因为误提交了缴款书申请，但是单位没有缴款书申请这个需求，要求删除这一条记录，请三线处理。&#10;【程序版本号】4321&#10;【三线原因分析】非程序bug，一线业务操作失误"/>
    <hyperlink ref="R22" r:id="rId2" display="【单位】沈阳职业技术学院&#10;【登入地址】http://cloud.chinaebill.cn/saas-industry-04/&#10;【需求描述】运营支撑平台上看沈阳职业技术学院的基础信息对照的缴费渠道中没有红十字会员会费这个，但是在单位开票明细查询表中显示有这个缴费渠道名称&#10;【程序版本号】4321&#10;【原因分析】辽宁的缴费渠道没有“红十字会员会费”这个项，但是自定义报表显示有误，判断是ui显示异常，请研发处理。"/>
    <hyperlink ref="R23" r:id="rId1" display="【单位】 大邑县规划和自然资源局&#10;【登入地址】 http://cloud.chinaebill.cn/saas-industry-01/&#10;【问题描述】单位使用缴款书换开票据更正功能，重新换开出一张票据。查询、下载均正常，点击打印时，提示打印电子票据PDF失败。单位其他缴款书打印均正常，只有更正换开这笔打印报错&#10;【程序版本号】4321&#10;【原因分析】此票据已经归档了，文件格式也是pdf格式，但是打印的时候还是报打印pdf失败，其他票据均正常，有进行重新制票和归档，但都一样打印失败。请三线处理"/>
    <hyperlink ref="R24" r:id="rId3" display="【单位】玉溪师范学院&#10;【登入地址】http://cloud.chinaebill.cn/industry/?from=loginOut#/login&#10;【问题描述】缴款书上有金额，且已缴款，但审验单生成的金额为0&#10;【程序版本号】4321&#10;【原因分析】数据错误"/>
    <hyperlink ref="R27" r:id="rId4" display="【单位】土默特右旗疾病预防控制中心&#10;【登入地址】https://cloud.chinaebill.cn/saas-industry-03/&#10;【问题描述】土默特右旗疾病预防控制中心在线开票报错签名失败：调用服务[saas-signature-core-server]接口[ISignatureApi#dataSignature(SignatureQO)]时返回错误：查询一笔数据，但返回多笔数据&#10;【程序版本号】4320&#10;【原因分析】数据异常。单位的签名配置没有问题，开票的时候就报错如图一所示，查询日志没有具体的报错内容，根据日志中的sql查数据库如图二所示，判断是单位某个配置的数据异常，请研发处理。&#10;单位日志链接如下：时间选择Dec 27, 2023 "/>
    <hyperlink ref="R30" r:id="rId2" display="【单位】北镇市妇幼保健计划生育服务中心&#10;【登入地址】http://cloud.chinaebill.cn/saas-industry-04/&#10;【问题描述】住院开票接口调用参数[medicalCareType(医保类型名称),值(市医保(居民)-普通住院-居民（未成年）)]字节长度不应大于[30]，导致开票失败；&#10;【程序版本号】4321&#10;【原因分析】行业统一给出的接口规范medicalCareType长度是60，但是财政部规范是30，请三线和产品进行处理。"/>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每月开通情况统计">
    <tabColor rgb="FFFFFFFF"/>
  </sheetPr>
  <dimension ref="A1:I9"/>
  <sheetViews>
    <sheetView workbookViewId="0">
      <selection activeCell="A1" sqref="A1:I1"/>
    </sheetView>
  </sheetViews>
  <sheetFormatPr defaultColWidth="10.2857142857143" defaultRowHeight="12"/>
  <cols>
    <col min="1" max="1" width="9.02857142857143" customWidth="1"/>
    <col min="2" max="2" width="19.9619047619048" customWidth="1"/>
    <col min="3" max="3" width="15.7809523809524" hidden="1" customWidth="1"/>
    <col min="4" max="6" width="9.30476190476191" customWidth="1"/>
    <col min="7" max="8" width="10.9238095238095" customWidth="1"/>
    <col min="9" max="9" width="13.4857142857143" customWidth="1"/>
    <col min="10" max="10" width="6.2" customWidth="1"/>
    <col min="11" max="11" width="15.2380952380952" customWidth="1"/>
    <col min="12" max="12" width="20.5047619047619" customWidth="1"/>
    <col min="13" max="13" width="5.8" customWidth="1"/>
    <col min="14" max="14" width="19.9619047619048" customWidth="1"/>
    <col min="15" max="16" width="26.7047619047619" customWidth="1"/>
  </cols>
  <sheetData>
    <row r="1" ht="24.75" customHeight="1" spans="1:9">
      <c r="A1" s="59" t="s">
        <v>593</v>
      </c>
      <c r="B1" s="60"/>
      <c r="C1" s="60"/>
      <c r="D1" s="60"/>
      <c r="E1" s="60"/>
      <c r="F1" s="60"/>
      <c r="G1" s="60"/>
      <c r="H1" s="61"/>
      <c r="I1" s="61"/>
    </row>
    <row r="2" ht="25.5" customHeight="1" spans="1:9">
      <c r="A2" s="62" t="s">
        <v>0</v>
      </c>
      <c r="B2" s="62" t="s">
        <v>594</v>
      </c>
      <c r="C2" s="62" t="s">
        <v>595</v>
      </c>
      <c r="D2" s="62" t="s">
        <v>596</v>
      </c>
      <c r="E2" s="62" t="s">
        <v>597</v>
      </c>
      <c r="F2" s="62" t="s">
        <v>598</v>
      </c>
      <c r="G2" s="63" t="s">
        <v>599</v>
      </c>
      <c r="H2" s="63" t="s">
        <v>600</v>
      </c>
      <c r="I2" s="63" t="s">
        <v>601</v>
      </c>
    </row>
    <row r="3" ht="20.25" spans="1:9">
      <c r="A3" s="64">
        <v>1</v>
      </c>
      <c r="B3" s="64" t="s">
        <v>602</v>
      </c>
      <c r="C3" s="64">
        <v>157</v>
      </c>
      <c r="D3" s="64">
        <v>146</v>
      </c>
      <c r="E3" s="64">
        <v>228</v>
      </c>
      <c r="F3" s="64">
        <v>206</v>
      </c>
      <c r="G3" s="64">
        <v>160</v>
      </c>
      <c r="H3" s="64">
        <v>215</v>
      </c>
      <c r="I3" s="64">
        <v>202</v>
      </c>
    </row>
    <row r="4" ht="20.25" spans="1:9">
      <c r="A4" s="65">
        <v>2</v>
      </c>
      <c r="B4" s="65" t="s">
        <v>603</v>
      </c>
      <c r="C4" s="65">
        <v>25</v>
      </c>
      <c r="D4" s="65">
        <v>36</v>
      </c>
      <c r="E4" s="65">
        <v>37</v>
      </c>
      <c r="F4" s="65">
        <v>48</v>
      </c>
      <c r="G4" s="65">
        <v>49</v>
      </c>
      <c r="H4" s="65">
        <v>52</v>
      </c>
      <c r="I4" s="65">
        <v>42</v>
      </c>
    </row>
    <row r="5" ht="20.25" spans="1:9">
      <c r="A5" s="64">
        <v>3</v>
      </c>
      <c r="B5" s="64" t="s">
        <v>604</v>
      </c>
      <c r="C5" s="64">
        <v>115</v>
      </c>
      <c r="D5" s="64">
        <v>69</v>
      </c>
      <c r="E5" s="64">
        <v>77</v>
      </c>
      <c r="F5" s="64">
        <v>72</v>
      </c>
      <c r="G5" s="64">
        <v>77</v>
      </c>
      <c r="H5" s="64">
        <v>97</v>
      </c>
      <c r="I5" s="64">
        <v>109</v>
      </c>
    </row>
    <row r="6" ht="20.25" spans="1:9">
      <c r="A6" s="64">
        <v>4</v>
      </c>
      <c r="B6" s="64" t="s">
        <v>52</v>
      </c>
      <c r="C6" s="64">
        <v>102</v>
      </c>
      <c r="D6" s="64">
        <v>68</v>
      </c>
      <c r="E6" s="64">
        <v>179</v>
      </c>
      <c r="F6" s="64">
        <v>126</v>
      </c>
      <c r="G6" s="64">
        <v>20</v>
      </c>
      <c r="H6" s="64">
        <v>68</v>
      </c>
      <c r="I6" s="64">
        <v>24</v>
      </c>
    </row>
    <row r="7" ht="20.25" spans="1:9">
      <c r="A7" s="64">
        <v>5</v>
      </c>
      <c r="B7" s="64" t="s">
        <v>605</v>
      </c>
      <c r="C7" s="64">
        <v>203</v>
      </c>
      <c r="D7" s="64">
        <v>896</v>
      </c>
      <c r="E7" s="64">
        <v>648</v>
      </c>
      <c r="F7" s="64">
        <v>221</v>
      </c>
      <c r="G7" s="64">
        <v>272</v>
      </c>
      <c r="H7" s="64">
        <v>286</v>
      </c>
      <c r="I7" s="64">
        <v>391</v>
      </c>
    </row>
    <row r="8" ht="20.25" spans="1:9">
      <c r="A8" s="64">
        <v>6</v>
      </c>
      <c r="B8" s="64" t="s">
        <v>606</v>
      </c>
      <c r="C8" s="64">
        <v>747</v>
      </c>
      <c r="D8" s="64">
        <v>284</v>
      </c>
      <c r="E8" s="64">
        <v>596</v>
      </c>
      <c r="F8" s="64">
        <v>356</v>
      </c>
      <c r="G8" s="64">
        <v>280</v>
      </c>
      <c r="H8" s="64">
        <v>610</v>
      </c>
      <c r="I8" s="64">
        <v>919</v>
      </c>
    </row>
    <row r="9" ht="20.25" spans="1:9">
      <c r="A9" s="64">
        <v>7</v>
      </c>
      <c r="B9" s="64" t="s">
        <v>607</v>
      </c>
      <c r="C9" s="64">
        <v>18</v>
      </c>
      <c r="D9" s="64">
        <v>79</v>
      </c>
      <c r="E9" s="64">
        <v>40</v>
      </c>
      <c r="F9" s="64">
        <v>81</v>
      </c>
      <c r="G9" s="64">
        <v>21</v>
      </c>
      <c r="H9" s="64">
        <v>161</v>
      </c>
      <c r="I9" s="64">
        <v>66</v>
      </c>
    </row>
  </sheetData>
  <mergeCells count="1">
    <mergeCell ref="A1:I1"/>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FF"/>
  </sheetPr>
  <dimension ref="B1:V127"/>
  <sheetViews>
    <sheetView workbookViewId="0">
      <selection activeCell="A1" sqref="A1"/>
    </sheetView>
  </sheetViews>
  <sheetFormatPr defaultColWidth="10.2857142857143" defaultRowHeight="12"/>
  <cols>
    <col min="1" max="1" width="7.41904761904762" customWidth="1"/>
    <col min="2" max="2" width="14.4380952380952" customWidth="1"/>
    <col min="3" max="3" width="14.0190476190476" customWidth="1"/>
    <col min="4" max="4" width="10.2571428571429" customWidth="1"/>
    <col min="5" max="5" width="10.9238095238095" customWidth="1"/>
    <col min="6" max="6" width="11.7333333333333" customWidth="1"/>
    <col min="7" max="7" width="10.1142857142857" customWidth="1"/>
    <col min="8" max="8" width="14.8285714285714" customWidth="1"/>
    <col min="9" max="9" width="15.2380952380952" customWidth="1"/>
    <col min="10" max="11" width="9.20952380952381" customWidth="1"/>
    <col min="12" max="12" width="8.62857142857143" customWidth="1"/>
    <col min="13" max="14" width="9.17142857142857" customWidth="1"/>
    <col min="15" max="17" width="8.40952380952381" customWidth="1"/>
    <col min="18" max="18" width="9.20952380952381" customWidth="1"/>
    <col min="19" max="19" width="10.1238095238095" customWidth="1"/>
    <col min="20" max="20" width="8.62857142857143" customWidth="1"/>
    <col min="21" max="21" width="8.40952380952381" customWidth="1"/>
    <col min="22" max="22" width="20.8095238095238" customWidth="1"/>
  </cols>
  <sheetData>
    <row r="1" ht="24" spans="2:22">
      <c r="B1" s="1" t="s">
        <v>608</v>
      </c>
      <c r="C1" s="2"/>
      <c r="D1" s="2"/>
      <c r="E1" s="2"/>
      <c r="F1" s="2"/>
      <c r="G1" s="2"/>
      <c r="H1" s="2"/>
      <c r="I1" s="2"/>
      <c r="J1" s="2"/>
      <c r="K1" s="13"/>
      <c r="L1" s="13"/>
      <c r="M1" s="13"/>
      <c r="N1" s="13"/>
      <c r="O1" s="13"/>
      <c r="P1" s="13"/>
      <c r="Q1" s="13"/>
      <c r="R1" s="13"/>
      <c r="S1" s="13"/>
      <c r="U1" s="36" t="s">
        <v>609</v>
      </c>
      <c r="V1" s="15" t="s">
        <v>610</v>
      </c>
    </row>
    <row r="2" ht="24" spans="2:17">
      <c r="B2" s="3"/>
      <c r="C2" s="4" t="s">
        <v>611</v>
      </c>
      <c r="D2" s="5" t="s">
        <v>48</v>
      </c>
      <c r="E2" s="5" t="s">
        <v>16</v>
      </c>
      <c r="F2" s="5" t="s">
        <v>53</v>
      </c>
      <c r="G2" s="5" t="s">
        <v>67</v>
      </c>
      <c r="H2" s="5" t="s">
        <v>22</v>
      </c>
      <c r="I2" s="5" t="s">
        <v>34</v>
      </c>
      <c r="J2" s="5" t="s">
        <v>26</v>
      </c>
      <c r="K2" s="29" t="s">
        <v>38</v>
      </c>
      <c r="L2" s="29" t="s">
        <v>50</v>
      </c>
      <c r="M2" s="29" t="s">
        <v>42</v>
      </c>
      <c r="N2" s="30" t="s">
        <v>40</v>
      </c>
      <c r="O2" s="30" t="s">
        <v>30</v>
      </c>
      <c r="P2" s="30" t="s">
        <v>56</v>
      </c>
      <c r="Q2" s="37" t="s">
        <v>612</v>
      </c>
    </row>
    <row r="3" ht="25.5" customHeight="1" spans="2:17">
      <c r="B3" s="6" t="s">
        <v>613</v>
      </c>
      <c r="C3" s="7" t="e">
        <f t="shared" ref="C3:C9" si="0">LEFT(D3,FIND("[",D3,1)-1)+LEFT(E3,FIND("[",E3,1)-1)+LEFT(F3,FIND("[",F3,1)-1)+LEFT(G3,FIND("[",G3,1)-1)+LEFT(H3,FIND("[",H3,1)-1)+LEFT(I3,FIND("[",I3,1)-1)+LEFT(J3,FIND("[",J3,1)-1)+LEFT(K3,FIND("[",K3,1)-1)+LEFT(L3,FIND("[",L3,1)-1)+LEFT(M3,FIND("[",M3,1)-1)+LEFT(N3,FIND("[",N3,1)-1)+LEFT(O3,FIND("[",O3,1)-1)+LEFT(P3,FIND("[",P3,1)-1)</f>
        <v>#REF!</v>
      </c>
      <c r="D3" s="8" t="e">
        <f>COUNTIFS(#REF!,$B3,#REF!,D$2)&amp;" ["&amp;(COUNTIFS(#REF!,$B3,#REF!,D$2,#REF!,"=产品bug"))&amp;"]"</f>
        <v>#REF!</v>
      </c>
      <c r="E3" s="8" t="e">
        <f>COUNTIFS(#REF!,$B3,#REF!,E$2)&amp;" ["&amp;(COUNTIFS(#REF!,$B3,#REF!,E$2,#REF!,"=产品bug"))&amp;"]"</f>
        <v>#REF!</v>
      </c>
      <c r="F3" s="8" t="e">
        <f>COUNTIFS(#REF!,$B3,#REF!,F$2)&amp;" ["&amp;(COUNTIFS(#REF!,$B3,#REF!,F$2,#REF!,"=产品bug"))&amp;"]"</f>
        <v>#REF!</v>
      </c>
      <c r="G3" s="8" t="e">
        <f>COUNTIFS(#REF!,$B3,#REF!,G$2)&amp;" ["&amp;(COUNTIFS(#REF!,$B3,#REF!,G$2,#REF!,"=产品bug"))&amp;"]"</f>
        <v>#REF!</v>
      </c>
      <c r="H3" s="8" t="e">
        <f>COUNTIFS(#REF!,$B3,#REF!,H$2)&amp;" ["&amp;(COUNTIFS(#REF!,$B3,#REF!,H$2,#REF!,"=产品bug"))&amp;"]"</f>
        <v>#REF!</v>
      </c>
      <c r="I3" s="8" t="e">
        <f>COUNTIFS(#REF!,$B3,#REF!,I$2)&amp;" ["&amp;(COUNTIFS(#REF!,$B3,#REF!,I$2,#REF!,"=产品bug"))&amp;"]"</f>
        <v>#REF!</v>
      </c>
      <c r="J3" s="8" t="e">
        <f>COUNTIFS(#REF!,$B3,#REF!,J$2)&amp;" ["&amp;(COUNTIFS(#REF!,$B3,#REF!,J$2,#REF!,"=产品bug"))&amp;"]"</f>
        <v>#REF!</v>
      </c>
      <c r="K3" s="8" t="e">
        <f>COUNTIFS(#REF!,$B3,#REF!,K$2)&amp;" ["&amp;(COUNTIFS(#REF!,$B3,#REF!,K$2,#REF!,"=产品bug"))&amp;"]"</f>
        <v>#REF!</v>
      </c>
      <c r="L3" s="8" t="e">
        <f>COUNTIFS(#REF!,$B3,#REF!,L$2)&amp;" ["&amp;(COUNTIFS(#REF!,$B3,#REF!,L$2,#REF!,"=产品bug"))&amp;"]"</f>
        <v>#REF!</v>
      </c>
      <c r="M3" s="8" t="e">
        <f>COUNTIFS(#REF!,$B3,#REF!,M$2)&amp;" ["&amp;(COUNTIFS(#REF!,$B3,#REF!,M$2,#REF!,"=产品bug"))&amp;"]"</f>
        <v>#REF!</v>
      </c>
      <c r="N3" s="8" t="e">
        <f>COUNTIFS(#REF!,$B3,#REF!,N$2)&amp;" ["&amp;(COUNTIFS(#REF!,$B3,#REF!,N$2,#REF!,"=产品bug"))&amp;"]"</f>
        <v>#REF!</v>
      </c>
      <c r="O3" s="8" t="e">
        <f>COUNTIFS(#REF!,$B3,#REF!,O$2)&amp;" ["&amp;(COUNTIFS(#REF!,$B3,#REF!,O$2,#REF!,"=产品bug"))&amp;"]"</f>
        <v>#REF!</v>
      </c>
      <c r="P3" s="8" t="e">
        <f>COUNTIFS(#REF!,$B3,#REF!,P$2)&amp;" ["&amp;(COUNTIFS(#REF!,$B3,#REF!,P$2,#REF!,"=产品bug"))&amp;"]"</f>
        <v>#REF!</v>
      </c>
      <c r="Q3" s="38" t="e">
        <f t="shared" ref="Q3:Q9" si="1">MID(D3,FIND("[",D3,1)+1,LEN(D3)-1-FIND("[",D3,1))+MID(E3,FIND("[",E3,1)+1,LEN(E3)-1-FIND("[",E3,1))+MID(F3,FIND("[",F3,1)+1,LEN(F3)-1-FIND("[",F3,1))+MID(G3,FIND("[",G3,1)+1,LEN(G3)-1-FIND("[",G3,1))+MID(H3,FIND("[",H3,1)+1,LEN(H3)-1-FIND("[",H3,1))+MID(I3,FIND("[",I3,1)+1,LEN(I3)-1-FIND("[",I3,1))+MID(J3,FIND("[",J3,1)+1,LEN(J3)-1-FIND("[",J3,1))+MID(K3,FIND("[",K3,1)+1,LEN(K3)-1-FIND("[",K3,1))+MID(L3,FIND("[",L3,1)+1,LEN(L3)-1-FIND("[",L3,1))+MID(M3,FIND("[",M3,1)+1,LEN(M3)-1-FIND("[",M3,1))+MID(N3,FIND("[",N3,1)+1,LEN(N3)-1-FIND("[",N3,1))+MID(O3,FIND("[",O3,1)+1,LEN(O3)-1-FIND("[",O3,1))</f>
        <v>#REF!</v>
      </c>
    </row>
    <row r="4" ht="23.25" customHeight="1" spans="2:17">
      <c r="B4" s="9" t="s">
        <v>614</v>
      </c>
      <c r="C4" s="7" t="e">
        <f t="shared" si="0"/>
        <v>#REF!</v>
      </c>
      <c r="D4" s="8" t="e">
        <f>COUNTIFS(#REF!,$B4,#REF!,D$2)&amp;" ["&amp;(COUNTIFS(#REF!,$B4,#REF!,D$2,#REF!,"=产品bug"))&amp;"]"</f>
        <v>#REF!</v>
      </c>
      <c r="E4" s="8" t="e">
        <f>COUNTIFS(#REF!,$B4,#REF!,E$2)&amp;" ["&amp;(COUNTIFS(#REF!,$B4,#REF!,E$2,#REF!,"=产品bug"))&amp;"]"</f>
        <v>#REF!</v>
      </c>
      <c r="F4" s="8" t="e">
        <f>COUNTIFS(#REF!,$B4,#REF!,F$2)&amp;" ["&amp;(COUNTIFS(#REF!,$B4,#REF!,F$2,#REF!,"=产品bug"))&amp;"]"</f>
        <v>#REF!</v>
      </c>
      <c r="G4" s="8" t="e">
        <f>COUNTIFS(#REF!,$B4,#REF!,G$2)&amp;" ["&amp;(COUNTIFS(#REF!,$B4,#REF!,G$2,#REF!,"=产品bug"))&amp;"]"</f>
        <v>#REF!</v>
      </c>
      <c r="H4" s="8" t="e">
        <f>COUNTIFS(#REF!,$B4,#REF!,H$2)&amp;" ["&amp;(COUNTIFS(#REF!,$B4,#REF!,H$2,#REF!,"=产品bug"))&amp;"]"</f>
        <v>#REF!</v>
      </c>
      <c r="I4" s="8" t="e">
        <f>COUNTIFS(#REF!,$B4,#REF!,I$2)&amp;" ["&amp;(COUNTIFS(#REF!,$B4,#REF!,I$2,#REF!,"=产品bug"))&amp;"]"</f>
        <v>#REF!</v>
      </c>
      <c r="J4" s="8" t="e">
        <f>COUNTIFS(#REF!,$B4,#REF!,J$2)&amp;" ["&amp;(COUNTIFS(#REF!,$B4,#REF!,J$2,#REF!,"=产品bug"))&amp;"]"</f>
        <v>#REF!</v>
      </c>
      <c r="K4" s="8" t="e">
        <f>COUNTIFS(#REF!,$B4,#REF!,K$2)&amp;" ["&amp;(COUNTIFS(#REF!,$B4,#REF!,K$2,#REF!,"=产品bug"))&amp;"]"</f>
        <v>#REF!</v>
      </c>
      <c r="L4" s="8" t="e">
        <f>COUNTIFS(#REF!,$B4,#REF!,L$2)&amp;" ["&amp;(COUNTIFS(#REF!,$B4,#REF!,L$2,#REF!,"=产品bug"))&amp;"]"</f>
        <v>#REF!</v>
      </c>
      <c r="M4" s="8" t="e">
        <f>COUNTIFS(#REF!,$B4,#REF!,M$2)&amp;" ["&amp;(COUNTIFS(#REF!,$B4,#REF!,M$2,#REF!,"=产品bug"))&amp;"]"</f>
        <v>#REF!</v>
      </c>
      <c r="N4" s="8" t="e">
        <f>COUNTIFS(#REF!,$B4,#REF!,N$2)&amp;" ["&amp;(COUNTIFS(#REF!,$B4,#REF!,N$2,#REF!,"=产品bug"))&amp;"]"</f>
        <v>#REF!</v>
      </c>
      <c r="O4" s="8" t="e">
        <f>COUNTIFS(#REF!,$B4,#REF!,O$2)&amp;" ["&amp;(COUNTIFS(#REF!,$B4,#REF!,O$2,#REF!,"=产品bug"))&amp;"]"</f>
        <v>#REF!</v>
      </c>
      <c r="P4" s="8" t="e">
        <f>COUNTIFS(#REF!,$B4,#REF!,P$2)&amp;" ["&amp;(COUNTIFS(#REF!,$B4,#REF!,P$2,#REF!,"=产品bug"))&amp;"]"</f>
        <v>#REF!</v>
      </c>
      <c r="Q4" s="38" t="e">
        <f t="shared" si="1"/>
        <v>#REF!</v>
      </c>
    </row>
    <row r="5" ht="23.25" customHeight="1" spans="2:17">
      <c r="B5" s="9" t="s">
        <v>427</v>
      </c>
      <c r="C5" s="7" t="e">
        <f t="shared" si="0"/>
        <v>#REF!</v>
      </c>
      <c r="D5" s="8" t="e">
        <f>COUNTIFS(#REF!,$B5,#REF!,D$2)&amp;" ["&amp;(COUNTIFS(#REF!,$B5,#REF!,D$2,#REF!,"=产品bug"))&amp;"]"</f>
        <v>#REF!</v>
      </c>
      <c r="E5" s="8" t="e">
        <f>COUNTIFS(#REF!,$B5,#REF!,E$2)&amp;" ["&amp;(COUNTIFS(#REF!,$B5,#REF!,E$2,#REF!,"=产品bug"))&amp;"]"</f>
        <v>#REF!</v>
      </c>
      <c r="F5" s="8" t="e">
        <f>COUNTIFS(#REF!,$B5,#REF!,F$2)&amp;" ["&amp;(COUNTIFS(#REF!,$B5,#REF!,F$2,#REF!,"=产品bug"))&amp;"]"</f>
        <v>#REF!</v>
      </c>
      <c r="G5" s="8" t="e">
        <f>COUNTIFS(#REF!,$B5,#REF!,G$2)&amp;" ["&amp;(COUNTIFS(#REF!,$B5,#REF!,G$2,#REF!,"=产品bug"))&amp;"]"</f>
        <v>#REF!</v>
      </c>
      <c r="H5" s="8" t="e">
        <f>COUNTIFS(#REF!,$B5,#REF!,H$2)&amp;" ["&amp;(COUNTIFS(#REF!,$B5,#REF!,H$2,#REF!,"=产品bug"))&amp;"]"</f>
        <v>#REF!</v>
      </c>
      <c r="I5" s="8" t="e">
        <f>COUNTIFS(#REF!,$B5,#REF!,I$2)&amp;" ["&amp;(COUNTIFS(#REF!,$B5,#REF!,I$2,#REF!,"=产品bug"))&amp;"]"</f>
        <v>#REF!</v>
      </c>
      <c r="J5" s="8" t="e">
        <f>COUNTIFS(#REF!,$B5,#REF!,J$2)&amp;" ["&amp;(COUNTIFS(#REF!,$B5,#REF!,J$2,#REF!,"=产品bug"))&amp;"]"</f>
        <v>#REF!</v>
      </c>
      <c r="K5" s="8" t="e">
        <f>COUNTIFS(#REF!,$B5,#REF!,K$2)&amp;" ["&amp;(COUNTIFS(#REF!,$B5,#REF!,K$2,#REF!,"=产品bug"))&amp;"]"</f>
        <v>#REF!</v>
      </c>
      <c r="L5" s="8" t="e">
        <f>COUNTIFS(#REF!,$B5,#REF!,L$2)&amp;" ["&amp;(COUNTIFS(#REF!,$B5,#REF!,L$2,#REF!,"=产品bug"))&amp;"]"</f>
        <v>#REF!</v>
      </c>
      <c r="M5" s="8" t="e">
        <f>COUNTIFS(#REF!,$B5,#REF!,M$2)&amp;" ["&amp;(COUNTIFS(#REF!,$B5,#REF!,M$2,#REF!,"=产品bug"))&amp;"]"</f>
        <v>#REF!</v>
      </c>
      <c r="N5" s="8" t="e">
        <f>COUNTIFS(#REF!,$B5,#REF!,N$2)&amp;" ["&amp;(COUNTIFS(#REF!,$B5,#REF!,N$2,#REF!,"=产品bug"))&amp;"]"</f>
        <v>#REF!</v>
      </c>
      <c r="O5" s="8" t="e">
        <f>COUNTIFS(#REF!,$B5,#REF!,O$2)&amp;" ["&amp;(COUNTIFS(#REF!,$B5,#REF!,O$2,#REF!,"=产品bug"))&amp;"]"</f>
        <v>#REF!</v>
      </c>
      <c r="P5" s="8" t="e">
        <f>COUNTIFS(#REF!,$B5,#REF!,P$2)&amp;" ["&amp;(COUNTIFS(#REF!,$B5,#REF!,P$2,#REF!,"=产品bug"))&amp;"]"</f>
        <v>#REF!</v>
      </c>
      <c r="Q5" s="38" t="e">
        <f t="shared" si="1"/>
        <v>#REF!</v>
      </c>
    </row>
    <row r="6" ht="23.25" customHeight="1" spans="2:17">
      <c r="B6" s="10" t="s">
        <v>615</v>
      </c>
      <c r="C6" s="7" t="e">
        <f t="shared" si="0"/>
        <v>#REF!</v>
      </c>
      <c r="D6" s="8" t="e">
        <f>COUNTIFS(#REF!,$B6,#REF!,D$2)&amp;" ["&amp;(COUNTIFS(#REF!,$B6,#REF!,D$2,#REF!,"=产品bug"))&amp;"]"</f>
        <v>#REF!</v>
      </c>
      <c r="E6" s="8" t="e">
        <f>COUNTIFS(#REF!,$B6,#REF!,E$2)&amp;" ["&amp;(COUNTIFS(#REF!,$B6,#REF!,E$2,#REF!,"=产品bug"))&amp;"]"</f>
        <v>#REF!</v>
      </c>
      <c r="F6" s="8" t="e">
        <f>COUNTIFS(#REF!,$B6,#REF!,F$2)&amp;" ["&amp;(COUNTIFS(#REF!,$B6,#REF!,F$2,#REF!,"=产品bug"))&amp;"]"</f>
        <v>#REF!</v>
      </c>
      <c r="G6" s="8" t="e">
        <f>COUNTIFS(#REF!,$B6,#REF!,G$2)&amp;" ["&amp;(COUNTIFS(#REF!,$B6,#REF!,G$2,#REF!,"=产品bug"))&amp;"]"</f>
        <v>#REF!</v>
      </c>
      <c r="H6" s="8" t="e">
        <f>COUNTIFS(#REF!,$B6,#REF!,H$2)&amp;" ["&amp;(COUNTIFS(#REF!,$B6,#REF!,H$2,#REF!,"=产品bug"))&amp;"]"</f>
        <v>#REF!</v>
      </c>
      <c r="I6" s="8" t="e">
        <f>COUNTIFS(#REF!,$B6,#REF!,I$2)&amp;" ["&amp;(COUNTIFS(#REF!,$B6,#REF!,I$2,#REF!,"=产品bug"))&amp;"]"</f>
        <v>#REF!</v>
      </c>
      <c r="J6" s="8" t="e">
        <f>COUNTIFS(#REF!,$B6,#REF!,J$2)&amp;" ["&amp;(COUNTIFS(#REF!,$B6,#REF!,J$2,#REF!,"=产品bug"))&amp;"]"</f>
        <v>#REF!</v>
      </c>
      <c r="K6" s="8" t="e">
        <f>COUNTIFS(#REF!,$B6,#REF!,K$2)&amp;" ["&amp;(COUNTIFS(#REF!,$B6,#REF!,K$2,#REF!,"=产品bug"))&amp;"]"</f>
        <v>#REF!</v>
      </c>
      <c r="L6" s="8" t="e">
        <f>COUNTIFS(#REF!,$B6,#REF!,L$2)&amp;" ["&amp;(COUNTIFS(#REF!,$B6,#REF!,L$2,#REF!,"=产品bug"))&amp;"]"</f>
        <v>#REF!</v>
      </c>
      <c r="M6" s="8" t="e">
        <f>COUNTIFS(#REF!,$B6,#REF!,M$2)&amp;" ["&amp;(COUNTIFS(#REF!,$B6,#REF!,M$2,#REF!,"=产品bug"))&amp;"]"</f>
        <v>#REF!</v>
      </c>
      <c r="N6" s="8" t="e">
        <f>COUNTIFS(#REF!,$B6,#REF!,N$2)&amp;" ["&amp;(COUNTIFS(#REF!,$B6,#REF!,N$2,#REF!,"=产品bug"))&amp;"]"</f>
        <v>#REF!</v>
      </c>
      <c r="O6" s="8" t="e">
        <f>COUNTIFS(#REF!,$B6,#REF!,O$2)&amp;" ["&amp;(COUNTIFS(#REF!,$B6,#REF!,O$2,#REF!,"=产品bug"))&amp;"]"</f>
        <v>#REF!</v>
      </c>
      <c r="P6" s="8" t="e">
        <f>COUNTIFS(#REF!,$B6,#REF!,P$2)&amp;" ["&amp;(COUNTIFS(#REF!,$B6,#REF!,P$2,#REF!,"=产品bug"))&amp;"]"</f>
        <v>#REF!</v>
      </c>
      <c r="Q6" s="38" t="e">
        <f t="shared" si="1"/>
        <v>#REF!</v>
      </c>
    </row>
    <row r="7" ht="25.5" customHeight="1" spans="2:17">
      <c r="B7" s="10" t="s">
        <v>616</v>
      </c>
      <c r="C7" s="7" t="e">
        <f t="shared" si="0"/>
        <v>#REF!</v>
      </c>
      <c r="D7" s="8" t="e">
        <f>COUNTIFS(#REF!,$B7,#REF!,D$2)&amp;" ["&amp;(COUNTIFS(#REF!,$B7,#REF!,D$2,#REF!,"=产品bug"))&amp;"]"</f>
        <v>#REF!</v>
      </c>
      <c r="E7" s="8" t="e">
        <f>COUNTIFS(#REF!,$B7,#REF!,E$2)&amp;" ["&amp;(COUNTIFS(#REF!,$B7,#REF!,E$2,#REF!,"=产品bug"))&amp;"]"</f>
        <v>#REF!</v>
      </c>
      <c r="F7" s="8" t="e">
        <f>COUNTIFS(#REF!,$B7,#REF!,F$2)&amp;" ["&amp;(COUNTIFS(#REF!,$B7,#REF!,F$2,#REF!,"=产品bug"))&amp;"]"</f>
        <v>#REF!</v>
      </c>
      <c r="G7" s="8" t="e">
        <f>COUNTIFS(#REF!,$B7,#REF!,G$2)&amp;" ["&amp;(COUNTIFS(#REF!,$B7,#REF!,G$2,#REF!,"=产品bug"))&amp;"]"</f>
        <v>#REF!</v>
      </c>
      <c r="H7" s="8" t="e">
        <f>COUNTIFS(#REF!,$B7,#REF!,H$2)&amp;" ["&amp;(COUNTIFS(#REF!,$B7,#REF!,H$2,#REF!,"=产品bug"))&amp;"]"</f>
        <v>#REF!</v>
      </c>
      <c r="I7" s="8" t="e">
        <f>COUNTIFS(#REF!,$B7,#REF!,I$2)&amp;" ["&amp;(COUNTIFS(#REF!,$B7,#REF!,I$2,#REF!,"=产品bug"))&amp;"]"</f>
        <v>#REF!</v>
      </c>
      <c r="J7" s="8" t="e">
        <f>COUNTIFS(#REF!,$B7,#REF!,J$2)&amp;" ["&amp;(COUNTIFS(#REF!,$B7,#REF!,J$2,#REF!,"=产品bug"))&amp;"]"</f>
        <v>#REF!</v>
      </c>
      <c r="K7" s="8" t="e">
        <f>COUNTIFS(#REF!,$B7,#REF!,K$2)&amp;" ["&amp;(COUNTIFS(#REF!,$B7,#REF!,K$2,#REF!,"=产品bug"))&amp;"]"</f>
        <v>#REF!</v>
      </c>
      <c r="L7" s="8" t="e">
        <f>COUNTIFS(#REF!,$B7,#REF!,L$2)&amp;" ["&amp;(COUNTIFS(#REF!,$B7,#REF!,L$2,#REF!,"=产品bug"))&amp;"]"</f>
        <v>#REF!</v>
      </c>
      <c r="M7" s="8" t="e">
        <f>COUNTIFS(#REF!,$B7,#REF!,M$2)&amp;" ["&amp;(COUNTIFS(#REF!,$B7,#REF!,M$2,#REF!,"=产品bug"))&amp;"]"</f>
        <v>#REF!</v>
      </c>
      <c r="N7" s="8" t="e">
        <f>COUNTIFS(#REF!,$B7,#REF!,N$2)&amp;" ["&amp;(COUNTIFS(#REF!,$B7,#REF!,N$2,#REF!,"=产品bug"))&amp;"]"</f>
        <v>#REF!</v>
      </c>
      <c r="O7" s="8" t="e">
        <f>COUNTIFS(#REF!,$B7,#REF!,O$2)&amp;" ["&amp;(COUNTIFS(#REF!,$B7,#REF!,O$2,#REF!,"=产品bug"))&amp;"]"</f>
        <v>#REF!</v>
      </c>
      <c r="P7" s="8" t="e">
        <f>COUNTIFS(#REF!,$B7,#REF!,P$2)&amp;" ["&amp;(COUNTIFS(#REF!,$B7,#REF!,P$2,#REF!,"=产品bug"))&amp;"]"</f>
        <v>#REF!</v>
      </c>
      <c r="Q7" s="38" t="e">
        <f t="shared" si="1"/>
        <v>#REF!</v>
      </c>
    </row>
    <row r="8" ht="25.5" customHeight="1" spans="2:17">
      <c r="B8" s="10" t="s">
        <v>139</v>
      </c>
      <c r="C8" s="7" t="e">
        <f t="shared" si="0"/>
        <v>#REF!</v>
      </c>
      <c r="D8" s="8" t="e">
        <f>COUNTIFS(#REF!,$B8,#REF!,D$2)&amp;" ["&amp;(COUNTIFS(#REF!,$B8,#REF!,D$2,#REF!,"=产品bug"))&amp;"]"</f>
        <v>#REF!</v>
      </c>
      <c r="E8" s="8" t="e">
        <f>COUNTIFS(#REF!,$B8,#REF!,E$2)&amp;" ["&amp;(COUNTIFS(#REF!,$B8,#REF!,E$2,#REF!,"=产品bug"))&amp;"]"</f>
        <v>#REF!</v>
      </c>
      <c r="F8" s="8" t="e">
        <f>COUNTIFS(#REF!,$B8,#REF!,F$2)&amp;" ["&amp;(COUNTIFS(#REF!,$B8,#REF!,F$2,#REF!,"=产品bug"))&amp;"]"</f>
        <v>#REF!</v>
      </c>
      <c r="G8" s="8" t="e">
        <f>COUNTIFS(#REF!,$B8,#REF!,G$2)&amp;" ["&amp;(COUNTIFS(#REF!,$B8,#REF!,G$2,#REF!,"=产品bug"))&amp;"]"</f>
        <v>#REF!</v>
      </c>
      <c r="H8" s="8" t="e">
        <f>COUNTIFS(#REF!,$B8,#REF!,H$2)&amp;" ["&amp;(COUNTIFS(#REF!,$B8,#REF!,H$2,#REF!,"=产品bug"))&amp;"]"</f>
        <v>#REF!</v>
      </c>
      <c r="I8" s="8" t="e">
        <f>COUNTIFS(#REF!,$B8,#REF!,I$2)&amp;" ["&amp;(COUNTIFS(#REF!,$B8,#REF!,I$2,#REF!,"=产品bug"))&amp;"]"</f>
        <v>#REF!</v>
      </c>
      <c r="J8" s="8" t="e">
        <f>COUNTIFS(#REF!,$B8,#REF!,J$2)&amp;" ["&amp;(COUNTIFS(#REF!,$B8,#REF!,J$2,#REF!,"=产品bug"))&amp;"]"</f>
        <v>#REF!</v>
      </c>
      <c r="K8" s="8" t="e">
        <f>COUNTIFS(#REF!,$B8,#REF!,K$2)&amp;" ["&amp;(COUNTIFS(#REF!,$B8,#REF!,K$2,#REF!,"=产品bug"))&amp;"]"</f>
        <v>#REF!</v>
      </c>
      <c r="L8" s="8" t="e">
        <f>COUNTIFS(#REF!,$B8,#REF!,L$2)&amp;" ["&amp;(COUNTIFS(#REF!,$B8,#REF!,L$2,#REF!,"=产品bug"))&amp;"]"</f>
        <v>#REF!</v>
      </c>
      <c r="M8" s="8" t="e">
        <f>COUNTIFS(#REF!,$B8,#REF!,M$2)&amp;" ["&amp;(COUNTIFS(#REF!,$B8,#REF!,M$2,#REF!,"=产品bug"))&amp;"]"</f>
        <v>#REF!</v>
      </c>
      <c r="N8" s="8" t="e">
        <f>COUNTIFS(#REF!,$B8,#REF!,N$2)&amp;" ["&amp;(COUNTIFS(#REF!,$B8,#REF!,N$2,#REF!,"=产品bug"))&amp;"]"</f>
        <v>#REF!</v>
      </c>
      <c r="O8" s="8" t="e">
        <f>COUNTIFS(#REF!,$B8,#REF!,O$2)&amp;" ["&amp;(COUNTIFS(#REF!,$B8,#REF!,O$2,#REF!,"=产品bug"))&amp;"]"</f>
        <v>#REF!</v>
      </c>
      <c r="P8" s="8" t="e">
        <f>COUNTIFS(#REF!,$B8,#REF!,P$2)&amp;" ["&amp;(COUNTIFS(#REF!,$B8,#REF!,P$2,#REF!,"=产品bug"))&amp;"]"</f>
        <v>#REF!</v>
      </c>
      <c r="Q8" s="38" t="e">
        <f t="shared" si="1"/>
        <v>#REF!</v>
      </c>
    </row>
    <row r="9" ht="25.5" customHeight="1" spans="2:17">
      <c r="B9" s="10" t="s">
        <v>179</v>
      </c>
      <c r="C9" s="7" t="e">
        <f t="shared" si="0"/>
        <v>#REF!</v>
      </c>
      <c r="D9" s="8" t="e">
        <f>COUNTIFS(#REF!,$B9,#REF!,D$2)&amp;" ["&amp;(COUNTIFS(#REF!,$B9,#REF!,D$2,#REF!,"=产品bug"))&amp;"]"</f>
        <v>#REF!</v>
      </c>
      <c r="E9" s="8" t="e">
        <f>COUNTIFS(#REF!,$B9,#REF!,E$2)&amp;" ["&amp;(COUNTIFS(#REF!,$B9,#REF!,E$2,#REF!,"=产品bug"))&amp;"]"</f>
        <v>#REF!</v>
      </c>
      <c r="F9" s="8" t="e">
        <f>COUNTIFS(#REF!,$B9,#REF!,F$2)&amp;" ["&amp;(COUNTIFS(#REF!,$B9,#REF!,F$2,#REF!,"=产品bug"))&amp;"]"</f>
        <v>#REF!</v>
      </c>
      <c r="G9" s="8" t="e">
        <f>COUNTIFS(#REF!,$B9,#REF!,G$2)&amp;" ["&amp;(COUNTIFS(#REF!,$B9,#REF!,G$2,#REF!,"=产品bug"))&amp;"]"</f>
        <v>#REF!</v>
      </c>
      <c r="H9" s="8" t="e">
        <f>COUNTIFS(#REF!,$B9,#REF!,H$2)&amp;" ["&amp;(COUNTIFS(#REF!,$B9,#REF!,H$2,#REF!,"=产品bug"))&amp;"]"</f>
        <v>#REF!</v>
      </c>
      <c r="I9" s="8" t="e">
        <f>COUNTIFS(#REF!,$B9,#REF!,I$2)&amp;" ["&amp;(COUNTIFS(#REF!,$B9,#REF!,I$2,#REF!,"=产品bug"))&amp;"]"</f>
        <v>#REF!</v>
      </c>
      <c r="J9" s="8" t="e">
        <f>COUNTIFS(#REF!,$B9,#REF!,J$2)&amp;" ["&amp;(COUNTIFS(#REF!,$B9,#REF!,J$2,#REF!,"=产品bug"))&amp;"]"</f>
        <v>#REF!</v>
      </c>
      <c r="K9" s="8" t="e">
        <f>COUNTIFS(#REF!,$B9,#REF!,K$2)&amp;" ["&amp;(COUNTIFS(#REF!,$B9,#REF!,K$2,#REF!,"=产品bug"))&amp;"]"</f>
        <v>#REF!</v>
      </c>
      <c r="L9" s="8" t="e">
        <f>COUNTIFS(#REF!,$B9,#REF!,L$2)&amp;" ["&amp;(COUNTIFS(#REF!,$B9,#REF!,L$2,#REF!,"=产品bug"))&amp;"]"</f>
        <v>#REF!</v>
      </c>
      <c r="M9" s="8" t="e">
        <f>COUNTIFS(#REF!,$B9,#REF!,M$2)&amp;" ["&amp;(COUNTIFS(#REF!,$B9,#REF!,M$2,#REF!,"=产品bug"))&amp;"]"</f>
        <v>#REF!</v>
      </c>
      <c r="N9" s="8" t="e">
        <f>COUNTIFS(#REF!,$B9,#REF!,N$2)&amp;" ["&amp;(COUNTIFS(#REF!,$B9,#REF!,N$2,#REF!,"=产品bug"))&amp;"]"</f>
        <v>#REF!</v>
      </c>
      <c r="O9" s="8" t="e">
        <f>COUNTIFS(#REF!,$B9,#REF!,O$2)&amp;" ["&amp;(COUNTIFS(#REF!,$B9,#REF!,O$2,#REF!,"=产品bug"))&amp;"]"</f>
        <v>#REF!</v>
      </c>
      <c r="P9" s="8" t="e">
        <f>COUNTIFS(#REF!,$B9,#REF!,P$2)&amp;" ["&amp;(COUNTIFS(#REF!,$B9,#REF!,P$2,#REF!,"=产品bug"))&amp;"]"</f>
        <v>#REF!</v>
      </c>
      <c r="Q9" s="38" t="e">
        <f t="shared" si="1"/>
        <v>#REF!</v>
      </c>
    </row>
    <row r="10" ht="25.5" customHeight="1" spans="2:17">
      <c r="B10" s="11" t="s">
        <v>617</v>
      </c>
      <c r="C10" s="7" t="e">
        <f>SUM(C3:C9)</f>
        <v>#REF!</v>
      </c>
      <c r="D10" s="12" t="e">
        <f t="shared" ref="D10:P10" si="2">LEFT(D3,FIND("[",D3,1)-1)+LEFT(D4,FIND("[",D4,1)-1)+LEFT(D5,FIND("[",D5,1)-1)+LEFT(D6,FIND("[",D6,1)-1)+LEFT(D7,FIND("[",D7,1)-1)+LEFT(D8,FIND("[",D8,1)-1)+LEFT(D9,FIND("[",D9,1)-1)</f>
        <v>#REF!</v>
      </c>
      <c r="E10" s="12" t="e">
        <f t="shared" si="2"/>
        <v>#REF!</v>
      </c>
      <c r="F10" s="12" t="e">
        <f t="shared" si="2"/>
        <v>#REF!</v>
      </c>
      <c r="G10" s="12" t="e">
        <f t="shared" si="2"/>
        <v>#REF!</v>
      </c>
      <c r="H10" s="12" t="e">
        <f t="shared" si="2"/>
        <v>#REF!</v>
      </c>
      <c r="I10" s="12" t="e">
        <f t="shared" si="2"/>
        <v>#REF!</v>
      </c>
      <c r="J10" s="12" t="e">
        <f t="shared" si="2"/>
        <v>#REF!</v>
      </c>
      <c r="K10" s="12" t="e">
        <f t="shared" si="2"/>
        <v>#REF!</v>
      </c>
      <c r="L10" s="12" t="e">
        <f t="shared" si="2"/>
        <v>#REF!</v>
      </c>
      <c r="M10" s="12" t="e">
        <f t="shared" si="2"/>
        <v>#REF!</v>
      </c>
      <c r="N10" s="12" t="e">
        <f t="shared" si="2"/>
        <v>#REF!</v>
      </c>
      <c r="O10" s="12" t="e">
        <f t="shared" si="2"/>
        <v>#REF!</v>
      </c>
      <c r="P10" s="12" t="e">
        <f t="shared" si="2"/>
        <v>#REF!</v>
      </c>
      <c r="Q10" s="38" t="e">
        <f>SUM(Q3:Q9)</f>
        <v>#REF!</v>
      </c>
    </row>
    <row r="11" ht="18" customHeight="1" spans="3:15">
      <c r="C11" s="13"/>
      <c r="D11" s="13"/>
      <c r="E11" s="13"/>
      <c r="F11" s="13"/>
      <c r="G11" s="13"/>
      <c r="H11" s="13"/>
      <c r="I11" s="13"/>
      <c r="J11" s="13"/>
      <c r="K11" s="13"/>
      <c r="L11" s="13"/>
      <c r="M11" s="13"/>
      <c r="N11" s="13"/>
      <c r="O11" s="13"/>
    </row>
    <row r="12" ht="30" customHeight="1" spans="3:21">
      <c r="C12" s="13"/>
      <c r="D12" s="13"/>
      <c r="E12" s="13"/>
      <c r="F12" s="13"/>
      <c r="G12" s="13"/>
      <c r="H12" s="13"/>
      <c r="I12" s="13"/>
      <c r="J12" s="13"/>
      <c r="K12" s="13"/>
      <c r="L12" s="13"/>
      <c r="M12" s="13"/>
      <c r="N12" s="13"/>
      <c r="O12" s="13"/>
      <c r="S12" s="13"/>
      <c r="T12" s="13"/>
      <c r="U12" s="13"/>
    </row>
    <row r="13" ht="30" customHeight="1" spans="3:21">
      <c r="C13" s="13"/>
      <c r="D13" s="13"/>
      <c r="E13" s="13"/>
      <c r="F13" s="13"/>
      <c r="G13" s="13"/>
      <c r="H13" s="13"/>
      <c r="I13" s="13"/>
      <c r="J13" s="13"/>
      <c r="K13" s="13"/>
      <c r="L13" s="13"/>
      <c r="M13" s="13"/>
      <c r="N13" s="13"/>
      <c r="O13" s="13"/>
      <c r="P13" s="13"/>
      <c r="Q13" s="13"/>
      <c r="R13" s="13"/>
      <c r="S13" s="13"/>
      <c r="T13" s="13"/>
      <c r="U13" s="13"/>
    </row>
    <row r="14" ht="30" customHeight="1" spans="3:21">
      <c r="C14" s="13"/>
      <c r="D14" s="13"/>
      <c r="E14" s="13"/>
      <c r="F14" s="13"/>
      <c r="G14" s="13"/>
      <c r="H14" s="13"/>
      <c r="I14" s="13"/>
      <c r="J14" s="13"/>
      <c r="K14" s="13"/>
      <c r="L14" s="13"/>
      <c r="M14" s="13"/>
      <c r="N14" s="13"/>
      <c r="O14" s="13"/>
      <c r="P14" s="13"/>
      <c r="Q14" s="13"/>
      <c r="R14" s="13"/>
      <c r="S14" s="13"/>
      <c r="T14" s="13"/>
      <c r="U14" s="13"/>
    </row>
    <row r="15" ht="30" customHeight="1" spans="3:21">
      <c r="C15" s="13"/>
      <c r="D15" s="13"/>
      <c r="E15" s="13"/>
      <c r="F15" s="13"/>
      <c r="G15" s="13"/>
      <c r="H15" s="13"/>
      <c r="I15" s="13"/>
      <c r="J15" s="13"/>
      <c r="K15" s="13"/>
      <c r="L15" s="13"/>
      <c r="M15" s="13"/>
      <c r="N15" s="13"/>
      <c r="O15" s="13"/>
      <c r="P15" s="13"/>
      <c r="Q15" s="13"/>
      <c r="R15" s="13"/>
      <c r="S15" s="13"/>
      <c r="T15" s="13"/>
      <c r="U15" s="13"/>
    </row>
    <row r="16" ht="26" customHeight="1" spans="3:21">
      <c r="C16" s="13"/>
      <c r="D16" s="13"/>
      <c r="E16" s="13"/>
      <c r="F16" s="13"/>
      <c r="G16" s="13"/>
      <c r="H16" s="13"/>
      <c r="I16" s="13"/>
      <c r="J16" s="13"/>
      <c r="K16" s="13"/>
      <c r="L16" s="13"/>
      <c r="M16" s="13"/>
      <c r="N16" s="13"/>
      <c r="O16" s="13"/>
      <c r="P16" s="13"/>
      <c r="Q16" s="13"/>
      <c r="R16" s="13"/>
      <c r="S16" s="13"/>
      <c r="T16" s="13"/>
      <c r="U16" s="13"/>
    </row>
    <row r="17" ht="30" customHeight="1" spans="3:21">
      <c r="C17" s="13"/>
      <c r="D17" s="13"/>
      <c r="E17" s="13"/>
      <c r="F17" s="13"/>
      <c r="G17" s="13"/>
      <c r="H17" s="13"/>
      <c r="I17" s="13"/>
      <c r="J17" s="13"/>
      <c r="K17" s="13"/>
      <c r="L17" s="13"/>
      <c r="M17" s="13"/>
      <c r="N17" s="13"/>
      <c r="O17" s="13"/>
      <c r="P17" s="13"/>
      <c r="Q17" s="13"/>
      <c r="R17" s="13"/>
      <c r="S17" s="13"/>
      <c r="T17" s="13"/>
      <c r="U17" s="13"/>
    </row>
    <row r="18" spans="3:21">
      <c r="C18" s="13"/>
      <c r="D18" s="13"/>
      <c r="E18" s="13"/>
      <c r="F18" s="13"/>
      <c r="G18" s="13"/>
      <c r="H18" s="13"/>
      <c r="I18" s="13"/>
      <c r="J18" s="13"/>
      <c r="K18" s="13"/>
      <c r="L18" s="13"/>
      <c r="M18" s="13"/>
      <c r="N18" s="13"/>
      <c r="O18" s="13"/>
      <c r="P18" s="13"/>
      <c r="Q18" s="13"/>
      <c r="R18" s="13"/>
      <c r="S18" s="13"/>
      <c r="T18" s="13"/>
      <c r="U18" s="13"/>
    </row>
    <row r="19" ht="19" customHeight="1" spans="3:21">
      <c r="C19" s="13"/>
      <c r="D19" s="13"/>
      <c r="E19" s="13"/>
      <c r="F19" s="13"/>
      <c r="G19" s="13"/>
      <c r="H19" s="13"/>
      <c r="I19" s="13"/>
      <c r="J19" s="13"/>
      <c r="K19" s="13"/>
      <c r="L19" s="13"/>
      <c r="M19" s="13"/>
      <c r="N19" s="13"/>
      <c r="O19" s="13"/>
      <c r="P19" s="13"/>
      <c r="Q19" s="13"/>
      <c r="R19" s="13"/>
      <c r="S19" s="13"/>
      <c r="T19" s="13"/>
      <c r="U19" s="13"/>
    </row>
    <row r="20" spans="3:21">
      <c r="C20" s="13"/>
      <c r="D20" s="13"/>
      <c r="E20" s="14"/>
      <c r="F20" s="15"/>
      <c r="G20" s="13"/>
      <c r="H20" s="13"/>
      <c r="I20" s="13"/>
      <c r="J20" s="13"/>
      <c r="K20" s="13"/>
      <c r="L20" s="13"/>
      <c r="M20" s="13"/>
      <c r="N20" s="13"/>
      <c r="O20" s="13"/>
      <c r="P20" s="13"/>
      <c r="Q20" s="13"/>
      <c r="R20" s="13"/>
      <c r="S20" s="13"/>
      <c r="T20" s="13"/>
      <c r="U20" s="13"/>
    </row>
    <row r="21" spans="3:21">
      <c r="C21" s="13"/>
      <c r="D21" s="13"/>
      <c r="E21" s="13"/>
      <c r="F21" s="13"/>
      <c r="G21" s="13"/>
      <c r="H21" s="13"/>
      <c r="I21" s="13"/>
      <c r="J21" s="13"/>
      <c r="K21" s="13"/>
      <c r="L21" s="13"/>
      <c r="M21" s="13"/>
      <c r="N21" s="13"/>
      <c r="O21" s="13"/>
      <c r="P21" s="13"/>
      <c r="Q21" s="13"/>
      <c r="R21" s="13"/>
      <c r="S21" s="13"/>
      <c r="T21" s="13"/>
      <c r="U21" s="13"/>
    </row>
    <row r="22" spans="3:21">
      <c r="C22" s="13"/>
      <c r="D22" s="13"/>
      <c r="E22" s="13"/>
      <c r="F22" s="13"/>
      <c r="G22" s="13"/>
      <c r="H22" s="13"/>
      <c r="I22" s="13"/>
      <c r="J22" s="13"/>
      <c r="K22" s="13"/>
      <c r="L22" s="13"/>
      <c r="M22" s="13"/>
      <c r="N22" s="13"/>
      <c r="O22" s="13"/>
      <c r="P22" s="13"/>
      <c r="Q22" s="13"/>
      <c r="R22" s="13"/>
      <c r="S22" s="13"/>
      <c r="T22" s="13"/>
      <c r="U22" s="13"/>
    </row>
    <row r="23" spans="3:21">
      <c r="C23" s="13"/>
      <c r="D23" s="13"/>
      <c r="E23" s="13"/>
      <c r="F23" s="13"/>
      <c r="G23" s="13"/>
      <c r="H23" s="13"/>
      <c r="I23" s="13"/>
      <c r="J23" s="13"/>
      <c r="K23" s="13"/>
      <c r="L23" s="13"/>
      <c r="M23" s="13"/>
      <c r="N23" s="13"/>
      <c r="O23" s="13"/>
      <c r="P23" s="13"/>
      <c r="Q23" s="13"/>
      <c r="R23" s="13"/>
      <c r="S23" s="13"/>
      <c r="T23" s="13"/>
      <c r="U23" s="13"/>
    </row>
    <row r="24" spans="3:19">
      <c r="C24" s="13"/>
      <c r="D24" s="13"/>
      <c r="E24" s="13"/>
      <c r="F24" s="13"/>
      <c r="G24" s="13"/>
      <c r="H24" s="13"/>
      <c r="I24" s="13"/>
      <c r="J24" s="13"/>
      <c r="K24" s="13"/>
      <c r="L24" s="13"/>
      <c r="M24" s="13"/>
      <c r="N24" s="13"/>
      <c r="O24" s="13"/>
      <c r="P24" s="13"/>
      <c r="Q24" s="13"/>
      <c r="R24" s="13"/>
      <c r="S24" s="13"/>
    </row>
    <row r="25" ht="14.25" spans="2:19">
      <c r="B25" s="16" t="s">
        <v>618</v>
      </c>
      <c r="C25" s="16"/>
      <c r="D25" s="16"/>
      <c r="E25" s="13"/>
      <c r="F25" s="13"/>
      <c r="G25" s="13"/>
      <c r="H25" s="13"/>
      <c r="I25" s="13"/>
      <c r="J25" s="13"/>
      <c r="K25" s="13"/>
      <c r="L25" s="13"/>
      <c r="M25" s="13"/>
      <c r="N25" s="13"/>
      <c r="O25" s="13"/>
      <c r="P25" s="13"/>
      <c r="Q25" s="13"/>
      <c r="R25" s="13"/>
      <c r="S25" s="13"/>
    </row>
    <row r="26" spans="2:19">
      <c r="B26" s="17" t="s">
        <v>594</v>
      </c>
      <c r="C26" s="18" t="s">
        <v>619</v>
      </c>
      <c r="D26" s="18" t="s">
        <v>620</v>
      </c>
      <c r="E26" s="18" t="s">
        <v>404</v>
      </c>
      <c r="F26" s="19" t="s">
        <v>621</v>
      </c>
      <c r="H26" s="13"/>
      <c r="I26" s="31" t="s">
        <v>622</v>
      </c>
      <c r="J26" s="2"/>
      <c r="K26" s="2"/>
      <c r="L26" s="2"/>
      <c r="M26" s="15"/>
      <c r="N26" s="15"/>
      <c r="O26" s="15"/>
      <c r="P26" s="15"/>
      <c r="Q26" s="15"/>
      <c r="R26" s="15"/>
      <c r="S26" s="15"/>
    </row>
    <row r="27" ht="13.5" spans="2:19">
      <c r="B27" s="20" t="s">
        <v>623</v>
      </c>
      <c r="C27" s="21">
        <v>3</v>
      </c>
      <c r="D27" s="21">
        <v>1</v>
      </c>
      <c r="E27" s="21">
        <v>2</v>
      </c>
      <c r="F27" s="21">
        <v>0</v>
      </c>
      <c r="H27" s="13"/>
      <c r="I27" s="2"/>
      <c r="J27" s="2"/>
      <c r="K27" s="2"/>
      <c r="L27" s="2"/>
      <c r="M27" s="15"/>
      <c r="N27" s="15"/>
      <c r="O27" s="15"/>
      <c r="P27" s="15"/>
      <c r="Q27" s="15"/>
      <c r="R27" s="15"/>
      <c r="S27" s="15"/>
    </row>
    <row r="28" ht="13.5" spans="2:19">
      <c r="B28" s="20" t="s">
        <v>624</v>
      </c>
      <c r="C28" s="21">
        <v>1</v>
      </c>
      <c r="D28" s="21">
        <v>0</v>
      </c>
      <c r="E28" s="21">
        <v>1</v>
      </c>
      <c r="F28" s="21">
        <v>0</v>
      </c>
      <c r="H28" s="13"/>
      <c r="I28" s="31"/>
      <c r="J28" s="31"/>
      <c r="K28" s="31"/>
      <c r="L28" s="31"/>
      <c r="M28" s="15"/>
      <c r="N28" s="15"/>
      <c r="O28" s="15"/>
      <c r="P28" s="15"/>
      <c r="Q28" s="15"/>
      <c r="R28" s="15"/>
      <c r="S28" s="15"/>
    </row>
    <row r="29" ht="13.5" spans="2:19">
      <c r="B29" s="20" t="s">
        <v>625</v>
      </c>
      <c r="C29" s="21">
        <v>3</v>
      </c>
      <c r="D29" s="21">
        <v>1</v>
      </c>
      <c r="E29" s="21">
        <v>2</v>
      </c>
      <c r="F29" s="21">
        <v>0</v>
      </c>
      <c r="H29" s="13"/>
      <c r="I29" s="2"/>
      <c r="J29" s="2"/>
      <c r="K29" s="2"/>
      <c r="L29" s="2"/>
      <c r="M29" s="15"/>
      <c r="N29" s="15"/>
      <c r="O29" s="15"/>
      <c r="P29" s="15"/>
      <c r="Q29" s="15"/>
      <c r="R29" s="15"/>
      <c r="S29" s="15"/>
    </row>
    <row r="30" ht="13.5" spans="2:19">
      <c r="B30" s="20" t="s">
        <v>626</v>
      </c>
      <c r="C30" s="21">
        <v>1</v>
      </c>
      <c r="D30" s="21">
        <v>1</v>
      </c>
      <c r="E30" s="21">
        <v>0</v>
      </c>
      <c r="F30" s="21">
        <v>0</v>
      </c>
      <c r="H30" s="13"/>
      <c r="I30" s="13"/>
      <c r="J30" s="13"/>
      <c r="K30" s="13"/>
      <c r="L30" s="13"/>
      <c r="M30" s="13"/>
      <c r="N30" s="13"/>
      <c r="O30" s="13"/>
      <c r="P30" s="13"/>
      <c r="Q30" s="13"/>
      <c r="R30" s="13"/>
      <c r="S30" s="13"/>
    </row>
    <row r="31" ht="13.5" spans="2:19">
      <c r="B31" s="20" t="s">
        <v>627</v>
      </c>
      <c r="C31" s="21">
        <v>3</v>
      </c>
      <c r="D31" s="21">
        <v>3</v>
      </c>
      <c r="E31" s="21">
        <v>0</v>
      </c>
      <c r="F31" s="21">
        <v>0</v>
      </c>
      <c r="H31" s="13"/>
      <c r="I31" s="13"/>
      <c r="J31" s="13"/>
      <c r="K31" s="13"/>
      <c r="L31" s="13"/>
      <c r="M31" s="13"/>
      <c r="N31" s="13"/>
      <c r="O31" s="13"/>
      <c r="P31" s="13"/>
      <c r="Q31" s="13"/>
      <c r="R31" s="13"/>
      <c r="S31" s="13"/>
    </row>
    <row r="32" ht="13.5" spans="2:6">
      <c r="B32" s="20" t="s">
        <v>628</v>
      </c>
      <c r="C32" s="22">
        <v>3</v>
      </c>
      <c r="D32" s="22">
        <v>3</v>
      </c>
      <c r="E32" s="22">
        <v>0</v>
      </c>
      <c r="F32" s="22">
        <v>0</v>
      </c>
    </row>
    <row r="33" ht="13.5" spans="2:6">
      <c r="B33" s="20" t="s">
        <v>629</v>
      </c>
      <c r="C33" s="22">
        <v>2</v>
      </c>
      <c r="D33" s="22">
        <v>0</v>
      </c>
      <c r="E33" s="22">
        <v>1</v>
      </c>
      <c r="F33" s="22">
        <v>0</v>
      </c>
    </row>
    <row r="34" ht="13.5" spans="2:19">
      <c r="B34" s="23" t="s">
        <v>617</v>
      </c>
      <c r="C34" s="12">
        <f>SUM(C27:C33)</f>
        <v>16</v>
      </c>
      <c r="D34" s="12">
        <f>SUM(D27:D33)</f>
        <v>9</v>
      </c>
      <c r="E34" s="12">
        <f>SUM(E27:E33)</f>
        <v>6</v>
      </c>
      <c r="F34" s="12">
        <f>SUM(F27:F33)</f>
        <v>0</v>
      </c>
      <c r="G34" s="13"/>
      <c r="H34" s="13"/>
      <c r="I34" s="13"/>
      <c r="J34" s="13"/>
      <c r="K34" s="13"/>
      <c r="L34" s="13"/>
      <c r="M34" s="13"/>
      <c r="N34" s="13"/>
      <c r="O34" s="13"/>
      <c r="P34" s="13"/>
      <c r="Q34" s="13"/>
      <c r="R34" s="13"/>
      <c r="S34" s="13"/>
    </row>
    <row r="35" spans="3:19">
      <c r="C35" s="13"/>
      <c r="D35" s="13"/>
      <c r="E35" s="13"/>
      <c r="F35" s="13"/>
      <c r="G35" s="13"/>
      <c r="H35" s="13"/>
      <c r="I35" s="13"/>
      <c r="J35" s="13"/>
      <c r="K35" s="13"/>
      <c r="L35" s="13"/>
      <c r="M35" s="13"/>
      <c r="N35" s="13"/>
      <c r="O35" s="13"/>
      <c r="P35" s="13"/>
      <c r="Q35" s="13"/>
      <c r="R35" s="13"/>
      <c r="S35" s="13"/>
    </row>
    <row r="36" spans="3:19">
      <c r="C36" s="13"/>
      <c r="D36" s="13"/>
      <c r="E36" s="13"/>
      <c r="F36" s="13"/>
      <c r="G36" s="13"/>
      <c r="H36" s="13"/>
      <c r="I36" s="13"/>
      <c r="J36" s="13"/>
      <c r="K36" s="13"/>
      <c r="L36" s="13"/>
      <c r="M36" s="13"/>
      <c r="N36" s="13"/>
      <c r="O36" s="13"/>
      <c r="P36" s="13"/>
      <c r="Q36" s="13"/>
      <c r="R36" s="13"/>
      <c r="S36" s="13"/>
    </row>
    <row r="37" spans="3:19">
      <c r="C37" s="13"/>
      <c r="D37" s="13"/>
      <c r="E37" s="13"/>
      <c r="F37" s="13"/>
      <c r="G37" s="13"/>
      <c r="H37" s="13"/>
      <c r="I37" s="13"/>
      <c r="J37" s="13"/>
      <c r="K37" s="13"/>
      <c r="L37" s="13"/>
      <c r="M37" s="13"/>
      <c r="N37" s="13"/>
      <c r="O37" s="13"/>
      <c r="P37" s="13"/>
      <c r="Q37" s="13"/>
      <c r="R37" s="13"/>
      <c r="S37" s="13"/>
    </row>
    <row r="38" spans="3:19">
      <c r="C38" s="13"/>
      <c r="D38" s="13"/>
      <c r="E38" s="13"/>
      <c r="F38" s="13"/>
      <c r="G38" s="13"/>
      <c r="H38" s="13"/>
      <c r="I38" s="13"/>
      <c r="J38" s="13"/>
      <c r="K38" s="13"/>
      <c r="L38" s="13"/>
      <c r="M38" s="13"/>
      <c r="N38" s="13"/>
      <c r="O38" s="13"/>
      <c r="P38" s="13"/>
      <c r="Q38" s="13"/>
      <c r="R38" s="13"/>
      <c r="S38" s="13"/>
    </row>
    <row r="39" spans="3:19">
      <c r="C39" s="13"/>
      <c r="D39" s="13"/>
      <c r="E39" s="13"/>
      <c r="F39" s="13"/>
      <c r="G39" s="13"/>
      <c r="H39" s="13"/>
      <c r="I39" s="13"/>
      <c r="J39" s="13"/>
      <c r="K39" s="13"/>
      <c r="L39" s="13"/>
      <c r="M39" s="13"/>
      <c r="N39" s="13"/>
      <c r="O39" s="13"/>
      <c r="P39" s="13"/>
      <c r="Q39" s="13"/>
      <c r="R39" s="13"/>
      <c r="S39" s="13"/>
    </row>
    <row r="40" spans="3:19">
      <c r="C40" s="13"/>
      <c r="D40" s="13"/>
      <c r="E40" s="13"/>
      <c r="F40" s="13"/>
      <c r="G40" s="13"/>
      <c r="H40" s="13"/>
      <c r="I40" s="13"/>
      <c r="J40" s="13"/>
      <c r="K40" s="13"/>
      <c r="L40" s="13"/>
      <c r="M40" s="13"/>
      <c r="N40" s="13"/>
      <c r="O40" s="13"/>
      <c r="P40" s="13"/>
      <c r="Q40" s="13"/>
      <c r="R40" s="13"/>
      <c r="S40" s="13"/>
    </row>
    <row r="41" spans="3:19">
      <c r="C41" s="13"/>
      <c r="D41" s="13"/>
      <c r="E41" s="13"/>
      <c r="F41" s="13"/>
      <c r="G41" s="13"/>
      <c r="H41" s="13"/>
      <c r="I41" s="13"/>
      <c r="J41" s="13"/>
      <c r="K41" s="13"/>
      <c r="L41" s="13"/>
      <c r="M41" s="13"/>
      <c r="N41" s="13"/>
      <c r="O41" s="13"/>
      <c r="P41" s="13"/>
      <c r="Q41" s="13"/>
      <c r="R41" s="13"/>
      <c r="S41" s="13"/>
    </row>
    <row r="42" spans="3:19">
      <c r="C42" s="13"/>
      <c r="D42" s="13"/>
      <c r="E42" s="13"/>
      <c r="F42" s="13"/>
      <c r="G42" s="13"/>
      <c r="H42" s="13"/>
      <c r="I42" s="13"/>
      <c r="J42" s="13"/>
      <c r="K42" s="13"/>
      <c r="L42" s="13"/>
      <c r="M42" s="13"/>
      <c r="N42" s="13"/>
      <c r="O42" s="13"/>
      <c r="P42" s="13"/>
      <c r="Q42" s="13"/>
      <c r="R42" s="13"/>
      <c r="S42" s="13"/>
    </row>
    <row r="43" spans="3:19">
      <c r="C43" s="13"/>
      <c r="D43" s="13"/>
      <c r="E43" s="13"/>
      <c r="F43" s="13"/>
      <c r="G43" s="13"/>
      <c r="H43" s="13"/>
      <c r="I43" s="13"/>
      <c r="J43" s="13"/>
      <c r="K43" s="13"/>
      <c r="L43" s="13"/>
      <c r="M43" s="13"/>
      <c r="N43" s="32"/>
      <c r="O43" s="13"/>
      <c r="P43" s="13"/>
      <c r="Q43" s="13"/>
      <c r="R43" s="13"/>
      <c r="S43" s="13"/>
    </row>
    <row r="44" spans="3:19">
      <c r="C44" s="13"/>
      <c r="D44" s="13"/>
      <c r="E44" s="13"/>
      <c r="F44" s="13"/>
      <c r="G44" s="13"/>
      <c r="H44" s="13"/>
      <c r="I44" s="13"/>
      <c r="J44" s="13"/>
      <c r="K44" s="13"/>
      <c r="L44" s="13"/>
      <c r="M44" s="13"/>
      <c r="N44" s="13"/>
      <c r="O44" s="13"/>
      <c r="P44" s="13"/>
      <c r="Q44" s="13"/>
      <c r="R44" s="13"/>
      <c r="S44" s="13"/>
    </row>
    <row r="45" ht="14.25" spans="2:19">
      <c r="B45" s="24" t="s">
        <v>630</v>
      </c>
      <c r="C45" s="16"/>
      <c r="D45" s="16"/>
      <c r="E45" s="13"/>
      <c r="F45" s="13"/>
      <c r="G45" s="13"/>
      <c r="H45" s="13"/>
      <c r="I45" s="13"/>
      <c r="J45" s="13"/>
      <c r="K45" s="13"/>
      <c r="L45" s="13"/>
      <c r="M45" s="13"/>
      <c r="N45" s="13"/>
      <c r="O45" s="13"/>
      <c r="P45" s="13"/>
      <c r="Q45" s="13"/>
      <c r="R45" s="13"/>
      <c r="S45" s="13"/>
    </row>
    <row r="46" ht="16.5" spans="2:19">
      <c r="B46" s="25" t="s">
        <v>631</v>
      </c>
      <c r="C46" s="26" t="s">
        <v>461</v>
      </c>
      <c r="D46" s="26" t="s">
        <v>168</v>
      </c>
      <c r="E46" s="26" t="s">
        <v>632</v>
      </c>
      <c r="F46" s="26" t="s">
        <v>136</v>
      </c>
      <c r="G46" s="26" t="s">
        <v>633</v>
      </c>
      <c r="H46" s="26" t="s">
        <v>145</v>
      </c>
      <c r="I46" s="26" t="s">
        <v>361</v>
      </c>
      <c r="J46" s="33" t="s">
        <v>123</v>
      </c>
      <c r="K46" s="34" t="s">
        <v>634</v>
      </c>
      <c r="L46" s="34" t="s">
        <v>436</v>
      </c>
      <c r="M46" s="34" t="s">
        <v>258</v>
      </c>
      <c r="N46" s="34" t="s">
        <v>617</v>
      </c>
      <c r="O46" s="13"/>
      <c r="P46" s="13"/>
      <c r="Q46" s="13"/>
      <c r="R46" s="13"/>
      <c r="S46" s="13"/>
    </row>
    <row r="47" ht="17.25" spans="2:19">
      <c r="B47" s="27" t="s">
        <v>635</v>
      </c>
      <c r="C47" s="28">
        <v>1</v>
      </c>
      <c r="D47" s="28">
        <v>51</v>
      </c>
      <c r="E47" s="26">
        <v>1</v>
      </c>
      <c r="F47" s="28">
        <v>1</v>
      </c>
      <c r="G47" s="26">
        <v>2</v>
      </c>
      <c r="H47" s="26">
        <v>1</v>
      </c>
      <c r="I47" s="26">
        <v>3</v>
      </c>
      <c r="J47" s="34">
        <v>6</v>
      </c>
      <c r="K47" s="34">
        <v>4</v>
      </c>
      <c r="L47" s="34">
        <v>1</v>
      </c>
      <c r="M47" s="34">
        <v>1</v>
      </c>
      <c r="N47" s="34">
        <f>SUM(C47:M47)</f>
        <v>72</v>
      </c>
      <c r="O47" s="13"/>
      <c r="P47" s="13"/>
      <c r="Q47" s="13"/>
      <c r="R47" s="13"/>
      <c r="S47" s="13"/>
    </row>
    <row r="48" spans="3:19">
      <c r="C48" s="13"/>
      <c r="D48" s="13"/>
      <c r="E48" s="13"/>
      <c r="F48" s="13"/>
      <c r="G48" s="13"/>
      <c r="H48" s="13"/>
      <c r="I48" s="13"/>
      <c r="J48" s="13"/>
      <c r="K48" s="13"/>
      <c r="L48" s="13"/>
      <c r="M48" s="13"/>
      <c r="N48" s="13"/>
      <c r="O48" s="13"/>
      <c r="P48" s="13"/>
      <c r="Q48" s="13"/>
      <c r="R48" s="13"/>
      <c r="S48" s="13"/>
    </row>
    <row r="49" spans="3:19">
      <c r="C49" s="13"/>
      <c r="D49" s="13"/>
      <c r="E49" s="13"/>
      <c r="F49" s="13"/>
      <c r="G49" s="13"/>
      <c r="H49" s="13"/>
      <c r="I49" s="13"/>
      <c r="J49" s="13"/>
      <c r="K49" s="13"/>
      <c r="L49" s="13"/>
      <c r="M49" s="13"/>
      <c r="N49" s="13"/>
      <c r="O49" s="13"/>
      <c r="P49" s="13"/>
      <c r="Q49" s="13"/>
      <c r="R49" s="13"/>
      <c r="S49" s="13"/>
    </row>
    <row r="50" spans="3:19">
      <c r="C50" s="13"/>
      <c r="D50" s="13"/>
      <c r="E50" s="13"/>
      <c r="F50" s="13"/>
      <c r="G50" s="13"/>
      <c r="H50" s="13"/>
      <c r="I50" s="13"/>
      <c r="J50" s="13"/>
      <c r="K50" s="13"/>
      <c r="L50" s="13"/>
      <c r="M50" s="13"/>
      <c r="N50" s="32"/>
      <c r="O50" s="13"/>
      <c r="P50" s="13"/>
      <c r="Q50" s="13"/>
      <c r="R50" s="13"/>
      <c r="S50" s="13"/>
    </row>
    <row r="51" spans="3:19">
      <c r="C51" s="13"/>
      <c r="D51" s="13"/>
      <c r="E51" s="13"/>
      <c r="F51" s="13"/>
      <c r="G51" s="13"/>
      <c r="H51" s="13"/>
      <c r="I51" s="13"/>
      <c r="J51" s="13"/>
      <c r="K51" s="13"/>
      <c r="L51" s="13"/>
      <c r="M51" s="13"/>
      <c r="N51" s="32"/>
      <c r="O51" s="13"/>
      <c r="P51" s="13"/>
      <c r="Q51" s="13"/>
      <c r="R51" s="13"/>
      <c r="S51" s="13"/>
    </row>
    <row r="52" spans="3:19">
      <c r="C52" s="13"/>
      <c r="D52" s="13"/>
      <c r="E52" s="13"/>
      <c r="F52" s="13"/>
      <c r="G52" s="13"/>
      <c r="H52" s="13"/>
      <c r="I52" s="13"/>
      <c r="J52" s="13"/>
      <c r="K52" s="13"/>
      <c r="L52" s="13"/>
      <c r="M52" s="13"/>
      <c r="N52" s="32"/>
      <c r="O52" s="13"/>
      <c r="P52" s="13"/>
      <c r="Q52" s="13"/>
      <c r="R52" s="13"/>
      <c r="S52" s="13"/>
    </row>
    <row r="53" spans="3:19">
      <c r="C53" s="13"/>
      <c r="D53" s="13"/>
      <c r="E53" s="13"/>
      <c r="F53" s="13"/>
      <c r="G53" s="13"/>
      <c r="H53" s="13"/>
      <c r="I53" s="13"/>
      <c r="J53" s="13"/>
      <c r="K53" s="13"/>
      <c r="L53" s="13"/>
      <c r="M53" s="13"/>
      <c r="N53" s="13"/>
      <c r="O53" s="13"/>
      <c r="P53" s="13"/>
      <c r="Q53" s="13"/>
      <c r="R53" s="13"/>
      <c r="S53" s="13"/>
    </row>
    <row r="54" spans="3:19">
      <c r="C54" s="13"/>
      <c r="D54" s="13"/>
      <c r="E54" s="13"/>
      <c r="F54" s="13"/>
      <c r="G54" s="13"/>
      <c r="H54" s="13"/>
      <c r="I54" s="13"/>
      <c r="J54" s="13"/>
      <c r="K54" s="13"/>
      <c r="L54" s="13"/>
      <c r="M54" s="13"/>
      <c r="N54" s="13"/>
      <c r="O54" s="13"/>
      <c r="P54" s="13"/>
      <c r="Q54" s="13"/>
      <c r="R54" s="13"/>
      <c r="S54" s="13"/>
    </row>
    <row r="55" spans="3:19">
      <c r="C55" s="13"/>
      <c r="D55" s="13"/>
      <c r="E55" s="13"/>
      <c r="F55" s="13"/>
      <c r="G55" s="13"/>
      <c r="H55" s="13"/>
      <c r="I55" s="13"/>
      <c r="J55" s="13"/>
      <c r="K55" s="13"/>
      <c r="L55" s="13"/>
      <c r="M55" s="13"/>
      <c r="N55" s="13"/>
      <c r="O55" s="13"/>
      <c r="P55" s="13"/>
      <c r="Q55" s="13"/>
      <c r="R55" s="13"/>
      <c r="S55" s="13"/>
    </row>
    <row r="56" spans="3:19">
      <c r="C56" s="13"/>
      <c r="D56" s="13"/>
      <c r="E56" s="13"/>
      <c r="F56" s="13"/>
      <c r="G56" s="13"/>
      <c r="H56" s="13"/>
      <c r="I56" s="13"/>
      <c r="J56" s="13"/>
      <c r="K56" s="13"/>
      <c r="L56" s="13"/>
      <c r="M56" s="35"/>
      <c r="N56" s="13"/>
      <c r="O56" s="13"/>
      <c r="P56" s="13"/>
      <c r="Q56" s="13"/>
      <c r="R56" s="13"/>
      <c r="S56" s="13"/>
    </row>
    <row r="57" spans="3:19">
      <c r="C57" s="13"/>
      <c r="D57" s="13"/>
      <c r="E57" s="13"/>
      <c r="F57" s="13"/>
      <c r="G57" s="13"/>
      <c r="H57" s="13"/>
      <c r="I57" s="13"/>
      <c r="J57" s="13"/>
      <c r="K57" s="13"/>
      <c r="L57" s="13"/>
      <c r="M57" s="13"/>
      <c r="N57" s="13"/>
      <c r="O57" s="13"/>
      <c r="P57" s="13"/>
      <c r="Q57" s="13"/>
      <c r="R57" s="13"/>
      <c r="S57" s="13"/>
    </row>
    <row r="58" spans="3:19">
      <c r="C58" s="13"/>
      <c r="D58" s="13"/>
      <c r="E58" s="13"/>
      <c r="F58" s="13"/>
      <c r="G58" s="13"/>
      <c r="H58" s="13"/>
      <c r="I58" s="13"/>
      <c r="J58" s="13"/>
      <c r="K58" s="13"/>
      <c r="L58" s="13"/>
      <c r="M58" s="13"/>
      <c r="N58" s="13"/>
      <c r="O58" s="13"/>
      <c r="P58" s="13"/>
      <c r="Q58" s="13"/>
      <c r="R58" s="13"/>
      <c r="S58" s="13"/>
    </row>
    <row r="59" spans="3:19">
      <c r="C59" s="13"/>
      <c r="D59" s="13"/>
      <c r="E59" s="13"/>
      <c r="F59" s="13"/>
      <c r="G59" s="13"/>
      <c r="H59" s="13"/>
      <c r="I59" s="13"/>
      <c r="J59" s="13"/>
      <c r="K59" s="13"/>
      <c r="L59" s="13"/>
      <c r="M59" s="13"/>
      <c r="N59" s="13"/>
      <c r="O59" s="13"/>
      <c r="P59" s="13"/>
      <c r="Q59" s="13"/>
      <c r="R59" s="13"/>
      <c r="S59" s="13"/>
    </row>
    <row r="60" spans="3:19">
      <c r="C60" s="13"/>
      <c r="D60" s="13"/>
      <c r="E60" s="13"/>
      <c r="F60" s="13"/>
      <c r="G60" s="13"/>
      <c r="H60" s="13"/>
      <c r="I60" s="13"/>
      <c r="J60" s="13"/>
      <c r="K60" s="13"/>
      <c r="L60" s="13"/>
      <c r="M60" s="13"/>
      <c r="N60" s="13"/>
      <c r="O60" s="13"/>
      <c r="P60" s="13"/>
      <c r="Q60" s="13"/>
      <c r="R60" s="13"/>
      <c r="S60" s="13"/>
    </row>
    <row r="61" spans="3:19">
      <c r="C61" s="13"/>
      <c r="D61" s="13"/>
      <c r="E61" s="13"/>
      <c r="F61" s="13"/>
      <c r="G61" s="13"/>
      <c r="H61" s="13"/>
      <c r="I61" s="13"/>
      <c r="J61" s="13"/>
      <c r="K61" s="13"/>
      <c r="L61" s="13"/>
      <c r="M61" s="13"/>
      <c r="N61" s="13"/>
      <c r="O61" s="13"/>
      <c r="P61" s="13"/>
      <c r="Q61" s="13"/>
      <c r="R61" s="13"/>
      <c r="S61" s="13"/>
    </row>
    <row r="62" spans="3:19">
      <c r="C62" s="13"/>
      <c r="D62" s="13"/>
      <c r="E62" s="13"/>
      <c r="F62" s="13"/>
      <c r="G62" s="13"/>
      <c r="H62" s="13"/>
      <c r="I62" s="13"/>
      <c r="J62" s="13"/>
      <c r="K62" s="13"/>
      <c r="L62" s="13"/>
      <c r="M62" s="13"/>
      <c r="N62" s="13"/>
      <c r="O62" s="13"/>
      <c r="P62" s="13"/>
      <c r="Q62" s="13"/>
      <c r="R62" s="13"/>
      <c r="S62" s="13"/>
    </row>
    <row r="63" spans="3:19">
      <c r="C63" s="13"/>
      <c r="D63" s="13"/>
      <c r="E63" s="13"/>
      <c r="F63" s="13"/>
      <c r="G63" s="13"/>
      <c r="H63" s="13"/>
      <c r="I63" s="13"/>
      <c r="J63" s="13"/>
      <c r="K63" s="13"/>
      <c r="L63" s="13"/>
      <c r="M63" s="13"/>
      <c r="N63" s="13"/>
      <c r="O63" s="13"/>
      <c r="P63" s="13"/>
      <c r="Q63" s="13"/>
      <c r="R63" s="13"/>
      <c r="S63" s="13"/>
    </row>
    <row r="64" spans="3:19">
      <c r="C64" s="13"/>
      <c r="D64" s="13"/>
      <c r="E64" s="13"/>
      <c r="F64" s="13"/>
      <c r="G64" s="13"/>
      <c r="H64" s="13"/>
      <c r="I64" s="13"/>
      <c r="J64" s="13"/>
      <c r="K64" s="13"/>
      <c r="L64" s="13"/>
      <c r="M64" s="13"/>
      <c r="N64" s="13"/>
      <c r="O64" s="13"/>
      <c r="P64" s="13"/>
      <c r="Q64" s="13"/>
      <c r="R64" s="13"/>
      <c r="S64" s="13"/>
    </row>
    <row r="65" ht="14.25" spans="2:19">
      <c r="B65" s="24" t="s">
        <v>636</v>
      </c>
      <c r="C65" s="2"/>
      <c r="D65" s="2"/>
      <c r="E65" s="2"/>
      <c r="F65" s="39"/>
      <c r="G65" s="40"/>
      <c r="H65" s="13"/>
      <c r="I65" s="13"/>
      <c r="J65" s="13"/>
      <c r="K65" s="13"/>
      <c r="L65" s="13"/>
      <c r="M65" s="13"/>
      <c r="N65" s="13"/>
      <c r="O65" s="13"/>
      <c r="P65" s="13"/>
      <c r="Q65" s="13"/>
      <c r="R65" s="13"/>
      <c r="S65" s="13"/>
    </row>
    <row r="66" ht="13.5" spans="2:19">
      <c r="B66" s="41" t="s">
        <v>631</v>
      </c>
      <c r="C66" s="42" t="s">
        <v>278</v>
      </c>
      <c r="D66" s="43" t="s">
        <v>461</v>
      </c>
      <c r="E66" s="43" t="s">
        <v>123</v>
      </c>
      <c r="F66" s="43" t="s">
        <v>632</v>
      </c>
      <c r="G66" s="44" t="s">
        <v>153</v>
      </c>
      <c r="H66" s="45" t="s">
        <v>168</v>
      </c>
      <c r="I66" s="56" t="s">
        <v>617</v>
      </c>
      <c r="J66" s="44"/>
      <c r="K66" s="56"/>
      <c r="L66" s="44"/>
      <c r="M66" s="44"/>
      <c r="N66" s="13"/>
      <c r="O66" s="13"/>
      <c r="P66" s="13"/>
      <c r="Q66" s="13"/>
      <c r="R66" s="13"/>
      <c r="S66" s="13"/>
    </row>
    <row r="67" ht="15.75" spans="2:19">
      <c r="B67" s="46" t="s">
        <v>637</v>
      </c>
      <c r="C67" s="47">
        <v>9</v>
      </c>
      <c r="D67" s="48">
        <v>8</v>
      </c>
      <c r="E67" s="49">
        <v>1</v>
      </c>
      <c r="F67" s="49">
        <v>1</v>
      </c>
      <c r="G67" s="49">
        <v>3</v>
      </c>
      <c r="H67" s="50">
        <v>2</v>
      </c>
      <c r="I67" s="49">
        <f>SUM(C67:H67)</f>
        <v>24</v>
      </c>
      <c r="J67" s="49"/>
      <c r="K67" s="49"/>
      <c r="L67" s="49"/>
      <c r="M67" s="49"/>
      <c r="N67" s="13"/>
      <c r="O67" s="13"/>
      <c r="P67" s="13"/>
      <c r="Q67" s="13"/>
      <c r="R67" s="13"/>
      <c r="S67" s="13"/>
    </row>
    <row r="68" spans="3:19">
      <c r="C68" s="13"/>
      <c r="D68" s="13"/>
      <c r="E68" s="13"/>
      <c r="F68" s="13"/>
      <c r="G68" s="13"/>
      <c r="H68" s="13"/>
      <c r="I68" s="13"/>
      <c r="J68" s="13"/>
      <c r="K68" s="13"/>
      <c r="L68" s="13"/>
      <c r="M68" s="13"/>
      <c r="N68" s="13"/>
      <c r="O68" s="13"/>
      <c r="P68" s="13"/>
      <c r="Q68" s="13"/>
      <c r="R68" s="13"/>
      <c r="S68" s="13"/>
    </row>
    <row r="69" spans="3:19">
      <c r="C69" s="13"/>
      <c r="D69" s="13"/>
      <c r="E69" s="13"/>
      <c r="F69" s="13"/>
      <c r="G69" s="13"/>
      <c r="H69" s="13"/>
      <c r="I69" s="13"/>
      <c r="J69" s="13"/>
      <c r="K69" s="13"/>
      <c r="L69" s="13"/>
      <c r="M69" s="13"/>
      <c r="N69" s="13"/>
      <c r="O69" s="13"/>
      <c r="P69" s="13"/>
      <c r="Q69" s="13"/>
      <c r="R69" s="13"/>
      <c r="S69" s="13"/>
    </row>
    <row r="70" spans="3:19">
      <c r="C70" s="13"/>
      <c r="D70" s="13"/>
      <c r="E70" s="13"/>
      <c r="F70" s="13"/>
      <c r="G70" s="13"/>
      <c r="H70" s="13"/>
      <c r="I70" s="13"/>
      <c r="J70" s="13"/>
      <c r="K70" s="13"/>
      <c r="L70" s="13"/>
      <c r="M70" s="13"/>
      <c r="N70" s="13"/>
      <c r="O70" s="13"/>
      <c r="P70" s="13"/>
      <c r="Q70" s="13"/>
      <c r="R70" s="13"/>
      <c r="S70" s="13"/>
    </row>
    <row r="71" spans="3:19">
      <c r="C71" s="13"/>
      <c r="D71" s="13"/>
      <c r="E71" s="13"/>
      <c r="F71" s="13"/>
      <c r="G71" s="13"/>
      <c r="H71" s="13"/>
      <c r="I71" s="13"/>
      <c r="J71" s="13"/>
      <c r="K71" s="13"/>
      <c r="L71" s="13"/>
      <c r="M71" s="13"/>
      <c r="N71" s="13"/>
      <c r="O71" s="13"/>
      <c r="P71" s="13"/>
      <c r="Q71" s="13"/>
      <c r="R71" s="13"/>
      <c r="S71" s="13"/>
    </row>
    <row r="72" spans="3:19">
      <c r="C72" s="13"/>
      <c r="D72" s="13"/>
      <c r="E72" s="13"/>
      <c r="F72" s="13"/>
      <c r="G72" s="13"/>
      <c r="H72" s="13"/>
      <c r="I72" s="13"/>
      <c r="J72" s="13"/>
      <c r="K72" s="13"/>
      <c r="L72" s="13"/>
      <c r="M72" s="13"/>
      <c r="N72" s="13"/>
      <c r="O72" s="13"/>
      <c r="P72" s="13"/>
      <c r="Q72" s="13"/>
      <c r="R72" s="13"/>
      <c r="S72" s="13"/>
    </row>
    <row r="73" ht="14.25" spans="2:19">
      <c r="B73" s="24" t="s">
        <v>68</v>
      </c>
      <c r="C73" s="16"/>
      <c r="D73" s="16"/>
      <c r="E73" s="13"/>
      <c r="F73" s="13"/>
      <c r="G73" s="13"/>
      <c r="H73" s="13"/>
      <c r="I73" s="13"/>
      <c r="J73" s="13"/>
      <c r="K73" s="13"/>
      <c r="L73" s="13"/>
      <c r="M73" s="13"/>
      <c r="N73" s="13"/>
      <c r="O73" s="13"/>
      <c r="P73" s="13"/>
      <c r="Q73" s="13"/>
      <c r="R73" s="13"/>
      <c r="S73" s="13"/>
    </row>
    <row r="74" spans="2:19">
      <c r="B74" s="25" t="s">
        <v>631</v>
      </c>
      <c r="C74" s="51" t="s">
        <v>632</v>
      </c>
      <c r="D74" s="51" t="s">
        <v>284</v>
      </c>
      <c r="E74" s="44" t="s">
        <v>461</v>
      </c>
      <c r="F74" s="44" t="s">
        <v>638</v>
      </c>
      <c r="G74" s="51" t="s">
        <v>153</v>
      </c>
      <c r="H74" s="44" t="s">
        <v>145</v>
      </c>
      <c r="I74" s="44" t="s">
        <v>278</v>
      </c>
      <c r="J74" s="56" t="s">
        <v>617</v>
      </c>
      <c r="K74" s="13"/>
      <c r="L74" s="13"/>
      <c r="M74" s="13"/>
      <c r="N74" s="13"/>
      <c r="O74" s="13"/>
      <c r="P74" s="13"/>
      <c r="Q74" s="13"/>
      <c r="R74" s="13"/>
      <c r="S74" s="13"/>
    </row>
    <row r="75" ht="12.75" spans="2:19">
      <c r="B75" s="52" t="s">
        <v>637</v>
      </c>
      <c r="C75" s="53">
        <v>22</v>
      </c>
      <c r="D75" s="53">
        <v>23</v>
      </c>
      <c r="E75" s="53">
        <v>15</v>
      </c>
      <c r="F75" s="53">
        <v>1</v>
      </c>
      <c r="G75" s="53">
        <v>2</v>
      </c>
      <c r="H75" s="54">
        <v>1</v>
      </c>
      <c r="I75" s="57">
        <v>2</v>
      </c>
      <c r="J75" s="49">
        <f>SUM(C75:I75)</f>
        <v>66</v>
      </c>
      <c r="K75" s="13"/>
      <c r="L75" s="13"/>
      <c r="M75" s="13"/>
      <c r="N75" s="13"/>
      <c r="O75" s="13"/>
      <c r="P75" s="13"/>
      <c r="Q75" s="13"/>
      <c r="R75" s="13"/>
      <c r="S75" s="13"/>
    </row>
    <row r="76" ht="24" spans="2:19">
      <c r="B76" s="55" t="s">
        <v>639</v>
      </c>
      <c r="C76" s="49" t="s">
        <v>640</v>
      </c>
      <c r="D76" s="49" t="s">
        <v>641</v>
      </c>
      <c r="E76" s="49" t="s">
        <v>642</v>
      </c>
      <c r="F76" s="49" t="s">
        <v>643</v>
      </c>
      <c r="G76" s="49" t="s">
        <v>644</v>
      </c>
      <c r="H76" s="49" t="s">
        <v>641</v>
      </c>
      <c r="I76" s="58" t="s">
        <v>645</v>
      </c>
      <c r="J76" s="49"/>
      <c r="K76" s="13"/>
      <c r="L76" s="13"/>
      <c r="M76" s="13"/>
      <c r="N76" s="13"/>
      <c r="O76" s="13"/>
      <c r="P76" s="13"/>
      <c r="Q76" s="13"/>
      <c r="R76" s="13"/>
      <c r="S76" s="13"/>
    </row>
    <row r="77" spans="3:19">
      <c r="C77" s="13"/>
      <c r="D77" s="13"/>
      <c r="E77" s="13"/>
      <c r="F77" s="13"/>
      <c r="G77" s="13"/>
      <c r="H77" s="13"/>
      <c r="I77" s="13"/>
      <c r="J77" s="13"/>
      <c r="K77" s="13"/>
      <c r="L77" s="13"/>
      <c r="M77" s="13"/>
      <c r="N77" s="13"/>
      <c r="O77" s="13"/>
      <c r="P77" s="13"/>
      <c r="Q77" s="13"/>
      <c r="R77" s="13"/>
      <c r="S77" s="13"/>
    </row>
    <row r="78" spans="3:19">
      <c r="C78" s="13"/>
      <c r="D78" s="13"/>
      <c r="E78" s="13"/>
      <c r="F78" s="13"/>
      <c r="G78" s="13"/>
      <c r="H78" s="13"/>
      <c r="I78" s="13"/>
      <c r="J78" s="13"/>
      <c r="K78" s="13"/>
      <c r="L78" s="13"/>
      <c r="M78" s="13"/>
      <c r="N78" s="13"/>
      <c r="O78" s="13"/>
      <c r="P78" s="13"/>
      <c r="Q78" s="13"/>
      <c r="R78" s="13"/>
      <c r="S78" s="13"/>
    </row>
    <row r="79" spans="3:19">
      <c r="C79" s="13"/>
      <c r="D79" s="13"/>
      <c r="E79" s="13"/>
      <c r="F79" s="13"/>
      <c r="G79" s="13"/>
      <c r="H79" s="13"/>
      <c r="I79" s="13"/>
      <c r="J79" s="13"/>
      <c r="K79" s="13"/>
      <c r="L79" s="13"/>
      <c r="M79" s="13"/>
      <c r="N79" s="13"/>
      <c r="O79" s="13"/>
      <c r="P79" s="13"/>
      <c r="Q79" s="13"/>
      <c r="R79" s="13"/>
      <c r="S79" s="13"/>
    </row>
    <row r="80" spans="3:19">
      <c r="C80" s="13"/>
      <c r="D80" s="13"/>
      <c r="E80" s="13"/>
      <c r="F80" s="13"/>
      <c r="G80" s="13"/>
      <c r="H80" s="13"/>
      <c r="I80" s="13"/>
      <c r="J80" s="13"/>
      <c r="K80" s="13"/>
      <c r="L80" s="13"/>
      <c r="M80" s="13"/>
      <c r="N80" s="13"/>
      <c r="O80" s="13"/>
      <c r="P80" s="13"/>
      <c r="Q80" s="13"/>
      <c r="R80" s="13"/>
      <c r="S80" s="13"/>
    </row>
    <row r="81" spans="3:19">
      <c r="C81" s="13"/>
      <c r="D81" s="13"/>
      <c r="E81" s="13"/>
      <c r="F81" s="13"/>
      <c r="G81" s="13"/>
      <c r="H81" s="13"/>
      <c r="I81" s="13"/>
      <c r="J81" s="13"/>
      <c r="K81" s="13"/>
      <c r="L81" s="13"/>
      <c r="M81" s="13"/>
      <c r="N81" s="13"/>
      <c r="O81" s="13"/>
      <c r="P81" s="13"/>
      <c r="Q81" s="13"/>
      <c r="R81" s="13"/>
      <c r="S81" s="13"/>
    </row>
    <row r="82" spans="3:19">
      <c r="C82" s="13"/>
      <c r="D82" s="13"/>
      <c r="E82" s="13"/>
      <c r="F82" s="13"/>
      <c r="G82" s="13"/>
      <c r="H82" s="13"/>
      <c r="I82" s="13"/>
      <c r="J82" s="13"/>
      <c r="K82" s="13"/>
      <c r="L82" s="13"/>
      <c r="M82" s="13"/>
      <c r="N82" s="13"/>
      <c r="O82" s="13"/>
      <c r="P82" s="13"/>
      <c r="Q82" s="13"/>
      <c r="R82" s="13"/>
      <c r="S82" s="13"/>
    </row>
    <row r="83" spans="3:19">
      <c r="C83" s="13"/>
      <c r="D83" s="13"/>
      <c r="E83" s="13"/>
      <c r="F83" s="13"/>
      <c r="G83" s="13"/>
      <c r="H83" s="13"/>
      <c r="I83" s="13"/>
      <c r="J83" s="13"/>
      <c r="K83" s="13"/>
      <c r="L83" s="13"/>
      <c r="M83" s="13"/>
      <c r="N83" s="13"/>
      <c r="O83" s="13"/>
      <c r="P83" s="13"/>
      <c r="Q83" s="13"/>
      <c r="R83" s="13"/>
      <c r="S83" s="13"/>
    </row>
    <row r="84" spans="3:19">
      <c r="C84" s="13"/>
      <c r="D84" s="13"/>
      <c r="E84" s="13"/>
      <c r="F84" s="13"/>
      <c r="G84" s="13"/>
      <c r="H84" s="13"/>
      <c r="I84" s="13"/>
      <c r="J84" s="13"/>
      <c r="K84" s="13"/>
      <c r="L84" s="13"/>
      <c r="M84" s="13"/>
      <c r="N84" s="13"/>
      <c r="O84" s="13"/>
      <c r="P84" s="13"/>
      <c r="Q84" s="13"/>
      <c r="R84" s="13"/>
      <c r="S84" s="13"/>
    </row>
    <row r="85" spans="3:19">
      <c r="C85" s="13"/>
      <c r="D85" s="13"/>
      <c r="E85" s="13"/>
      <c r="F85" s="13"/>
      <c r="G85" s="13"/>
      <c r="H85" s="13"/>
      <c r="I85" s="13"/>
      <c r="J85" s="13"/>
      <c r="K85" s="13"/>
      <c r="L85" s="13"/>
      <c r="M85" s="13"/>
      <c r="N85" s="13"/>
      <c r="O85" s="13"/>
      <c r="P85" s="13"/>
      <c r="Q85" s="13"/>
      <c r="R85" s="13"/>
      <c r="S85" s="13"/>
    </row>
    <row r="86" spans="3:19">
      <c r="C86" s="13"/>
      <c r="D86" s="13"/>
      <c r="E86" s="13"/>
      <c r="F86" s="13"/>
      <c r="G86" s="13"/>
      <c r="H86" s="13"/>
      <c r="I86" s="13"/>
      <c r="J86" s="13"/>
      <c r="K86" s="13"/>
      <c r="L86" s="13"/>
      <c r="M86" s="13"/>
      <c r="N86" s="13"/>
      <c r="O86" s="13"/>
      <c r="P86" s="13"/>
      <c r="Q86" s="13"/>
      <c r="R86" s="13"/>
      <c r="S86" s="13"/>
    </row>
    <row r="87" spans="3:19">
      <c r="C87" s="13"/>
      <c r="D87" s="13"/>
      <c r="E87" s="13"/>
      <c r="F87" s="13"/>
      <c r="G87" s="13"/>
      <c r="H87" s="13"/>
      <c r="I87" s="13"/>
      <c r="J87" s="13"/>
      <c r="K87" s="13"/>
      <c r="L87" s="13"/>
      <c r="M87" s="13"/>
      <c r="N87" s="13"/>
      <c r="O87" s="13"/>
      <c r="P87" s="13"/>
      <c r="Q87" s="13"/>
      <c r="R87" s="13"/>
      <c r="S87" s="13"/>
    </row>
    <row r="88" spans="3:19">
      <c r="C88" s="13"/>
      <c r="D88" s="13"/>
      <c r="E88" s="13"/>
      <c r="F88" s="13"/>
      <c r="G88" s="13"/>
      <c r="H88" s="13"/>
      <c r="I88" s="13"/>
      <c r="J88" s="13"/>
      <c r="K88" s="13"/>
      <c r="L88" s="13"/>
      <c r="M88" s="13"/>
      <c r="N88" s="13"/>
      <c r="O88" s="13"/>
      <c r="P88" s="13"/>
      <c r="Q88" s="13"/>
      <c r="R88" s="13"/>
      <c r="S88" s="13"/>
    </row>
    <row r="89" spans="3:19">
      <c r="C89" s="13"/>
      <c r="D89" s="13"/>
      <c r="E89" s="13"/>
      <c r="F89" s="13"/>
      <c r="G89" s="13"/>
      <c r="H89" s="13"/>
      <c r="I89" s="13"/>
      <c r="J89" s="13"/>
      <c r="K89" s="13"/>
      <c r="L89" s="13"/>
      <c r="M89" s="13"/>
      <c r="N89" s="13"/>
      <c r="O89" s="13"/>
      <c r="P89" s="13"/>
      <c r="Q89" s="13"/>
      <c r="R89" s="13"/>
      <c r="S89" s="13"/>
    </row>
    <row r="90" spans="3:19">
      <c r="C90" s="13"/>
      <c r="D90" s="13"/>
      <c r="E90" s="13"/>
      <c r="F90" s="13"/>
      <c r="G90" s="13"/>
      <c r="H90" s="13"/>
      <c r="I90" s="13"/>
      <c r="J90" s="13"/>
      <c r="K90" s="13"/>
      <c r="L90" s="13"/>
      <c r="M90" s="13"/>
      <c r="N90" s="13"/>
      <c r="O90" s="13"/>
      <c r="P90" s="13"/>
      <c r="Q90" s="13"/>
      <c r="R90" s="13"/>
      <c r="S90" s="13"/>
    </row>
    <row r="91" spans="3:19">
      <c r="C91" s="13"/>
      <c r="D91" s="13"/>
      <c r="E91" s="13"/>
      <c r="F91" s="13"/>
      <c r="G91" s="13"/>
      <c r="H91" s="13"/>
      <c r="I91" s="13"/>
      <c r="J91" s="13"/>
      <c r="K91" s="13"/>
      <c r="L91" s="13"/>
      <c r="M91" s="13"/>
      <c r="N91" s="13"/>
      <c r="O91" s="13"/>
      <c r="P91" s="13"/>
      <c r="Q91" s="13"/>
      <c r="R91" s="13"/>
      <c r="S91" s="13"/>
    </row>
    <row r="92" spans="3:19">
      <c r="C92" s="13"/>
      <c r="D92" s="13"/>
      <c r="E92" s="13"/>
      <c r="F92" s="13"/>
      <c r="G92" s="13"/>
      <c r="H92" s="13"/>
      <c r="I92" s="13"/>
      <c r="J92" s="13"/>
      <c r="K92" s="13"/>
      <c r="L92" s="13"/>
      <c r="M92" s="13"/>
      <c r="N92" s="13"/>
      <c r="O92" s="13"/>
      <c r="P92" s="13"/>
      <c r="Q92" s="13"/>
      <c r="R92" s="13"/>
      <c r="S92" s="13"/>
    </row>
    <row r="93" spans="3:19">
      <c r="C93" s="13"/>
      <c r="D93" s="13"/>
      <c r="E93" s="13"/>
      <c r="F93" s="13"/>
      <c r="G93" s="13"/>
      <c r="H93" s="13"/>
      <c r="I93" s="13"/>
      <c r="J93" s="13"/>
      <c r="K93" s="13"/>
      <c r="L93" s="13"/>
      <c r="M93" s="13"/>
      <c r="N93" s="13"/>
      <c r="O93" s="13"/>
      <c r="P93" s="13"/>
      <c r="Q93" s="13"/>
      <c r="R93" s="13"/>
      <c r="S93" s="13"/>
    </row>
    <row r="94" spans="3:19">
      <c r="C94" s="13"/>
      <c r="D94" s="13"/>
      <c r="E94" s="13"/>
      <c r="F94" s="13"/>
      <c r="G94" s="13"/>
      <c r="H94" s="13"/>
      <c r="I94" s="13"/>
      <c r="J94" s="13"/>
      <c r="K94" s="13"/>
      <c r="L94" s="13"/>
      <c r="M94" s="13"/>
      <c r="N94" s="13"/>
      <c r="O94" s="13"/>
      <c r="P94" s="13"/>
      <c r="Q94" s="13"/>
      <c r="R94" s="13"/>
      <c r="S94" s="13"/>
    </row>
    <row r="95" spans="3:19">
      <c r="C95" s="13"/>
      <c r="D95" s="13"/>
      <c r="E95" s="13"/>
      <c r="F95" s="13"/>
      <c r="G95" s="13"/>
      <c r="H95" s="13"/>
      <c r="I95" s="13"/>
      <c r="J95" s="13"/>
      <c r="K95" s="13"/>
      <c r="L95" s="13"/>
      <c r="M95" s="13"/>
      <c r="N95" s="13"/>
      <c r="O95" s="13"/>
      <c r="P95" s="13"/>
      <c r="Q95" s="13"/>
      <c r="R95" s="13"/>
      <c r="S95" s="13"/>
    </row>
    <row r="96" spans="3:19">
      <c r="C96" s="13"/>
      <c r="D96" s="13"/>
      <c r="E96" s="13"/>
      <c r="F96" s="13"/>
      <c r="G96" s="13"/>
      <c r="H96" s="13"/>
      <c r="I96" s="13"/>
      <c r="J96" s="13"/>
      <c r="K96" s="13"/>
      <c r="L96" s="13"/>
      <c r="M96" s="13"/>
      <c r="N96" s="13"/>
      <c r="O96" s="13"/>
      <c r="P96" s="13"/>
      <c r="Q96" s="13"/>
      <c r="R96" s="13"/>
      <c r="S96" s="13"/>
    </row>
    <row r="97" spans="3:19">
      <c r="C97" s="13"/>
      <c r="D97" s="13"/>
      <c r="E97" s="13"/>
      <c r="F97" s="13"/>
      <c r="G97" s="13"/>
      <c r="H97" s="13"/>
      <c r="I97" s="13"/>
      <c r="J97" s="13"/>
      <c r="K97" s="13"/>
      <c r="L97" s="13"/>
      <c r="M97" s="13"/>
      <c r="N97" s="13"/>
      <c r="O97" s="13"/>
      <c r="P97" s="13"/>
      <c r="Q97" s="13"/>
      <c r="R97" s="13"/>
      <c r="S97" s="13"/>
    </row>
    <row r="98" spans="3:19">
      <c r="C98" s="13"/>
      <c r="D98" s="13"/>
      <c r="E98" s="13"/>
      <c r="F98" s="13"/>
      <c r="G98" s="13"/>
      <c r="H98" s="13"/>
      <c r="I98" s="13"/>
      <c r="J98" s="13"/>
      <c r="K98" s="13"/>
      <c r="L98" s="13"/>
      <c r="M98" s="13"/>
      <c r="N98" s="13"/>
      <c r="O98" s="13"/>
      <c r="P98" s="13"/>
      <c r="Q98" s="13"/>
      <c r="R98" s="13"/>
      <c r="S98" s="13"/>
    </row>
    <row r="99" spans="3:19">
      <c r="C99" s="13"/>
      <c r="D99" s="13"/>
      <c r="E99" s="13"/>
      <c r="F99" s="13"/>
      <c r="G99" s="13"/>
      <c r="H99" s="13"/>
      <c r="I99" s="13"/>
      <c r="J99" s="13"/>
      <c r="K99" s="13"/>
      <c r="L99" s="13"/>
      <c r="M99" s="13"/>
      <c r="N99" s="13"/>
      <c r="O99" s="13"/>
      <c r="P99" s="13"/>
      <c r="Q99" s="13"/>
      <c r="R99" s="13"/>
      <c r="S99" s="13"/>
    </row>
    <row r="100" spans="3:19">
      <c r="C100" s="13"/>
      <c r="D100" s="13"/>
      <c r="E100" s="13"/>
      <c r="F100" s="13"/>
      <c r="G100" s="13"/>
      <c r="H100" s="13"/>
      <c r="I100" s="13"/>
      <c r="J100" s="13"/>
      <c r="K100" s="13"/>
      <c r="L100" s="13"/>
      <c r="M100" s="13"/>
      <c r="N100" s="13"/>
      <c r="O100" s="13"/>
      <c r="P100" s="13"/>
      <c r="Q100" s="13"/>
      <c r="R100" s="13"/>
      <c r="S100" s="13"/>
    </row>
    <row r="101" spans="3:19">
      <c r="C101" s="13"/>
      <c r="D101" s="13"/>
      <c r="E101" s="13"/>
      <c r="F101" s="13"/>
      <c r="G101" s="13"/>
      <c r="H101" s="13"/>
      <c r="I101" s="13"/>
      <c r="J101" s="13"/>
      <c r="K101" s="13"/>
      <c r="L101" s="13"/>
      <c r="M101" s="13"/>
      <c r="N101" s="13"/>
      <c r="O101" s="13"/>
      <c r="P101" s="13"/>
      <c r="Q101" s="13"/>
      <c r="R101" s="13"/>
      <c r="S101" s="13"/>
    </row>
    <row r="102" spans="3:19">
      <c r="C102" s="13"/>
      <c r="D102" s="13"/>
      <c r="E102" s="13"/>
      <c r="F102" s="13"/>
      <c r="G102" s="13"/>
      <c r="H102" s="13"/>
      <c r="I102" s="13"/>
      <c r="J102" s="13"/>
      <c r="K102" s="13"/>
      <c r="L102" s="13"/>
      <c r="M102" s="13"/>
      <c r="N102" s="13"/>
      <c r="O102" s="13"/>
      <c r="P102" s="13"/>
      <c r="Q102" s="13"/>
      <c r="R102" s="13"/>
      <c r="S102" s="13"/>
    </row>
    <row r="103" spans="3:19">
      <c r="C103" s="13"/>
      <c r="D103" s="13"/>
      <c r="E103" s="13"/>
      <c r="F103" s="13"/>
      <c r="G103" s="13"/>
      <c r="H103" s="13"/>
      <c r="I103" s="13"/>
      <c r="J103" s="13"/>
      <c r="K103" s="13"/>
      <c r="L103" s="13"/>
      <c r="M103" s="13"/>
      <c r="N103" s="13"/>
      <c r="O103" s="13"/>
      <c r="P103" s="13"/>
      <c r="Q103" s="13"/>
      <c r="R103" s="13"/>
      <c r="S103" s="13"/>
    </row>
    <row r="104" spans="3:19">
      <c r="C104" s="13"/>
      <c r="D104" s="13"/>
      <c r="E104" s="13"/>
      <c r="F104" s="13"/>
      <c r="G104" s="13"/>
      <c r="H104" s="13"/>
      <c r="I104" s="13"/>
      <c r="J104" s="13"/>
      <c r="K104" s="13"/>
      <c r="L104" s="13"/>
      <c r="M104" s="13"/>
      <c r="N104" s="13"/>
      <c r="O104" s="13"/>
      <c r="P104" s="13"/>
      <c r="Q104" s="13"/>
      <c r="R104" s="13"/>
      <c r="S104" s="13"/>
    </row>
    <row r="105" spans="3:19">
      <c r="C105" s="13"/>
      <c r="D105" s="13"/>
      <c r="E105" s="13"/>
      <c r="F105" s="13"/>
      <c r="G105" s="13"/>
      <c r="H105" s="13"/>
      <c r="I105" s="13"/>
      <c r="J105" s="13"/>
      <c r="K105" s="13"/>
      <c r="L105" s="13"/>
      <c r="M105" s="13"/>
      <c r="N105" s="13"/>
      <c r="O105" s="13"/>
      <c r="P105" s="13"/>
      <c r="Q105" s="13"/>
      <c r="R105" s="13"/>
      <c r="S105" s="13"/>
    </row>
    <row r="106" spans="3:19">
      <c r="C106" s="13"/>
      <c r="D106" s="13"/>
      <c r="E106" s="13"/>
      <c r="F106" s="13"/>
      <c r="G106" s="13"/>
      <c r="H106" s="13"/>
      <c r="I106" s="13"/>
      <c r="J106" s="13"/>
      <c r="K106" s="13"/>
      <c r="L106" s="13"/>
      <c r="M106" s="13"/>
      <c r="N106" s="13"/>
      <c r="O106" s="13"/>
      <c r="P106" s="13"/>
      <c r="Q106" s="13"/>
      <c r="R106" s="13"/>
      <c r="S106" s="13"/>
    </row>
    <row r="107" spans="3:19">
      <c r="C107" s="13"/>
      <c r="D107" s="13"/>
      <c r="E107" s="13"/>
      <c r="F107" s="13"/>
      <c r="G107" s="13"/>
      <c r="H107" s="13"/>
      <c r="I107" s="13"/>
      <c r="J107" s="13"/>
      <c r="K107" s="13"/>
      <c r="L107" s="13"/>
      <c r="M107" s="13"/>
      <c r="N107" s="13"/>
      <c r="O107" s="13"/>
      <c r="P107" s="13"/>
      <c r="Q107" s="13"/>
      <c r="R107" s="13"/>
      <c r="S107" s="13"/>
    </row>
    <row r="108" spans="3:19">
      <c r="C108" s="13"/>
      <c r="D108" s="13"/>
      <c r="E108" s="13"/>
      <c r="F108" s="13"/>
      <c r="G108" s="13"/>
      <c r="H108" s="13"/>
      <c r="I108" s="13"/>
      <c r="J108" s="13"/>
      <c r="K108" s="13"/>
      <c r="L108" s="13"/>
      <c r="M108" s="13"/>
      <c r="N108" s="13"/>
      <c r="O108" s="13"/>
      <c r="P108" s="13"/>
      <c r="Q108" s="13"/>
      <c r="R108" s="13"/>
      <c r="S108" s="13"/>
    </row>
    <row r="109" spans="3:19">
      <c r="C109" s="13"/>
      <c r="D109" s="13"/>
      <c r="E109" s="13"/>
      <c r="F109" s="13"/>
      <c r="G109" s="13"/>
      <c r="H109" s="13"/>
      <c r="I109" s="13"/>
      <c r="J109" s="13"/>
      <c r="K109" s="13"/>
      <c r="L109" s="13"/>
      <c r="M109" s="13"/>
      <c r="N109" s="13"/>
      <c r="O109" s="13"/>
      <c r="P109" s="13"/>
      <c r="Q109" s="13"/>
      <c r="R109" s="13"/>
      <c r="S109" s="13"/>
    </row>
    <row r="110" spans="3:19">
      <c r="C110" s="13"/>
      <c r="D110" s="13"/>
      <c r="E110" s="13"/>
      <c r="F110" s="13"/>
      <c r="G110" s="13"/>
      <c r="H110" s="13"/>
      <c r="I110" s="13"/>
      <c r="J110" s="13"/>
      <c r="K110" s="13"/>
      <c r="L110" s="13"/>
      <c r="M110" s="13"/>
      <c r="N110" s="13"/>
      <c r="O110" s="13"/>
      <c r="P110" s="13"/>
      <c r="Q110" s="13"/>
      <c r="R110" s="13"/>
      <c r="S110" s="13"/>
    </row>
    <row r="111" spans="3:19">
      <c r="C111" s="13"/>
      <c r="D111" s="13"/>
      <c r="E111" s="13"/>
      <c r="F111" s="13"/>
      <c r="G111" s="13"/>
      <c r="H111" s="13"/>
      <c r="I111" s="13"/>
      <c r="J111" s="13"/>
      <c r="K111" s="13"/>
      <c r="L111" s="13"/>
      <c r="M111" s="13"/>
      <c r="N111" s="13"/>
      <c r="O111" s="13"/>
      <c r="P111" s="13"/>
      <c r="Q111" s="13"/>
      <c r="R111" s="13"/>
      <c r="S111" s="13"/>
    </row>
    <row r="112" spans="3:19">
      <c r="C112" s="13"/>
      <c r="D112" s="13"/>
      <c r="E112" s="13"/>
      <c r="F112" s="13"/>
      <c r="G112" s="13"/>
      <c r="H112" s="13"/>
      <c r="I112" s="13"/>
      <c r="J112" s="13"/>
      <c r="K112" s="13"/>
      <c r="L112" s="13"/>
      <c r="M112" s="13"/>
      <c r="N112" s="13"/>
      <c r="O112" s="13"/>
      <c r="P112" s="13"/>
      <c r="Q112" s="13"/>
      <c r="R112" s="13"/>
      <c r="S112" s="13"/>
    </row>
    <row r="113" spans="3:19">
      <c r="C113" s="13"/>
      <c r="D113" s="13"/>
      <c r="E113" s="13"/>
      <c r="F113" s="13"/>
      <c r="G113" s="13"/>
      <c r="H113" s="13"/>
      <c r="I113" s="13"/>
      <c r="J113" s="13"/>
      <c r="K113" s="13"/>
      <c r="L113" s="13"/>
      <c r="M113" s="13"/>
      <c r="N113" s="13"/>
      <c r="O113" s="13"/>
      <c r="P113" s="13"/>
      <c r="Q113" s="13"/>
      <c r="R113" s="13"/>
      <c r="S113" s="13"/>
    </row>
    <row r="114" spans="3:19">
      <c r="C114" s="13"/>
      <c r="D114" s="13"/>
      <c r="E114" s="13"/>
      <c r="F114" s="13"/>
      <c r="G114" s="13"/>
      <c r="H114" s="13"/>
      <c r="I114" s="13"/>
      <c r="J114" s="13"/>
      <c r="K114" s="13"/>
      <c r="L114" s="13"/>
      <c r="M114" s="13"/>
      <c r="N114" s="13"/>
      <c r="O114" s="13"/>
      <c r="P114" s="13"/>
      <c r="Q114" s="13"/>
      <c r="R114" s="13"/>
      <c r="S114" s="13"/>
    </row>
    <row r="115" spans="3:19">
      <c r="C115" s="13"/>
      <c r="D115" s="13"/>
      <c r="E115" s="13"/>
      <c r="F115" s="13"/>
      <c r="G115" s="13"/>
      <c r="H115" s="13"/>
      <c r="I115" s="13"/>
      <c r="J115" s="13"/>
      <c r="K115" s="13"/>
      <c r="L115" s="13"/>
      <c r="M115" s="13"/>
      <c r="N115" s="13"/>
      <c r="O115" s="13"/>
      <c r="P115" s="13"/>
      <c r="Q115" s="13"/>
      <c r="R115" s="13"/>
      <c r="S115" s="13"/>
    </row>
    <row r="116" spans="3:19">
      <c r="C116" s="13"/>
      <c r="D116" s="13"/>
      <c r="E116" s="13"/>
      <c r="F116" s="13"/>
      <c r="G116" s="13"/>
      <c r="H116" s="13"/>
      <c r="I116" s="13"/>
      <c r="J116" s="13"/>
      <c r="K116" s="13"/>
      <c r="L116" s="13"/>
      <c r="M116" s="13"/>
      <c r="N116" s="13"/>
      <c r="O116" s="13"/>
      <c r="P116" s="13"/>
      <c r="Q116" s="13"/>
      <c r="R116" s="13"/>
      <c r="S116" s="13"/>
    </row>
    <row r="117" spans="3:19">
      <c r="C117" s="13"/>
      <c r="D117" s="13"/>
      <c r="E117" s="13"/>
      <c r="F117" s="13"/>
      <c r="G117" s="13"/>
      <c r="H117" s="13"/>
      <c r="I117" s="13"/>
      <c r="J117" s="13"/>
      <c r="K117" s="13"/>
      <c r="L117" s="13"/>
      <c r="M117" s="13"/>
      <c r="N117" s="13"/>
      <c r="O117" s="13"/>
      <c r="P117" s="13"/>
      <c r="Q117" s="13"/>
      <c r="R117" s="13"/>
      <c r="S117" s="13"/>
    </row>
    <row r="118" spans="3:19">
      <c r="C118" s="13"/>
      <c r="D118" s="13"/>
      <c r="E118" s="13"/>
      <c r="F118" s="13"/>
      <c r="G118" s="13"/>
      <c r="H118" s="13"/>
      <c r="I118" s="13"/>
      <c r="J118" s="13"/>
      <c r="K118" s="13"/>
      <c r="L118" s="13"/>
      <c r="M118" s="13"/>
      <c r="N118" s="13"/>
      <c r="O118" s="13"/>
      <c r="P118" s="13"/>
      <c r="Q118" s="13"/>
      <c r="R118" s="13"/>
      <c r="S118" s="13"/>
    </row>
    <row r="119" spans="3:19">
      <c r="C119" s="13"/>
      <c r="D119" s="13"/>
      <c r="E119" s="13"/>
      <c r="F119" s="13"/>
      <c r="G119" s="13"/>
      <c r="H119" s="13"/>
      <c r="I119" s="13"/>
      <c r="J119" s="13"/>
      <c r="K119" s="13"/>
      <c r="L119" s="13"/>
      <c r="M119" s="13"/>
      <c r="N119" s="13"/>
      <c r="O119" s="13"/>
      <c r="P119" s="13"/>
      <c r="Q119" s="13"/>
      <c r="R119" s="13"/>
      <c r="S119" s="13"/>
    </row>
    <row r="120" spans="3:19">
      <c r="C120" s="13"/>
      <c r="D120" s="13"/>
      <c r="E120" s="13"/>
      <c r="F120" s="13"/>
      <c r="G120" s="13"/>
      <c r="H120" s="13"/>
      <c r="I120" s="13"/>
      <c r="J120" s="13"/>
      <c r="K120" s="13"/>
      <c r="L120" s="13"/>
      <c r="M120" s="13"/>
      <c r="N120" s="13"/>
      <c r="O120" s="13"/>
      <c r="P120" s="13"/>
      <c r="Q120" s="13"/>
      <c r="R120" s="13"/>
      <c r="S120" s="13"/>
    </row>
    <row r="121" spans="3:19">
      <c r="C121" s="13"/>
      <c r="D121" s="13"/>
      <c r="E121" s="13"/>
      <c r="F121" s="13"/>
      <c r="G121" s="13"/>
      <c r="H121" s="13"/>
      <c r="I121" s="13"/>
      <c r="J121" s="13"/>
      <c r="K121" s="13"/>
      <c r="L121" s="13"/>
      <c r="M121" s="13"/>
      <c r="N121" s="13"/>
      <c r="O121" s="13"/>
      <c r="P121" s="13"/>
      <c r="Q121" s="13"/>
      <c r="R121" s="13"/>
      <c r="S121" s="13"/>
    </row>
    <row r="122" spans="3:19">
      <c r="C122" s="13"/>
      <c r="D122" s="13"/>
      <c r="E122" s="13"/>
      <c r="F122" s="13"/>
      <c r="G122" s="13"/>
      <c r="H122" s="13"/>
      <c r="I122" s="13"/>
      <c r="J122" s="13"/>
      <c r="K122" s="13"/>
      <c r="L122" s="13"/>
      <c r="M122" s="13"/>
      <c r="N122" s="13"/>
      <c r="O122" s="13"/>
      <c r="P122" s="13"/>
      <c r="Q122" s="13"/>
      <c r="R122" s="13"/>
      <c r="S122" s="13"/>
    </row>
    <row r="123" spans="3:19">
      <c r="C123" s="13"/>
      <c r="D123" s="13"/>
      <c r="E123" s="13"/>
      <c r="F123" s="13"/>
      <c r="G123" s="13"/>
      <c r="H123" s="13"/>
      <c r="I123" s="13"/>
      <c r="J123" s="13"/>
      <c r="K123" s="13"/>
      <c r="L123" s="13"/>
      <c r="M123" s="13"/>
      <c r="N123" s="13"/>
      <c r="O123" s="13"/>
      <c r="P123" s="13"/>
      <c r="Q123" s="13"/>
      <c r="R123" s="13"/>
      <c r="S123" s="13"/>
    </row>
    <row r="124" spans="3:19">
      <c r="C124" s="13"/>
      <c r="D124" s="13"/>
      <c r="E124" s="13"/>
      <c r="F124" s="13"/>
      <c r="G124" s="13"/>
      <c r="H124" s="13"/>
      <c r="I124" s="13"/>
      <c r="J124" s="13"/>
      <c r="K124" s="13"/>
      <c r="L124" s="13"/>
      <c r="M124" s="13"/>
      <c r="N124" s="13"/>
      <c r="O124" s="13"/>
      <c r="P124" s="13"/>
      <c r="Q124" s="13"/>
      <c r="R124" s="13"/>
      <c r="S124" s="13"/>
    </row>
    <row r="125" spans="3:19">
      <c r="C125" s="13"/>
      <c r="D125" s="13"/>
      <c r="E125" s="13"/>
      <c r="F125" s="13"/>
      <c r="G125" s="13"/>
      <c r="H125" s="13"/>
      <c r="I125" s="13"/>
      <c r="J125" s="13"/>
      <c r="K125" s="13"/>
      <c r="L125" s="13"/>
      <c r="M125" s="13"/>
      <c r="N125" s="13"/>
      <c r="O125" s="13"/>
      <c r="P125" s="13"/>
      <c r="Q125" s="13"/>
      <c r="R125" s="13"/>
      <c r="S125" s="13"/>
    </row>
    <row r="126" spans="3:19">
      <c r="C126" s="13"/>
      <c r="D126" s="13"/>
      <c r="E126" s="13"/>
      <c r="F126" s="13"/>
      <c r="G126" s="13"/>
      <c r="H126" s="13"/>
      <c r="I126" s="13"/>
      <c r="J126" s="13"/>
      <c r="K126" s="13"/>
      <c r="L126" s="13"/>
      <c r="M126" s="13"/>
      <c r="N126" s="13"/>
      <c r="O126" s="13"/>
      <c r="P126" s="13"/>
      <c r="Q126" s="13"/>
      <c r="R126" s="13"/>
      <c r="S126" s="13"/>
    </row>
    <row r="127" spans="3:19">
      <c r="C127" s="13"/>
      <c r="D127" s="13"/>
      <c r="E127" s="13"/>
      <c r="F127" s="13"/>
      <c r="G127" s="13"/>
      <c r="H127" s="13"/>
      <c r="I127" s="13"/>
      <c r="J127" s="13"/>
      <c r="K127" s="13"/>
      <c r="L127" s="13"/>
      <c r="M127" s="13"/>
      <c r="N127" s="13"/>
      <c r="O127" s="13"/>
      <c r="P127" s="13"/>
      <c r="Q127" s="13"/>
      <c r="R127" s="13"/>
      <c r="S127" s="13"/>
    </row>
  </sheetData>
  <mergeCells count="6">
    <mergeCell ref="B1:J1"/>
    <mergeCell ref="B25:D25"/>
    <mergeCell ref="B45:D45"/>
    <mergeCell ref="B65:E65"/>
    <mergeCell ref="B73:D73"/>
    <mergeCell ref="I26:L29"/>
  </mergeCells>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7</vt:i4>
      </vt:variant>
    </vt:vector>
  </HeadingPairs>
  <TitlesOfParts>
    <vt:vector size="7" baseType="lpstr">
      <vt:lpstr>数据源</vt:lpstr>
      <vt:lpstr>2024年</vt:lpstr>
      <vt:lpstr>saas异常处理模板(模板)</vt:lpstr>
      <vt:lpstr>数据源(模板)</vt:lpstr>
      <vt:lpstr>saas异常处理1225-1229</vt:lpstr>
      <vt:lpstr>每月开通情况统计</vt:lpstr>
      <vt:lpstr>按周分析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2024-01-05T17:50:00Z</dcterms:created>
  <dcterms:modified xsi:type="dcterms:W3CDTF">2024-01-10T03:01:26Z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FB20E0F68B984367BB7F1E3EE751DA0C_12</vt:lpwstr>
  </property>
  <property fmtid="{D5CDD505-2E9C-101B-9397-08002B2CF9AE}" pid="3" name="KSOProductBuildVer">
    <vt:lpwstr>2052-12.1.0.16120</vt:lpwstr>
  </property>
</Properties>
</file>