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mind\Excel\8F函数逻辑判断\"/>
    </mc:Choice>
  </mc:AlternateContent>
  <xr:revisionPtr revIDLastSave="0" documentId="13_ncr:1_{4C72EFBC-4A8E-4B1B-8F37-C9EA01503725}" xr6:coauthVersionLast="40" xr6:coauthVersionMax="40" xr10:uidLastSave="{00000000-0000-0000-0000-000000000000}"/>
  <bookViews>
    <workbookView xWindow="9585" yWindow="15" windowWidth="9630" windowHeight="7875" activeTab="2" xr2:uid="{00000000-000D-0000-FFFF-FFFF00000000}"/>
  </bookViews>
  <sheets>
    <sheet name="EXCEL课件" sheetId="1" r:id="rId1"/>
    <sheet name="数据" sheetId="19" r:id="rId2"/>
    <sheet name="数据2" sheetId="21" r:id="rId3"/>
    <sheet name="数据3" sheetId="18" r:id="rId4"/>
  </sheets>
  <calcPr calcId="181029"/>
</workbook>
</file>

<file path=xl/calcChain.xml><?xml version="1.0" encoding="utf-8"?>
<calcChain xmlns="http://schemas.openxmlformats.org/spreadsheetml/2006/main">
  <c r="H22" i="21" l="1"/>
  <c r="H23" i="21"/>
  <c r="H24" i="21"/>
  <c r="H21" i="21"/>
  <c r="H7" i="21"/>
  <c r="H8" i="21"/>
  <c r="H9" i="21"/>
  <c r="H6" i="21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2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2" i="19"/>
</calcChain>
</file>

<file path=xl/sharedStrings.xml><?xml version="1.0" encoding="utf-8"?>
<sst xmlns="http://schemas.openxmlformats.org/spreadsheetml/2006/main" count="446" uniqueCount="161">
  <si>
    <t>二、</t>
    <phoneticPr fontId="1" type="noConversion"/>
  </si>
  <si>
    <t>一、</t>
    <phoneticPr fontId="1" type="noConversion"/>
  </si>
  <si>
    <t>使用IF函数</t>
    <phoneticPr fontId="1" type="noConversion"/>
  </si>
  <si>
    <t>1、IF函数的基本用法</t>
    <phoneticPr fontId="1" type="noConversion"/>
  </si>
  <si>
    <t>编号</t>
  </si>
  <si>
    <t>专业类</t>
    <phoneticPr fontId="7" type="noConversion"/>
  </si>
  <si>
    <t>专业代号</t>
    <phoneticPr fontId="7" type="noConversion"/>
  </si>
  <si>
    <t>姓名</t>
    <phoneticPr fontId="7" type="noConversion"/>
  </si>
  <si>
    <t>性别</t>
    <phoneticPr fontId="7" type="noConversion"/>
  </si>
  <si>
    <t>来源</t>
    <phoneticPr fontId="7" type="noConversion"/>
  </si>
  <si>
    <t>原始分</t>
    <phoneticPr fontId="7" type="noConversion"/>
  </si>
  <si>
    <t>总分</t>
    <phoneticPr fontId="7" type="noConversion"/>
  </si>
  <si>
    <t>录取情况</t>
    <phoneticPr fontId="7" type="noConversion"/>
  </si>
  <si>
    <t>wj101</t>
  </si>
  <si>
    <t>理工</t>
    <phoneticPr fontId="7" type="noConversion"/>
  </si>
  <si>
    <t>汪梅</t>
    <phoneticPr fontId="7" type="noConversion"/>
  </si>
  <si>
    <t>男</t>
  </si>
  <si>
    <t>本地</t>
    <phoneticPr fontId="7" type="noConversion"/>
  </si>
  <si>
    <t>wj102</t>
  </si>
  <si>
    <t>郭磊</t>
    <phoneticPr fontId="7" type="noConversion"/>
  </si>
  <si>
    <t>女</t>
  </si>
  <si>
    <t>wj103</t>
  </si>
  <si>
    <t>林涛</t>
    <phoneticPr fontId="7" type="noConversion"/>
  </si>
  <si>
    <t>本省</t>
    <phoneticPr fontId="7" type="noConversion"/>
  </si>
  <si>
    <t>文科</t>
    <phoneticPr fontId="7" type="noConversion"/>
  </si>
  <si>
    <t>朱健</t>
    <phoneticPr fontId="7" type="noConversion"/>
  </si>
  <si>
    <t>李明</t>
    <phoneticPr fontId="7" type="noConversion"/>
  </si>
  <si>
    <t>财经</t>
    <phoneticPr fontId="7" type="noConversion"/>
  </si>
  <si>
    <t>王建国</t>
    <phoneticPr fontId="7" type="noConversion"/>
  </si>
  <si>
    <t>外省</t>
    <phoneticPr fontId="7" type="noConversion"/>
  </si>
  <si>
    <t>陈玉</t>
    <phoneticPr fontId="7" type="noConversion"/>
  </si>
  <si>
    <t>张华</t>
    <phoneticPr fontId="7" type="noConversion"/>
  </si>
  <si>
    <t>李丽</t>
    <phoneticPr fontId="7" type="noConversion"/>
  </si>
  <si>
    <t>汪成</t>
    <phoneticPr fontId="7" type="noConversion"/>
  </si>
  <si>
    <t>李军</t>
    <phoneticPr fontId="7" type="noConversion"/>
  </si>
  <si>
    <t>王红蕾</t>
    <phoneticPr fontId="7" type="noConversion"/>
  </si>
  <si>
    <t>王华</t>
    <phoneticPr fontId="7" type="noConversion"/>
  </si>
  <si>
    <t>孙传富</t>
    <phoneticPr fontId="7" type="noConversion"/>
  </si>
  <si>
    <t>赵炎</t>
    <phoneticPr fontId="7" type="noConversion"/>
  </si>
  <si>
    <t>张成军</t>
  </si>
  <si>
    <t>郭万平</t>
  </si>
  <si>
    <t>李庆</t>
  </si>
  <si>
    <t>马安玲</t>
  </si>
  <si>
    <t>林钢</t>
  </si>
  <si>
    <t>孙静</t>
  </si>
  <si>
    <t>戚旭国</t>
  </si>
  <si>
    <t>程晓</t>
  </si>
  <si>
    <t>张小清</t>
  </si>
  <si>
    <t>童桂香</t>
  </si>
  <si>
    <t>张虹</t>
  </si>
  <si>
    <t>冷志鹏</t>
  </si>
  <si>
    <t>盛芙彦</t>
  </si>
  <si>
    <t>李谦</t>
  </si>
  <si>
    <t>李莹</t>
  </si>
  <si>
    <t>付晓强</t>
  </si>
  <si>
    <t>杜中强</t>
  </si>
  <si>
    <t>苏文</t>
  </si>
  <si>
    <t>钱建宁</t>
  </si>
  <si>
    <t>彭波</t>
  </si>
  <si>
    <t>闵静</t>
  </si>
  <si>
    <t>呙建霞</t>
  </si>
  <si>
    <t>陈菲</t>
  </si>
  <si>
    <t>叶建华</t>
  </si>
  <si>
    <t>李争光</t>
  </si>
  <si>
    <t>喜梅</t>
  </si>
  <si>
    <t>高树芳</t>
  </si>
  <si>
    <t>李梅</t>
  </si>
  <si>
    <t>孙庆棋</t>
  </si>
  <si>
    <t>虞萍</t>
  </si>
  <si>
    <t>王义梅</t>
  </si>
  <si>
    <t>王志欣</t>
  </si>
  <si>
    <t>浦靖</t>
  </si>
  <si>
    <t>戴宁</t>
  </si>
  <si>
    <t>姜小妹</t>
  </si>
  <si>
    <t>李洁</t>
  </si>
  <si>
    <t>王翠萍</t>
  </si>
  <si>
    <t>李建宁</t>
  </si>
  <si>
    <t>徐萍</t>
  </si>
  <si>
    <t>梁伟</t>
  </si>
  <si>
    <t>李燕</t>
  </si>
  <si>
    <t>沈恒度</t>
  </si>
  <si>
    <t>戴渊</t>
  </si>
  <si>
    <t>吴红花</t>
  </si>
  <si>
    <t>周涛</t>
  </si>
  <si>
    <t>高赐林</t>
  </si>
  <si>
    <t>张丹</t>
  </si>
  <si>
    <t>财经</t>
    <phoneticPr fontId="7" type="noConversion"/>
  </si>
  <si>
    <t>赵振</t>
  </si>
  <si>
    <t>本地</t>
    <phoneticPr fontId="7" type="noConversion"/>
  </si>
  <si>
    <t>专业类后加专业代号</t>
    <phoneticPr fontId="7" type="noConversion"/>
  </si>
  <si>
    <t>录取情况</t>
    <phoneticPr fontId="7" type="noConversion"/>
  </si>
  <si>
    <r>
      <t>理工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对号</t>
    </r>
    <r>
      <rPr>
        <sz val="10"/>
        <rFont val="Times New Roman"/>
        <family val="1"/>
      </rPr>
      <t xml:space="preserve">    LG</t>
    </r>
    <phoneticPr fontId="7" type="noConversion"/>
  </si>
  <si>
    <r>
      <t>文科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对号</t>
    </r>
    <r>
      <rPr>
        <sz val="10"/>
        <rFont val="Times New Roman"/>
        <family val="1"/>
      </rPr>
      <t xml:space="preserve">  WK</t>
    </r>
    <phoneticPr fontId="7" type="noConversion"/>
  </si>
  <si>
    <r>
      <t>财经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对号</t>
    </r>
    <r>
      <rPr>
        <sz val="10"/>
        <rFont val="Times New Roman"/>
        <family val="1"/>
      </rPr>
      <t xml:space="preserve">  CJ</t>
    </r>
    <phoneticPr fontId="7" type="noConversion"/>
  </si>
  <si>
    <r>
      <t>本地学生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总分为原始分加</t>
    </r>
    <r>
      <rPr>
        <sz val="10"/>
        <rFont val="Times New Roman"/>
        <family val="1"/>
      </rPr>
      <t xml:space="preserve">  30</t>
    </r>
    <phoneticPr fontId="7" type="noConversion"/>
  </si>
  <si>
    <r>
      <t>本省学生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总分为原始分加</t>
    </r>
    <r>
      <rPr>
        <sz val="10"/>
        <rFont val="Times New Roman"/>
        <family val="1"/>
      </rPr>
      <t xml:space="preserve">  20</t>
    </r>
    <phoneticPr fontId="7" type="noConversion"/>
  </si>
  <si>
    <r>
      <t>外省学生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总分为原始分加</t>
    </r>
    <r>
      <rPr>
        <sz val="10"/>
        <rFont val="Times New Roman"/>
        <family val="1"/>
      </rPr>
      <t xml:space="preserve">  10</t>
    </r>
    <phoneticPr fontId="7" type="noConversion"/>
  </si>
  <si>
    <r>
      <t>600</t>
    </r>
    <r>
      <rPr>
        <sz val="10"/>
        <rFont val="宋体"/>
        <family val="3"/>
        <charset val="134"/>
      </rPr>
      <t>分含</t>
    </r>
    <r>
      <rPr>
        <sz val="10"/>
        <rFont val="Times New Roman"/>
        <family val="1"/>
      </rPr>
      <t xml:space="preserve">600      </t>
    </r>
    <r>
      <rPr>
        <sz val="10"/>
        <rFont val="宋体"/>
        <family val="3"/>
        <charset val="134"/>
      </rPr>
      <t>显示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第一批</t>
    </r>
    <phoneticPr fontId="7" type="noConversion"/>
  </si>
  <si>
    <r>
      <t xml:space="preserve">400-600  </t>
    </r>
    <r>
      <rPr>
        <sz val="10"/>
        <rFont val="宋体"/>
        <family val="3"/>
        <charset val="134"/>
      </rPr>
      <t>含</t>
    </r>
    <r>
      <rPr>
        <sz val="10"/>
        <rFont val="Times New Roman"/>
        <family val="1"/>
      </rPr>
      <t>400</t>
    </r>
    <r>
      <rPr>
        <sz val="10"/>
        <rFont val="宋体"/>
        <family val="3"/>
        <charset val="134"/>
      </rPr>
      <t>分</t>
    </r>
    <r>
      <rPr>
        <sz val="10"/>
        <rFont val="Times New Roman"/>
        <family val="1"/>
      </rPr>
      <t xml:space="preserve">      </t>
    </r>
    <r>
      <rPr>
        <sz val="10"/>
        <rFont val="宋体"/>
        <family val="3"/>
        <charset val="134"/>
      </rPr>
      <t>显示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第二批</t>
    </r>
    <phoneticPr fontId="7" type="noConversion"/>
  </si>
  <si>
    <r>
      <t>400</t>
    </r>
    <r>
      <rPr>
        <sz val="10"/>
        <rFont val="宋体"/>
        <family val="3"/>
        <charset val="134"/>
      </rPr>
      <t>分以下</t>
    </r>
    <r>
      <rPr>
        <sz val="10"/>
        <rFont val="Times New Roman"/>
        <family val="1"/>
      </rPr>
      <t xml:space="preserve">             </t>
    </r>
    <r>
      <rPr>
        <sz val="10"/>
        <rFont val="宋体"/>
        <family val="3"/>
        <charset val="134"/>
      </rPr>
      <t>落榜</t>
    </r>
    <phoneticPr fontId="7" type="noConversion"/>
  </si>
  <si>
    <t>称呼</t>
    <phoneticPr fontId="7" type="noConversion"/>
  </si>
  <si>
    <t>2、IF函数的嵌套</t>
    <phoneticPr fontId="1" type="noConversion"/>
  </si>
  <si>
    <t>函数语法：IF(logical_test,[value_if_true],[value_if_false])</t>
    <phoneticPr fontId="1" type="noConversion"/>
  </si>
  <si>
    <t>奖金评定标准</t>
    <phoneticPr fontId="7" type="noConversion"/>
  </si>
  <si>
    <t>业务员等级</t>
    <phoneticPr fontId="7" type="noConversion"/>
  </si>
  <si>
    <t>奖金</t>
    <phoneticPr fontId="7" type="noConversion"/>
  </si>
  <si>
    <r>
      <t>A</t>
    </r>
    <r>
      <rPr>
        <sz val="10"/>
        <rFont val="宋体"/>
        <family val="3"/>
        <charset val="134"/>
      </rPr>
      <t>级</t>
    </r>
    <phoneticPr fontId="7" type="noConversion"/>
  </si>
  <si>
    <t>奖金计算</t>
    <phoneticPr fontId="7" type="noConversion"/>
  </si>
  <si>
    <r>
      <t>B</t>
    </r>
    <r>
      <rPr>
        <sz val="10"/>
        <rFont val="宋体"/>
        <family val="3"/>
        <charset val="134"/>
      </rPr>
      <t>级</t>
    </r>
    <phoneticPr fontId="7" type="noConversion"/>
  </si>
  <si>
    <t>姓名</t>
    <phoneticPr fontId="7" type="noConversion"/>
  </si>
  <si>
    <t>应发奖金</t>
    <phoneticPr fontId="7" type="noConversion"/>
  </si>
  <si>
    <r>
      <t>C</t>
    </r>
    <r>
      <rPr>
        <sz val="10"/>
        <rFont val="宋体"/>
        <family val="3"/>
        <charset val="134"/>
      </rPr>
      <t>级</t>
    </r>
    <phoneticPr fontId="7" type="noConversion"/>
  </si>
  <si>
    <t>张三</t>
    <phoneticPr fontId="7" type="noConversion"/>
  </si>
  <si>
    <r>
      <t>D</t>
    </r>
    <r>
      <rPr>
        <sz val="10"/>
        <rFont val="宋体"/>
        <family val="3"/>
        <charset val="134"/>
      </rPr>
      <t>级</t>
    </r>
    <phoneticPr fontId="7" type="noConversion"/>
  </si>
  <si>
    <t>李四</t>
    <phoneticPr fontId="7" type="noConversion"/>
  </si>
  <si>
    <r>
      <t>G</t>
    </r>
    <r>
      <rPr>
        <sz val="10"/>
        <rFont val="宋体"/>
        <family val="3"/>
        <charset val="134"/>
      </rPr>
      <t>级</t>
    </r>
    <phoneticPr fontId="7" type="noConversion"/>
  </si>
  <si>
    <r>
      <t>E</t>
    </r>
    <r>
      <rPr>
        <sz val="10"/>
        <rFont val="宋体"/>
        <family val="3"/>
        <charset val="134"/>
      </rPr>
      <t>级</t>
    </r>
    <phoneticPr fontId="7" type="noConversion"/>
  </si>
  <si>
    <t>王五</t>
    <phoneticPr fontId="7" type="noConversion"/>
  </si>
  <si>
    <r>
      <t>F</t>
    </r>
    <r>
      <rPr>
        <sz val="10"/>
        <rFont val="宋体"/>
        <family val="3"/>
        <charset val="134"/>
      </rPr>
      <t>级</t>
    </r>
    <phoneticPr fontId="7" type="noConversion"/>
  </si>
  <si>
    <t>赵六</t>
    <phoneticPr fontId="7" type="noConversion"/>
  </si>
  <si>
    <r>
      <t>H</t>
    </r>
    <r>
      <rPr>
        <sz val="10"/>
        <rFont val="宋体"/>
        <family val="3"/>
        <charset val="134"/>
      </rPr>
      <t>级</t>
    </r>
    <phoneticPr fontId="7" type="noConversion"/>
  </si>
  <si>
    <r>
      <t>I</t>
    </r>
    <r>
      <rPr>
        <sz val="10"/>
        <rFont val="宋体"/>
        <family val="3"/>
        <charset val="134"/>
      </rPr>
      <t>级</t>
    </r>
    <phoneticPr fontId="7" type="noConversion"/>
  </si>
  <si>
    <r>
      <t>J</t>
    </r>
    <r>
      <rPr>
        <sz val="10"/>
        <rFont val="宋体"/>
        <family val="3"/>
        <charset val="134"/>
      </rPr>
      <t>级</t>
    </r>
    <phoneticPr fontId="7" type="noConversion"/>
  </si>
  <si>
    <t>奖金等级</t>
    <phoneticPr fontId="7" type="noConversion"/>
  </si>
  <si>
    <t>一级</t>
    <phoneticPr fontId="7" type="noConversion"/>
  </si>
  <si>
    <t>二级</t>
    <phoneticPr fontId="7" type="noConversion"/>
  </si>
  <si>
    <t>三级</t>
    <phoneticPr fontId="7" type="noConversion"/>
  </si>
  <si>
    <t>四级</t>
    <phoneticPr fontId="7" type="noConversion"/>
  </si>
  <si>
    <t>五级</t>
    <phoneticPr fontId="7" type="noConversion"/>
  </si>
  <si>
    <t>六级</t>
    <phoneticPr fontId="7" type="noConversion"/>
  </si>
  <si>
    <t>七级</t>
    <phoneticPr fontId="7" type="noConversion"/>
  </si>
  <si>
    <t>八级</t>
    <phoneticPr fontId="7" type="noConversion"/>
  </si>
  <si>
    <t>九级</t>
    <phoneticPr fontId="7" type="noConversion"/>
  </si>
  <si>
    <t>十级</t>
    <phoneticPr fontId="7" type="noConversion"/>
  </si>
  <si>
    <t>3、如何尽量回避IF函数的嵌套</t>
    <phoneticPr fontId="1" type="noConversion"/>
  </si>
  <si>
    <t>AND函数与OR函数</t>
    <phoneticPr fontId="1" type="noConversion"/>
  </si>
  <si>
    <t>1、AND函数：表示“且”的关系</t>
    <phoneticPr fontId="1" type="noConversion"/>
  </si>
  <si>
    <t>2、OR函数：表示“或”的关系</t>
    <phoneticPr fontId="1" type="noConversion"/>
  </si>
  <si>
    <t>性别</t>
    <phoneticPr fontId="7" type="noConversion"/>
  </si>
  <si>
    <t>年龄</t>
    <phoneticPr fontId="7" type="noConversion"/>
  </si>
  <si>
    <t>男</t>
    <phoneticPr fontId="7" type="noConversion"/>
  </si>
  <si>
    <t>女</t>
    <phoneticPr fontId="7" type="noConversion"/>
  </si>
  <si>
    <t>对于60岁以上（含）的男性员工给予1000元奖金</t>
    <phoneticPr fontId="7" type="noConversion"/>
  </si>
  <si>
    <t>4、用IF函数处理运算错误  Iserror函数</t>
    <phoneticPr fontId="1" type="noConversion"/>
  </si>
  <si>
    <t>产品规格</t>
  </si>
  <si>
    <t>求和项:销售数量</t>
  </si>
  <si>
    <t>求和项:销售额</t>
  </si>
  <si>
    <t>CCS-128</t>
  </si>
  <si>
    <t>CCS-192</t>
  </si>
  <si>
    <t>MMS-120A4</t>
  </si>
  <si>
    <t>SX-D-128</t>
  </si>
  <si>
    <t>SX-D-192</t>
  </si>
  <si>
    <t>SX-D-256</t>
  </si>
  <si>
    <t>SX-G-128</t>
  </si>
  <si>
    <t>SX-G-192</t>
  </si>
  <si>
    <t>SX-G-256</t>
  </si>
  <si>
    <t>配件-灯管</t>
  </si>
  <si>
    <t>单价</t>
    <phoneticPr fontId="7" type="noConversion"/>
  </si>
  <si>
    <t>对于60岁以上或40岁以下的员工给予1000元奖金</t>
    <phoneticPr fontId="7" type="noConversion"/>
  </si>
  <si>
    <t>对于60岁以上的男员工或40岁以下的女员工给予1000元奖金</t>
    <phoneticPr fontId="7" type="noConversion"/>
  </si>
  <si>
    <r>
      <t>写I</t>
    </r>
    <r>
      <rPr>
        <sz val="12"/>
        <rFont val="宋体"/>
        <family val="3"/>
        <charset val="134"/>
      </rPr>
      <t>F函数前先理清思路很重要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</si>
</sst>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 "/>
    <numFmt numFmtId="177" formatCode="yy/m/d"/>
    <numFmt numFmtId="178" formatCode="##\-###"/>
    <numFmt numFmtId="179" formatCode="0.0_ "/>
  </numFmts>
  <fonts count="11" x14ac:knownFonts="1"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48"/>
      <name val="宋体"/>
      <family val="3"/>
      <charset val="134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56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8" fillId="0" borderId="0" xfId="0" applyFont="1"/>
    <xf numFmtId="0" fontId="2" fillId="0" borderId="0" xfId="1" applyAlignment="1" applyProtection="1"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Alignment="1">
      <alignment horizontal="center" vertical="center"/>
    </xf>
    <xf numFmtId="14" fontId="0" fillId="0" borderId="0" xfId="0" applyNumberFormat="1"/>
    <xf numFmtId="0" fontId="6" fillId="0" borderId="0" xfId="0" applyFont="1" applyBorder="1" applyProtection="1">
      <protection locked="0"/>
    </xf>
    <xf numFmtId="177" fontId="9" fillId="0" borderId="5" xfId="2" applyNumberFormat="1" applyFont="1" applyFill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178" fontId="7" fillId="0" borderId="8" xfId="2" applyNumberFormat="1" applyFont="1" applyFill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 wrapText="1"/>
    </xf>
    <xf numFmtId="0" fontId="7" fillId="0" borderId="9" xfId="2" applyFont="1" applyBorder="1" applyAlignment="1">
      <alignment horizontal="center" vertical="center" wrapText="1"/>
    </xf>
    <xf numFmtId="177" fontId="7" fillId="0" borderId="8" xfId="2" applyNumberFormat="1" applyFont="1" applyFill="1" applyBorder="1" applyAlignment="1">
      <alignment horizontal="center" vertical="center"/>
    </xf>
    <xf numFmtId="177" fontId="7" fillId="0" borderId="10" xfId="2" applyNumberFormat="1" applyFont="1" applyFill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 wrapText="1"/>
    </xf>
    <xf numFmtId="0" fontId="8" fillId="0" borderId="0" xfId="2" applyAlignment="1">
      <alignment horizontal="center" vertical="center"/>
    </xf>
    <xf numFmtId="0" fontId="8" fillId="0" borderId="0" xfId="2"/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horizontal="center" vertical="center"/>
    </xf>
    <xf numFmtId="0" fontId="6" fillId="0" borderId="0" xfId="2" applyFont="1"/>
    <xf numFmtId="0" fontId="10" fillId="0" borderId="0" xfId="2" applyFont="1"/>
    <xf numFmtId="0" fontId="6" fillId="2" borderId="2" xfId="0" applyFont="1" applyFill="1" applyBorder="1"/>
    <xf numFmtId="0" fontId="0" fillId="2" borderId="2" xfId="0" applyFill="1" applyBorder="1"/>
    <xf numFmtId="49" fontId="0" fillId="2" borderId="2" xfId="0" applyNumberFormat="1" applyFill="1" applyBorder="1"/>
    <xf numFmtId="0" fontId="6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179" fontId="6" fillId="0" borderId="0" xfId="0" applyNumberFormat="1" applyFont="1" applyAlignment="1">
      <alignment vertical="center"/>
    </xf>
    <xf numFmtId="0" fontId="7" fillId="0" borderId="12" xfId="0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16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76" fontId="7" fillId="0" borderId="17" xfId="0" applyNumberFormat="1" applyFont="1" applyBorder="1" applyAlignment="1">
      <alignment horizontal="center" vertical="center"/>
    </xf>
    <xf numFmtId="176" fontId="7" fillId="0" borderId="18" xfId="0" applyNumberFormat="1" applyFont="1" applyBorder="1" applyAlignment="1">
      <alignment horizontal="center" vertical="center"/>
    </xf>
    <xf numFmtId="176" fontId="7" fillId="0" borderId="19" xfId="0" applyNumberFormat="1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2" borderId="9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</cellXfs>
  <cellStyles count="3">
    <cellStyle name="常规" xfId="0" builtinId="0"/>
    <cellStyle name="常规 3" xfId="2" xr:uid="{00000000-0005-0000-0000-000001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5</xdr:row>
      <xdr:rowOff>76200</xdr:rowOff>
    </xdr:from>
    <xdr:to>
      <xdr:col>4</xdr:col>
      <xdr:colOff>476250</xdr:colOff>
      <xdr:row>6</xdr:row>
      <xdr:rowOff>152400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028825" y="8029575"/>
          <a:ext cx="1000125" cy="238125"/>
        </a:xfrm>
        <a:prstGeom prst="rightArrow">
          <a:avLst>
            <a:gd name="adj1" fmla="val 50000"/>
            <a:gd name="adj2" fmla="val 105000"/>
          </a:avLst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123825</xdr:colOff>
      <xdr:row>20</xdr:row>
      <xdr:rowOff>38100</xdr:rowOff>
    </xdr:from>
    <xdr:to>
      <xdr:col>4</xdr:col>
      <xdr:colOff>466725</xdr:colOff>
      <xdr:row>21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2019300" y="10420350"/>
          <a:ext cx="1000125" cy="238125"/>
        </a:xfrm>
        <a:prstGeom prst="rightArrow">
          <a:avLst>
            <a:gd name="adj1" fmla="val 50000"/>
            <a:gd name="adj2" fmla="val 105000"/>
          </a:avLst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60"/>
  </sheetPr>
  <dimension ref="A6:J33"/>
  <sheetViews>
    <sheetView zoomScaleNormal="100" workbookViewId="0">
      <selection activeCell="F28" sqref="F28"/>
    </sheetView>
  </sheetViews>
  <sheetFormatPr defaultRowHeight="14.25" outlineLevelRow="1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13" t="s">
        <v>1</v>
      </c>
      <c r="B9" s="10" t="s">
        <v>2</v>
      </c>
    </row>
    <row r="10" spans="1:10" s="5" customFormat="1" ht="12" outlineLevel="1" x14ac:dyDescent="0.15">
      <c r="I10" s="4"/>
      <c r="J10" s="4"/>
    </row>
    <row r="11" spans="1:10" s="5" customFormat="1" ht="12" outlineLevel="1" x14ac:dyDescent="0.15">
      <c r="B11" s="7" t="s">
        <v>3</v>
      </c>
    </row>
    <row r="12" spans="1:10" s="5" customFormat="1" ht="12" outlineLevel="1" x14ac:dyDescent="0.15">
      <c r="B12" s="7"/>
      <c r="C12" s="7" t="s">
        <v>102</v>
      </c>
    </row>
    <row r="13" spans="1:10" s="5" customFormat="1" ht="12" outlineLevel="1" x14ac:dyDescent="0.15">
      <c r="B13" s="7"/>
    </row>
    <row r="14" spans="1:10" s="5" customFormat="1" ht="12" outlineLevel="1" x14ac:dyDescent="0.15">
      <c r="B14" s="7" t="s">
        <v>101</v>
      </c>
    </row>
    <row r="15" spans="1:10" s="5" customFormat="1" ht="12" outlineLevel="1" x14ac:dyDescent="0.15"/>
    <row r="16" spans="1:10" s="5" customFormat="1" ht="12" outlineLevel="1" x14ac:dyDescent="0.15">
      <c r="B16" s="7" t="s">
        <v>134</v>
      </c>
    </row>
    <row r="17" spans="1:10" s="5" customFormat="1" ht="12" outlineLevel="1" x14ac:dyDescent="0.15">
      <c r="B17" s="7"/>
    </row>
    <row r="18" spans="1:10" s="5" customFormat="1" ht="12" outlineLevel="1" x14ac:dyDescent="0.15">
      <c r="B18" s="7" t="s">
        <v>143</v>
      </c>
    </row>
    <row r="19" spans="1:10" s="5" customFormat="1" ht="12" outlineLevel="1" x14ac:dyDescent="0.15"/>
    <row r="20" spans="1:10" s="5" customFormat="1" ht="12" x14ac:dyDescent="0.15"/>
    <row r="21" spans="1:10" s="4" customFormat="1" ht="12" x14ac:dyDescent="0.15">
      <c r="A21" s="4" t="s">
        <v>0</v>
      </c>
      <c r="B21" s="10" t="s">
        <v>135</v>
      </c>
      <c r="E21" s="5"/>
      <c r="F21" s="5"/>
      <c r="I21" s="5"/>
      <c r="J21" s="5"/>
    </row>
    <row r="22" spans="1:10" s="5" customFormat="1" ht="12" hidden="1" outlineLevel="1" x14ac:dyDescent="0.15">
      <c r="I22" s="4"/>
      <c r="J22" s="4"/>
    </row>
    <row r="23" spans="1:10" s="5" customFormat="1" ht="12" hidden="1" outlineLevel="1" x14ac:dyDescent="0.15">
      <c r="B23" s="7" t="s">
        <v>136</v>
      </c>
      <c r="I23" s="4"/>
      <c r="J23" s="4"/>
    </row>
    <row r="24" spans="1:10" s="5" customFormat="1" ht="12" hidden="1" outlineLevel="1" x14ac:dyDescent="0.15">
      <c r="C24" s="6"/>
    </row>
    <row r="25" spans="1:10" s="5" customFormat="1" hidden="1" outlineLevel="1" x14ac:dyDescent="0.15">
      <c r="B25" s="7" t="s">
        <v>137</v>
      </c>
      <c r="C25" s="7"/>
      <c r="G25" s="9"/>
    </row>
    <row r="26" spans="1:10" s="5" customFormat="1" ht="12" hidden="1" outlineLevel="1" x14ac:dyDescent="0.15">
      <c r="C26" s="7"/>
    </row>
    <row r="27" spans="1:10" s="5" customFormat="1" ht="12" collapsed="1" x14ac:dyDescent="0.15"/>
    <row r="28" spans="1:10" x14ac:dyDescent="0.15">
      <c r="B28" s="5"/>
      <c r="C28" s="5"/>
      <c r="E28" s="5"/>
    </row>
    <row r="29" spans="1:10" x14ac:dyDescent="0.15">
      <c r="B29" s="5"/>
      <c r="C29" s="5"/>
      <c r="E29" s="5"/>
    </row>
    <row r="30" spans="1:10" x14ac:dyDescent="0.15">
      <c r="B30" s="5"/>
      <c r="E30" s="5"/>
    </row>
    <row r="31" spans="1:10" x14ac:dyDescent="0.15">
      <c r="B31" s="5"/>
      <c r="E31" s="5"/>
    </row>
    <row r="32" spans="1:10" x14ac:dyDescent="0.15">
      <c r="B32" s="5"/>
      <c r="E32" s="5"/>
    </row>
    <row r="33" spans="2:5" x14ac:dyDescent="0.15">
      <c r="B33" s="5"/>
      <c r="E33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4"/>
  <sheetViews>
    <sheetView zoomScale="115" zoomScaleNormal="115" workbookViewId="0">
      <selection activeCell="J5" sqref="J5"/>
    </sheetView>
  </sheetViews>
  <sheetFormatPr defaultRowHeight="16.5" customHeight="1" x14ac:dyDescent="0.15"/>
  <cols>
    <col min="1" max="238" width="9" style="11"/>
    <col min="239" max="239" width="3" style="11" customWidth="1"/>
    <col min="240" max="240" width="12.25" style="11" bestFit="1" customWidth="1"/>
    <col min="241" max="241" width="9.75" style="11" bestFit="1" customWidth="1"/>
    <col min="242" max="243" width="7.5" style="11" bestFit="1" customWidth="1"/>
    <col min="244" max="244" width="4.75" style="11" bestFit="1" customWidth="1"/>
    <col min="245" max="248" width="9" style="11"/>
    <col min="249" max="249" width="11.25" style="11" customWidth="1"/>
    <col min="250" max="250" width="11.25" style="11" bestFit="1" customWidth="1"/>
    <col min="251" max="252" width="8" style="11" bestFit="1" customWidth="1"/>
    <col min="253" max="253" width="4.75" style="11" bestFit="1" customWidth="1"/>
    <col min="254" max="255" width="11.25" style="11" bestFit="1" customWidth="1"/>
    <col min="256" max="494" width="9" style="11"/>
    <col min="495" max="495" width="3" style="11" customWidth="1"/>
    <col min="496" max="496" width="12.25" style="11" bestFit="1" customWidth="1"/>
    <col min="497" max="497" width="9.75" style="11" bestFit="1" customWidth="1"/>
    <col min="498" max="499" width="7.5" style="11" bestFit="1" customWidth="1"/>
    <col min="500" max="500" width="4.75" style="11" bestFit="1" customWidth="1"/>
    <col min="501" max="504" width="9" style="11"/>
    <col min="505" max="505" width="11.25" style="11" customWidth="1"/>
    <col min="506" max="506" width="11.25" style="11" bestFit="1" customWidth="1"/>
    <col min="507" max="508" width="8" style="11" bestFit="1" customWidth="1"/>
    <col min="509" max="509" width="4.75" style="11" bestFit="1" customWidth="1"/>
    <col min="510" max="511" width="11.25" style="11" bestFit="1" customWidth="1"/>
    <col min="512" max="750" width="9" style="11"/>
    <col min="751" max="751" width="3" style="11" customWidth="1"/>
    <col min="752" max="752" width="12.25" style="11" bestFit="1" customWidth="1"/>
    <col min="753" max="753" width="9.75" style="11" bestFit="1" customWidth="1"/>
    <col min="754" max="755" width="7.5" style="11" bestFit="1" customWidth="1"/>
    <col min="756" max="756" width="4.75" style="11" bestFit="1" customWidth="1"/>
    <col min="757" max="760" width="9" style="11"/>
    <col min="761" max="761" width="11.25" style="11" customWidth="1"/>
    <col min="762" max="762" width="11.25" style="11" bestFit="1" customWidth="1"/>
    <col min="763" max="764" width="8" style="11" bestFit="1" customWidth="1"/>
    <col min="765" max="765" width="4.75" style="11" bestFit="1" customWidth="1"/>
    <col min="766" max="767" width="11.25" style="11" bestFit="1" customWidth="1"/>
    <col min="768" max="1006" width="9" style="11"/>
    <col min="1007" max="1007" width="3" style="11" customWidth="1"/>
    <col min="1008" max="1008" width="12.25" style="11" bestFit="1" customWidth="1"/>
    <col min="1009" max="1009" width="9.75" style="11" bestFit="1" customWidth="1"/>
    <col min="1010" max="1011" width="7.5" style="11" bestFit="1" customWidth="1"/>
    <col min="1012" max="1012" width="4.75" style="11" bestFit="1" customWidth="1"/>
    <col min="1013" max="1016" width="9" style="11"/>
    <col min="1017" max="1017" width="11.25" style="11" customWidth="1"/>
    <col min="1018" max="1018" width="11.25" style="11" bestFit="1" customWidth="1"/>
    <col min="1019" max="1020" width="8" style="11" bestFit="1" customWidth="1"/>
    <col min="1021" max="1021" width="4.75" style="11" bestFit="1" customWidth="1"/>
    <col min="1022" max="1023" width="11.25" style="11" bestFit="1" customWidth="1"/>
    <col min="1024" max="1262" width="9" style="11"/>
    <col min="1263" max="1263" width="3" style="11" customWidth="1"/>
    <col min="1264" max="1264" width="12.25" style="11" bestFit="1" customWidth="1"/>
    <col min="1265" max="1265" width="9.75" style="11" bestFit="1" customWidth="1"/>
    <col min="1266" max="1267" width="7.5" style="11" bestFit="1" customWidth="1"/>
    <col min="1268" max="1268" width="4.75" style="11" bestFit="1" customWidth="1"/>
    <col min="1269" max="1272" width="9" style="11"/>
    <col min="1273" max="1273" width="11.25" style="11" customWidth="1"/>
    <col min="1274" max="1274" width="11.25" style="11" bestFit="1" customWidth="1"/>
    <col min="1275" max="1276" width="8" style="11" bestFit="1" customWidth="1"/>
    <col min="1277" max="1277" width="4.75" style="11" bestFit="1" customWidth="1"/>
    <col min="1278" max="1279" width="11.25" style="11" bestFit="1" customWidth="1"/>
    <col min="1280" max="1518" width="9" style="11"/>
    <col min="1519" max="1519" width="3" style="11" customWidth="1"/>
    <col min="1520" max="1520" width="12.25" style="11" bestFit="1" customWidth="1"/>
    <col min="1521" max="1521" width="9.75" style="11" bestFit="1" customWidth="1"/>
    <col min="1522" max="1523" width="7.5" style="11" bestFit="1" customWidth="1"/>
    <col min="1524" max="1524" width="4.75" style="11" bestFit="1" customWidth="1"/>
    <col min="1525" max="1528" width="9" style="11"/>
    <col min="1529" max="1529" width="11.25" style="11" customWidth="1"/>
    <col min="1530" max="1530" width="11.25" style="11" bestFit="1" customWidth="1"/>
    <col min="1531" max="1532" width="8" style="11" bestFit="1" customWidth="1"/>
    <col min="1533" max="1533" width="4.75" style="11" bestFit="1" customWidth="1"/>
    <col min="1534" max="1535" width="11.25" style="11" bestFit="1" customWidth="1"/>
    <col min="1536" max="1774" width="9" style="11"/>
    <col min="1775" max="1775" width="3" style="11" customWidth="1"/>
    <col min="1776" max="1776" width="12.25" style="11" bestFit="1" customWidth="1"/>
    <col min="1777" max="1777" width="9.75" style="11" bestFit="1" customWidth="1"/>
    <col min="1778" max="1779" width="7.5" style="11" bestFit="1" customWidth="1"/>
    <col min="1780" max="1780" width="4.75" style="11" bestFit="1" customWidth="1"/>
    <col min="1781" max="1784" width="9" style="11"/>
    <col min="1785" max="1785" width="11.25" style="11" customWidth="1"/>
    <col min="1786" max="1786" width="11.25" style="11" bestFit="1" customWidth="1"/>
    <col min="1787" max="1788" width="8" style="11" bestFit="1" customWidth="1"/>
    <col min="1789" max="1789" width="4.75" style="11" bestFit="1" customWidth="1"/>
    <col min="1790" max="1791" width="11.25" style="11" bestFit="1" customWidth="1"/>
    <col min="1792" max="2030" width="9" style="11"/>
    <col min="2031" max="2031" width="3" style="11" customWidth="1"/>
    <col min="2032" max="2032" width="12.25" style="11" bestFit="1" customWidth="1"/>
    <col min="2033" max="2033" width="9.75" style="11" bestFit="1" customWidth="1"/>
    <col min="2034" max="2035" width="7.5" style="11" bestFit="1" customWidth="1"/>
    <col min="2036" max="2036" width="4.75" style="11" bestFit="1" customWidth="1"/>
    <col min="2037" max="2040" width="9" style="11"/>
    <col min="2041" max="2041" width="11.25" style="11" customWidth="1"/>
    <col min="2042" max="2042" width="11.25" style="11" bestFit="1" customWidth="1"/>
    <col min="2043" max="2044" width="8" style="11" bestFit="1" customWidth="1"/>
    <col min="2045" max="2045" width="4.75" style="11" bestFit="1" customWidth="1"/>
    <col min="2046" max="2047" width="11.25" style="11" bestFit="1" customWidth="1"/>
    <col min="2048" max="2286" width="9" style="11"/>
    <col min="2287" max="2287" width="3" style="11" customWidth="1"/>
    <col min="2288" max="2288" width="12.25" style="11" bestFit="1" customWidth="1"/>
    <col min="2289" max="2289" width="9.75" style="11" bestFit="1" customWidth="1"/>
    <col min="2290" max="2291" width="7.5" style="11" bestFit="1" customWidth="1"/>
    <col min="2292" max="2292" width="4.75" style="11" bestFit="1" customWidth="1"/>
    <col min="2293" max="2296" width="9" style="11"/>
    <col min="2297" max="2297" width="11.25" style="11" customWidth="1"/>
    <col min="2298" max="2298" width="11.25" style="11" bestFit="1" customWidth="1"/>
    <col min="2299" max="2300" width="8" style="11" bestFit="1" customWidth="1"/>
    <col min="2301" max="2301" width="4.75" style="11" bestFit="1" customWidth="1"/>
    <col min="2302" max="2303" width="11.25" style="11" bestFit="1" customWidth="1"/>
    <col min="2304" max="2542" width="9" style="11"/>
    <col min="2543" max="2543" width="3" style="11" customWidth="1"/>
    <col min="2544" max="2544" width="12.25" style="11" bestFit="1" customWidth="1"/>
    <col min="2545" max="2545" width="9.75" style="11" bestFit="1" customWidth="1"/>
    <col min="2546" max="2547" width="7.5" style="11" bestFit="1" customWidth="1"/>
    <col min="2548" max="2548" width="4.75" style="11" bestFit="1" customWidth="1"/>
    <col min="2549" max="2552" width="9" style="11"/>
    <col min="2553" max="2553" width="11.25" style="11" customWidth="1"/>
    <col min="2554" max="2554" width="11.25" style="11" bestFit="1" customWidth="1"/>
    <col min="2555" max="2556" width="8" style="11" bestFit="1" customWidth="1"/>
    <col min="2557" max="2557" width="4.75" style="11" bestFit="1" customWidth="1"/>
    <col min="2558" max="2559" width="11.25" style="11" bestFit="1" customWidth="1"/>
    <col min="2560" max="2798" width="9" style="11"/>
    <col min="2799" max="2799" width="3" style="11" customWidth="1"/>
    <col min="2800" max="2800" width="12.25" style="11" bestFit="1" customWidth="1"/>
    <col min="2801" max="2801" width="9.75" style="11" bestFit="1" customWidth="1"/>
    <col min="2802" max="2803" width="7.5" style="11" bestFit="1" customWidth="1"/>
    <col min="2804" max="2804" width="4.75" style="11" bestFit="1" customWidth="1"/>
    <col min="2805" max="2808" width="9" style="11"/>
    <col min="2809" max="2809" width="11.25" style="11" customWidth="1"/>
    <col min="2810" max="2810" width="11.25" style="11" bestFit="1" customWidth="1"/>
    <col min="2811" max="2812" width="8" style="11" bestFit="1" customWidth="1"/>
    <col min="2813" max="2813" width="4.75" style="11" bestFit="1" customWidth="1"/>
    <col min="2814" max="2815" width="11.25" style="11" bestFit="1" customWidth="1"/>
    <col min="2816" max="3054" width="9" style="11"/>
    <col min="3055" max="3055" width="3" style="11" customWidth="1"/>
    <col min="3056" max="3056" width="12.25" style="11" bestFit="1" customWidth="1"/>
    <col min="3057" max="3057" width="9.75" style="11" bestFit="1" customWidth="1"/>
    <col min="3058" max="3059" width="7.5" style="11" bestFit="1" customWidth="1"/>
    <col min="3060" max="3060" width="4.75" style="11" bestFit="1" customWidth="1"/>
    <col min="3061" max="3064" width="9" style="11"/>
    <col min="3065" max="3065" width="11.25" style="11" customWidth="1"/>
    <col min="3066" max="3066" width="11.25" style="11" bestFit="1" customWidth="1"/>
    <col min="3067" max="3068" width="8" style="11" bestFit="1" customWidth="1"/>
    <col min="3069" max="3069" width="4.75" style="11" bestFit="1" customWidth="1"/>
    <col min="3070" max="3071" width="11.25" style="11" bestFit="1" customWidth="1"/>
    <col min="3072" max="3310" width="9" style="11"/>
    <col min="3311" max="3311" width="3" style="11" customWidth="1"/>
    <col min="3312" max="3312" width="12.25" style="11" bestFit="1" customWidth="1"/>
    <col min="3313" max="3313" width="9.75" style="11" bestFit="1" customWidth="1"/>
    <col min="3314" max="3315" width="7.5" style="11" bestFit="1" customWidth="1"/>
    <col min="3316" max="3316" width="4.75" style="11" bestFit="1" customWidth="1"/>
    <col min="3317" max="3320" width="9" style="11"/>
    <col min="3321" max="3321" width="11.25" style="11" customWidth="1"/>
    <col min="3322" max="3322" width="11.25" style="11" bestFit="1" customWidth="1"/>
    <col min="3323" max="3324" width="8" style="11" bestFit="1" customWidth="1"/>
    <col min="3325" max="3325" width="4.75" style="11" bestFit="1" customWidth="1"/>
    <col min="3326" max="3327" width="11.25" style="11" bestFit="1" customWidth="1"/>
    <col min="3328" max="3566" width="9" style="11"/>
    <col min="3567" max="3567" width="3" style="11" customWidth="1"/>
    <col min="3568" max="3568" width="12.25" style="11" bestFit="1" customWidth="1"/>
    <col min="3569" max="3569" width="9.75" style="11" bestFit="1" customWidth="1"/>
    <col min="3570" max="3571" width="7.5" style="11" bestFit="1" customWidth="1"/>
    <col min="3572" max="3572" width="4.75" style="11" bestFit="1" customWidth="1"/>
    <col min="3573" max="3576" width="9" style="11"/>
    <col min="3577" max="3577" width="11.25" style="11" customWidth="1"/>
    <col min="3578" max="3578" width="11.25" style="11" bestFit="1" customWidth="1"/>
    <col min="3579" max="3580" width="8" style="11" bestFit="1" customWidth="1"/>
    <col min="3581" max="3581" width="4.75" style="11" bestFit="1" customWidth="1"/>
    <col min="3582" max="3583" width="11.25" style="11" bestFit="1" customWidth="1"/>
    <col min="3584" max="3822" width="9" style="11"/>
    <col min="3823" max="3823" width="3" style="11" customWidth="1"/>
    <col min="3824" max="3824" width="12.25" style="11" bestFit="1" customWidth="1"/>
    <col min="3825" max="3825" width="9.75" style="11" bestFit="1" customWidth="1"/>
    <col min="3826" max="3827" width="7.5" style="11" bestFit="1" customWidth="1"/>
    <col min="3828" max="3828" width="4.75" style="11" bestFit="1" customWidth="1"/>
    <col min="3829" max="3832" width="9" style="11"/>
    <col min="3833" max="3833" width="11.25" style="11" customWidth="1"/>
    <col min="3834" max="3834" width="11.25" style="11" bestFit="1" customWidth="1"/>
    <col min="3835" max="3836" width="8" style="11" bestFit="1" customWidth="1"/>
    <col min="3837" max="3837" width="4.75" style="11" bestFit="1" customWidth="1"/>
    <col min="3838" max="3839" width="11.25" style="11" bestFit="1" customWidth="1"/>
    <col min="3840" max="4078" width="9" style="11"/>
    <col min="4079" max="4079" width="3" style="11" customWidth="1"/>
    <col min="4080" max="4080" width="12.25" style="11" bestFit="1" customWidth="1"/>
    <col min="4081" max="4081" width="9.75" style="11" bestFit="1" customWidth="1"/>
    <col min="4082" max="4083" width="7.5" style="11" bestFit="1" customWidth="1"/>
    <col min="4084" max="4084" width="4.75" style="11" bestFit="1" customWidth="1"/>
    <col min="4085" max="4088" width="9" style="11"/>
    <col min="4089" max="4089" width="11.25" style="11" customWidth="1"/>
    <col min="4090" max="4090" width="11.25" style="11" bestFit="1" customWidth="1"/>
    <col min="4091" max="4092" width="8" style="11" bestFit="1" customWidth="1"/>
    <col min="4093" max="4093" width="4.75" style="11" bestFit="1" customWidth="1"/>
    <col min="4094" max="4095" width="11.25" style="11" bestFit="1" customWidth="1"/>
    <col min="4096" max="4334" width="9" style="11"/>
    <col min="4335" max="4335" width="3" style="11" customWidth="1"/>
    <col min="4336" max="4336" width="12.25" style="11" bestFit="1" customWidth="1"/>
    <col min="4337" max="4337" width="9.75" style="11" bestFit="1" customWidth="1"/>
    <col min="4338" max="4339" width="7.5" style="11" bestFit="1" customWidth="1"/>
    <col min="4340" max="4340" width="4.75" style="11" bestFit="1" customWidth="1"/>
    <col min="4341" max="4344" width="9" style="11"/>
    <col min="4345" max="4345" width="11.25" style="11" customWidth="1"/>
    <col min="4346" max="4346" width="11.25" style="11" bestFit="1" customWidth="1"/>
    <col min="4347" max="4348" width="8" style="11" bestFit="1" customWidth="1"/>
    <col min="4349" max="4349" width="4.75" style="11" bestFit="1" customWidth="1"/>
    <col min="4350" max="4351" width="11.25" style="11" bestFit="1" customWidth="1"/>
    <col min="4352" max="4590" width="9" style="11"/>
    <col min="4591" max="4591" width="3" style="11" customWidth="1"/>
    <col min="4592" max="4592" width="12.25" style="11" bestFit="1" customWidth="1"/>
    <col min="4593" max="4593" width="9.75" style="11" bestFit="1" customWidth="1"/>
    <col min="4594" max="4595" width="7.5" style="11" bestFit="1" customWidth="1"/>
    <col min="4596" max="4596" width="4.75" style="11" bestFit="1" customWidth="1"/>
    <col min="4597" max="4600" width="9" style="11"/>
    <col min="4601" max="4601" width="11.25" style="11" customWidth="1"/>
    <col min="4602" max="4602" width="11.25" style="11" bestFit="1" customWidth="1"/>
    <col min="4603" max="4604" width="8" style="11" bestFit="1" customWidth="1"/>
    <col min="4605" max="4605" width="4.75" style="11" bestFit="1" customWidth="1"/>
    <col min="4606" max="4607" width="11.25" style="11" bestFit="1" customWidth="1"/>
    <col min="4608" max="4846" width="9" style="11"/>
    <col min="4847" max="4847" width="3" style="11" customWidth="1"/>
    <col min="4848" max="4848" width="12.25" style="11" bestFit="1" customWidth="1"/>
    <col min="4849" max="4849" width="9.75" style="11" bestFit="1" customWidth="1"/>
    <col min="4850" max="4851" width="7.5" style="11" bestFit="1" customWidth="1"/>
    <col min="4852" max="4852" width="4.75" style="11" bestFit="1" customWidth="1"/>
    <col min="4853" max="4856" width="9" style="11"/>
    <col min="4857" max="4857" width="11.25" style="11" customWidth="1"/>
    <col min="4858" max="4858" width="11.25" style="11" bestFit="1" customWidth="1"/>
    <col min="4859" max="4860" width="8" style="11" bestFit="1" customWidth="1"/>
    <col min="4861" max="4861" width="4.75" style="11" bestFit="1" customWidth="1"/>
    <col min="4862" max="4863" width="11.25" style="11" bestFit="1" customWidth="1"/>
    <col min="4864" max="5102" width="9" style="11"/>
    <col min="5103" max="5103" width="3" style="11" customWidth="1"/>
    <col min="5104" max="5104" width="12.25" style="11" bestFit="1" customWidth="1"/>
    <col min="5105" max="5105" width="9.75" style="11" bestFit="1" customWidth="1"/>
    <col min="5106" max="5107" width="7.5" style="11" bestFit="1" customWidth="1"/>
    <col min="5108" max="5108" width="4.75" style="11" bestFit="1" customWidth="1"/>
    <col min="5109" max="5112" width="9" style="11"/>
    <col min="5113" max="5113" width="11.25" style="11" customWidth="1"/>
    <col min="5114" max="5114" width="11.25" style="11" bestFit="1" customWidth="1"/>
    <col min="5115" max="5116" width="8" style="11" bestFit="1" customWidth="1"/>
    <col min="5117" max="5117" width="4.75" style="11" bestFit="1" customWidth="1"/>
    <col min="5118" max="5119" width="11.25" style="11" bestFit="1" customWidth="1"/>
    <col min="5120" max="5358" width="9" style="11"/>
    <col min="5359" max="5359" width="3" style="11" customWidth="1"/>
    <col min="5360" max="5360" width="12.25" style="11" bestFit="1" customWidth="1"/>
    <col min="5361" max="5361" width="9.75" style="11" bestFit="1" customWidth="1"/>
    <col min="5362" max="5363" width="7.5" style="11" bestFit="1" customWidth="1"/>
    <col min="5364" max="5364" width="4.75" style="11" bestFit="1" customWidth="1"/>
    <col min="5365" max="5368" width="9" style="11"/>
    <col min="5369" max="5369" width="11.25" style="11" customWidth="1"/>
    <col min="5370" max="5370" width="11.25" style="11" bestFit="1" customWidth="1"/>
    <col min="5371" max="5372" width="8" style="11" bestFit="1" customWidth="1"/>
    <col min="5373" max="5373" width="4.75" style="11" bestFit="1" customWidth="1"/>
    <col min="5374" max="5375" width="11.25" style="11" bestFit="1" customWidth="1"/>
    <col min="5376" max="5614" width="9" style="11"/>
    <col min="5615" max="5615" width="3" style="11" customWidth="1"/>
    <col min="5616" max="5616" width="12.25" style="11" bestFit="1" customWidth="1"/>
    <col min="5617" max="5617" width="9.75" style="11" bestFit="1" customWidth="1"/>
    <col min="5618" max="5619" width="7.5" style="11" bestFit="1" customWidth="1"/>
    <col min="5620" max="5620" width="4.75" style="11" bestFit="1" customWidth="1"/>
    <col min="5621" max="5624" width="9" style="11"/>
    <col min="5625" max="5625" width="11.25" style="11" customWidth="1"/>
    <col min="5626" max="5626" width="11.25" style="11" bestFit="1" customWidth="1"/>
    <col min="5627" max="5628" width="8" style="11" bestFit="1" customWidth="1"/>
    <col min="5629" max="5629" width="4.75" style="11" bestFit="1" customWidth="1"/>
    <col min="5630" max="5631" width="11.25" style="11" bestFit="1" customWidth="1"/>
    <col min="5632" max="5870" width="9" style="11"/>
    <col min="5871" max="5871" width="3" style="11" customWidth="1"/>
    <col min="5872" max="5872" width="12.25" style="11" bestFit="1" customWidth="1"/>
    <col min="5873" max="5873" width="9.75" style="11" bestFit="1" customWidth="1"/>
    <col min="5874" max="5875" width="7.5" style="11" bestFit="1" customWidth="1"/>
    <col min="5876" max="5876" width="4.75" style="11" bestFit="1" customWidth="1"/>
    <col min="5877" max="5880" width="9" style="11"/>
    <col min="5881" max="5881" width="11.25" style="11" customWidth="1"/>
    <col min="5882" max="5882" width="11.25" style="11" bestFit="1" customWidth="1"/>
    <col min="5883" max="5884" width="8" style="11" bestFit="1" customWidth="1"/>
    <col min="5885" max="5885" width="4.75" style="11" bestFit="1" customWidth="1"/>
    <col min="5886" max="5887" width="11.25" style="11" bestFit="1" customWidth="1"/>
    <col min="5888" max="6126" width="9" style="11"/>
    <col min="6127" max="6127" width="3" style="11" customWidth="1"/>
    <col min="6128" max="6128" width="12.25" style="11" bestFit="1" customWidth="1"/>
    <col min="6129" max="6129" width="9.75" style="11" bestFit="1" customWidth="1"/>
    <col min="6130" max="6131" width="7.5" style="11" bestFit="1" customWidth="1"/>
    <col min="6132" max="6132" width="4.75" style="11" bestFit="1" customWidth="1"/>
    <col min="6133" max="6136" width="9" style="11"/>
    <col min="6137" max="6137" width="11.25" style="11" customWidth="1"/>
    <col min="6138" max="6138" width="11.25" style="11" bestFit="1" customWidth="1"/>
    <col min="6139" max="6140" width="8" style="11" bestFit="1" customWidth="1"/>
    <col min="6141" max="6141" width="4.75" style="11" bestFit="1" customWidth="1"/>
    <col min="6142" max="6143" width="11.25" style="11" bestFit="1" customWidth="1"/>
    <col min="6144" max="6382" width="9" style="11"/>
    <col min="6383" max="6383" width="3" style="11" customWidth="1"/>
    <col min="6384" max="6384" width="12.25" style="11" bestFit="1" customWidth="1"/>
    <col min="6385" max="6385" width="9.75" style="11" bestFit="1" customWidth="1"/>
    <col min="6386" max="6387" width="7.5" style="11" bestFit="1" customWidth="1"/>
    <col min="6388" max="6388" width="4.75" style="11" bestFit="1" customWidth="1"/>
    <col min="6389" max="6392" width="9" style="11"/>
    <col min="6393" max="6393" width="11.25" style="11" customWidth="1"/>
    <col min="6394" max="6394" width="11.25" style="11" bestFit="1" customWidth="1"/>
    <col min="6395" max="6396" width="8" style="11" bestFit="1" customWidth="1"/>
    <col min="6397" max="6397" width="4.75" style="11" bestFit="1" customWidth="1"/>
    <col min="6398" max="6399" width="11.25" style="11" bestFit="1" customWidth="1"/>
    <col min="6400" max="6638" width="9" style="11"/>
    <col min="6639" max="6639" width="3" style="11" customWidth="1"/>
    <col min="6640" max="6640" width="12.25" style="11" bestFit="1" customWidth="1"/>
    <col min="6641" max="6641" width="9.75" style="11" bestFit="1" customWidth="1"/>
    <col min="6642" max="6643" width="7.5" style="11" bestFit="1" customWidth="1"/>
    <col min="6644" max="6644" width="4.75" style="11" bestFit="1" customWidth="1"/>
    <col min="6645" max="6648" width="9" style="11"/>
    <col min="6649" max="6649" width="11.25" style="11" customWidth="1"/>
    <col min="6650" max="6650" width="11.25" style="11" bestFit="1" customWidth="1"/>
    <col min="6651" max="6652" width="8" style="11" bestFit="1" customWidth="1"/>
    <col min="6653" max="6653" width="4.75" style="11" bestFit="1" customWidth="1"/>
    <col min="6654" max="6655" width="11.25" style="11" bestFit="1" customWidth="1"/>
    <col min="6656" max="6894" width="9" style="11"/>
    <col min="6895" max="6895" width="3" style="11" customWidth="1"/>
    <col min="6896" max="6896" width="12.25" style="11" bestFit="1" customWidth="1"/>
    <col min="6897" max="6897" width="9.75" style="11" bestFit="1" customWidth="1"/>
    <col min="6898" max="6899" width="7.5" style="11" bestFit="1" customWidth="1"/>
    <col min="6900" max="6900" width="4.75" style="11" bestFit="1" customWidth="1"/>
    <col min="6901" max="6904" width="9" style="11"/>
    <col min="6905" max="6905" width="11.25" style="11" customWidth="1"/>
    <col min="6906" max="6906" width="11.25" style="11" bestFit="1" customWidth="1"/>
    <col min="6907" max="6908" width="8" style="11" bestFit="1" customWidth="1"/>
    <col min="6909" max="6909" width="4.75" style="11" bestFit="1" customWidth="1"/>
    <col min="6910" max="6911" width="11.25" style="11" bestFit="1" customWidth="1"/>
    <col min="6912" max="7150" width="9" style="11"/>
    <col min="7151" max="7151" width="3" style="11" customWidth="1"/>
    <col min="7152" max="7152" width="12.25" style="11" bestFit="1" customWidth="1"/>
    <col min="7153" max="7153" width="9.75" style="11" bestFit="1" customWidth="1"/>
    <col min="7154" max="7155" width="7.5" style="11" bestFit="1" customWidth="1"/>
    <col min="7156" max="7156" width="4.75" style="11" bestFit="1" customWidth="1"/>
    <col min="7157" max="7160" width="9" style="11"/>
    <col min="7161" max="7161" width="11.25" style="11" customWidth="1"/>
    <col min="7162" max="7162" width="11.25" style="11" bestFit="1" customWidth="1"/>
    <col min="7163" max="7164" width="8" style="11" bestFit="1" customWidth="1"/>
    <col min="7165" max="7165" width="4.75" style="11" bestFit="1" customWidth="1"/>
    <col min="7166" max="7167" width="11.25" style="11" bestFit="1" customWidth="1"/>
    <col min="7168" max="7406" width="9" style="11"/>
    <col min="7407" max="7407" width="3" style="11" customWidth="1"/>
    <col min="7408" max="7408" width="12.25" style="11" bestFit="1" customWidth="1"/>
    <col min="7409" max="7409" width="9.75" style="11" bestFit="1" customWidth="1"/>
    <col min="7410" max="7411" width="7.5" style="11" bestFit="1" customWidth="1"/>
    <col min="7412" max="7412" width="4.75" style="11" bestFit="1" customWidth="1"/>
    <col min="7413" max="7416" width="9" style="11"/>
    <col min="7417" max="7417" width="11.25" style="11" customWidth="1"/>
    <col min="7418" max="7418" width="11.25" style="11" bestFit="1" customWidth="1"/>
    <col min="7419" max="7420" width="8" style="11" bestFit="1" customWidth="1"/>
    <col min="7421" max="7421" width="4.75" style="11" bestFit="1" customWidth="1"/>
    <col min="7422" max="7423" width="11.25" style="11" bestFit="1" customWidth="1"/>
    <col min="7424" max="7662" width="9" style="11"/>
    <col min="7663" max="7663" width="3" style="11" customWidth="1"/>
    <col min="7664" max="7664" width="12.25" style="11" bestFit="1" customWidth="1"/>
    <col min="7665" max="7665" width="9.75" style="11" bestFit="1" customWidth="1"/>
    <col min="7666" max="7667" width="7.5" style="11" bestFit="1" customWidth="1"/>
    <col min="7668" max="7668" width="4.75" style="11" bestFit="1" customWidth="1"/>
    <col min="7669" max="7672" width="9" style="11"/>
    <col min="7673" max="7673" width="11.25" style="11" customWidth="1"/>
    <col min="7674" max="7674" width="11.25" style="11" bestFit="1" customWidth="1"/>
    <col min="7675" max="7676" width="8" style="11" bestFit="1" customWidth="1"/>
    <col min="7677" max="7677" width="4.75" style="11" bestFit="1" customWidth="1"/>
    <col min="7678" max="7679" width="11.25" style="11" bestFit="1" customWidth="1"/>
    <col min="7680" max="7918" width="9" style="11"/>
    <col min="7919" max="7919" width="3" style="11" customWidth="1"/>
    <col min="7920" max="7920" width="12.25" style="11" bestFit="1" customWidth="1"/>
    <col min="7921" max="7921" width="9.75" style="11" bestFit="1" customWidth="1"/>
    <col min="7922" max="7923" width="7.5" style="11" bestFit="1" customWidth="1"/>
    <col min="7924" max="7924" width="4.75" style="11" bestFit="1" customWidth="1"/>
    <col min="7925" max="7928" width="9" style="11"/>
    <col min="7929" max="7929" width="11.25" style="11" customWidth="1"/>
    <col min="7930" max="7930" width="11.25" style="11" bestFit="1" customWidth="1"/>
    <col min="7931" max="7932" width="8" style="11" bestFit="1" customWidth="1"/>
    <col min="7933" max="7933" width="4.75" style="11" bestFit="1" customWidth="1"/>
    <col min="7934" max="7935" width="11.25" style="11" bestFit="1" customWidth="1"/>
    <col min="7936" max="8174" width="9" style="11"/>
    <col min="8175" max="8175" width="3" style="11" customWidth="1"/>
    <col min="8176" max="8176" width="12.25" style="11" bestFit="1" customWidth="1"/>
    <col min="8177" max="8177" width="9.75" style="11" bestFit="1" customWidth="1"/>
    <col min="8178" max="8179" width="7.5" style="11" bestFit="1" customWidth="1"/>
    <col min="8180" max="8180" width="4.75" style="11" bestFit="1" customWidth="1"/>
    <col min="8181" max="8184" width="9" style="11"/>
    <col min="8185" max="8185" width="11.25" style="11" customWidth="1"/>
    <col min="8186" max="8186" width="11.25" style="11" bestFit="1" customWidth="1"/>
    <col min="8187" max="8188" width="8" style="11" bestFit="1" customWidth="1"/>
    <col min="8189" max="8189" width="4.75" style="11" bestFit="1" customWidth="1"/>
    <col min="8190" max="8191" width="11.25" style="11" bestFit="1" customWidth="1"/>
    <col min="8192" max="8430" width="9" style="11"/>
    <col min="8431" max="8431" width="3" style="11" customWidth="1"/>
    <col min="8432" max="8432" width="12.25" style="11" bestFit="1" customWidth="1"/>
    <col min="8433" max="8433" width="9.75" style="11" bestFit="1" customWidth="1"/>
    <col min="8434" max="8435" width="7.5" style="11" bestFit="1" customWidth="1"/>
    <col min="8436" max="8436" width="4.75" style="11" bestFit="1" customWidth="1"/>
    <col min="8437" max="8440" width="9" style="11"/>
    <col min="8441" max="8441" width="11.25" style="11" customWidth="1"/>
    <col min="8442" max="8442" width="11.25" style="11" bestFit="1" customWidth="1"/>
    <col min="8443" max="8444" width="8" style="11" bestFit="1" customWidth="1"/>
    <col min="8445" max="8445" width="4.75" style="11" bestFit="1" customWidth="1"/>
    <col min="8446" max="8447" width="11.25" style="11" bestFit="1" customWidth="1"/>
    <col min="8448" max="8686" width="9" style="11"/>
    <col min="8687" max="8687" width="3" style="11" customWidth="1"/>
    <col min="8688" max="8688" width="12.25" style="11" bestFit="1" customWidth="1"/>
    <col min="8689" max="8689" width="9.75" style="11" bestFit="1" customWidth="1"/>
    <col min="8690" max="8691" width="7.5" style="11" bestFit="1" customWidth="1"/>
    <col min="8692" max="8692" width="4.75" style="11" bestFit="1" customWidth="1"/>
    <col min="8693" max="8696" width="9" style="11"/>
    <col min="8697" max="8697" width="11.25" style="11" customWidth="1"/>
    <col min="8698" max="8698" width="11.25" style="11" bestFit="1" customWidth="1"/>
    <col min="8699" max="8700" width="8" style="11" bestFit="1" customWidth="1"/>
    <col min="8701" max="8701" width="4.75" style="11" bestFit="1" customWidth="1"/>
    <col min="8702" max="8703" width="11.25" style="11" bestFit="1" customWidth="1"/>
    <col min="8704" max="8942" width="9" style="11"/>
    <col min="8943" max="8943" width="3" style="11" customWidth="1"/>
    <col min="8944" max="8944" width="12.25" style="11" bestFit="1" customWidth="1"/>
    <col min="8945" max="8945" width="9.75" style="11" bestFit="1" customWidth="1"/>
    <col min="8946" max="8947" width="7.5" style="11" bestFit="1" customWidth="1"/>
    <col min="8948" max="8948" width="4.75" style="11" bestFit="1" customWidth="1"/>
    <col min="8949" max="8952" width="9" style="11"/>
    <col min="8953" max="8953" width="11.25" style="11" customWidth="1"/>
    <col min="8954" max="8954" width="11.25" style="11" bestFit="1" customWidth="1"/>
    <col min="8955" max="8956" width="8" style="11" bestFit="1" customWidth="1"/>
    <col min="8957" max="8957" width="4.75" style="11" bestFit="1" customWidth="1"/>
    <col min="8958" max="8959" width="11.25" style="11" bestFit="1" customWidth="1"/>
    <col min="8960" max="9198" width="9" style="11"/>
    <col min="9199" max="9199" width="3" style="11" customWidth="1"/>
    <col min="9200" max="9200" width="12.25" style="11" bestFit="1" customWidth="1"/>
    <col min="9201" max="9201" width="9.75" style="11" bestFit="1" customWidth="1"/>
    <col min="9202" max="9203" width="7.5" style="11" bestFit="1" customWidth="1"/>
    <col min="9204" max="9204" width="4.75" style="11" bestFit="1" customWidth="1"/>
    <col min="9205" max="9208" width="9" style="11"/>
    <col min="9209" max="9209" width="11.25" style="11" customWidth="1"/>
    <col min="9210" max="9210" width="11.25" style="11" bestFit="1" customWidth="1"/>
    <col min="9211" max="9212" width="8" style="11" bestFit="1" customWidth="1"/>
    <col min="9213" max="9213" width="4.75" style="11" bestFit="1" customWidth="1"/>
    <col min="9214" max="9215" width="11.25" style="11" bestFit="1" customWidth="1"/>
    <col min="9216" max="9454" width="9" style="11"/>
    <col min="9455" max="9455" width="3" style="11" customWidth="1"/>
    <col min="9456" max="9456" width="12.25" style="11" bestFit="1" customWidth="1"/>
    <col min="9457" max="9457" width="9.75" style="11" bestFit="1" customWidth="1"/>
    <col min="9458" max="9459" width="7.5" style="11" bestFit="1" customWidth="1"/>
    <col min="9460" max="9460" width="4.75" style="11" bestFit="1" customWidth="1"/>
    <col min="9461" max="9464" width="9" style="11"/>
    <col min="9465" max="9465" width="11.25" style="11" customWidth="1"/>
    <col min="9466" max="9466" width="11.25" style="11" bestFit="1" customWidth="1"/>
    <col min="9467" max="9468" width="8" style="11" bestFit="1" customWidth="1"/>
    <col min="9469" max="9469" width="4.75" style="11" bestFit="1" customWidth="1"/>
    <col min="9470" max="9471" width="11.25" style="11" bestFit="1" customWidth="1"/>
    <col min="9472" max="9710" width="9" style="11"/>
    <col min="9711" max="9711" width="3" style="11" customWidth="1"/>
    <col min="9712" max="9712" width="12.25" style="11" bestFit="1" customWidth="1"/>
    <col min="9713" max="9713" width="9.75" style="11" bestFit="1" customWidth="1"/>
    <col min="9714" max="9715" width="7.5" style="11" bestFit="1" customWidth="1"/>
    <col min="9716" max="9716" width="4.75" style="11" bestFit="1" customWidth="1"/>
    <col min="9717" max="9720" width="9" style="11"/>
    <col min="9721" max="9721" width="11.25" style="11" customWidth="1"/>
    <col min="9722" max="9722" width="11.25" style="11" bestFit="1" customWidth="1"/>
    <col min="9723" max="9724" width="8" style="11" bestFit="1" customWidth="1"/>
    <col min="9725" max="9725" width="4.75" style="11" bestFit="1" customWidth="1"/>
    <col min="9726" max="9727" width="11.25" style="11" bestFit="1" customWidth="1"/>
    <col min="9728" max="9966" width="9" style="11"/>
    <col min="9967" max="9967" width="3" style="11" customWidth="1"/>
    <col min="9968" max="9968" width="12.25" style="11" bestFit="1" customWidth="1"/>
    <col min="9969" max="9969" width="9.75" style="11" bestFit="1" customWidth="1"/>
    <col min="9970" max="9971" width="7.5" style="11" bestFit="1" customWidth="1"/>
    <col min="9972" max="9972" width="4.75" style="11" bestFit="1" customWidth="1"/>
    <col min="9973" max="9976" width="9" style="11"/>
    <col min="9977" max="9977" width="11.25" style="11" customWidth="1"/>
    <col min="9978" max="9978" width="11.25" style="11" bestFit="1" customWidth="1"/>
    <col min="9979" max="9980" width="8" style="11" bestFit="1" customWidth="1"/>
    <col min="9981" max="9981" width="4.75" style="11" bestFit="1" customWidth="1"/>
    <col min="9982" max="9983" width="11.25" style="11" bestFit="1" customWidth="1"/>
    <col min="9984" max="10222" width="9" style="11"/>
    <col min="10223" max="10223" width="3" style="11" customWidth="1"/>
    <col min="10224" max="10224" width="12.25" style="11" bestFit="1" customWidth="1"/>
    <col min="10225" max="10225" width="9.75" style="11" bestFit="1" customWidth="1"/>
    <col min="10226" max="10227" width="7.5" style="11" bestFit="1" customWidth="1"/>
    <col min="10228" max="10228" width="4.75" style="11" bestFit="1" customWidth="1"/>
    <col min="10229" max="10232" width="9" style="11"/>
    <col min="10233" max="10233" width="11.25" style="11" customWidth="1"/>
    <col min="10234" max="10234" width="11.25" style="11" bestFit="1" customWidth="1"/>
    <col min="10235" max="10236" width="8" style="11" bestFit="1" customWidth="1"/>
    <col min="10237" max="10237" width="4.75" style="11" bestFit="1" customWidth="1"/>
    <col min="10238" max="10239" width="11.25" style="11" bestFit="1" customWidth="1"/>
    <col min="10240" max="10478" width="9" style="11"/>
    <col min="10479" max="10479" width="3" style="11" customWidth="1"/>
    <col min="10480" max="10480" width="12.25" style="11" bestFit="1" customWidth="1"/>
    <col min="10481" max="10481" width="9.75" style="11" bestFit="1" customWidth="1"/>
    <col min="10482" max="10483" width="7.5" style="11" bestFit="1" customWidth="1"/>
    <col min="10484" max="10484" width="4.75" style="11" bestFit="1" customWidth="1"/>
    <col min="10485" max="10488" width="9" style="11"/>
    <col min="10489" max="10489" width="11.25" style="11" customWidth="1"/>
    <col min="10490" max="10490" width="11.25" style="11" bestFit="1" customWidth="1"/>
    <col min="10491" max="10492" width="8" style="11" bestFit="1" customWidth="1"/>
    <col min="10493" max="10493" width="4.75" style="11" bestFit="1" customWidth="1"/>
    <col min="10494" max="10495" width="11.25" style="11" bestFit="1" customWidth="1"/>
    <col min="10496" max="10734" width="9" style="11"/>
    <col min="10735" max="10735" width="3" style="11" customWidth="1"/>
    <col min="10736" max="10736" width="12.25" style="11" bestFit="1" customWidth="1"/>
    <col min="10737" max="10737" width="9.75" style="11" bestFit="1" customWidth="1"/>
    <col min="10738" max="10739" width="7.5" style="11" bestFit="1" customWidth="1"/>
    <col min="10740" max="10740" width="4.75" style="11" bestFit="1" customWidth="1"/>
    <col min="10741" max="10744" width="9" style="11"/>
    <col min="10745" max="10745" width="11.25" style="11" customWidth="1"/>
    <col min="10746" max="10746" width="11.25" style="11" bestFit="1" customWidth="1"/>
    <col min="10747" max="10748" width="8" style="11" bestFit="1" customWidth="1"/>
    <col min="10749" max="10749" width="4.75" style="11" bestFit="1" customWidth="1"/>
    <col min="10750" max="10751" width="11.25" style="11" bestFit="1" customWidth="1"/>
    <col min="10752" max="10990" width="9" style="11"/>
    <col min="10991" max="10991" width="3" style="11" customWidth="1"/>
    <col min="10992" max="10992" width="12.25" style="11" bestFit="1" customWidth="1"/>
    <col min="10993" max="10993" width="9.75" style="11" bestFit="1" customWidth="1"/>
    <col min="10994" max="10995" width="7.5" style="11" bestFit="1" customWidth="1"/>
    <col min="10996" max="10996" width="4.75" style="11" bestFit="1" customWidth="1"/>
    <col min="10997" max="11000" width="9" style="11"/>
    <col min="11001" max="11001" width="11.25" style="11" customWidth="1"/>
    <col min="11002" max="11002" width="11.25" style="11" bestFit="1" customWidth="1"/>
    <col min="11003" max="11004" width="8" style="11" bestFit="1" customWidth="1"/>
    <col min="11005" max="11005" width="4.75" style="11" bestFit="1" customWidth="1"/>
    <col min="11006" max="11007" width="11.25" style="11" bestFit="1" customWidth="1"/>
    <col min="11008" max="11246" width="9" style="11"/>
    <col min="11247" max="11247" width="3" style="11" customWidth="1"/>
    <col min="11248" max="11248" width="12.25" style="11" bestFit="1" customWidth="1"/>
    <col min="11249" max="11249" width="9.75" style="11" bestFit="1" customWidth="1"/>
    <col min="11250" max="11251" width="7.5" style="11" bestFit="1" customWidth="1"/>
    <col min="11252" max="11252" width="4.75" style="11" bestFit="1" customWidth="1"/>
    <col min="11253" max="11256" width="9" style="11"/>
    <col min="11257" max="11257" width="11.25" style="11" customWidth="1"/>
    <col min="11258" max="11258" width="11.25" style="11" bestFit="1" customWidth="1"/>
    <col min="11259" max="11260" width="8" style="11" bestFit="1" customWidth="1"/>
    <col min="11261" max="11261" width="4.75" style="11" bestFit="1" customWidth="1"/>
    <col min="11262" max="11263" width="11.25" style="11" bestFit="1" customWidth="1"/>
    <col min="11264" max="11502" width="9" style="11"/>
    <col min="11503" max="11503" width="3" style="11" customWidth="1"/>
    <col min="11504" max="11504" width="12.25" style="11" bestFit="1" customWidth="1"/>
    <col min="11505" max="11505" width="9.75" style="11" bestFit="1" customWidth="1"/>
    <col min="11506" max="11507" width="7.5" style="11" bestFit="1" customWidth="1"/>
    <col min="11508" max="11508" width="4.75" style="11" bestFit="1" customWidth="1"/>
    <col min="11509" max="11512" width="9" style="11"/>
    <col min="11513" max="11513" width="11.25" style="11" customWidth="1"/>
    <col min="11514" max="11514" width="11.25" style="11" bestFit="1" customWidth="1"/>
    <col min="11515" max="11516" width="8" style="11" bestFit="1" customWidth="1"/>
    <col min="11517" max="11517" width="4.75" style="11" bestFit="1" customWidth="1"/>
    <col min="11518" max="11519" width="11.25" style="11" bestFit="1" customWidth="1"/>
    <col min="11520" max="11758" width="9" style="11"/>
    <col min="11759" max="11759" width="3" style="11" customWidth="1"/>
    <col min="11760" max="11760" width="12.25" style="11" bestFit="1" customWidth="1"/>
    <col min="11761" max="11761" width="9.75" style="11" bestFit="1" customWidth="1"/>
    <col min="11762" max="11763" width="7.5" style="11" bestFit="1" customWidth="1"/>
    <col min="11764" max="11764" width="4.75" style="11" bestFit="1" customWidth="1"/>
    <col min="11765" max="11768" width="9" style="11"/>
    <col min="11769" max="11769" width="11.25" style="11" customWidth="1"/>
    <col min="11770" max="11770" width="11.25" style="11" bestFit="1" customWidth="1"/>
    <col min="11771" max="11772" width="8" style="11" bestFit="1" customWidth="1"/>
    <col min="11773" max="11773" width="4.75" style="11" bestFit="1" customWidth="1"/>
    <col min="11774" max="11775" width="11.25" style="11" bestFit="1" customWidth="1"/>
    <col min="11776" max="12014" width="9" style="11"/>
    <col min="12015" max="12015" width="3" style="11" customWidth="1"/>
    <col min="12016" max="12016" width="12.25" style="11" bestFit="1" customWidth="1"/>
    <col min="12017" max="12017" width="9.75" style="11" bestFit="1" customWidth="1"/>
    <col min="12018" max="12019" width="7.5" style="11" bestFit="1" customWidth="1"/>
    <col min="12020" max="12020" width="4.75" style="11" bestFit="1" customWidth="1"/>
    <col min="12021" max="12024" width="9" style="11"/>
    <col min="12025" max="12025" width="11.25" style="11" customWidth="1"/>
    <col min="12026" max="12026" width="11.25" style="11" bestFit="1" customWidth="1"/>
    <col min="12027" max="12028" width="8" style="11" bestFit="1" customWidth="1"/>
    <col min="12029" max="12029" width="4.75" style="11" bestFit="1" customWidth="1"/>
    <col min="12030" max="12031" width="11.25" style="11" bestFit="1" customWidth="1"/>
    <col min="12032" max="12270" width="9" style="11"/>
    <col min="12271" max="12271" width="3" style="11" customWidth="1"/>
    <col min="12272" max="12272" width="12.25" style="11" bestFit="1" customWidth="1"/>
    <col min="12273" max="12273" width="9.75" style="11" bestFit="1" customWidth="1"/>
    <col min="12274" max="12275" width="7.5" style="11" bestFit="1" customWidth="1"/>
    <col min="12276" max="12276" width="4.75" style="11" bestFit="1" customWidth="1"/>
    <col min="12277" max="12280" width="9" style="11"/>
    <col min="12281" max="12281" width="11.25" style="11" customWidth="1"/>
    <col min="12282" max="12282" width="11.25" style="11" bestFit="1" customWidth="1"/>
    <col min="12283" max="12284" width="8" style="11" bestFit="1" customWidth="1"/>
    <col min="12285" max="12285" width="4.75" style="11" bestFit="1" customWidth="1"/>
    <col min="12286" max="12287" width="11.25" style="11" bestFit="1" customWidth="1"/>
    <col min="12288" max="12526" width="9" style="11"/>
    <col min="12527" max="12527" width="3" style="11" customWidth="1"/>
    <col min="12528" max="12528" width="12.25" style="11" bestFit="1" customWidth="1"/>
    <col min="12529" max="12529" width="9.75" style="11" bestFit="1" customWidth="1"/>
    <col min="12530" max="12531" width="7.5" style="11" bestFit="1" customWidth="1"/>
    <col min="12532" max="12532" width="4.75" style="11" bestFit="1" customWidth="1"/>
    <col min="12533" max="12536" width="9" style="11"/>
    <col min="12537" max="12537" width="11.25" style="11" customWidth="1"/>
    <col min="12538" max="12538" width="11.25" style="11" bestFit="1" customWidth="1"/>
    <col min="12539" max="12540" width="8" style="11" bestFit="1" customWidth="1"/>
    <col min="12541" max="12541" width="4.75" style="11" bestFit="1" customWidth="1"/>
    <col min="12542" max="12543" width="11.25" style="11" bestFit="1" customWidth="1"/>
    <col min="12544" max="12782" width="9" style="11"/>
    <col min="12783" max="12783" width="3" style="11" customWidth="1"/>
    <col min="12784" max="12784" width="12.25" style="11" bestFit="1" customWidth="1"/>
    <col min="12785" max="12785" width="9.75" style="11" bestFit="1" customWidth="1"/>
    <col min="12786" max="12787" width="7.5" style="11" bestFit="1" customWidth="1"/>
    <col min="12788" max="12788" width="4.75" style="11" bestFit="1" customWidth="1"/>
    <col min="12789" max="12792" width="9" style="11"/>
    <col min="12793" max="12793" width="11.25" style="11" customWidth="1"/>
    <col min="12794" max="12794" width="11.25" style="11" bestFit="1" customWidth="1"/>
    <col min="12795" max="12796" width="8" style="11" bestFit="1" customWidth="1"/>
    <col min="12797" max="12797" width="4.75" style="11" bestFit="1" customWidth="1"/>
    <col min="12798" max="12799" width="11.25" style="11" bestFit="1" customWidth="1"/>
    <col min="12800" max="13038" width="9" style="11"/>
    <col min="13039" max="13039" width="3" style="11" customWidth="1"/>
    <col min="13040" max="13040" width="12.25" style="11" bestFit="1" customWidth="1"/>
    <col min="13041" max="13041" width="9.75" style="11" bestFit="1" customWidth="1"/>
    <col min="13042" max="13043" width="7.5" style="11" bestFit="1" customWidth="1"/>
    <col min="13044" max="13044" width="4.75" style="11" bestFit="1" customWidth="1"/>
    <col min="13045" max="13048" width="9" style="11"/>
    <col min="13049" max="13049" width="11.25" style="11" customWidth="1"/>
    <col min="13050" max="13050" width="11.25" style="11" bestFit="1" customWidth="1"/>
    <col min="13051" max="13052" width="8" style="11" bestFit="1" customWidth="1"/>
    <col min="13053" max="13053" width="4.75" style="11" bestFit="1" customWidth="1"/>
    <col min="13054" max="13055" width="11.25" style="11" bestFit="1" customWidth="1"/>
    <col min="13056" max="13294" width="9" style="11"/>
    <col min="13295" max="13295" width="3" style="11" customWidth="1"/>
    <col min="13296" max="13296" width="12.25" style="11" bestFit="1" customWidth="1"/>
    <col min="13297" max="13297" width="9.75" style="11" bestFit="1" customWidth="1"/>
    <col min="13298" max="13299" width="7.5" style="11" bestFit="1" customWidth="1"/>
    <col min="13300" max="13300" width="4.75" style="11" bestFit="1" customWidth="1"/>
    <col min="13301" max="13304" width="9" style="11"/>
    <col min="13305" max="13305" width="11.25" style="11" customWidth="1"/>
    <col min="13306" max="13306" width="11.25" style="11" bestFit="1" customWidth="1"/>
    <col min="13307" max="13308" width="8" style="11" bestFit="1" customWidth="1"/>
    <col min="13309" max="13309" width="4.75" style="11" bestFit="1" customWidth="1"/>
    <col min="13310" max="13311" width="11.25" style="11" bestFit="1" customWidth="1"/>
    <col min="13312" max="13550" width="9" style="11"/>
    <col min="13551" max="13551" width="3" style="11" customWidth="1"/>
    <col min="13552" max="13552" width="12.25" style="11" bestFit="1" customWidth="1"/>
    <col min="13553" max="13553" width="9.75" style="11" bestFit="1" customWidth="1"/>
    <col min="13554" max="13555" width="7.5" style="11" bestFit="1" customWidth="1"/>
    <col min="13556" max="13556" width="4.75" style="11" bestFit="1" customWidth="1"/>
    <col min="13557" max="13560" width="9" style="11"/>
    <col min="13561" max="13561" width="11.25" style="11" customWidth="1"/>
    <col min="13562" max="13562" width="11.25" style="11" bestFit="1" customWidth="1"/>
    <col min="13563" max="13564" width="8" style="11" bestFit="1" customWidth="1"/>
    <col min="13565" max="13565" width="4.75" style="11" bestFit="1" customWidth="1"/>
    <col min="13566" max="13567" width="11.25" style="11" bestFit="1" customWidth="1"/>
    <col min="13568" max="13806" width="9" style="11"/>
    <col min="13807" max="13807" width="3" style="11" customWidth="1"/>
    <col min="13808" max="13808" width="12.25" style="11" bestFit="1" customWidth="1"/>
    <col min="13809" max="13809" width="9.75" style="11" bestFit="1" customWidth="1"/>
    <col min="13810" max="13811" width="7.5" style="11" bestFit="1" customWidth="1"/>
    <col min="13812" max="13812" width="4.75" style="11" bestFit="1" customWidth="1"/>
    <col min="13813" max="13816" width="9" style="11"/>
    <col min="13817" max="13817" width="11.25" style="11" customWidth="1"/>
    <col min="13818" max="13818" width="11.25" style="11" bestFit="1" customWidth="1"/>
    <col min="13819" max="13820" width="8" style="11" bestFit="1" customWidth="1"/>
    <col min="13821" max="13821" width="4.75" style="11" bestFit="1" customWidth="1"/>
    <col min="13822" max="13823" width="11.25" style="11" bestFit="1" customWidth="1"/>
    <col min="13824" max="14062" width="9" style="11"/>
    <col min="14063" max="14063" width="3" style="11" customWidth="1"/>
    <col min="14064" max="14064" width="12.25" style="11" bestFit="1" customWidth="1"/>
    <col min="14065" max="14065" width="9.75" style="11" bestFit="1" customWidth="1"/>
    <col min="14066" max="14067" width="7.5" style="11" bestFit="1" customWidth="1"/>
    <col min="14068" max="14068" width="4.75" style="11" bestFit="1" customWidth="1"/>
    <col min="14069" max="14072" width="9" style="11"/>
    <col min="14073" max="14073" width="11.25" style="11" customWidth="1"/>
    <col min="14074" max="14074" width="11.25" style="11" bestFit="1" customWidth="1"/>
    <col min="14075" max="14076" width="8" style="11" bestFit="1" customWidth="1"/>
    <col min="14077" max="14077" width="4.75" style="11" bestFit="1" customWidth="1"/>
    <col min="14078" max="14079" width="11.25" style="11" bestFit="1" customWidth="1"/>
    <col min="14080" max="14318" width="9" style="11"/>
    <col min="14319" max="14319" width="3" style="11" customWidth="1"/>
    <col min="14320" max="14320" width="12.25" style="11" bestFit="1" customWidth="1"/>
    <col min="14321" max="14321" width="9.75" style="11" bestFit="1" customWidth="1"/>
    <col min="14322" max="14323" width="7.5" style="11" bestFit="1" customWidth="1"/>
    <col min="14324" max="14324" width="4.75" style="11" bestFit="1" customWidth="1"/>
    <col min="14325" max="14328" width="9" style="11"/>
    <col min="14329" max="14329" width="11.25" style="11" customWidth="1"/>
    <col min="14330" max="14330" width="11.25" style="11" bestFit="1" customWidth="1"/>
    <col min="14331" max="14332" width="8" style="11" bestFit="1" customWidth="1"/>
    <col min="14333" max="14333" width="4.75" style="11" bestFit="1" customWidth="1"/>
    <col min="14334" max="14335" width="11.25" style="11" bestFit="1" customWidth="1"/>
    <col min="14336" max="14574" width="9" style="11"/>
    <col min="14575" max="14575" width="3" style="11" customWidth="1"/>
    <col min="14576" max="14576" width="12.25" style="11" bestFit="1" customWidth="1"/>
    <col min="14577" max="14577" width="9.75" style="11" bestFit="1" customWidth="1"/>
    <col min="14578" max="14579" width="7.5" style="11" bestFit="1" customWidth="1"/>
    <col min="14580" max="14580" width="4.75" style="11" bestFit="1" customWidth="1"/>
    <col min="14581" max="14584" width="9" style="11"/>
    <col min="14585" max="14585" width="11.25" style="11" customWidth="1"/>
    <col min="14586" max="14586" width="11.25" style="11" bestFit="1" customWidth="1"/>
    <col min="14587" max="14588" width="8" style="11" bestFit="1" customWidth="1"/>
    <col min="14589" max="14589" width="4.75" style="11" bestFit="1" customWidth="1"/>
    <col min="14590" max="14591" width="11.25" style="11" bestFit="1" customWidth="1"/>
    <col min="14592" max="14830" width="9" style="11"/>
    <col min="14831" max="14831" width="3" style="11" customWidth="1"/>
    <col min="14832" max="14832" width="12.25" style="11" bestFit="1" customWidth="1"/>
    <col min="14833" max="14833" width="9.75" style="11" bestFit="1" customWidth="1"/>
    <col min="14834" max="14835" width="7.5" style="11" bestFit="1" customWidth="1"/>
    <col min="14836" max="14836" width="4.75" style="11" bestFit="1" customWidth="1"/>
    <col min="14837" max="14840" width="9" style="11"/>
    <col min="14841" max="14841" width="11.25" style="11" customWidth="1"/>
    <col min="14842" max="14842" width="11.25" style="11" bestFit="1" customWidth="1"/>
    <col min="14843" max="14844" width="8" style="11" bestFit="1" customWidth="1"/>
    <col min="14845" max="14845" width="4.75" style="11" bestFit="1" customWidth="1"/>
    <col min="14846" max="14847" width="11.25" style="11" bestFit="1" customWidth="1"/>
    <col min="14848" max="15086" width="9" style="11"/>
    <col min="15087" max="15087" width="3" style="11" customWidth="1"/>
    <col min="15088" max="15088" width="12.25" style="11" bestFit="1" customWidth="1"/>
    <col min="15089" max="15089" width="9.75" style="11" bestFit="1" customWidth="1"/>
    <col min="15090" max="15091" width="7.5" style="11" bestFit="1" customWidth="1"/>
    <col min="15092" max="15092" width="4.75" style="11" bestFit="1" customWidth="1"/>
    <col min="15093" max="15096" width="9" style="11"/>
    <col min="15097" max="15097" width="11.25" style="11" customWidth="1"/>
    <col min="15098" max="15098" width="11.25" style="11" bestFit="1" customWidth="1"/>
    <col min="15099" max="15100" width="8" style="11" bestFit="1" customWidth="1"/>
    <col min="15101" max="15101" width="4.75" style="11" bestFit="1" customWidth="1"/>
    <col min="15102" max="15103" width="11.25" style="11" bestFit="1" customWidth="1"/>
    <col min="15104" max="15342" width="9" style="11"/>
    <col min="15343" max="15343" width="3" style="11" customWidth="1"/>
    <col min="15344" max="15344" width="12.25" style="11" bestFit="1" customWidth="1"/>
    <col min="15345" max="15345" width="9.75" style="11" bestFit="1" customWidth="1"/>
    <col min="15346" max="15347" width="7.5" style="11" bestFit="1" customWidth="1"/>
    <col min="15348" max="15348" width="4.75" style="11" bestFit="1" customWidth="1"/>
    <col min="15349" max="15352" width="9" style="11"/>
    <col min="15353" max="15353" width="11.25" style="11" customWidth="1"/>
    <col min="15354" max="15354" width="11.25" style="11" bestFit="1" customWidth="1"/>
    <col min="15355" max="15356" width="8" style="11" bestFit="1" customWidth="1"/>
    <col min="15357" max="15357" width="4.75" style="11" bestFit="1" customWidth="1"/>
    <col min="15358" max="15359" width="11.25" style="11" bestFit="1" customWidth="1"/>
    <col min="15360" max="15598" width="9" style="11"/>
    <col min="15599" max="15599" width="3" style="11" customWidth="1"/>
    <col min="15600" max="15600" width="12.25" style="11" bestFit="1" customWidth="1"/>
    <col min="15601" max="15601" width="9.75" style="11" bestFit="1" customWidth="1"/>
    <col min="15602" max="15603" width="7.5" style="11" bestFit="1" customWidth="1"/>
    <col min="15604" max="15604" width="4.75" style="11" bestFit="1" customWidth="1"/>
    <col min="15605" max="15608" width="9" style="11"/>
    <col min="15609" max="15609" width="11.25" style="11" customWidth="1"/>
    <col min="15610" max="15610" width="11.25" style="11" bestFit="1" customWidth="1"/>
    <col min="15611" max="15612" width="8" style="11" bestFit="1" customWidth="1"/>
    <col min="15613" max="15613" width="4.75" style="11" bestFit="1" customWidth="1"/>
    <col min="15614" max="15615" width="11.25" style="11" bestFit="1" customWidth="1"/>
    <col min="15616" max="15854" width="9" style="11"/>
    <col min="15855" max="15855" width="3" style="11" customWidth="1"/>
    <col min="15856" max="15856" width="12.25" style="11" bestFit="1" customWidth="1"/>
    <col min="15857" max="15857" width="9.75" style="11" bestFit="1" customWidth="1"/>
    <col min="15858" max="15859" width="7.5" style="11" bestFit="1" customWidth="1"/>
    <col min="15860" max="15860" width="4.75" style="11" bestFit="1" customWidth="1"/>
    <col min="15861" max="15864" width="9" style="11"/>
    <col min="15865" max="15865" width="11.25" style="11" customWidth="1"/>
    <col min="15866" max="15866" width="11.25" style="11" bestFit="1" customWidth="1"/>
    <col min="15867" max="15868" width="8" style="11" bestFit="1" customWidth="1"/>
    <col min="15869" max="15869" width="4.75" style="11" bestFit="1" customWidth="1"/>
    <col min="15870" max="15871" width="11.25" style="11" bestFit="1" customWidth="1"/>
    <col min="15872" max="16110" width="9" style="11"/>
    <col min="16111" max="16111" width="3" style="11" customWidth="1"/>
    <col min="16112" max="16112" width="12.25" style="11" bestFit="1" customWidth="1"/>
    <col min="16113" max="16113" width="9.75" style="11" bestFit="1" customWidth="1"/>
    <col min="16114" max="16115" width="7.5" style="11" bestFit="1" customWidth="1"/>
    <col min="16116" max="16116" width="4.75" style="11" bestFit="1" customWidth="1"/>
    <col min="16117" max="16120" width="9" style="11"/>
    <col min="16121" max="16121" width="11.25" style="11" customWidth="1"/>
    <col min="16122" max="16122" width="11.25" style="11" bestFit="1" customWidth="1"/>
    <col min="16123" max="16124" width="8" style="11" bestFit="1" customWidth="1"/>
    <col min="16125" max="16125" width="4.75" style="11" bestFit="1" customWidth="1"/>
    <col min="16126" max="16127" width="11.25" style="11" bestFit="1" customWidth="1"/>
    <col min="16128" max="16384" width="9" style="11"/>
  </cols>
  <sheetData>
    <row r="1" spans="1:19" ht="16.5" customHeight="1" x14ac:dyDescent="0.15">
      <c r="A1" s="14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100</v>
      </c>
      <c r="G1" s="16" t="s">
        <v>9</v>
      </c>
      <c r="H1" s="16" t="s">
        <v>10</v>
      </c>
      <c r="I1" s="16" t="s">
        <v>11</v>
      </c>
      <c r="J1" s="17" t="s">
        <v>12</v>
      </c>
    </row>
    <row r="2" spans="1:19" ht="14.25" x14ac:dyDescent="0.15">
      <c r="A2" s="18" t="s">
        <v>13</v>
      </c>
      <c r="B2" s="19" t="s">
        <v>14</v>
      </c>
      <c r="C2" s="19" t="str">
        <f>IF(B2="理工","LG",IF(B2="文科","WK","CJ"))</f>
        <v>LG</v>
      </c>
      <c r="D2" s="20" t="s">
        <v>15</v>
      </c>
      <c r="E2" s="20" t="s">
        <v>16</v>
      </c>
      <c r="F2" s="20" t="str">
        <f>IF(E2="男","先生","女士")</f>
        <v>先生</v>
      </c>
      <c r="G2" s="20" t="s">
        <v>17</v>
      </c>
      <c r="H2" s="20">
        <v>599</v>
      </c>
      <c r="I2" s="20">
        <f>IF(G2="本地",H2+30,IF(G2="本省",H2+20,H2+10))</f>
        <v>629</v>
      </c>
      <c r="J2" s="21" t="str">
        <f>IF(I2&gt;=600,"第一批",IF(I2&gt;=400,"第二批","落榜"))</f>
        <v>第一批</v>
      </c>
      <c r="M2" s="26"/>
      <c r="N2" s="28" t="s">
        <v>89</v>
      </c>
      <c r="O2" s="29"/>
      <c r="P2" s="29"/>
      <c r="Q2" s="30"/>
      <c r="R2" s="30"/>
      <c r="S2" s="27"/>
    </row>
    <row r="3" spans="1:19" ht="14.25" x14ac:dyDescent="0.15">
      <c r="A3" s="22" t="s">
        <v>18</v>
      </c>
      <c r="B3" s="19" t="s">
        <v>14</v>
      </c>
      <c r="C3" s="19" t="str">
        <f t="shared" ref="C3:C64" si="0">IF(B3="理工","LG",IF(B3="文科","WK","CJ"))</f>
        <v>LG</v>
      </c>
      <c r="D3" s="20" t="s">
        <v>19</v>
      </c>
      <c r="E3" s="20" t="s">
        <v>20</v>
      </c>
      <c r="F3" s="20" t="str">
        <f t="shared" ref="F3:F64" si="1">IF(E3="男","先生","女士")</f>
        <v>女士</v>
      </c>
      <c r="G3" s="20" t="s">
        <v>17</v>
      </c>
      <c r="H3" s="20">
        <v>661</v>
      </c>
      <c r="I3" s="20">
        <f t="shared" ref="I3:I64" si="2">IF(G3="本地",H3+30,IF(G3="本省",H3+20,H3+10))</f>
        <v>691</v>
      </c>
      <c r="J3" s="21" t="str">
        <f t="shared" ref="J3:J64" si="3">IF(I3&gt;=600,"第一批",IF(I3&gt;=400,"第二批","落榜"))</f>
        <v>第一批</v>
      </c>
      <c r="M3" s="26"/>
      <c r="N3" s="28" t="s">
        <v>91</v>
      </c>
      <c r="O3" s="29"/>
      <c r="P3" s="29"/>
      <c r="Q3" s="30"/>
      <c r="R3" s="30"/>
      <c r="S3" s="27"/>
    </row>
    <row r="4" spans="1:19" ht="14.25" x14ac:dyDescent="0.15">
      <c r="A4" s="22" t="s">
        <v>21</v>
      </c>
      <c r="B4" s="19" t="s">
        <v>14</v>
      </c>
      <c r="C4" s="19" t="str">
        <f t="shared" si="0"/>
        <v>LG</v>
      </c>
      <c r="D4" s="20" t="s">
        <v>22</v>
      </c>
      <c r="E4" s="20" t="s">
        <v>16</v>
      </c>
      <c r="F4" s="20" t="str">
        <f t="shared" si="1"/>
        <v>先生</v>
      </c>
      <c r="G4" s="20" t="s">
        <v>23</v>
      </c>
      <c r="H4" s="20">
        <v>467</v>
      </c>
      <c r="I4" s="20">
        <f t="shared" si="2"/>
        <v>487</v>
      </c>
      <c r="J4" s="21" t="str">
        <f t="shared" si="3"/>
        <v>第二批</v>
      </c>
      <c r="M4" s="26"/>
      <c r="N4" s="28" t="s">
        <v>92</v>
      </c>
      <c r="O4" s="29"/>
      <c r="P4" s="29"/>
      <c r="Q4" s="30"/>
      <c r="R4" s="30"/>
      <c r="S4" s="27"/>
    </row>
    <row r="5" spans="1:19" ht="14.25" x14ac:dyDescent="0.15">
      <c r="A5" s="22" t="s">
        <v>13</v>
      </c>
      <c r="B5" s="19" t="s">
        <v>24</v>
      </c>
      <c r="C5" s="19" t="str">
        <f t="shared" si="0"/>
        <v>WK</v>
      </c>
      <c r="D5" s="20" t="s">
        <v>25</v>
      </c>
      <c r="E5" s="20" t="s">
        <v>16</v>
      </c>
      <c r="F5" s="20" t="str">
        <f t="shared" si="1"/>
        <v>先生</v>
      </c>
      <c r="G5" s="20" t="s">
        <v>23</v>
      </c>
      <c r="H5" s="20">
        <v>310</v>
      </c>
      <c r="I5" s="20">
        <f t="shared" si="2"/>
        <v>330</v>
      </c>
      <c r="J5" s="21" t="str">
        <f t="shared" si="3"/>
        <v>落榜</v>
      </c>
      <c r="M5" s="26"/>
      <c r="N5" s="28" t="s">
        <v>93</v>
      </c>
      <c r="O5" s="29"/>
      <c r="P5" s="29"/>
      <c r="Q5" s="30"/>
      <c r="R5" s="30"/>
      <c r="S5" s="27"/>
    </row>
    <row r="6" spans="1:19" ht="14.25" x14ac:dyDescent="0.15">
      <c r="A6" s="22" t="s">
        <v>18</v>
      </c>
      <c r="B6" s="19" t="s">
        <v>24</v>
      </c>
      <c r="C6" s="19" t="str">
        <f t="shared" si="0"/>
        <v>WK</v>
      </c>
      <c r="D6" s="20" t="s">
        <v>26</v>
      </c>
      <c r="E6" s="20" t="s">
        <v>20</v>
      </c>
      <c r="F6" s="20" t="str">
        <f t="shared" si="1"/>
        <v>女士</v>
      </c>
      <c r="G6" s="20" t="s">
        <v>23</v>
      </c>
      <c r="H6" s="20">
        <v>584</v>
      </c>
      <c r="I6" s="20">
        <f t="shared" si="2"/>
        <v>604</v>
      </c>
      <c r="J6" s="21" t="str">
        <f t="shared" si="3"/>
        <v>第一批</v>
      </c>
      <c r="M6" s="26"/>
      <c r="N6" s="29"/>
      <c r="O6" s="29"/>
      <c r="P6" s="29"/>
      <c r="Q6" s="30"/>
      <c r="R6" s="30"/>
      <c r="S6" s="27"/>
    </row>
    <row r="7" spans="1:19" ht="14.25" x14ac:dyDescent="0.15">
      <c r="A7" s="22" t="s">
        <v>21</v>
      </c>
      <c r="B7" s="19" t="s">
        <v>27</v>
      </c>
      <c r="C7" s="19" t="str">
        <f t="shared" si="0"/>
        <v>CJ</v>
      </c>
      <c r="D7" s="20" t="s">
        <v>28</v>
      </c>
      <c r="E7" s="20" t="s">
        <v>20</v>
      </c>
      <c r="F7" s="20" t="str">
        <f t="shared" si="1"/>
        <v>女士</v>
      </c>
      <c r="G7" s="20" t="s">
        <v>29</v>
      </c>
      <c r="H7" s="20">
        <v>260</v>
      </c>
      <c r="I7" s="20">
        <f t="shared" si="2"/>
        <v>270</v>
      </c>
      <c r="J7" s="21" t="str">
        <f t="shared" si="3"/>
        <v>落榜</v>
      </c>
      <c r="M7" s="26"/>
      <c r="N7" s="29"/>
      <c r="O7" s="29"/>
      <c r="P7" s="29"/>
      <c r="Q7" s="30"/>
      <c r="R7" s="30"/>
      <c r="S7" s="27"/>
    </row>
    <row r="8" spans="1:19" ht="14.25" x14ac:dyDescent="0.15">
      <c r="A8" s="22" t="s">
        <v>13</v>
      </c>
      <c r="B8" s="19" t="s">
        <v>27</v>
      </c>
      <c r="C8" s="19" t="str">
        <f t="shared" si="0"/>
        <v>CJ</v>
      </c>
      <c r="D8" s="20" t="s">
        <v>30</v>
      </c>
      <c r="E8" s="20" t="s">
        <v>20</v>
      </c>
      <c r="F8" s="20" t="str">
        <f t="shared" si="1"/>
        <v>女士</v>
      </c>
      <c r="G8" s="20" t="s">
        <v>23</v>
      </c>
      <c r="H8" s="20">
        <v>406</v>
      </c>
      <c r="I8" s="20">
        <f t="shared" si="2"/>
        <v>426</v>
      </c>
      <c r="J8" s="21" t="str">
        <f t="shared" si="3"/>
        <v>第二批</v>
      </c>
      <c r="M8" s="26"/>
      <c r="N8" s="52" t="s">
        <v>94</v>
      </c>
      <c r="O8" s="52"/>
      <c r="P8" s="52"/>
      <c r="Q8" s="52"/>
      <c r="R8" s="52"/>
      <c r="S8" s="27"/>
    </row>
    <row r="9" spans="1:19" ht="14.25" x14ac:dyDescent="0.15">
      <c r="A9" s="22" t="s">
        <v>18</v>
      </c>
      <c r="B9" s="19" t="s">
        <v>24</v>
      </c>
      <c r="C9" s="19" t="str">
        <f t="shared" si="0"/>
        <v>WK</v>
      </c>
      <c r="D9" s="20" t="s">
        <v>31</v>
      </c>
      <c r="E9" s="20" t="s">
        <v>20</v>
      </c>
      <c r="F9" s="20" t="str">
        <f t="shared" si="1"/>
        <v>女士</v>
      </c>
      <c r="G9" s="20" t="s">
        <v>17</v>
      </c>
      <c r="H9" s="20">
        <v>771</v>
      </c>
      <c r="I9" s="20">
        <f t="shared" si="2"/>
        <v>801</v>
      </c>
      <c r="J9" s="21" t="str">
        <f t="shared" si="3"/>
        <v>第一批</v>
      </c>
      <c r="M9" s="26"/>
      <c r="N9" s="52" t="s">
        <v>95</v>
      </c>
      <c r="O9" s="52"/>
      <c r="P9" s="52"/>
      <c r="Q9" s="52"/>
      <c r="R9" s="52"/>
      <c r="S9" s="27"/>
    </row>
    <row r="10" spans="1:19" ht="14.25" x14ac:dyDescent="0.15">
      <c r="A10" s="22" t="s">
        <v>21</v>
      </c>
      <c r="B10" s="19" t="s">
        <v>24</v>
      </c>
      <c r="C10" s="19" t="str">
        <f t="shared" si="0"/>
        <v>WK</v>
      </c>
      <c r="D10" s="20" t="s">
        <v>32</v>
      </c>
      <c r="E10" s="20" t="s">
        <v>16</v>
      </c>
      <c r="F10" s="20" t="str">
        <f t="shared" si="1"/>
        <v>先生</v>
      </c>
      <c r="G10" s="20" t="s">
        <v>17</v>
      </c>
      <c r="H10" s="20">
        <v>765</v>
      </c>
      <c r="I10" s="20">
        <f t="shared" si="2"/>
        <v>795</v>
      </c>
      <c r="J10" s="21" t="str">
        <f t="shared" si="3"/>
        <v>第一批</v>
      </c>
      <c r="M10" s="26"/>
      <c r="N10" s="52" t="s">
        <v>96</v>
      </c>
      <c r="O10" s="52"/>
      <c r="P10" s="52"/>
      <c r="Q10" s="52"/>
      <c r="R10" s="52"/>
      <c r="S10" s="27"/>
    </row>
    <row r="11" spans="1:19" ht="14.25" x14ac:dyDescent="0.15">
      <c r="A11" s="22" t="s">
        <v>13</v>
      </c>
      <c r="B11" s="19" t="s">
        <v>14</v>
      </c>
      <c r="C11" s="19" t="str">
        <f t="shared" si="0"/>
        <v>LG</v>
      </c>
      <c r="D11" s="20" t="s">
        <v>33</v>
      </c>
      <c r="E11" s="20" t="s">
        <v>16</v>
      </c>
      <c r="F11" s="20" t="str">
        <f t="shared" si="1"/>
        <v>先生</v>
      </c>
      <c r="G11" s="20" t="s">
        <v>17</v>
      </c>
      <c r="H11" s="20">
        <v>522</v>
      </c>
      <c r="I11" s="20">
        <f t="shared" si="2"/>
        <v>552</v>
      </c>
      <c r="J11" s="21" t="str">
        <f t="shared" si="3"/>
        <v>第二批</v>
      </c>
      <c r="M11" s="26"/>
      <c r="N11" s="29"/>
      <c r="O11" s="29"/>
      <c r="P11" s="29"/>
      <c r="Q11" s="30"/>
      <c r="R11" s="30"/>
      <c r="S11" s="27"/>
    </row>
    <row r="12" spans="1:19" ht="14.25" x14ac:dyDescent="0.15">
      <c r="A12" s="22" t="s">
        <v>18</v>
      </c>
      <c r="B12" s="19" t="s">
        <v>14</v>
      </c>
      <c r="C12" s="19" t="str">
        <f t="shared" si="0"/>
        <v>LG</v>
      </c>
      <c r="D12" s="20" t="s">
        <v>34</v>
      </c>
      <c r="E12" s="20" t="s">
        <v>20</v>
      </c>
      <c r="F12" s="20" t="str">
        <f t="shared" si="1"/>
        <v>女士</v>
      </c>
      <c r="G12" s="20" t="s">
        <v>17</v>
      </c>
      <c r="H12" s="20">
        <v>671</v>
      </c>
      <c r="I12" s="20">
        <f t="shared" si="2"/>
        <v>701</v>
      </c>
      <c r="J12" s="21" t="str">
        <f t="shared" si="3"/>
        <v>第一批</v>
      </c>
      <c r="M12" s="26"/>
      <c r="N12" s="29"/>
      <c r="O12" s="29"/>
      <c r="P12" s="29"/>
      <c r="Q12" s="30"/>
      <c r="R12" s="30"/>
      <c r="S12" s="27"/>
    </row>
    <row r="13" spans="1:19" ht="14.25" x14ac:dyDescent="0.15">
      <c r="A13" s="22" t="s">
        <v>21</v>
      </c>
      <c r="B13" s="19" t="s">
        <v>24</v>
      </c>
      <c r="C13" s="19" t="str">
        <f t="shared" si="0"/>
        <v>WK</v>
      </c>
      <c r="D13" s="20" t="s">
        <v>35</v>
      </c>
      <c r="E13" s="20" t="s">
        <v>16</v>
      </c>
      <c r="F13" s="20" t="str">
        <f t="shared" si="1"/>
        <v>先生</v>
      </c>
      <c r="G13" s="20" t="s">
        <v>17</v>
      </c>
      <c r="H13" s="20">
        <v>679</v>
      </c>
      <c r="I13" s="20">
        <f t="shared" si="2"/>
        <v>709</v>
      </c>
      <c r="J13" s="21" t="str">
        <f t="shared" si="3"/>
        <v>第一批</v>
      </c>
      <c r="M13" s="26"/>
      <c r="N13" s="29" t="s">
        <v>90</v>
      </c>
      <c r="O13" s="29"/>
      <c r="P13" s="29"/>
      <c r="Q13" s="30"/>
      <c r="R13" s="30"/>
      <c r="S13" s="27"/>
    </row>
    <row r="14" spans="1:19" ht="15" x14ac:dyDescent="0.2">
      <c r="A14" s="22" t="s">
        <v>13</v>
      </c>
      <c r="B14" s="19" t="s">
        <v>14</v>
      </c>
      <c r="C14" s="19" t="str">
        <f t="shared" si="0"/>
        <v>LG</v>
      </c>
      <c r="D14" s="20" t="s">
        <v>36</v>
      </c>
      <c r="E14" s="20" t="s">
        <v>20</v>
      </c>
      <c r="F14" s="20" t="str">
        <f t="shared" si="1"/>
        <v>女士</v>
      </c>
      <c r="G14" s="20" t="s">
        <v>23</v>
      </c>
      <c r="H14" s="20">
        <v>596</v>
      </c>
      <c r="I14" s="20">
        <f t="shared" si="2"/>
        <v>616</v>
      </c>
      <c r="J14" s="21" t="str">
        <f t="shared" si="3"/>
        <v>第一批</v>
      </c>
      <c r="M14" s="27"/>
      <c r="N14" s="31" t="s">
        <v>97</v>
      </c>
      <c r="O14" s="30"/>
      <c r="P14" s="30"/>
      <c r="Q14" s="30"/>
      <c r="R14" s="30"/>
      <c r="S14" s="27"/>
    </row>
    <row r="15" spans="1:19" ht="15" x14ac:dyDescent="0.2">
      <c r="A15" s="22" t="s">
        <v>18</v>
      </c>
      <c r="B15" s="19" t="s">
        <v>27</v>
      </c>
      <c r="C15" s="19" t="str">
        <f t="shared" si="0"/>
        <v>CJ</v>
      </c>
      <c r="D15" s="20" t="s">
        <v>37</v>
      </c>
      <c r="E15" s="20" t="s">
        <v>20</v>
      </c>
      <c r="F15" s="20" t="str">
        <f t="shared" si="1"/>
        <v>女士</v>
      </c>
      <c r="G15" s="20" t="s">
        <v>29</v>
      </c>
      <c r="H15" s="20">
        <v>269</v>
      </c>
      <c r="I15" s="20">
        <f t="shared" si="2"/>
        <v>279</v>
      </c>
      <c r="J15" s="21" t="str">
        <f t="shared" si="3"/>
        <v>落榜</v>
      </c>
      <c r="M15" s="27"/>
      <c r="N15" s="31" t="s">
        <v>98</v>
      </c>
      <c r="O15" s="30"/>
      <c r="P15" s="30"/>
      <c r="Q15" s="30"/>
      <c r="R15" s="30"/>
      <c r="S15" s="27"/>
    </row>
    <row r="16" spans="1:19" ht="15" x14ac:dyDescent="0.2">
      <c r="A16" s="22" t="s">
        <v>21</v>
      </c>
      <c r="B16" s="19" t="s">
        <v>27</v>
      </c>
      <c r="C16" s="19" t="str">
        <f t="shared" si="0"/>
        <v>CJ</v>
      </c>
      <c r="D16" s="20" t="s">
        <v>38</v>
      </c>
      <c r="E16" s="20" t="s">
        <v>20</v>
      </c>
      <c r="F16" s="20" t="str">
        <f t="shared" si="1"/>
        <v>女士</v>
      </c>
      <c r="G16" s="20" t="s">
        <v>29</v>
      </c>
      <c r="H16" s="20">
        <v>112</v>
      </c>
      <c r="I16" s="20">
        <f t="shared" si="2"/>
        <v>122</v>
      </c>
      <c r="J16" s="21" t="str">
        <f t="shared" si="3"/>
        <v>落榜</v>
      </c>
      <c r="M16" s="27"/>
      <c r="N16" s="31" t="s">
        <v>99</v>
      </c>
      <c r="O16" s="30"/>
      <c r="P16" s="30"/>
      <c r="Q16" s="30"/>
      <c r="R16" s="30"/>
      <c r="S16" s="27"/>
    </row>
    <row r="17" spans="1:10" ht="12" x14ac:dyDescent="0.15">
      <c r="A17" s="22" t="s">
        <v>13</v>
      </c>
      <c r="B17" s="19" t="s">
        <v>24</v>
      </c>
      <c r="C17" s="19" t="str">
        <f t="shared" si="0"/>
        <v>WK</v>
      </c>
      <c r="D17" s="20" t="s">
        <v>39</v>
      </c>
      <c r="E17" s="20" t="s">
        <v>20</v>
      </c>
      <c r="F17" s="20" t="str">
        <f t="shared" si="1"/>
        <v>女士</v>
      </c>
      <c r="G17" s="20" t="s">
        <v>23</v>
      </c>
      <c r="H17" s="20">
        <v>396</v>
      </c>
      <c r="I17" s="20">
        <f t="shared" si="2"/>
        <v>416</v>
      </c>
      <c r="J17" s="21" t="str">
        <f t="shared" si="3"/>
        <v>第二批</v>
      </c>
    </row>
    <row r="18" spans="1:10" ht="12" x14ac:dyDescent="0.15">
      <c r="A18" s="22" t="s">
        <v>18</v>
      </c>
      <c r="B18" s="19" t="s">
        <v>14</v>
      </c>
      <c r="C18" s="19" t="str">
        <f t="shared" si="0"/>
        <v>LG</v>
      </c>
      <c r="D18" s="20" t="s">
        <v>40</v>
      </c>
      <c r="E18" s="20" t="s">
        <v>20</v>
      </c>
      <c r="F18" s="20" t="str">
        <f t="shared" si="1"/>
        <v>女士</v>
      </c>
      <c r="G18" s="20" t="s">
        <v>17</v>
      </c>
      <c r="H18" s="20">
        <v>712</v>
      </c>
      <c r="I18" s="20">
        <f t="shared" si="2"/>
        <v>742</v>
      </c>
      <c r="J18" s="21" t="str">
        <f t="shared" si="3"/>
        <v>第一批</v>
      </c>
    </row>
    <row r="19" spans="1:10" ht="12" x14ac:dyDescent="0.15">
      <c r="A19" s="22" t="s">
        <v>21</v>
      </c>
      <c r="B19" s="19" t="s">
        <v>24</v>
      </c>
      <c r="C19" s="19" t="str">
        <f t="shared" si="0"/>
        <v>WK</v>
      </c>
      <c r="D19" s="20" t="s">
        <v>41</v>
      </c>
      <c r="E19" s="20" t="s">
        <v>20</v>
      </c>
      <c r="F19" s="20" t="str">
        <f t="shared" si="1"/>
        <v>女士</v>
      </c>
      <c r="G19" s="20" t="s">
        <v>23</v>
      </c>
      <c r="H19" s="20">
        <v>354</v>
      </c>
      <c r="I19" s="20">
        <f t="shared" si="2"/>
        <v>374</v>
      </c>
      <c r="J19" s="21" t="str">
        <f t="shared" si="3"/>
        <v>落榜</v>
      </c>
    </row>
    <row r="20" spans="1:10" ht="12" x14ac:dyDescent="0.15">
      <c r="A20" s="22" t="s">
        <v>13</v>
      </c>
      <c r="B20" s="19" t="s">
        <v>24</v>
      </c>
      <c r="C20" s="19" t="str">
        <f t="shared" si="0"/>
        <v>WK</v>
      </c>
      <c r="D20" s="20" t="s">
        <v>42</v>
      </c>
      <c r="E20" s="20" t="s">
        <v>16</v>
      </c>
      <c r="F20" s="20" t="str">
        <f t="shared" si="1"/>
        <v>先生</v>
      </c>
      <c r="G20" s="20" t="s">
        <v>17</v>
      </c>
      <c r="H20" s="20">
        <v>793</v>
      </c>
      <c r="I20" s="20">
        <f t="shared" si="2"/>
        <v>823</v>
      </c>
      <c r="J20" s="21" t="str">
        <f t="shared" si="3"/>
        <v>第一批</v>
      </c>
    </row>
    <row r="21" spans="1:10" ht="12" x14ac:dyDescent="0.15">
      <c r="A21" s="22" t="s">
        <v>18</v>
      </c>
      <c r="B21" s="19" t="s">
        <v>14</v>
      </c>
      <c r="C21" s="19" t="str">
        <f t="shared" si="0"/>
        <v>LG</v>
      </c>
      <c r="D21" s="20" t="s">
        <v>43</v>
      </c>
      <c r="E21" s="20" t="s">
        <v>20</v>
      </c>
      <c r="F21" s="20" t="str">
        <f t="shared" si="1"/>
        <v>女士</v>
      </c>
      <c r="G21" s="20" t="s">
        <v>17</v>
      </c>
      <c r="H21" s="20">
        <v>654</v>
      </c>
      <c r="I21" s="20">
        <f t="shared" si="2"/>
        <v>684</v>
      </c>
      <c r="J21" s="21" t="str">
        <f t="shared" si="3"/>
        <v>第一批</v>
      </c>
    </row>
    <row r="22" spans="1:10" ht="12" x14ac:dyDescent="0.15">
      <c r="A22" s="22" t="s">
        <v>21</v>
      </c>
      <c r="B22" s="19" t="s">
        <v>14</v>
      </c>
      <c r="C22" s="19" t="str">
        <f t="shared" si="0"/>
        <v>LG</v>
      </c>
      <c r="D22" s="20" t="s">
        <v>44</v>
      </c>
      <c r="E22" s="20" t="s">
        <v>20</v>
      </c>
      <c r="F22" s="20" t="str">
        <f t="shared" si="1"/>
        <v>女士</v>
      </c>
      <c r="G22" s="20" t="s">
        <v>29</v>
      </c>
      <c r="H22" s="20">
        <v>300</v>
      </c>
      <c r="I22" s="20">
        <f t="shared" si="2"/>
        <v>310</v>
      </c>
      <c r="J22" s="21" t="str">
        <f t="shared" si="3"/>
        <v>落榜</v>
      </c>
    </row>
    <row r="23" spans="1:10" ht="12" x14ac:dyDescent="0.15">
      <c r="A23" s="22" t="s">
        <v>13</v>
      </c>
      <c r="B23" s="19" t="s">
        <v>14</v>
      </c>
      <c r="C23" s="19" t="str">
        <f t="shared" si="0"/>
        <v>LG</v>
      </c>
      <c r="D23" s="20" t="s">
        <v>45</v>
      </c>
      <c r="E23" s="20" t="s">
        <v>20</v>
      </c>
      <c r="F23" s="20" t="str">
        <f t="shared" si="1"/>
        <v>女士</v>
      </c>
      <c r="G23" s="20" t="s">
        <v>17</v>
      </c>
      <c r="H23" s="20">
        <v>528</v>
      </c>
      <c r="I23" s="20">
        <f t="shared" si="2"/>
        <v>558</v>
      </c>
      <c r="J23" s="21" t="str">
        <f t="shared" si="3"/>
        <v>第二批</v>
      </c>
    </row>
    <row r="24" spans="1:10" ht="12" x14ac:dyDescent="0.15">
      <c r="A24" s="22" t="s">
        <v>18</v>
      </c>
      <c r="B24" s="19" t="s">
        <v>27</v>
      </c>
      <c r="C24" s="19" t="str">
        <f t="shared" si="0"/>
        <v>CJ</v>
      </c>
      <c r="D24" s="20" t="s">
        <v>46</v>
      </c>
      <c r="E24" s="20" t="s">
        <v>16</v>
      </c>
      <c r="F24" s="20" t="str">
        <f t="shared" si="1"/>
        <v>先生</v>
      </c>
      <c r="G24" s="20" t="s">
        <v>17</v>
      </c>
      <c r="H24" s="20">
        <v>578</v>
      </c>
      <c r="I24" s="20">
        <f t="shared" si="2"/>
        <v>608</v>
      </c>
      <c r="J24" s="21" t="str">
        <f t="shared" si="3"/>
        <v>第一批</v>
      </c>
    </row>
    <row r="25" spans="1:10" ht="12" x14ac:dyDescent="0.15">
      <c r="A25" s="22" t="s">
        <v>21</v>
      </c>
      <c r="B25" s="19" t="s">
        <v>27</v>
      </c>
      <c r="C25" s="19" t="str">
        <f t="shared" si="0"/>
        <v>CJ</v>
      </c>
      <c r="D25" s="20" t="s">
        <v>47</v>
      </c>
      <c r="E25" s="20" t="s">
        <v>20</v>
      </c>
      <c r="F25" s="20" t="str">
        <f t="shared" si="1"/>
        <v>女士</v>
      </c>
      <c r="G25" s="20" t="s">
        <v>29</v>
      </c>
      <c r="H25" s="20">
        <v>77</v>
      </c>
      <c r="I25" s="20">
        <f t="shared" si="2"/>
        <v>87</v>
      </c>
      <c r="J25" s="21" t="str">
        <f t="shared" si="3"/>
        <v>落榜</v>
      </c>
    </row>
    <row r="26" spans="1:10" ht="12" x14ac:dyDescent="0.15">
      <c r="A26" s="22" t="s">
        <v>13</v>
      </c>
      <c r="B26" s="19" t="s">
        <v>14</v>
      </c>
      <c r="C26" s="19" t="str">
        <f t="shared" si="0"/>
        <v>LG</v>
      </c>
      <c r="D26" s="20" t="s">
        <v>48</v>
      </c>
      <c r="E26" s="20" t="s">
        <v>20</v>
      </c>
      <c r="F26" s="20" t="str">
        <f t="shared" si="1"/>
        <v>女士</v>
      </c>
      <c r="G26" s="20" t="s">
        <v>17</v>
      </c>
      <c r="H26" s="20">
        <v>539</v>
      </c>
      <c r="I26" s="20">
        <f t="shared" si="2"/>
        <v>569</v>
      </c>
      <c r="J26" s="21" t="str">
        <f t="shared" si="3"/>
        <v>第二批</v>
      </c>
    </row>
    <row r="27" spans="1:10" ht="12" x14ac:dyDescent="0.15">
      <c r="A27" s="22" t="s">
        <v>18</v>
      </c>
      <c r="B27" s="19" t="s">
        <v>14</v>
      </c>
      <c r="C27" s="19" t="str">
        <f t="shared" si="0"/>
        <v>LG</v>
      </c>
      <c r="D27" s="20" t="s">
        <v>49</v>
      </c>
      <c r="E27" s="20" t="s">
        <v>16</v>
      </c>
      <c r="F27" s="20" t="str">
        <f t="shared" si="1"/>
        <v>先生</v>
      </c>
      <c r="G27" s="20" t="s">
        <v>23</v>
      </c>
      <c r="H27" s="20">
        <v>495</v>
      </c>
      <c r="I27" s="20">
        <f t="shared" si="2"/>
        <v>515</v>
      </c>
      <c r="J27" s="21" t="str">
        <f t="shared" si="3"/>
        <v>第二批</v>
      </c>
    </row>
    <row r="28" spans="1:10" ht="12" x14ac:dyDescent="0.15">
      <c r="A28" s="22" t="s">
        <v>21</v>
      </c>
      <c r="B28" s="19" t="s">
        <v>24</v>
      </c>
      <c r="C28" s="19" t="str">
        <f t="shared" si="0"/>
        <v>WK</v>
      </c>
      <c r="D28" s="20" t="s">
        <v>50</v>
      </c>
      <c r="E28" s="20" t="s">
        <v>16</v>
      </c>
      <c r="F28" s="20" t="str">
        <f t="shared" si="1"/>
        <v>先生</v>
      </c>
      <c r="G28" s="20" t="s">
        <v>23</v>
      </c>
      <c r="H28" s="20">
        <v>309</v>
      </c>
      <c r="I28" s="20">
        <f t="shared" si="2"/>
        <v>329</v>
      </c>
      <c r="J28" s="21" t="str">
        <f t="shared" si="3"/>
        <v>落榜</v>
      </c>
    </row>
    <row r="29" spans="1:10" ht="12" x14ac:dyDescent="0.15">
      <c r="A29" s="22" t="s">
        <v>13</v>
      </c>
      <c r="B29" s="19" t="s">
        <v>27</v>
      </c>
      <c r="C29" s="19" t="str">
        <f t="shared" si="0"/>
        <v>CJ</v>
      </c>
      <c r="D29" s="20" t="s">
        <v>51</v>
      </c>
      <c r="E29" s="20" t="s">
        <v>20</v>
      </c>
      <c r="F29" s="20" t="str">
        <f t="shared" si="1"/>
        <v>女士</v>
      </c>
      <c r="G29" s="20" t="s">
        <v>17</v>
      </c>
      <c r="H29" s="20">
        <v>753</v>
      </c>
      <c r="I29" s="20">
        <f t="shared" si="2"/>
        <v>783</v>
      </c>
      <c r="J29" s="21" t="str">
        <f t="shared" si="3"/>
        <v>第一批</v>
      </c>
    </row>
    <row r="30" spans="1:10" ht="12" x14ac:dyDescent="0.15">
      <c r="A30" s="22" t="s">
        <v>18</v>
      </c>
      <c r="B30" s="19" t="s">
        <v>27</v>
      </c>
      <c r="C30" s="19" t="str">
        <f t="shared" si="0"/>
        <v>CJ</v>
      </c>
      <c r="D30" s="20" t="s">
        <v>52</v>
      </c>
      <c r="E30" s="20" t="s">
        <v>20</v>
      </c>
      <c r="F30" s="20" t="str">
        <f t="shared" si="1"/>
        <v>女士</v>
      </c>
      <c r="G30" s="20" t="s">
        <v>17</v>
      </c>
      <c r="H30" s="20">
        <v>675</v>
      </c>
      <c r="I30" s="20">
        <f t="shared" si="2"/>
        <v>705</v>
      </c>
      <c r="J30" s="21" t="str">
        <f t="shared" si="3"/>
        <v>第一批</v>
      </c>
    </row>
    <row r="31" spans="1:10" ht="12" x14ac:dyDescent="0.15">
      <c r="A31" s="22" t="s">
        <v>21</v>
      </c>
      <c r="B31" s="19" t="s">
        <v>14</v>
      </c>
      <c r="C31" s="19" t="str">
        <f t="shared" si="0"/>
        <v>LG</v>
      </c>
      <c r="D31" s="20" t="s">
        <v>53</v>
      </c>
      <c r="E31" s="20" t="s">
        <v>16</v>
      </c>
      <c r="F31" s="20" t="str">
        <f t="shared" si="1"/>
        <v>先生</v>
      </c>
      <c r="G31" s="20" t="s">
        <v>29</v>
      </c>
      <c r="H31" s="20">
        <v>176</v>
      </c>
      <c r="I31" s="20">
        <f t="shared" si="2"/>
        <v>186</v>
      </c>
      <c r="J31" s="21" t="str">
        <f t="shared" si="3"/>
        <v>落榜</v>
      </c>
    </row>
    <row r="32" spans="1:10" ht="12" x14ac:dyDescent="0.15">
      <c r="A32" s="22" t="s">
        <v>13</v>
      </c>
      <c r="B32" s="19" t="s">
        <v>27</v>
      </c>
      <c r="C32" s="19" t="str">
        <f t="shared" si="0"/>
        <v>CJ</v>
      </c>
      <c r="D32" s="20" t="s">
        <v>54</v>
      </c>
      <c r="E32" s="20" t="s">
        <v>20</v>
      </c>
      <c r="F32" s="20" t="str">
        <f t="shared" si="1"/>
        <v>女士</v>
      </c>
      <c r="G32" s="20" t="s">
        <v>17</v>
      </c>
      <c r="H32" s="20">
        <v>550</v>
      </c>
      <c r="I32" s="20">
        <f t="shared" si="2"/>
        <v>580</v>
      </c>
      <c r="J32" s="21" t="str">
        <f t="shared" si="3"/>
        <v>第二批</v>
      </c>
    </row>
    <row r="33" spans="1:10" ht="12" x14ac:dyDescent="0.15">
      <c r="A33" s="22" t="s">
        <v>18</v>
      </c>
      <c r="B33" s="19" t="s">
        <v>14</v>
      </c>
      <c r="C33" s="19" t="str">
        <f t="shared" si="0"/>
        <v>LG</v>
      </c>
      <c r="D33" s="20" t="s">
        <v>55</v>
      </c>
      <c r="E33" s="20" t="s">
        <v>20</v>
      </c>
      <c r="F33" s="20" t="str">
        <f t="shared" si="1"/>
        <v>女士</v>
      </c>
      <c r="G33" s="20" t="s">
        <v>17</v>
      </c>
      <c r="H33" s="20">
        <v>510</v>
      </c>
      <c r="I33" s="20">
        <f t="shared" si="2"/>
        <v>540</v>
      </c>
      <c r="J33" s="21" t="str">
        <f t="shared" si="3"/>
        <v>第二批</v>
      </c>
    </row>
    <row r="34" spans="1:10" ht="12" x14ac:dyDescent="0.15">
      <c r="A34" s="22" t="s">
        <v>21</v>
      </c>
      <c r="B34" s="19" t="s">
        <v>14</v>
      </c>
      <c r="C34" s="19" t="str">
        <f t="shared" si="0"/>
        <v>LG</v>
      </c>
      <c r="D34" s="20" t="s">
        <v>56</v>
      </c>
      <c r="E34" s="20" t="s">
        <v>16</v>
      </c>
      <c r="F34" s="20" t="str">
        <f t="shared" si="1"/>
        <v>先生</v>
      </c>
      <c r="G34" s="20" t="s">
        <v>29</v>
      </c>
      <c r="H34" s="20">
        <v>191</v>
      </c>
      <c r="I34" s="20">
        <f t="shared" si="2"/>
        <v>201</v>
      </c>
      <c r="J34" s="21" t="str">
        <f t="shared" si="3"/>
        <v>落榜</v>
      </c>
    </row>
    <row r="35" spans="1:10" ht="12" x14ac:dyDescent="0.15">
      <c r="A35" s="22" t="s">
        <v>13</v>
      </c>
      <c r="B35" s="19" t="s">
        <v>27</v>
      </c>
      <c r="C35" s="19" t="str">
        <f t="shared" si="0"/>
        <v>CJ</v>
      </c>
      <c r="D35" s="20" t="s">
        <v>57</v>
      </c>
      <c r="E35" s="20" t="s">
        <v>16</v>
      </c>
      <c r="F35" s="20" t="str">
        <f t="shared" si="1"/>
        <v>先生</v>
      </c>
      <c r="G35" s="20" t="s">
        <v>29</v>
      </c>
      <c r="H35" s="20">
        <v>113</v>
      </c>
      <c r="I35" s="20">
        <f t="shared" si="2"/>
        <v>123</v>
      </c>
      <c r="J35" s="21" t="str">
        <f t="shared" si="3"/>
        <v>落榜</v>
      </c>
    </row>
    <row r="36" spans="1:10" ht="12" x14ac:dyDescent="0.15">
      <c r="A36" s="22" t="s">
        <v>18</v>
      </c>
      <c r="B36" s="19" t="s">
        <v>24</v>
      </c>
      <c r="C36" s="19" t="str">
        <f t="shared" si="0"/>
        <v>WK</v>
      </c>
      <c r="D36" s="20" t="s">
        <v>58</v>
      </c>
      <c r="E36" s="20" t="s">
        <v>20</v>
      </c>
      <c r="F36" s="20" t="str">
        <f t="shared" si="1"/>
        <v>女士</v>
      </c>
      <c r="G36" s="20" t="s">
        <v>17</v>
      </c>
      <c r="H36" s="20">
        <v>582</v>
      </c>
      <c r="I36" s="20">
        <f t="shared" si="2"/>
        <v>612</v>
      </c>
      <c r="J36" s="21" t="str">
        <f t="shared" si="3"/>
        <v>第一批</v>
      </c>
    </row>
    <row r="37" spans="1:10" ht="12" x14ac:dyDescent="0.15">
      <c r="A37" s="22" t="s">
        <v>21</v>
      </c>
      <c r="B37" s="19" t="s">
        <v>24</v>
      </c>
      <c r="C37" s="19" t="str">
        <f t="shared" si="0"/>
        <v>WK</v>
      </c>
      <c r="D37" s="20" t="s">
        <v>59</v>
      </c>
      <c r="E37" s="20" t="s">
        <v>20</v>
      </c>
      <c r="F37" s="20" t="str">
        <f t="shared" si="1"/>
        <v>女士</v>
      </c>
      <c r="G37" s="20" t="s">
        <v>17</v>
      </c>
      <c r="H37" s="20">
        <v>565</v>
      </c>
      <c r="I37" s="20">
        <f t="shared" si="2"/>
        <v>595</v>
      </c>
      <c r="J37" s="21" t="str">
        <f t="shared" si="3"/>
        <v>第二批</v>
      </c>
    </row>
    <row r="38" spans="1:10" ht="12" x14ac:dyDescent="0.15">
      <c r="A38" s="22" t="s">
        <v>13</v>
      </c>
      <c r="B38" s="19" t="s">
        <v>27</v>
      </c>
      <c r="C38" s="19" t="str">
        <f t="shared" si="0"/>
        <v>CJ</v>
      </c>
      <c r="D38" s="20" t="s">
        <v>60</v>
      </c>
      <c r="E38" s="20" t="s">
        <v>16</v>
      </c>
      <c r="F38" s="20" t="str">
        <f t="shared" si="1"/>
        <v>先生</v>
      </c>
      <c r="G38" s="20" t="s">
        <v>17</v>
      </c>
      <c r="H38" s="20">
        <v>662</v>
      </c>
      <c r="I38" s="20">
        <f t="shared" si="2"/>
        <v>692</v>
      </c>
      <c r="J38" s="21" t="str">
        <f t="shared" si="3"/>
        <v>第一批</v>
      </c>
    </row>
    <row r="39" spans="1:10" ht="12" x14ac:dyDescent="0.15">
      <c r="A39" s="22" t="s">
        <v>18</v>
      </c>
      <c r="B39" s="19" t="s">
        <v>24</v>
      </c>
      <c r="C39" s="19" t="str">
        <f t="shared" si="0"/>
        <v>WK</v>
      </c>
      <c r="D39" s="20" t="s">
        <v>61</v>
      </c>
      <c r="E39" s="20" t="s">
        <v>16</v>
      </c>
      <c r="F39" s="20" t="str">
        <f t="shared" si="1"/>
        <v>先生</v>
      </c>
      <c r="G39" s="20" t="s">
        <v>23</v>
      </c>
      <c r="H39" s="20">
        <v>522</v>
      </c>
      <c r="I39" s="20">
        <f t="shared" si="2"/>
        <v>542</v>
      </c>
      <c r="J39" s="21" t="str">
        <f t="shared" si="3"/>
        <v>第二批</v>
      </c>
    </row>
    <row r="40" spans="1:10" ht="12" x14ac:dyDescent="0.15">
      <c r="A40" s="22" t="s">
        <v>21</v>
      </c>
      <c r="B40" s="19" t="s">
        <v>14</v>
      </c>
      <c r="C40" s="19" t="str">
        <f t="shared" si="0"/>
        <v>LG</v>
      </c>
      <c r="D40" s="20" t="s">
        <v>62</v>
      </c>
      <c r="E40" s="20" t="s">
        <v>20</v>
      </c>
      <c r="F40" s="20" t="str">
        <f t="shared" si="1"/>
        <v>女士</v>
      </c>
      <c r="G40" s="20" t="s">
        <v>17</v>
      </c>
      <c r="H40" s="20">
        <v>723</v>
      </c>
      <c r="I40" s="20">
        <f t="shared" si="2"/>
        <v>753</v>
      </c>
      <c r="J40" s="21" t="str">
        <f t="shared" si="3"/>
        <v>第一批</v>
      </c>
    </row>
    <row r="41" spans="1:10" ht="12" x14ac:dyDescent="0.15">
      <c r="A41" s="22" t="s">
        <v>13</v>
      </c>
      <c r="B41" s="19" t="s">
        <v>27</v>
      </c>
      <c r="C41" s="19" t="str">
        <f t="shared" si="0"/>
        <v>CJ</v>
      </c>
      <c r="D41" s="20" t="s">
        <v>63</v>
      </c>
      <c r="E41" s="20" t="s">
        <v>20</v>
      </c>
      <c r="F41" s="20" t="str">
        <f t="shared" si="1"/>
        <v>女士</v>
      </c>
      <c r="G41" s="20" t="s">
        <v>17</v>
      </c>
      <c r="H41" s="20">
        <v>526</v>
      </c>
      <c r="I41" s="20">
        <f t="shared" si="2"/>
        <v>556</v>
      </c>
      <c r="J41" s="21" t="str">
        <f t="shared" si="3"/>
        <v>第二批</v>
      </c>
    </row>
    <row r="42" spans="1:10" ht="12" x14ac:dyDescent="0.15">
      <c r="A42" s="22" t="s">
        <v>18</v>
      </c>
      <c r="B42" s="19" t="s">
        <v>27</v>
      </c>
      <c r="C42" s="19" t="str">
        <f t="shared" si="0"/>
        <v>CJ</v>
      </c>
      <c r="D42" s="20" t="s">
        <v>64</v>
      </c>
      <c r="E42" s="20" t="s">
        <v>20</v>
      </c>
      <c r="F42" s="20" t="str">
        <f t="shared" si="1"/>
        <v>女士</v>
      </c>
      <c r="G42" s="20" t="s">
        <v>23</v>
      </c>
      <c r="H42" s="20">
        <v>506</v>
      </c>
      <c r="I42" s="20">
        <f t="shared" si="2"/>
        <v>526</v>
      </c>
      <c r="J42" s="21" t="str">
        <f t="shared" si="3"/>
        <v>第二批</v>
      </c>
    </row>
    <row r="43" spans="1:10" ht="12" x14ac:dyDescent="0.15">
      <c r="A43" s="22" t="s">
        <v>21</v>
      </c>
      <c r="B43" s="19" t="s">
        <v>24</v>
      </c>
      <c r="C43" s="19" t="str">
        <f t="shared" si="0"/>
        <v>WK</v>
      </c>
      <c r="D43" s="20" t="s">
        <v>65</v>
      </c>
      <c r="E43" s="20" t="s">
        <v>20</v>
      </c>
      <c r="F43" s="20" t="str">
        <f t="shared" si="1"/>
        <v>女士</v>
      </c>
      <c r="G43" s="20" t="s">
        <v>29</v>
      </c>
      <c r="H43" s="20">
        <v>251</v>
      </c>
      <c r="I43" s="20">
        <f t="shared" si="2"/>
        <v>261</v>
      </c>
      <c r="J43" s="21" t="str">
        <f t="shared" si="3"/>
        <v>落榜</v>
      </c>
    </row>
    <row r="44" spans="1:10" ht="12" x14ac:dyDescent="0.15">
      <c r="A44" s="22" t="s">
        <v>13</v>
      </c>
      <c r="B44" s="19" t="s">
        <v>24</v>
      </c>
      <c r="C44" s="19" t="str">
        <f t="shared" si="0"/>
        <v>WK</v>
      </c>
      <c r="D44" s="20" t="s">
        <v>66</v>
      </c>
      <c r="E44" s="20" t="s">
        <v>16</v>
      </c>
      <c r="F44" s="20" t="str">
        <f t="shared" si="1"/>
        <v>先生</v>
      </c>
      <c r="G44" s="20" t="s">
        <v>29</v>
      </c>
      <c r="H44" s="20">
        <v>128</v>
      </c>
      <c r="I44" s="20">
        <f t="shared" si="2"/>
        <v>138</v>
      </c>
      <c r="J44" s="21" t="str">
        <f t="shared" si="3"/>
        <v>落榜</v>
      </c>
    </row>
    <row r="45" spans="1:10" ht="12" x14ac:dyDescent="0.15">
      <c r="A45" s="22" t="s">
        <v>18</v>
      </c>
      <c r="B45" s="19" t="s">
        <v>24</v>
      </c>
      <c r="C45" s="19" t="str">
        <f t="shared" si="0"/>
        <v>WK</v>
      </c>
      <c r="D45" s="20" t="s">
        <v>67</v>
      </c>
      <c r="E45" s="20" t="s">
        <v>16</v>
      </c>
      <c r="F45" s="20" t="str">
        <f t="shared" si="1"/>
        <v>先生</v>
      </c>
      <c r="G45" s="20" t="s">
        <v>17</v>
      </c>
      <c r="H45" s="20">
        <v>618</v>
      </c>
      <c r="I45" s="20">
        <f t="shared" si="2"/>
        <v>648</v>
      </c>
      <c r="J45" s="21" t="str">
        <f t="shared" si="3"/>
        <v>第一批</v>
      </c>
    </row>
    <row r="46" spans="1:10" ht="12" x14ac:dyDescent="0.15">
      <c r="A46" s="22" t="s">
        <v>21</v>
      </c>
      <c r="B46" s="19" t="s">
        <v>24</v>
      </c>
      <c r="C46" s="19" t="str">
        <f t="shared" si="0"/>
        <v>WK</v>
      </c>
      <c r="D46" s="20" t="s">
        <v>68</v>
      </c>
      <c r="E46" s="20" t="s">
        <v>20</v>
      </c>
      <c r="F46" s="20" t="str">
        <f t="shared" si="1"/>
        <v>女士</v>
      </c>
      <c r="G46" s="20" t="s">
        <v>23</v>
      </c>
      <c r="H46" s="20">
        <v>581</v>
      </c>
      <c r="I46" s="20">
        <f t="shared" si="2"/>
        <v>601</v>
      </c>
      <c r="J46" s="21" t="str">
        <f t="shared" si="3"/>
        <v>第一批</v>
      </c>
    </row>
    <row r="47" spans="1:10" ht="12" x14ac:dyDescent="0.15">
      <c r="A47" s="22" t="s">
        <v>13</v>
      </c>
      <c r="B47" s="19" t="s">
        <v>27</v>
      </c>
      <c r="C47" s="19" t="str">
        <f t="shared" si="0"/>
        <v>CJ</v>
      </c>
      <c r="D47" s="20" t="s">
        <v>69</v>
      </c>
      <c r="E47" s="20" t="s">
        <v>20</v>
      </c>
      <c r="F47" s="20" t="str">
        <f t="shared" si="1"/>
        <v>女士</v>
      </c>
      <c r="G47" s="20" t="s">
        <v>17</v>
      </c>
      <c r="H47" s="20">
        <v>778</v>
      </c>
      <c r="I47" s="20">
        <f t="shared" si="2"/>
        <v>808</v>
      </c>
      <c r="J47" s="21" t="str">
        <f t="shared" si="3"/>
        <v>第一批</v>
      </c>
    </row>
    <row r="48" spans="1:10" ht="12" x14ac:dyDescent="0.15">
      <c r="A48" s="22" t="s">
        <v>18</v>
      </c>
      <c r="B48" s="19" t="s">
        <v>14</v>
      </c>
      <c r="C48" s="19" t="str">
        <f t="shared" si="0"/>
        <v>LG</v>
      </c>
      <c r="D48" s="20" t="s">
        <v>70</v>
      </c>
      <c r="E48" s="20" t="s">
        <v>16</v>
      </c>
      <c r="F48" s="20" t="str">
        <f t="shared" si="1"/>
        <v>先生</v>
      </c>
      <c r="G48" s="20" t="s">
        <v>17</v>
      </c>
      <c r="H48" s="20">
        <v>672</v>
      </c>
      <c r="I48" s="20">
        <f t="shared" si="2"/>
        <v>702</v>
      </c>
      <c r="J48" s="21" t="str">
        <f t="shared" si="3"/>
        <v>第一批</v>
      </c>
    </row>
    <row r="49" spans="1:10" ht="12" x14ac:dyDescent="0.15">
      <c r="A49" s="22" t="s">
        <v>21</v>
      </c>
      <c r="B49" s="19" t="s">
        <v>27</v>
      </c>
      <c r="C49" s="19" t="str">
        <f t="shared" si="0"/>
        <v>CJ</v>
      </c>
      <c r="D49" s="20" t="s">
        <v>71</v>
      </c>
      <c r="E49" s="20" t="s">
        <v>16</v>
      </c>
      <c r="F49" s="20" t="str">
        <f t="shared" si="1"/>
        <v>先生</v>
      </c>
      <c r="G49" s="20" t="s">
        <v>17</v>
      </c>
      <c r="H49" s="20">
        <v>522</v>
      </c>
      <c r="I49" s="20">
        <f t="shared" si="2"/>
        <v>552</v>
      </c>
      <c r="J49" s="21" t="str">
        <f t="shared" si="3"/>
        <v>第二批</v>
      </c>
    </row>
    <row r="50" spans="1:10" ht="12" x14ac:dyDescent="0.15">
      <c r="A50" s="22" t="s">
        <v>13</v>
      </c>
      <c r="B50" s="19" t="s">
        <v>14</v>
      </c>
      <c r="C50" s="19" t="str">
        <f t="shared" si="0"/>
        <v>LG</v>
      </c>
      <c r="D50" s="20" t="s">
        <v>72</v>
      </c>
      <c r="E50" s="20" t="s">
        <v>16</v>
      </c>
      <c r="F50" s="20" t="str">
        <f t="shared" si="1"/>
        <v>先生</v>
      </c>
      <c r="G50" s="20" t="s">
        <v>17</v>
      </c>
      <c r="H50" s="20">
        <v>620</v>
      </c>
      <c r="I50" s="20">
        <f t="shared" si="2"/>
        <v>650</v>
      </c>
      <c r="J50" s="21" t="str">
        <f t="shared" si="3"/>
        <v>第一批</v>
      </c>
    </row>
    <row r="51" spans="1:10" ht="12" x14ac:dyDescent="0.15">
      <c r="A51" s="22" t="s">
        <v>18</v>
      </c>
      <c r="B51" s="19" t="s">
        <v>14</v>
      </c>
      <c r="C51" s="19" t="str">
        <f t="shared" si="0"/>
        <v>LG</v>
      </c>
      <c r="D51" s="20" t="s">
        <v>73</v>
      </c>
      <c r="E51" s="20" t="s">
        <v>20</v>
      </c>
      <c r="F51" s="20" t="str">
        <f t="shared" si="1"/>
        <v>女士</v>
      </c>
      <c r="G51" s="20" t="s">
        <v>17</v>
      </c>
      <c r="H51" s="20">
        <v>784</v>
      </c>
      <c r="I51" s="20">
        <f t="shared" si="2"/>
        <v>814</v>
      </c>
      <c r="J51" s="21" t="str">
        <f t="shared" si="3"/>
        <v>第一批</v>
      </c>
    </row>
    <row r="52" spans="1:10" ht="12" x14ac:dyDescent="0.15">
      <c r="A52" s="22" t="s">
        <v>21</v>
      </c>
      <c r="B52" s="19" t="s">
        <v>27</v>
      </c>
      <c r="C52" s="19" t="str">
        <f t="shared" si="0"/>
        <v>CJ</v>
      </c>
      <c r="D52" s="20" t="s">
        <v>74</v>
      </c>
      <c r="E52" s="20" t="s">
        <v>20</v>
      </c>
      <c r="F52" s="20" t="str">
        <f t="shared" si="1"/>
        <v>女士</v>
      </c>
      <c r="G52" s="20" t="s">
        <v>23</v>
      </c>
      <c r="H52" s="20">
        <v>433</v>
      </c>
      <c r="I52" s="20">
        <f t="shared" si="2"/>
        <v>453</v>
      </c>
      <c r="J52" s="21" t="str">
        <f t="shared" si="3"/>
        <v>第二批</v>
      </c>
    </row>
    <row r="53" spans="1:10" ht="12" x14ac:dyDescent="0.15">
      <c r="A53" s="22" t="s">
        <v>13</v>
      </c>
      <c r="B53" s="19" t="s">
        <v>24</v>
      </c>
      <c r="C53" s="19" t="str">
        <f t="shared" si="0"/>
        <v>WK</v>
      </c>
      <c r="D53" s="20" t="s">
        <v>75</v>
      </c>
      <c r="E53" s="20" t="s">
        <v>20</v>
      </c>
      <c r="F53" s="20" t="str">
        <f t="shared" si="1"/>
        <v>女士</v>
      </c>
      <c r="G53" s="20" t="s">
        <v>17</v>
      </c>
      <c r="H53" s="20">
        <v>515</v>
      </c>
      <c r="I53" s="20">
        <f t="shared" si="2"/>
        <v>545</v>
      </c>
      <c r="J53" s="21" t="str">
        <f t="shared" si="3"/>
        <v>第二批</v>
      </c>
    </row>
    <row r="54" spans="1:10" ht="12" x14ac:dyDescent="0.15">
      <c r="A54" s="22" t="s">
        <v>18</v>
      </c>
      <c r="B54" s="19" t="s">
        <v>27</v>
      </c>
      <c r="C54" s="19" t="str">
        <f t="shared" si="0"/>
        <v>CJ</v>
      </c>
      <c r="D54" s="20" t="s">
        <v>76</v>
      </c>
      <c r="E54" s="20" t="s">
        <v>16</v>
      </c>
      <c r="F54" s="20" t="str">
        <f t="shared" si="1"/>
        <v>先生</v>
      </c>
      <c r="G54" s="20" t="s">
        <v>17</v>
      </c>
      <c r="H54" s="20">
        <v>789</v>
      </c>
      <c r="I54" s="20">
        <f t="shared" si="2"/>
        <v>819</v>
      </c>
      <c r="J54" s="21" t="str">
        <f t="shared" si="3"/>
        <v>第一批</v>
      </c>
    </row>
    <row r="55" spans="1:10" ht="12" x14ac:dyDescent="0.15">
      <c r="A55" s="22" t="s">
        <v>21</v>
      </c>
      <c r="B55" s="19" t="s">
        <v>27</v>
      </c>
      <c r="C55" s="19" t="str">
        <f t="shared" si="0"/>
        <v>CJ</v>
      </c>
      <c r="D55" s="20" t="s">
        <v>77</v>
      </c>
      <c r="E55" s="20" t="s">
        <v>20</v>
      </c>
      <c r="F55" s="20" t="str">
        <f t="shared" si="1"/>
        <v>女士</v>
      </c>
      <c r="G55" s="20" t="s">
        <v>17</v>
      </c>
      <c r="H55" s="20">
        <v>651</v>
      </c>
      <c r="I55" s="20">
        <f t="shared" si="2"/>
        <v>681</v>
      </c>
      <c r="J55" s="21" t="str">
        <f t="shared" si="3"/>
        <v>第一批</v>
      </c>
    </row>
    <row r="56" spans="1:10" ht="12" x14ac:dyDescent="0.15">
      <c r="A56" s="22" t="s">
        <v>13</v>
      </c>
      <c r="B56" s="19" t="s">
        <v>24</v>
      </c>
      <c r="C56" s="19" t="str">
        <f t="shared" si="0"/>
        <v>WK</v>
      </c>
      <c r="D56" s="20" t="s">
        <v>78</v>
      </c>
      <c r="E56" s="20" t="s">
        <v>16</v>
      </c>
      <c r="F56" s="20" t="str">
        <f t="shared" si="1"/>
        <v>先生</v>
      </c>
      <c r="G56" s="20" t="s">
        <v>29</v>
      </c>
      <c r="H56" s="20">
        <v>202</v>
      </c>
      <c r="I56" s="20">
        <f t="shared" si="2"/>
        <v>212</v>
      </c>
      <c r="J56" s="21" t="str">
        <f t="shared" si="3"/>
        <v>落榜</v>
      </c>
    </row>
    <row r="57" spans="1:10" ht="12" x14ac:dyDescent="0.15">
      <c r="A57" s="22" t="s">
        <v>18</v>
      </c>
      <c r="B57" s="19" t="s">
        <v>27</v>
      </c>
      <c r="C57" s="19" t="str">
        <f t="shared" si="0"/>
        <v>CJ</v>
      </c>
      <c r="D57" s="20" t="s">
        <v>79</v>
      </c>
      <c r="E57" s="20" t="s">
        <v>16</v>
      </c>
      <c r="F57" s="20" t="str">
        <f t="shared" si="1"/>
        <v>先生</v>
      </c>
      <c r="G57" s="20" t="s">
        <v>17</v>
      </c>
      <c r="H57" s="20">
        <v>673</v>
      </c>
      <c r="I57" s="20">
        <f t="shared" si="2"/>
        <v>703</v>
      </c>
      <c r="J57" s="21" t="str">
        <f t="shared" si="3"/>
        <v>第一批</v>
      </c>
    </row>
    <row r="58" spans="1:10" ht="12" x14ac:dyDescent="0.15">
      <c r="A58" s="22" t="s">
        <v>21</v>
      </c>
      <c r="B58" s="19" t="s">
        <v>24</v>
      </c>
      <c r="C58" s="19" t="str">
        <f t="shared" si="0"/>
        <v>WK</v>
      </c>
      <c r="D58" s="20" t="s">
        <v>80</v>
      </c>
      <c r="E58" s="20" t="s">
        <v>16</v>
      </c>
      <c r="F58" s="20" t="str">
        <f t="shared" si="1"/>
        <v>先生</v>
      </c>
      <c r="G58" s="20" t="s">
        <v>17</v>
      </c>
      <c r="H58" s="20">
        <v>654</v>
      </c>
      <c r="I58" s="20">
        <f t="shared" si="2"/>
        <v>684</v>
      </c>
      <c r="J58" s="21" t="str">
        <f t="shared" si="3"/>
        <v>第一批</v>
      </c>
    </row>
    <row r="59" spans="1:10" ht="12" x14ac:dyDescent="0.15">
      <c r="A59" s="22" t="s">
        <v>13</v>
      </c>
      <c r="B59" s="19" t="s">
        <v>24</v>
      </c>
      <c r="C59" s="19" t="str">
        <f t="shared" si="0"/>
        <v>WK</v>
      </c>
      <c r="D59" s="20" t="s">
        <v>81</v>
      </c>
      <c r="E59" s="20" t="s">
        <v>20</v>
      </c>
      <c r="F59" s="20" t="str">
        <f t="shared" si="1"/>
        <v>女士</v>
      </c>
      <c r="G59" s="20" t="s">
        <v>17</v>
      </c>
      <c r="H59" s="20">
        <v>643</v>
      </c>
      <c r="I59" s="20">
        <f t="shared" si="2"/>
        <v>673</v>
      </c>
      <c r="J59" s="21" t="str">
        <f t="shared" si="3"/>
        <v>第一批</v>
      </c>
    </row>
    <row r="60" spans="1:10" ht="12" x14ac:dyDescent="0.15">
      <c r="A60" s="22" t="s">
        <v>18</v>
      </c>
      <c r="B60" s="19" t="s">
        <v>27</v>
      </c>
      <c r="C60" s="19" t="str">
        <f t="shared" si="0"/>
        <v>CJ</v>
      </c>
      <c r="D60" s="20" t="s">
        <v>82</v>
      </c>
      <c r="E60" s="20" t="s">
        <v>20</v>
      </c>
      <c r="F60" s="20" t="str">
        <f t="shared" si="1"/>
        <v>女士</v>
      </c>
      <c r="G60" s="20" t="s">
        <v>17</v>
      </c>
      <c r="H60" s="20">
        <v>645</v>
      </c>
      <c r="I60" s="20">
        <f t="shared" si="2"/>
        <v>675</v>
      </c>
      <c r="J60" s="21" t="str">
        <f t="shared" si="3"/>
        <v>第一批</v>
      </c>
    </row>
    <row r="61" spans="1:10" ht="12" x14ac:dyDescent="0.15">
      <c r="A61" s="22" t="s">
        <v>21</v>
      </c>
      <c r="B61" s="19" t="s">
        <v>27</v>
      </c>
      <c r="C61" s="19" t="str">
        <f t="shared" si="0"/>
        <v>CJ</v>
      </c>
      <c r="D61" s="20" t="s">
        <v>83</v>
      </c>
      <c r="E61" s="20" t="s">
        <v>16</v>
      </c>
      <c r="F61" s="20" t="str">
        <f t="shared" si="1"/>
        <v>先生</v>
      </c>
      <c r="G61" s="20" t="s">
        <v>29</v>
      </c>
      <c r="H61" s="20">
        <v>116</v>
      </c>
      <c r="I61" s="20">
        <f t="shared" si="2"/>
        <v>126</v>
      </c>
      <c r="J61" s="21" t="str">
        <f t="shared" si="3"/>
        <v>落榜</v>
      </c>
    </row>
    <row r="62" spans="1:10" ht="12" x14ac:dyDescent="0.15">
      <c r="A62" s="22" t="s">
        <v>13</v>
      </c>
      <c r="B62" s="19" t="s">
        <v>14</v>
      </c>
      <c r="C62" s="19" t="str">
        <f t="shared" si="0"/>
        <v>LG</v>
      </c>
      <c r="D62" s="20" t="s">
        <v>84</v>
      </c>
      <c r="E62" s="20" t="s">
        <v>20</v>
      </c>
      <c r="F62" s="20" t="str">
        <f t="shared" si="1"/>
        <v>女士</v>
      </c>
      <c r="G62" s="20" t="s">
        <v>17</v>
      </c>
      <c r="H62" s="20">
        <v>646</v>
      </c>
      <c r="I62" s="20">
        <f t="shared" si="2"/>
        <v>676</v>
      </c>
      <c r="J62" s="21" t="str">
        <f t="shared" si="3"/>
        <v>第一批</v>
      </c>
    </row>
    <row r="63" spans="1:10" ht="12" x14ac:dyDescent="0.15">
      <c r="A63" s="22" t="s">
        <v>18</v>
      </c>
      <c r="B63" s="19" t="s">
        <v>24</v>
      </c>
      <c r="C63" s="19" t="str">
        <f t="shared" si="0"/>
        <v>WK</v>
      </c>
      <c r="D63" s="20" t="s">
        <v>85</v>
      </c>
      <c r="E63" s="20" t="s">
        <v>16</v>
      </c>
      <c r="F63" s="20" t="str">
        <f t="shared" si="1"/>
        <v>先生</v>
      </c>
      <c r="G63" s="20" t="s">
        <v>17</v>
      </c>
      <c r="H63" s="20">
        <v>696</v>
      </c>
      <c r="I63" s="20">
        <f t="shared" si="2"/>
        <v>726</v>
      </c>
      <c r="J63" s="21" t="str">
        <f t="shared" si="3"/>
        <v>第一批</v>
      </c>
    </row>
    <row r="64" spans="1:10" ht="12.75" thickBot="1" x14ac:dyDescent="0.2">
      <c r="A64" s="23" t="s">
        <v>21</v>
      </c>
      <c r="B64" s="24" t="s">
        <v>86</v>
      </c>
      <c r="C64" s="19" t="str">
        <f t="shared" si="0"/>
        <v>CJ</v>
      </c>
      <c r="D64" s="25" t="s">
        <v>87</v>
      </c>
      <c r="E64" s="25" t="s">
        <v>20</v>
      </c>
      <c r="F64" s="20" t="str">
        <f t="shared" si="1"/>
        <v>女士</v>
      </c>
      <c r="G64" s="25" t="s">
        <v>88</v>
      </c>
      <c r="H64" s="25">
        <v>701</v>
      </c>
      <c r="I64" s="20">
        <f t="shared" si="2"/>
        <v>731</v>
      </c>
      <c r="J64" s="21" t="str">
        <f t="shared" si="3"/>
        <v>第一批</v>
      </c>
    </row>
  </sheetData>
  <mergeCells count="3">
    <mergeCell ref="N8:R8"/>
    <mergeCell ref="N9:R9"/>
    <mergeCell ref="N10:R10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44"/>
  <sheetViews>
    <sheetView tabSelected="1" topLeftCell="A4" workbookViewId="0">
      <selection activeCell="I22" sqref="I22"/>
    </sheetView>
  </sheetViews>
  <sheetFormatPr defaultRowHeight="14.25" x14ac:dyDescent="0.15"/>
  <cols>
    <col min="4" max="4" width="11.375" bestFit="1" customWidth="1"/>
  </cols>
  <sheetData>
    <row r="2" spans="2:8" x14ac:dyDescent="0.15">
      <c r="B2" s="53" t="s">
        <v>103</v>
      </c>
      <c r="C2" s="54"/>
    </row>
    <row r="3" spans="2:8" x14ac:dyDescent="0.15">
      <c r="B3" s="32" t="s">
        <v>104</v>
      </c>
      <c r="C3" s="32" t="s">
        <v>105</v>
      </c>
    </row>
    <row r="4" spans="2:8" x14ac:dyDescent="0.15">
      <c r="B4" s="33" t="s">
        <v>106</v>
      </c>
      <c r="C4" s="33">
        <v>10000</v>
      </c>
      <c r="F4" s="53" t="s">
        <v>107</v>
      </c>
      <c r="G4" s="55"/>
      <c r="H4" s="54"/>
    </row>
    <row r="5" spans="2:8" x14ac:dyDescent="0.15">
      <c r="B5" s="34" t="s">
        <v>108</v>
      </c>
      <c r="C5" s="33">
        <v>9000</v>
      </c>
      <c r="F5" s="32" t="s">
        <v>109</v>
      </c>
      <c r="G5" s="32" t="s">
        <v>104</v>
      </c>
      <c r="H5" s="32" t="s">
        <v>110</v>
      </c>
    </row>
    <row r="6" spans="2:8" x14ac:dyDescent="0.15">
      <c r="B6" s="33" t="s">
        <v>111</v>
      </c>
      <c r="C6" s="33">
        <v>8000</v>
      </c>
      <c r="F6" s="35" t="s">
        <v>112</v>
      </c>
      <c r="G6" s="36" t="s">
        <v>106</v>
      </c>
      <c r="H6" s="36">
        <f>IF(G6="A级",10000,0)+IF(G6="C级",8000,0)+IF(G6="F级",5000,0)</f>
        <v>10000</v>
      </c>
    </row>
    <row r="7" spans="2:8" x14ac:dyDescent="0.15">
      <c r="B7" s="33" t="s">
        <v>113</v>
      </c>
      <c r="C7" s="33">
        <v>7000</v>
      </c>
      <c r="F7" s="35" t="s">
        <v>114</v>
      </c>
      <c r="G7" s="36" t="s">
        <v>111</v>
      </c>
      <c r="H7" s="36">
        <f t="shared" ref="H7:H9" si="0">IF(G7="A级",10000,0)+IF(G7="C级",8000,0)+IF(G7="F级",5000,0)</f>
        <v>8000</v>
      </c>
    </row>
    <row r="8" spans="2:8" x14ac:dyDescent="0.15">
      <c r="B8" s="33" t="s">
        <v>116</v>
      </c>
      <c r="C8" s="33">
        <v>6000</v>
      </c>
      <c r="F8" s="35" t="s">
        <v>117</v>
      </c>
      <c r="G8" s="36" t="s">
        <v>118</v>
      </c>
      <c r="H8" s="36">
        <f t="shared" si="0"/>
        <v>5000</v>
      </c>
    </row>
    <row r="9" spans="2:8" x14ac:dyDescent="0.15">
      <c r="B9" s="33" t="s">
        <v>118</v>
      </c>
      <c r="C9" s="33">
        <v>5000</v>
      </c>
      <c r="F9" s="35" t="s">
        <v>119</v>
      </c>
      <c r="G9" s="36" t="s">
        <v>113</v>
      </c>
      <c r="H9" s="36">
        <f t="shared" si="0"/>
        <v>0</v>
      </c>
    </row>
    <row r="10" spans="2:8" x14ac:dyDescent="0.15">
      <c r="B10" s="33" t="s">
        <v>115</v>
      </c>
      <c r="C10" s="33">
        <v>4000</v>
      </c>
      <c r="F10" s="37"/>
      <c r="G10" s="37"/>
      <c r="H10" s="37"/>
    </row>
    <row r="11" spans="2:8" x14ac:dyDescent="0.15">
      <c r="B11" s="33" t="s">
        <v>120</v>
      </c>
      <c r="C11" s="33">
        <v>3000</v>
      </c>
    </row>
    <row r="12" spans="2:8" x14ac:dyDescent="0.15">
      <c r="B12" s="33" t="s">
        <v>121</v>
      </c>
      <c r="C12" s="33">
        <v>2000</v>
      </c>
    </row>
    <row r="13" spans="2:8" x14ac:dyDescent="0.15">
      <c r="B13" s="33" t="s">
        <v>122</v>
      </c>
      <c r="C13" s="33">
        <v>1000</v>
      </c>
    </row>
    <row r="17" spans="2:8" x14ac:dyDescent="0.15">
      <c r="B17" s="53" t="s">
        <v>123</v>
      </c>
      <c r="C17" s="54"/>
    </row>
    <row r="18" spans="2:8" x14ac:dyDescent="0.15">
      <c r="B18" s="32" t="s">
        <v>104</v>
      </c>
      <c r="C18" s="32" t="s">
        <v>123</v>
      </c>
    </row>
    <row r="19" spans="2:8" x14ac:dyDescent="0.15">
      <c r="B19" s="33" t="s">
        <v>106</v>
      </c>
      <c r="C19" s="32" t="s">
        <v>124</v>
      </c>
      <c r="F19" s="53" t="s">
        <v>123</v>
      </c>
      <c r="G19" s="55"/>
      <c r="H19" s="54"/>
    </row>
    <row r="20" spans="2:8" x14ac:dyDescent="0.15">
      <c r="B20" s="34" t="s">
        <v>108</v>
      </c>
      <c r="C20" s="32" t="s">
        <v>125</v>
      </c>
      <c r="F20" s="32" t="s">
        <v>109</v>
      </c>
      <c r="G20" s="32" t="s">
        <v>104</v>
      </c>
      <c r="H20" s="32" t="s">
        <v>123</v>
      </c>
    </row>
    <row r="21" spans="2:8" x14ac:dyDescent="0.15">
      <c r="B21" s="33" t="s">
        <v>111</v>
      </c>
      <c r="C21" s="32" t="s">
        <v>126</v>
      </c>
      <c r="F21" s="35" t="s">
        <v>112</v>
      </c>
      <c r="G21" s="36" t="s">
        <v>106</v>
      </c>
      <c r="H21" s="36" t="str">
        <f>IF(G21="A级","一级","")&amp;IF(G21="C级","三级","")</f>
        <v>一级</v>
      </c>
    </row>
    <row r="22" spans="2:8" x14ac:dyDescent="0.15">
      <c r="B22" s="33" t="s">
        <v>113</v>
      </c>
      <c r="C22" s="32" t="s">
        <v>127</v>
      </c>
      <c r="F22" s="35" t="s">
        <v>114</v>
      </c>
      <c r="G22" s="36" t="s">
        <v>111</v>
      </c>
      <c r="H22" s="36" t="str">
        <f t="shared" ref="H22:H24" si="1">IF(G22="A级","一级","")&amp;IF(G22="C级","三级","")</f>
        <v>三级</v>
      </c>
    </row>
    <row r="23" spans="2:8" x14ac:dyDescent="0.15">
      <c r="B23" s="33" t="s">
        <v>116</v>
      </c>
      <c r="C23" s="32" t="s">
        <v>128</v>
      </c>
      <c r="F23" s="35" t="s">
        <v>117</v>
      </c>
      <c r="G23" s="36" t="s">
        <v>118</v>
      </c>
      <c r="H23" s="36" t="str">
        <f t="shared" si="1"/>
        <v/>
      </c>
    </row>
    <row r="24" spans="2:8" x14ac:dyDescent="0.15">
      <c r="B24" s="33" t="s">
        <v>118</v>
      </c>
      <c r="C24" s="32" t="s">
        <v>129</v>
      </c>
      <c r="F24" s="35" t="s">
        <v>119</v>
      </c>
      <c r="G24" s="36" t="s">
        <v>113</v>
      </c>
      <c r="H24" s="36" t="str">
        <f t="shared" si="1"/>
        <v/>
      </c>
    </row>
    <row r="25" spans="2:8" x14ac:dyDescent="0.15">
      <c r="B25" s="33" t="s">
        <v>115</v>
      </c>
      <c r="C25" s="32" t="s">
        <v>130</v>
      </c>
    </row>
    <row r="26" spans="2:8" x14ac:dyDescent="0.15">
      <c r="B26" s="33" t="s">
        <v>120</v>
      </c>
      <c r="C26" s="32" t="s">
        <v>131</v>
      </c>
    </row>
    <row r="27" spans="2:8" x14ac:dyDescent="0.15">
      <c r="B27" s="33" t="s">
        <v>121</v>
      </c>
      <c r="C27" s="32" t="s">
        <v>132</v>
      </c>
    </row>
    <row r="28" spans="2:8" x14ac:dyDescent="0.15">
      <c r="B28" s="33" t="s">
        <v>122</v>
      </c>
      <c r="C28" s="32" t="s">
        <v>133</v>
      </c>
    </row>
    <row r="34" spans="2:5" x14ac:dyDescent="0.15">
      <c r="B34" s="40" t="s">
        <v>144</v>
      </c>
      <c r="C34" s="41" t="s">
        <v>145</v>
      </c>
      <c r="D34" s="42" t="s">
        <v>146</v>
      </c>
      <c r="E34" s="45" t="s">
        <v>157</v>
      </c>
    </row>
    <row r="35" spans="2:5" x14ac:dyDescent="0.15">
      <c r="B35" s="40" t="s">
        <v>147</v>
      </c>
      <c r="C35" s="41"/>
      <c r="D35" s="42">
        <v>24336000</v>
      </c>
      <c r="E35" s="45"/>
    </row>
    <row r="36" spans="2:5" x14ac:dyDescent="0.15">
      <c r="B36" s="43" t="s">
        <v>148</v>
      </c>
      <c r="C36" s="44">
        <v>107</v>
      </c>
      <c r="D36" s="46">
        <v>26096000</v>
      </c>
      <c r="E36" s="47"/>
    </row>
    <row r="37" spans="2:5" x14ac:dyDescent="0.15">
      <c r="B37" s="43" t="s">
        <v>149</v>
      </c>
      <c r="C37" s="44">
        <v>90</v>
      </c>
      <c r="D37" s="46">
        <v>6480000</v>
      </c>
      <c r="E37" s="47"/>
    </row>
    <row r="38" spans="2:5" x14ac:dyDescent="0.15">
      <c r="B38" s="43" t="s">
        <v>150</v>
      </c>
      <c r="C38" s="44">
        <v>1271</v>
      </c>
      <c r="D38" s="46">
        <v>218008000</v>
      </c>
      <c r="E38" s="47"/>
    </row>
    <row r="39" spans="2:5" x14ac:dyDescent="0.15">
      <c r="B39" s="43" t="s">
        <v>151</v>
      </c>
      <c r="C39" s="44">
        <v>353</v>
      </c>
      <c r="D39" s="46">
        <v>91352000</v>
      </c>
      <c r="E39" s="47"/>
    </row>
    <row r="40" spans="2:5" x14ac:dyDescent="0.15">
      <c r="B40" s="43" t="s">
        <v>152</v>
      </c>
      <c r="C40" s="44">
        <v>128</v>
      </c>
      <c r="D40" s="46">
        <v>49624000</v>
      </c>
      <c r="E40" s="47"/>
    </row>
    <row r="41" spans="2:5" x14ac:dyDescent="0.15">
      <c r="B41" s="43" t="s">
        <v>153</v>
      </c>
      <c r="C41" s="44"/>
      <c r="D41" s="46">
        <v>51474400</v>
      </c>
      <c r="E41" s="47"/>
    </row>
    <row r="42" spans="2:5" x14ac:dyDescent="0.15">
      <c r="B42" s="43" t="s">
        <v>154</v>
      </c>
      <c r="C42" s="44">
        <v>498</v>
      </c>
      <c r="D42" s="46">
        <v>45524800</v>
      </c>
      <c r="E42" s="47"/>
    </row>
    <row r="43" spans="2:5" x14ac:dyDescent="0.15">
      <c r="B43" s="43" t="s">
        <v>155</v>
      </c>
      <c r="C43" s="44">
        <v>656</v>
      </c>
      <c r="D43" s="46">
        <v>78914400</v>
      </c>
      <c r="E43" s="47"/>
    </row>
    <row r="44" spans="2:5" x14ac:dyDescent="0.15">
      <c r="B44" s="48" t="s">
        <v>156</v>
      </c>
      <c r="C44" s="49"/>
      <c r="D44" s="50">
        <v>29760</v>
      </c>
      <c r="E44" s="51"/>
    </row>
  </sheetData>
  <mergeCells count="4">
    <mergeCell ref="B2:C2"/>
    <mergeCell ref="F4:H4"/>
    <mergeCell ref="B17:C17"/>
    <mergeCell ref="F19:H1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workbookViewId="0">
      <selection activeCell="E20" sqref="E20:J20"/>
    </sheetView>
  </sheetViews>
  <sheetFormatPr defaultRowHeight="14.25" x14ac:dyDescent="0.15"/>
  <cols>
    <col min="1" max="1" width="9.25" customWidth="1"/>
  </cols>
  <sheetData>
    <row r="2" spans="1:5" x14ac:dyDescent="0.15">
      <c r="A2" s="11" t="s">
        <v>138</v>
      </c>
      <c r="B2" s="11" t="s">
        <v>139</v>
      </c>
      <c r="C2" s="11" t="s">
        <v>105</v>
      </c>
    </row>
    <row r="3" spans="1:5" x14ac:dyDescent="0.15">
      <c r="A3" s="38" t="s">
        <v>140</v>
      </c>
      <c r="B3" s="38">
        <v>63</v>
      </c>
      <c r="C3" s="38"/>
      <c r="E3" s="8" t="s">
        <v>142</v>
      </c>
    </row>
    <row r="4" spans="1:5" x14ac:dyDescent="0.15">
      <c r="A4" s="38" t="s">
        <v>141</v>
      </c>
      <c r="B4" s="38">
        <v>62</v>
      </c>
      <c r="C4" s="38"/>
    </row>
    <row r="5" spans="1:5" x14ac:dyDescent="0.15">
      <c r="A5" s="39" t="s">
        <v>140</v>
      </c>
      <c r="B5" s="38">
        <v>38</v>
      </c>
      <c r="C5" s="38"/>
    </row>
    <row r="6" spans="1:5" x14ac:dyDescent="0.15">
      <c r="A6" s="38" t="s">
        <v>141</v>
      </c>
      <c r="B6" s="38">
        <v>32</v>
      </c>
      <c r="C6" s="38"/>
    </row>
    <row r="7" spans="1:5" x14ac:dyDescent="0.15">
      <c r="A7" s="12"/>
    </row>
    <row r="8" spans="1:5" x14ac:dyDescent="0.15">
      <c r="A8" s="12"/>
    </row>
    <row r="9" spans="1:5" x14ac:dyDescent="0.15">
      <c r="A9" s="12"/>
    </row>
    <row r="10" spans="1:5" x14ac:dyDescent="0.15">
      <c r="A10" s="12"/>
    </row>
    <row r="11" spans="1:5" x14ac:dyDescent="0.15">
      <c r="A11" s="11" t="s">
        <v>138</v>
      </c>
      <c r="B11" s="11" t="s">
        <v>139</v>
      </c>
      <c r="C11" s="11" t="s">
        <v>105</v>
      </c>
    </row>
    <row r="12" spans="1:5" x14ac:dyDescent="0.15">
      <c r="A12" s="38" t="s">
        <v>140</v>
      </c>
      <c r="B12" s="38">
        <v>63</v>
      </c>
      <c r="C12" s="38"/>
      <c r="E12" s="8" t="s">
        <v>158</v>
      </c>
    </row>
    <row r="13" spans="1:5" x14ac:dyDescent="0.15">
      <c r="A13" s="38" t="s">
        <v>141</v>
      </c>
      <c r="B13" s="38">
        <v>62</v>
      </c>
      <c r="C13" s="38"/>
    </row>
    <row r="14" spans="1:5" x14ac:dyDescent="0.15">
      <c r="A14" s="39" t="s">
        <v>140</v>
      </c>
      <c r="B14" s="38">
        <v>38</v>
      </c>
      <c r="C14" s="38"/>
    </row>
    <row r="15" spans="1:5" x14ac:dyDescent="0.15">
      <c r="A15" s="38" t="s">
        <v>141</v>
      </c>
      <c r="B15" s="38">
        <v>32</v>
      </c>
      <c r="C15" s="38"/>
    </row>
    <row r="16" spans="1:5" x14ac:dyDescent="0.15">
      <c r="A16" s="12"/>
    </row>
    <row r="17" spans="1:5" x14ac:dyDescent="0.15">
      <c r="A17" s="12"/>
    </row>
    <row r="18" spans="1:5" x14ac:dyDescent="0.15">
      <c r="A18" s="12"/>
    </row>
    <row r="19" spans="1:5" x14ac:dyDescent="0.15">
      <c r="A19" s="11" t="s">
        <v>138</v>
      </c>
      <c r="B19" s="11" t="s">
        <v>139</v>
      </c>
      <c r="C19" s="11" t="s">
        <v>105</v>
      </c>
      <c r="E19" s="8" t="s">
        <v>160</v>
      </c>
    </row>
    <row r="20" spans="1:5" x14ac:dyDescent="0.15">
      <c r="A20" s="38" t="s">
        <v>140</v>
      </c>
      <c r="B20" s="38">
        <v>63</v>
      </c>
      <c r="C20" s="38"/>
      <c r="E20" s="8" t="s">
        <v>159</v>
      </c>
    </row>
    <row r="21" spans="1:5" x14ac:dyDescent="0.15">
      <c r="A21" s="38" t="s">
        <v>141</v>
      </c>
      <c r="B21" s="38">
        <v>62</v>
      </c>
      <c r="C21" s="38"/>
    </row>
    <row r="22" spans="1:5" x14ac:dyDescent="0.15">
      <c r="A22" s="39" t="s">
        <v>140</v>
      </c>
      <c r="B22" s="38">
        <v>38</v>
      </c>
      <c r="C22" s="38"/>
    </row>
    <row r="23" spans="1:5" x14ac:dyDescent="0.15">
      <c r="A23" s="38" t="s">
        <v>141</v>
      </c>
      <c r="B23" s="38">
        <v>32</v>
      </c>
      <c r="C23" s="38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EXCEL课件</vt:lpstr>
      <vt:lpstr>数据</vt:lpstr>
      <vt:lpstr>数据2</vt:lpstr>
      <vt:lpstr>数据3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84370</cp:lastModifiedBy>
  <cp:lastPrinted>2009-11-19T09:11:05Z</cp:lastPrinted>
  <dcterms:created xsi:type="dcterms:W3CDTF">1996-12-17T01:32:42Z</dcterms:created>
  <dcterms:modified xsi:type="dcterms:W3CDTF">2019-01-17T13:47:16Z</dcterms:modified>
</cp:coreProperties>
</file>