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pt 1" sheetId="1" r:id="rId4"/>
    <sheet state="visible" name="Prompt 2" sheetId="2" r:id="rId5"/>
    <sheet state="visible" name="Prompt 3" sheetId="3" r:id="rId6"/>
    <sheet state="visible" name="Prompt 4" sheetId="4" r:id="rId7"/>
  </sheets>
  <definedNames/>
  <calcPr/>
</workbook>
</file>

<file path=xl/sharedStrings.xml><?xml version="1.0" encoding="utf-8"?>
<sst xmlns="http://schemas.openxmlformats.org/spreadsheetml/2006/main" count="568" uniqueCount="167">
  <si>
    <t>Assessment (G = generic, D = domain-specific)</t>
  </si>
  <si>
    <t>IN PROMPT</t>
  </si>
  <si>
    <t>n/a</t>
  </si>
  <si>
    <t>Actor</t>
  </si>
  <si>
    <t>youth &amp; kids separately</t>
  </si>
  <si>
    <t>G</t>
  </si>
  <si>
    <t>(Soft)Goals &amp; Tasks</t>
  </si>
  <si>
    <t>not assigned to actor</t>
  </si>
  <si>
    <t>make the application easily accessible and user-friendly</t>
  </si>
  <si>
    <t>NO</t>
  </si>
  <si>
    <t>D</t>
  </si>
  <si>
    <t>offer a wide range of resources and counselling services</t>
  </si>
  <si>
    <t>PARTIALLY</t>
  </si>
  <si>
    <t>ensure the well-being and mental health of the children</t>
  </si>
  <si>
    <t>train and educate counsellors on empathy, understanding and communication skills</t>
  </si>
  <si>
    <t>enhance user experience</t>
  </si>
  <si>
    <t>improve counselling efficiency</t>
  </si>
  <si>
    <t>develop the kids help phone application</t>
  </si>
  <si>
    <t>recruit and train counsellors</t>
  </si>
  <si>
    <t>monitor counsellor performance</t>
  </si>
  <si>
    <t>promote the kids help phone application among schools and communities</t>
  </si>
  <si>
    <t>create a safe and anonymous online environment for the children</t>
  </si>
  <si>
    <t>youth &amp; kids</t>
  </si>
  <si>
    <t>ensure user satisfaction</t>
  </si>
  <si>
    <t>proactively address issues</t>
  </si>
  <si>
    <t>maintain user-friendly platform</t>
  </si>
  <si>
    <t>provide user support</t>
  </si>
  <si>
    <t>online engagement</t>
  </si>
  <si>
    <t>present mental health educational resources</t>
  </si>
  <si>
    <t>schedule appointments for one-on-one sessions</t>
  </si>
  <si>
    <t>provide a variety of self-help tools and resources</t>
  </si>
  <si>
    <t>counsellor</t>
  </si>
  <si>
    <t>immediacy</t>
  </si>
  <si>
    <t>adhere to privacy standards</t>
  </si>
  <si>
    <t>train counsellors regularly</t>
  </si>
  <si>
    <t>provide 24/7 customer support</t>
  </si>
  <si>
    <t>skilled counsellors</t>
  </si>
  <si>
    <t>organization</t>
  </si>
  <si>
    <t>manage counsellors</t>
  </si>
  <si>
    <t>accessibility</t>
  </si>
  <si>
    <t>online availability</t>
  </si>
  <si>
    <t>reach diverse audiences</t>
  </si>
  <si>
    <t>promote the app</t>
  </si>
  <si>
    <t>implement encryption</t>
  </si>
  <si>
    <t>perform platform testing</t>
  </si>
  <si>
    <t>conduct workshops and training sessions</t>
  </si>
  <si>
    <t>market application through various channels</t>
  </si>
  <si>
    <t>IT and legal support</t>
  </si>
  <si>
    <t>ensure that the counsellors are certified and experienced</t>
  </si>
  <si>
    <t>Resources</t>
  </si>
  <si>
    <t>knowledgebase of mental health topics and articles</t>
  </si>
  <si>
    <t>technical resources for the application development and maintenance</t>
  </si>
  <si>
    <t>Relationships</t>
  </si>
  <si>
    <t>* many relationships from/to reasonable elements</t>
  </si>
  <si>
    <t>ONLY CONSIDERING NO</t>
  </si>
  <si>
    <t>Total</t>
  </si>
  <si>
    <t>Check</t>
  </si>
  <si>
    <t>Blank</t>
  </si>
  <si>
    <t>implement the most suitable technical solution</t>
  </si>
  <si>
    <t>YES</t>
  </si>
  <si>
    <t>build a trusting relationship between counsellor and child</t>
  </si>
  <si>
    <t>encourage youth to seek help</t>
  </si>
  <si>
    <t>protect children from predators</t>
  </si>
  <si>
    <t>consider ease of use and accessibility for children</t>
  </si>
  <si>
    <t>protect users from predators</t>
  </si>
  <si>
    <t>maintain counselor effectiveness</t>
  </si>
  <si>
    <t>offer a comforting distance for users</t>
  </si>
  <si>
    <t>train counsellors for online services</t>
  </si>
  <si>
    <t>monitor online interactions</t>
  </si>
  <si>
    <t>implement privacy measures</t>
  </si>
  <si>
    <t>use preferred communication methods</t>
  </si>
  <si>
    <t>feel safe during interaction</t>
  </si>
  <si>
    <t>engage in honest conversations with counsellors</t>
  </si>
  <si>
    <t>feel heard, understood, and accepted</t>
  </si>
  <si>
    <t>learn effective coping strategies</t>
  </si>
  <si>
    <t>understand client context effectively</t>
  </si>
  <si>
    <t>ensure privacy and confidentiality</t>
  </si>
  <si>
    <t>manage workload efficiently</t>
  </si>
  <si>
    <t>provide timely, personalized advice</t>
  </si>
  <si>
    <t>establish trust with children</t>
  </si>
  <si>
    <t>maintain professional expertise</t>
  </si>
  <si>
    <t>adapt to new technologies</t>
  </si>
  <si>
    <t>ensure sustainability</t>
  </si>
  <si>
    <t>expand youth reach</t>
  </si>
  <si>
    <t>adapt to new technology</t>
  </si>
  <si>
    <t>improve service promotion</t>
  </si>
  <si>
    <t>enhance training for online counsellors</t>
  </si>
  <si>
    <t>establish privacy and confidentiality guidelines</t>
  </si>
  <si>
    <t>monitor and moderate online platforms</t>
  </si>
  <si>
    <t>evaluate technical alternatives, legal implications, and potential risks</t>
  </si>
  <si>
    <t>expand counselling services to reach more Canadian children</t>
  </si>
  <si>
    <t>balance user-engagement and accessibility</t>
  </si>
  <si>
    <t>web platform</t>
  </si>
  <si>
    <t>trained counsellors</t>
  </si>
  <si>
    <t>collaboration with schools and communities</t>
  </si>
  <si>
    <t>app developer</t>
  </si>
  <si>
    <t>goal AppDevelopment#"Develop and Maintain the Kids Help Phone App" {    importance 90  }</t>
  </si>
  <si>
    <t>task DesignInterface#"Design and Implement User-Friendly Interface" {</t>
  </si>
  <si>
    <t>task ImplementFeatures#"Implement Necessary Features for the Service" {</t>
  </si>
  <si>
    <t>task Security#"Ensure Data Security and Privacy" {</t>
  </si>
  <si>
    <t>softgoal FindSupport#"Find Support in Kids Help Phone App" {    importance 85  }</t>
  </si>
  <si>
    <t>task UseApp#"Use Kids Help Phone App for Counselling" {</t>
  </si>
  <si>
    <t>task AskCounsellor#"Ask Counsellor for Help" {</t>
  </si>
  <si>
    <t>goal MentalWellbeing#"Mental Well-being" {    importance 95  }</t>
  </si>
  <si>
    <t>softgoal AccessCouns#"Access to Online Counselling" {    importance 80  }</t>
  </si>
  <si>
    <t>task UseKHPApp#"Use Kids Help Phone Application" {</t>
  </si>
  <si>
    <t>softgoal Trust#"Trust in the Counselling Process" {    importance 80  }</t>
  </si>
  <si>
    <t>softgoal FeelSupported#"Feel Supported and Heard" {    importance 70  }</t>
  </si>
  <si>
    <t>task UseApp#"Access and Navigate the Kids Help Phone App" {</t>
  </si>
  <si>
    <t>task ShareConcerns#"Share Concerns and Issues with Counsellor" {</t>
  </si>
  <si>
    <t>softgoal BuildResilience#"Build Resilience and Confidence" {    description "Developing resilience is an important aspect of the counselling process."    importance 80  }</t>
  </si>
  <si>
    <t>task UseCounsellingService#"Use the Online Counselling Service" {</t>
  </si>
  <si>
    <t>goal AssistKids#"Assist Kids and Youth in Need" {    importance 90  }</t>
  </si>
  <si>
    <t>softgoal BuildTrust#"Build Trust with Kids and Youth" {    importance 80  }</t>
  </si>
  <si>
    <t>softgoal ProvideEmotionalSupport#"Provide Emotional Support" {    importance 75  }</t>
  </si>
  <si>
    <t>task RespondToQueries#"Respond to Queries from Kids" {</t>
  </si>
  <si>
    <t>task MaintainConfidentiality#"Maintain Confidentiality of Conversations" {</t>
  </si>
  <si>
    <t>softgoal EmotionalSup#"Provide Emotional Support" {    importance 85  }</t>
  </si>
  <si>
    <t>softgoal Confidentiality#"Maintain Confidentiality of Information" {    importance 80  }</t>
  </si>
  <si>
    <t>softgoal Interactivity#"Interactive and Engaging Counselling" {    importance 70  }</t>
  </si>
  <si>
    <t>task AdviseKids#"Provide and Discuss Appropriate Advice with Youth" {</t>
  </si>
  <si>
    <t>softgoal MaintainPrivacy#"Maintain Kids' Privacy" {    description "The privacy of kids is a critical concern for counsellors."    importance 90  }</t>
  </si>
  <si>
    <t>softgoal EncourageTrust#"Encourage Trust from Youth" {    importance 70  }</t>
  </si>
  <si>
    <t>task AssessNeeds#"Assess Kids' Needs" {</t>
  </si>
  <si>
    <t>task ProvideGuidance#"Provide Guidance and Support" {</t>
  </si>
  <si>
    <t>softgoal EnsureAccessibility#"Ensure Accessibility for All Users" {    importance 70  }</t>
  </si>
  <si>
    <t>task DevelopApp#"Develop Kids Help Phone Application" {</t>
  </si>
  <si>
    <t>task TrainCounsellors#"Train Counsellors for Online Counselling" {    importance 70  }}</t>
  </si>
  <si>
    <t>softgoal ReachOut#"Reach out to Canadian Children" {    importance 65  }</t>
  </si>
  <si>
    <t>task DevelopApp#"Develop the Kids Help Phone Application" {</t>
  </si>
  <si>
    <t>softgoal Accessibility#"Accessible to all Canadian Children" {    importance 85  }</t>
  </si>
  <si>
    <t>softgoal UserFriendly#"User-Friendly Interface" {    importance 75  }</t>
  </si>
  <si>
    <t>task ManageApp#"Manage and Maintain the Kids Help Phone App" {</t>
  </si>
  <si>
    <t>task TrainCouns#"Train and Support Counsellors" {</t>
  </si>
  <si>
    <t>goal ManageCounsellors#"Manage Counsellors and Resources" {    importance 60  }</t>
  </si>
  <si>
    <t>task PlatformSetup#"Setup and Maintain Online Platform" {    importance 90  }}</t>
  </si>
  <si>
    <t>Indicator</t>
  </si>
  <si>
    <t>indicator AwarenessLevel#"Awareness Level of Kids Help Phone App" {    unit "percentage"</t>
  </si>
  <si>
    <t>indicator UsageRate#"Number of Youth Accessing the Service" {    unit "users/week"</t>
  </si>
  <si>
    <t>indicator CounsellorTrainingLevel#"Training Level of Counsellors" {     unit "hours of training"  }}</t>
  </si>
  <si>
    <t>Belief</t>
  </si>
  <si>
    <t>belief KidsAcceptance#"Kids are more likely to accept online counselling" {</t>
  </si>
  <si>
    <t>resource CounsTeam#"Counsellors Team" {</t>
  </si>
  <si>
    <t>resource Platform#"Online Counselling Platform" {</t>
  </si>
  <si>
    <t>resource CounsellingTools#"Counselling Resources and Tools" {</t>
  </si>
  <si>
    <t>task UsePlatform#"Use Chosen Online Counseling Platform" {</t>
  </si>
  <si>
    <t>task UseCounselingService#"Use Online Counselling Service" {</t>
  </si>
  <si>
    <t>task Training#"Receive Training for Online Counseling" {    importance 80  }</t>
  </si>
  <si>
    <t>task RespondToYouth#"Respond to Youth on Chosen Platform" {</t>
  </si>
  <si>
    <t>softgoal MaintainConfidentiality#"Maintain Confidentiality" {    importance 90  }}</t>
  </si>
  <si>
    <t>softgoal Empathy#"Establish Empathy with Kids" {        importance 90    }</t>
  </si>
  <si>
    <t>softgoal MaintainConfidentiality#"Maintain Confidentiality" {        importance 95    }</t>
  </si>
  <si>
    <t>softgoal MaintainConfidentiality#"Maintain Confidentiality" {    importance 80  }</t>
  </si>
  <si>
    <t>softgoal EffectivelyCommunicate#"Effectively Communicate with Youth" {    importance 75  }</t>
  </si>
  <si>
    <t>softgoal ProtectFromPredators#"Protect Youth from Predators" {    importance 90  }</t>
  </si>
  <si>
    <t>softgoal MinimizePublicScrutiny#"Minimize Public Scrutiny Over Advice" {    importance 65  }</t>
  </si>
  <si>
    <t>softgoal MinimizeLiability#"Minimize Liability Over Misinterpreted Guidance" {    importance 70  }}</t>
  </si>
  <si>
    <t>softgoal EncourageHelp#"Encourage Youth to Ask for Help" {    importance 60  }</t>
  </si>
  <si>
    <t>task ChoosePlatform#"Choose Online Counseling Platform" {</t>
  </si>
  <si>
    <t>softgoal MinCost#"Minimize Implementation Cost" {    importance 60  }</t>
  </si>
  <si>
    <t>softgoal TechEase#"Easy-to-Use Technology" {    importance 80  }</t>
  </si>
  <si>
    <t>softgoal ProtectYouth#"Protect Youth from Predators" {    importance 95  }</t>
  </si>
  <si>
    <t>softgoal TechAdoption#"Adopt Suitable Technology" {        importance 70    }</t>
  </si>
  <si>
    <t>task ChooseTechOption#"Choose Technology Option" {</t>
  </si>
  <si>
    <t>task ChooseTechnicalOptions#"Choose Among Technical Options" {</t>
  </si>
  <si>
    <t>belief LiabilityConcern#"Concern over Liability" {    description "Hesitation due to liability issues from misinterpreted guidance"</t>
  </si>
  <si>
    <t>resource CounselingSkills#"Counseling Skills" 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</si>
</sst>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8.13"/>
    <col customWidth="1" min="4" max="4" width="61.13"/>
  </cols>
  <sheetData>
    <row r="1">
      <c r="A1" s="1" t="s">
        <v>0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E2" s="1" t="s">
        <v>2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D4" s="1" t="s">
        <v>11</v>
      </c>
      <c r="E4" s="1" t="s">
        <v>12</v>
      </c>
    </row>
    <row r="5">
      <c r="A5" s="1" t="s">
        <v>10</v>
      </c>
      <c r="D5" s="1" t="s">
        <v>13</v>
      </c>
      <c r="E5" s="1" t="s">
        <v>9</v>
      </c>
    </row>
    <row r="6">
      <c r="A6" s="1" t="s">
        <v>10</v>
      </c>
      <c r="D6" s="1" t="s">
        <v>14</v>
      </c>
      <c r="E6" s="1" t="s">
        <v>9</v>
      </c>
    </row>
    <row r="7">
      <c r="A7" s="1" t="s">
        <v>5</v>
      </c>
      <c r="D7" s="1" t="s">
        <v>15</v>
      </c>
      <c r="E7" s="1" t="s">
        <v>9</v>
      </c>
    </row>
    <row r="8">
      <c r="A8" s="2" t="s">
        <v>5</v>
      </c>
      <c r="D8" s="1" t="s">
        <v>16</v>
      </c>
      <c r="E8" s="1" t="s">
        <v>9</v>
      </c>
    </row>
    <row r="9">
      <c r="A9" s="2" t="s">
        <v>5</v>
      </c>
      <c r="D9" s="1" t="s">
        <v>17</v>
      </c>
      <c r="E9" s="1" t="s">
        <v>12</v>
      </c>
    </row>
    <row r="10">
      <c r="A10" s="1" t="s">
        <v>10</v>
      </c>
      <c r="D10" s="1" t="s">
        <v>18</v>
      </c>
      <c r="E10" s="1" t="s">
        <v>9</v>
      </c>
    </row>
    <row r="11">
      <c r="A11" s="1" t="s">
        <v>10</v>
      </c>
      <c r="D11" s="1" t="s">
        <v>19</v>
      </c>
      <c r="E11" s="1" t="s">
        <v>9</v>
      </c>
    </row>
    <row r="12">
      <c r="A12" s="1" t="s">
        <v>10</v>
      </c>
      <c r="D12" s="1" t="s">
        <v>20</v>
      </c>
      <c r="E12" s="1" t="s">
        <v>9</v>
      </c>
    </row>
    <row r="13">
      <c r="A13" s="1" t="s">
        <v>10</v>
      </c>
      <c r="D13" s="1" t="s">
        <v>21</v>
      </c>
      <c r="E13" s="1" t="s">
        <v>9</v>
      </c>
    </row>
    <row r="14">
      <c r="A14" s="1" t="s">
        <v>5</v>
      </c>
      <c r="C14" s="1" t="s">
        <v>22</v>
      </c>
      <c r="D14" s="1" t="s">
        <v>23</v>
      </c>
      <c r="E14" s="1" t="s">
        <v>9</v>
      </c>
    </row>
    <row r="15">
      <c r="A15" s="2" t="s">
        <v>5</v>
      </c>
      <c r="D15" s="1" t="s">
        <v>24</v>
      </c>
      <c r="E15" s="1" t="s">
        <v>9</v>
      </c>
    </row>
    <row r="16">
      <c r="A16" s="1" t="s">
        <v>5</v>
      </c>
      <c r="D16" s="1" t="s">
        <v>25</v>
      </c>
      <c r="E16" s="1" t="s">
        <v>9</v>
      </c>
    </row>
    <row r="17">
      <c r="A17" s="1" t="s">
        <v>5</v>
      </c>
      <c r="D17" s="1" t="s">
        <v>26</v>
      </c>
      <c r="E17" s="1" t="s">
        <v>9</v>
      </c>
    </row>
    <row r="18">
      <c r="A18" s="2" t="s">
        <v>10</v>
      </c>
      <c r="D18" s="1" t="s">
        <v>27</v>
      </c>
      <c r="E18" s="1" t="s">
        <v>9</v>
      </c>
    </row>
    <row r="19">
      <c r="A19" s="1" t="s">
        <v>10</v>
      </c>
      <c r="D19" s="1" t="s">
        <v>28</v>
      </c>
      <c r="E19" s="1" t="s">
        <v>9</v>
      </c>
    </row>
    <row r="20">
      <c r="A20" s="1" t="s">
        <v>10</v>
      </c>
      <c r="D20" s="1" t="s">
        <v>29</v>
      </c>
      <c r="E20" s="1" t="s">
        <v>9</v>
      </c>
    </row>
    <row r="21">
      <c r="A21" s="2" t="s">
        <v>10</v>
      </c>
      <c r="D21" s="1" t="s">
        <v>30</v>
      </c>
      <c r="E21" s="1" t="s">
        <v>9</v>
      </c>
    </row>
    <row r="22">
      <c r="A22" s="2" t="s">
        <v>5</v>
      </c>
      <c r="C22" s="1" t="s">
        <v>31</v>
      </c>
      <c r="D22" s="1" t="s">
        <v>32</v>
      </c>
      <c r="E22" s="1" t="s">
        <v>9</v>
      </c>
    </row>
    <row r="23">
      <c r="A23" s="1" t="s">
        <v>5</v>
      </c>
      <c r="D23" s="1" t="s">
        <v>23</v>
      </c>
      <c r="E23" s="1" t="s">
        <v>9</v>
      </c>
    </row>
    <row r="24">
      <c r="A24" s="2" t="s">
        <v>5</v>
      </c>
      <c r="D24" s="1" t="s">
        <v>24</v>
      </c>
      <c r="E24" s="1" t="s">
        <v>9</v>
      </c>
    </row>
    <row r="25">
      <c r="A25" s="1" t="s">
        <v>5</v>
      </c>
      <c r="D25" s="1" t="s">
        <v>33</v>
      </c>
      <c r="E25" s="1" t="s">
        <v>9</v>
      </c>
    </row>
    <row r="26">
      <c r="A26" s="1" t="s">
        <v>10</v>
      </c>
      <c r="D26" s="1" t="s">
        <v>34</v>
      </c>
      <c r="E26" s="1" t="s">
        <v>9</v>
      </c>
    </row>
    <row r="27">
      <c r="A27" s="1" t="s">
        <v>5</v>
      </c>
      <c r="D27" s="1" t="s">
        <v>26</v>
      </c>
      <c r="E27" s="1" t="s">
        <v>9</v>
      </c>
    </row>
    <row r="28">
      <c r="A28" s="1" t="s">
        <v>5</v>
      </c>
      <c r="D28" s="1" t="s">
        <v>35</v>
      </c>
      <c r="E28" s="1" t="s">
        <v>9</v>
      </c>
    </row>
    <row r="29">
      <c r="A29" s="2" t="s">
        <v>5</v>
      </c>
      <c r="D29" s="1" t="s">
        <v>36</v>
      </c>
      <c r="E29" s="1" t="s">
        <v>9</v>
      </c>
    </row>
    <row r="30">
      <c r="A30" s="1" t="s">
        <v>10</v>
      </c>
      <c r="D30" s="1" t="s">
        <v>29</v>
      </c>
      <c r="E30" s="1" t="s">
        <v>9</v>
      </c>
    </row>
    <row r="31">
      <c r="A31" s="1" t="s">
        <v>10</v>
      </c>
      <c r="C31" s="1" t="s">
        <v>37</v>
      </c>
      <c r="D31" s="1" t="s">
        <v>38</v>
      </c>
      <c r="E31" s="1" t="s">
        <v>9</v>
      </c>
    </row>
    <row r="32">
      <c r="A32" s="1" t="s">
        <v>5</v>
      </c>
      <c r="D32" s="1" t="s">
        <v>39</v>
      </c>
      <c r="E32" s="1" t="s">
        <v>9</v>
      </c>
    </row>
    <row r="33">
      <c r="A33" s="2" t="s">
        <v>5</v>
      </c>
      <c r="D33" s="1" t="s">
        <v>40</v>
      </c>
      <c r="E33" s="1" t="s">
        <v>9</v>
      </c>
    </row>
    <row r="34">
      <c r="A34" s="2" t="s">
        <v>10</v>
      </c>
      <c r="D34" s="1" t="s">
        <v>41</v>
      </c>
      <c r="E34" s="1" t="s">
        <v>9</v>
      </c>
    </row>
    <row r="35">
      <c r="A35" s="2" t="s">
        <v>5</v>
      </c>
      <c r="D35" s="1" t="s">
        <v>24</v>
      </c>
      <c r="E35" s="1" t="s">
        <v>9</v>
      </c>
    </row>
    <row r="36">
      <c r="A36" s="1" t="s">
        <v>5</v>
      </c>
      <c r="D36" s="1" t="s">
        <v>33</v>
      </c>
      <c r="E36" s="1" t="s">
        <v>9</v>
      </c>
    </row>
    <row r="37">
      <c r="A37" s="1" t="s">
        <v>5</v>
      </c>
      <c r="D37" s="1" t="s">
        <v>25</v>
      </c>
      <c r="E37" s="1" t="s">
        <v>9</v>
      </c>
    </row>
    <row r="38">
      <c r="A38" s="1" t="s">
        <v>10</v>
      </c>
      <c r="D38" s="1" t="s">
        <v>34</v>
      </c>
      <c r="E38" s="1" t="s">
        <v>9</v>
      </c>
    </row>
    <row r="39">
      <c r="A39" s="1" t="s">
        <v>5</v>
      </c>
      <c r="D39" s="1" t="s">
        <v>26</v>
      </c>
      <c r="E39" s="1" t="s">
        <v>9</v>
      </c>
    </row>
    <row r="40">
      <c r="A40" s="1" t="s">
        <v>5</v>
      </c>
      <c r="D40" s="1" t="s">
        <v>42</v>
      </c>
      <c r="E40" s="1" t="s">
        <v>9</v>
      </c>
    </row>
    <row r="41">
      <c r="A41" s="1" t="s">
        <v>5</v>
      </c>
      <c r="D41" s="1" t="s">
        <v>43</v>
      </c>
      <c r="E41" s="1" t="s">
        <v>9</v>
      </c>
    </row>
    <row r="42">
      <c r="A42" s="1" t="s">
        <v>5</v>
      </c>
      <c r="D42" s="1" t="s">
        <v>44</v>
      </c>
      <c r="E42" s="1" t="s">
        <v>9</v>
      </c>
    </row>
    <row r="43">
      <c r="A43" s="2" t="s">
        <v>10</v>
      </c>
      <c r="D43" s="1" t="s">
        <v>45</v>
      </c>
      <c r="E43" s="1" t="s">
        <v>9</v>
      </c>
    </row>
    <row r="44">
      <c r="A44" s="1" t="s">
        <v>5</v>
      </c>
      <c r="D44" s="1" t="s">
        <v>35</v>
      </c>
      <c r="E44" s="1" t="s">
        <v>9</v>
      </c>
    </row>
    <row r="45">
      <c r="A45" s="1" t="s">
        <v>5</v>
      </c>
      <c r="D45" s="1" t="s">
        <v>46</v>
      </c>
      <c r="E45" s="1" t="s">
        <v>9</v>
      </c>
    </row>
    <row r="46">
      <c r="A46" s="1" t="s">
        <v>5</v>
      </c>
      <c r="D46" s="1" t="s">
        <v>47</v>
      </c>
      <c r="E46" s="1" t="s">
        <v>9</v>
      </c>
    </row>
    <row r="47">
      <c r="A47" s="1" t="s">
        <v>10</v>
      </c>
      <c r="D47" s="1" t="s">
        <v>28</v>
      </c>
      <c r="E47" s="1" t="s">
        <v>9</v>
      </c>
    </row>
    <row r="48">
      <c r="A48" s="2" t="s">
        <v>10</v>
      </c>
      <c r="D48" s="1" t="s">
        <v>30</v>
      </c>
      <c r="E48" s="1" t="s">
        <v>9</v>
      </c>
    </row>
    <row r="49">
      <c r="A49" s="1" t="s">
        <v>10</v>
      </c>
      <c r="D49" s="1" t="s">
        <v>48</v>
      </c>
      <c r="E49" s="1" t="s">
        <v>9</v>
      </c>
    </row>
    <row r="50">
      <c r="A50" s="1" t="s">
        <v>10</v>
      </c>
      <c r="B50" s="1" t="s">
        <v>49</v>
      </c>
      <c r="C50" s="1" t="s">
        <v>7</v>
      </c>
      <c r="D50" s="1" t="s">
        <v>50</v>
      </c>
      <c r="E50" s="1" t="s">
        <v>9</v>
      </c>
    </row>
    <row r="51">
      <c r="A51" s="1" t="s">
        <v>5</v>
      </c>
      <c r="D51" s="1" t="s">
        <v>51</v>
      </c>
      <c r="E51" s="1" t="s">
        <v>9</v>
      </c>
    </row>
    <row r="52">
      <c r="A52" s="1" t="s">
        <v>2</v>
      </c>
      <c r="B52" s="1" t="s">
        <v>52</v>
      </c>
      <c r="C52" s="1" t="s">
        <v>53</v>
      </c>
      <c r="E52" s="1" t="s">
        <v>2</v>
      </c>
    </row>
    <row r="53">
      <c r="D53" s="1"/>
    </row>
    <row r="54">
      <c r="D54" s="3" t="s">
        <v>54</v>
      </c>
    </row>
    <row r="55">
      <c r="A55" s="1" t="s">
        <v>5</v>
      </c>
      <c r="B55" s="4">
        <f t="shared" ref="B55:B56" si="1">countif(A$2:A$52,A55)</f>
        <v>28</v>
      </c>
      <c r="C55" s="5">
        <f>B55/B57</f>
        <v>0.5714285714</v>
      </c>
      <c r="D55" s="4">
        <f t="shared" ref="D55:D56" si="2">countifs(A$2:A$52,A55,E$2:E$52,"NO")</f>
        <v>27</v>
      </c>
      <c r="E55" s="5">
        <f>D55/D57</f>
        <v>0.5744680851</v>
      </c>
    </row>
    <row r="56">
      <c r="A56" s="1" t="s">
        <v>10</v>
      </c>
      <c r="B56" s="4">
        <f t="shared" si="1"/>
        <v>21</v>
      </c>
      <c r="C56" s="5">
        <f>B56/B57</f>
        <v>0.4285714286</v>
      </c>
      <c r="D56" s="4">
        <f t="shared" si="2"/>
        <v>20</v>
      </c>
      <c r="E56" s="5">
        <f>D56/D57</f>
        <v>0.4255319149</v>
      </c>
    </row>
    <row r="57">
      <c r="A57" s="6" t="s">
        <v>55</v>
      </c>
      <c r="B57" s="7">
        <f>sum(B55:B56)</f>
        <v>49</v>
      </c>
      <c r="D57" s="7">
        <f>sum(D55:D56)</f>
        <v>47</v>
      </c>
    </row>
    <row r="58">
      <c r="A58" s="6" t="s">
        <v>56</v>
      </c>
      <c r="B58" s="7">
        <f>row(A52)-1-countif(A2:A52,"n/a")</f>
        <v>49</v>
      </c>
      <c r="D58" s="7">
        <f>countif(E2:E52,"NO")</f>
        <v>47</v>
      </c>
    </row>
    <row r="59">
      <c r="A59" s="1" t="s">
        <v>57</v>
      </c>
      <c r="B59" s="4">
        <f>COUNTBLANK(A2:A52)</f>
        <v>0</v>
      </c>
      <c r="D59" s="4">
        <f>COUNTBLANK(E2:E52)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8.13"/>
    <col customWidth="1" min="4" max="4" width="50.25"/>
  </cols>
  <sheetData>
    <row r="1">
      <c r="A1" s="1" t="s">
        <v>0</v>
      </c>
      <c r="E1" s="1" t="s">
        <v>1</v>
      </c>
    </row>
    <row r="2">
      <c r="A2" s="1" t="s">
        <v>2</v>
      </c>
      <c r="B2" s="1" t="s">
        <v>3</v>
      </c>
      <c r="E2" s="1" t="s">
        <v>2</v>
      </c>
    </row>
    <row r="3">
      <c r="A3" s="1" t="s">
        <v>5</v>
      </c>
      <c r="B3" s="1" t="s">
        <v>6</v>
      </c>
      <c r="C3" s="1" t="s">
        <v>7</v>
      </c>
      <c r="D3" s="1" t="s">
        <v>58</v>
      </c>
      <c r="E3" s="1" t="s">
        <v>59</v>
      </c>
    </row>
    <row r="4">
      <c r="A4" s="1" t="s">
        <v>10</v>
      </c>
      <c r="D4" s="1" t="s">
        <v>60</v>
      </c>
      <c r="E4" s="1" t="s">
        <v>9</v>
      </c>
    </row>
    <row r="5">
      <c r="A5" s="1" t="s">
        <v>10</v>
      </c>
      <c r="D5" s="1" t="s">
        <v>61</v>
      </c>
      <c r="E5" s="1" t="s">
        <v>59</v>
      </c>
    </row>
    <row r="6">
      <c r="A6" s="1" t="s">
        <v>10</v>
      </c>
      <c r="D6" s="1" t="s">
        <v>62</v>
      </c>
      <c r="E6" s="1" t="s">
        <v>59</v>
      </c>
    </row>
    <row r="7">
      <c r="A7" s="1" t="s">
        <v>5</v>
      </c>
      <c r="D7" s="1" t="s">
        <v>63</v>
      </c>
      <c r="E7" s="1" t="s">
        <v>9</v>
      </c>
    </row>
    <row r="8">
      <c r="A8" s="1" t="s">
        <v>10</v>
      </c>
      <c r="D8" s="1" t="s">
        <v>64</v>
      </c>
      <c r="E8" s="1" t="s">
        <v>59</v>
      </c>
    </row>
    <row r="9">
      <c r="A9" s="2" t="s">
        <v>5</v>
      </c>
      <c r="D9" s="1" t="s">
        <v>65</v>
      </c>
      <c r="E9" s="1" t="s">
        <v>9</v>
      </c>
    </row>
    <row r="10">
      <c r="A10" s="1" t="s">
        <v>10</v>
      </c>
      <c r="D10" s="1" t="s">
        <v>61</v>
      </c>
      <c r="E10" s="1" t="s">
        <v>59</v>
      </c>
    </row>
    <row r="11">
      <c r="A11" s="1" t="s">
        <v>10</v>
      </c>
      <c r="D11" s="1" t="s">
        <v>66</v>
      </c>
      <c r="E11" s="1" t="s">
        <v>59</v>
      </c>
    </row>
    <row r="12">
      <c r="A12" s="1" t="s">
        <v>10</v>
      </c>
      <c r="D12" s="1" t="s">
        <v>67</v>
      </c>
      <c r="E12" s="1" t="s">
        <v>9</v>
      </c>
    </row>
    <row r="13">
      <c r="A13" s="1" t="s">
        <v>5</v>
      </c>
      <c r="C13" s="1"/>
      <c r="D13" s="1" t="s">
        <v>68</v>
      </c>
      <c r="E13" s="1" t="s">
        <v>9</v>
      </c>
    </row>
    <row r="14">
      <c r="A14" s="2" t="s">
        <v>5</v>
      </c>
      <c r="C14" s="1"/>
      <c r="D14" s="1" t="s">
        <v>69</v>
      </c>
      <c r="E14" s="1" t="s">
        <v>9</v>
      </c>
    </row>
    <row r="15">
      <c r="A15" s="2" t="s">
        <v>10</v>
      </c>
      <c r="C15" s="1" t="s">
        <v>22</v>
      </c>
      <c r="D15" s="1" t="s">
        <v>70</v>
      </c>
      <c r="E15" s="1" t="s">
        <v>9</v>
      </c>
    </row>
    <row r="16">
      <c r="A16" s="1" t="s">
        <v>10</v>
      </c>
      <c r="D16" s="1" t="s">
        <v>71</v>
      </c>
      <c r="E16" s="1" t="s">
        <v>9</v>
      </c>
    </row>
    <row r="17">
      <c r="A17" s="1" t="s">
        <v>10</v>
      </c>
      <c r="D17" s="1" t="s">
        <v>72</v>
      </c>
      <c r="E17" s="1" t="s">
        <v>9</v>
      </c>
    </row>
    <row r="18">
      <c r="A18" s="1" t="s">
        <v>10</v>
      </c>
      <c r="D18" s="1" t="s">
        <v>73</v>
      </c>
      <c r="E18" s="1" t="s">
        <v>9</v>
      </c>
    </row>
    <row r="19">
      <c r="A19" s="1" t="s">
        <v>10</v>
      </c>
      <c r="D19" s="1" t="s">
        <v>74</v>
      </c>
      <c r="E19" s="1" t="s">
        <v>9</v>
      </c>
    </row>
    <row r="20">
      <c r="A20" s="1" t="s">
        <v>10</v>
      </c>
      <c r="C20" s="1" t="s">
        <v>31</v>
      </c>
      <c r="D20" s="1" t="s">
        <v>75</v>
      </c>
      <c r="E20" s="1" t="s">
        <v>9</v>
      </c>
    </row>
    <row r="21">
      <c r="A21" s="2" t="s">
        <v>5</v>
      </c>
      <c r="D21" s="1" t="s">
        <v>76</v>
      </c>
      <c r="E21" s="1" t="s">
        <v>59</v>
      </c>
    </row>
    <row r="22">
      <c r="A22" s="2" t="s">
        <v>5</v>
      </c>
      <c r="D22" s="1" t="s">
        <v>77</v>
      </c>
      <c r="E22" s="1" t="s">
        <v>9</v>
      </c>
    </row>
    <row r="23">
      <c r="A23" s="2" t="s">
        <v>10</v>
      </c>
      <c r="D23" s="1" t="s">
        <v>78</v>
      </c>
      <c r="E23" s="1" t="s">
        <v>9</v>
      </c>
    </row>
    <row r="24">
      <c r="A24" s="1" t="s">
        <v>10</v>
      </c>
      <c r="D24" s="1" t="s">
        <v>79</v>
      </c>
      <c r="E24" s="1" t="s">
        <v>9</v>
      </c>
    </row>
    <row r="25">
      <c r="A25" s="2" t="s">
        <v>10</v>
      </c>
      <c r="D25" s="1" t="s">
        <v>80</v>
      </c>
      <c r="E25" s="1" t="s">
        <v>9</v>
      </c>
    </row>
    <row r="26">
      <c r="A26" s="1" t="s">
        <v>5</v>
      </c>
      <c r="D26" s="1" t="s">
        <v>81</v>
      </c>
      <c r="E26" s="1" t="s">
        <v>9</v>
      </c>
    </row>
    <row r="27">
      <c r="A27" s="1" t="s">
        <v>5</v>
      </c>
      <c r="C27" s="1" t="s">
        <v>37</v>
      </c>
      <c r="D27" s="1" t="s">
        <v>82</v>
      </c>
      <c r="E27" s="1" t="s">
        <v>9</v>
      </c>
    </row>
    <row r="28">
      <c r="A28" s="1" t="s">
        <v>10</v>
      </c>
      <c r="D28" s="1" t="s">
        <v>83</v>
      </c>
      <c r="E28" s="1" t="s">
        <v>9</v>
      </c>
    </row>
    <row r="29">
      <c r="A29" s="1" t="s">
        <v>5</v>
      </c>
      <c r="D29" s="1" t="s">
        <v>84</v>
      </c>
      <c r="E29" s="1" t="s">
        <v>9</v>
      </c>
    </row>
    <row r="30">
      <c r="A30" s="1" t="s">
        <v>5</v>
      </c>
      <c r="D30" s="1" t="s">
        <v>85</v>
      </c>
      <c r="E30" s="1" t="s">
        <v>9</v>
      </c>
    </row>
    <row r="31">
      <c r="A31" s="1" t="s">
        <v>10</v>
      </c>
      <c r="D31" s="1" t="s">
        <v>86</v>
      </c>
      <c r="E31" s="1" t="s">
        <v>9</v>
      </c>
    </row>
    <row r="32">
      <c r="A32" s="2" t="s">
        <v>5</v>
      </c>
      <c r="D32" s="1" t="s">
        <v>87</v>
      </c>
      <c r="E32" s="1" t="s">
        <v>59</v>
      </c>
    </row>
    <row r="33">
      <c r="A33" s="1" t="s">
        <v>5</v>
      </c>
      <c r="D33" s="1" t="s">
        <v>88</v>
      </c>
      <c r="E33" s="1" t="s">
        <v>9</v>
      </c>
    </row>
    <row r="34">
      <c r="A34" s="1" t="s">
        <v>5</v>
      </c>
      <c r="D34" s="1" t="s">
        <v>89</v>
      </c>
      <c r="E34" s="1" t="s">
        <v>9</v>
      </c>
    </row>
    <row r="35">
      <c r="A35" s="1" t="s">
        <v>10</v>
      </c>
      <c r="D35" s="1" t="s">
        <v>90</v>
      </c>
      <c r="E35" s="1" t="s">
        <v>12</v>
      </c>
    </row>
    <row r="36">
      <c r="A36" s="1" t="s">
        <v>5</v>
      </c>
      <c r="D36" s="1" t="s">
        <v>91</v>
      </c>
      <c r="E36" s="1" t="s">
        <v>9</v>
      </c>
    </row>
    <row r="37">
      <c r="A37" s="1" t="s">
        <v>5</v>
      </c>
      <c r="B37" s="1" t="s">
        <v>49</v>
      </c>
      <c r="C37" s="1" t="s">
        <v>7</v>
      </c>
      <c r="D37" s="1" t="s">
        <v>92</v>
      </c>
      <c r="E37" s="1" t="s">
        <v>9</v>
      </c>
    </row>
    <row r="38">
      <c r="A38" s="1" t="s">
        <v>10</v>
      </c>
      <c r="D38" s="1" t="s">
        <v>93</v>
      </c>
      <c r="E38" s="1" t="s">
        <v>9</v>
      </c>
    </row>
    <row r="39">
      <c r="A39" s="1" t="s">
        <v>10</v>
      </c>
      <c r="B39" s="1"/>
      <c r="C39" s="1"/>
      <c r="D39" s="1" t="s">
        <v>94</v>
      </c>
      <c r="E39" s="1" t="s">
        <v>9</v>
      </c>
    </row>
    <row r="40">
      <c r="A40" s="1" t="s">
        <v>2</v>
      </c>
      <c r="B40" s="1" t="s">
        <v>52</v>
      </c>
      <c r="C40" s="1" t="s">
        <v>53</v>
      </c>
      <c r="E40" s="1" t="s">
        <v>2</v>
      </c>
    </row>
    <row r="42">
      <c r="D42" s="3" t="s">
        <v>54</v>
      </c>
    </row>
    <row r="43">
      <c r="A43" s="1" t="s">
        <v>5</v>
      </c>
      <c r="B43" s="4">
        <f t="shared" ref="B43:B44" si="1">countif(A$2:A$40,A43)</f>
        <v>16</v>
      </c>
      <c r="C43" s="5">
        <f>B43/B45</f>
        <v>0.4324324324</v>
      </c>
      <c r="D43" s="4">
        <f t="shared" ref="D43:D44" si="2">countifs(A$2:A$42,A43,E$2:E$42,"NO")</f>
        <v>13</v>
      </c>
      <c r="E43" s="5">
        <f>D43/D45</f>
        <v>0.4642857143</v>
      </c>
    </row>
    <row r="44">
      <c r="A44" s="1" t="s">
        <v>10</v>
      </c>
      <c r="B44" s="4">
        <f t="shared" si="1"/>
        <v>21</v>
      </c>
      <c r="C44" s="5">
        <f>B44/B45</f>
        <v>0.5675675676</v>
      </c>
      <c r="D44" s="4">
        <f t="shared" si="2"/>
        <v>15</v>
      </c>
      <c r="E44" s="5">
        <f>D44/D45</f>
        <v>0.5357142857</v>
      </c>
    </row>
    <row r="45">
      <c r="A45" s="6" t="s">
        <v>55</v>
      </c>
      <c r="B45" s="7">
        <f>sum(B43:B44)</f>
        <v>37</v>
      </c>
      <c r="D45" s="7">
        <f>sum(D43:D44)</f>
        <v>28</v>
      </c>
    </row>
    <row r="46">
      <c r="A46" s="6" t="s">
        <v>56</v>
      </c>
      <c r="B46" s="7">
        <f>row(A40)-1-countif(A2:A40,"n/a")</f>
        <v>37</v>
      </c>
      <c r="D46" s="7">
        <f>countif(E2:E40,"NO")</f>
        <v>28</v>
      </c>
    </row>
    <row r="47">
      <c r="A47" s="1" t="s">
        <v>57</v>
      </c>
      <c r="B47" s="4">
        <f>COUNTBLANK(A2:A40)</f>
        <v>0</v>
      </c>
      <c r="D47" s="4">
        <f>COUNTBLANK(E2:E40)</f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8.13"/>
    <col customWidth="1" min="4" max="4" width="81.63"/>
  </cols>
  <sheetData>
    <row r="1">
      <c r="A1" s="1" t="s">
        <v>0</v>
      </c>
      <c r="E1" s="1" t="s">
        <v>1</v>
      </c>
    </row>
    <row r="2">
      <c r="A2" s="1" t="s">
        <v>5</v>
      </c>
      <c r="B2" s="1" t="s">
        <v>3</v>
      </c>
      <c r="C2" s="1" t="s">
        <v>95</v>
      </c>
      <c r="E2" s="1" t="s">
        <v>2</v>
      </c>
    </row>
    <row r="3">
      <c r="A3" s="1" t="s">
        <v>5</v>
      </c>
      <c r="B3" s="1"/>
      <c r="C3" s="1"/>
      <c r="D3" s="1" t="s">
        <v>96</v>
      </c>
      <c r="E3" s="1" t="s">
        <v>12</v>
      </c>
    </row>
    <row r="4">
      <c r="A4" s="1" t="s">
        <v>5</v>
      </c>
      <c r="B4" s="1"/>
      <c r="C4" s="1"/>
      <c r="D4" s="1" t="s">
        <v>97</v>
      </c>
      <c r="E4" s="1" t="s">
        <v>9</v>
      </c>
    </row>
    <row r="5">
      <c r="A5" s="1" t="s">
        <v>5</v>
      </c>
      <c r="B5" s="1"/>
      <c r="C5" s="1"/>
      <c r="D5" s="1" t="s">
        <v>98</v>
      </c>
      <c r="E5" s="1" t="s">
        <v>9</v>
      </c>
    </row>
    <row r="6">
      <c r="A6" s="1" t="s">
        <v>5</v>
      </c>
      <c r="B6" s="1"/>
      <c r="C6" s="1"/>
      <c r="D6" s="1" t="s">
        <v>99</v>
      </c>
      <c r="E6" s="1" t="s">
        <v>9</v>
      </c>
    </row>
    <row r="7">
      <c r="A7" s="1" t="s">
        <v>2</v>
      </c>
      <c r="B7" s="1" t="s">
        <v>6</v>
      </c>
      <c r="C7" s="1" t="s">
        <v>7</v>
      </c>
      <c r="E7" s="1" t="s">
        <v>2</v>
      </c>
    </row>
    <row r="8">
      <c r="A8" s="1" t="s">
        <v>10</v>
      </c>
      <c r="C8" s="1" t="s">
        <v>22</v>
      </c>
      <c r="D8" s="1" t="s">
        <v>100</v>
      </c>
      <c r="E8" s="1" t="s">
        <v>12</v>
      </c>
    </row>
    <row r="9">
      <c r="A9" s="1" t="s">
        <v>10</v>
      </c>
      <c r="D9" s="1" t="s">
        <v>101</v>
      </c>
      <c r="E9" s="1" t="s">
        <v>59</v>
      </c>
    </row>
    <row r="10">
      <c r="A10" s="1" t="s">
        <v>10</v>
      </c>
      <c r="D10" s="1" t="s">
        <v>102</v>
      </c>
      <c r="E10" s="1" t="s">
        <v>9</v>
      </c>
    </row>
    <row r="11">
      <c r="A11" s="1" t="s">
        <v>10</v>
      </c>
      <c r="D11" s="1" t="s">
        <v>103</v>
      </c>
      <c r="E11" s="1" t="s">
        <v>9</v>
      </c>
    </row>
    <row r="12">
      <c r="A12" s="2" t="s">
        <v>10</v>
      </c>
      <c r="D12" s="1" t="s">
        <v>104</v>
      </c>
      <c r="E12" s="1" t="s">
        <v>12</v>
      </c>
    </row>
    <row r="13">
      <c r="A13" s="1" t="s">
        <v>10</v>
      </c>
      <c r="C13" s="1"/>
      <c r="D13" s="1" t="s">
        <v>105</v>
      </c>
      <c r="E13" s="1" t="s">
        <v>59</v>
      </c>
    </row>
    <row r="14">
      <c r="A14" s="1" t="s">
        <v>10</v>
      </c>
      <c r="C14" s="1"/>
      <c r="D14" s="1" t="s">
        <v>106</v>
      </c>
      <c r="E14" s="1" t="s">
        <v>9</v>
      </c>
    </row>
    <row r="15">
      <c r="A15" s="1" t="s">
        <v>10</v>
      </c>
      <c r="C15" s="1"/>
      <c r="D15" s="2" t="s">
        <v>107</v>
      </c>
      <c r="E15" s="1" t="s">
        <v>9</v>
      </c>
    </row>
    <row r="16">
      <c r="A16" s="2" t="s">
        <v>10</v>
      </c>
      <c r="C16" s="1"/>
      <c r="D16" s="1" t="s">
        <v>108</v>
      </c>
      <c r="E16" s="1" t="s">
        <v>12</v>
      </c>
    </row>
    <row r="17">
      <c r="A17" s="1" t="s">
        <v>10</v>
      </c>
      <c r="C17" s="1"/>
      <c r="D17" s="2" t="s">
        <v>109</v>
      </c>
      <c r="E17" s="1" t="s">
        <v>9</v>
      </c>
    </row>
    <row r="18">
      <c r="A18" s="1" t="s">
        <v>10</v>
      </c>
      <c r="C18" s="1"/>
      <c r="D18" s="1" t="s">
        <v>110</v>
      </c>
      <c r="E18" s="1" t="s">
        <v>9</v>
      </c>
    </row>
    <row r="19">
      <c r="A19" s="1" t="s">
        <v>10</v>
      </c>
      <c r="C19" s="1"/>
      <c r="D19" s="1" t="s">
        <v>111</v>
      </c>
      <c r="E19" s="1" t="s">
        <v>59</v>
      </c>
    </row>
    <row r="20">
      <c r="A20" s="1" t="s">
        <v>10</v>
      </c>
      <c r="C20" s="1" t="s">
        <v>31</v>
      </c>
      <c r="D20" s="1" t="s">
        <v>112</v>
      </c>
      <c r="E20" s="1" t="s">
        <v>9</v>
      </c>
    </row>
    <row r="21">
      <c r="A21" s="1" t="s">
        <v>10</v>
      </c>
      <c r="D21" s="1" t="s">
        <v>113</v>
      </c>
      <c r="E21" s="1" t="s">
        <v>9</v>
      </c>
    </row>
    <row r="22">
      <c r="A22" s="1" t="s">
        <v>10</v>
      </c>
      <c r="D22" s="2" t="s">
        <v>114</v>
      </c>
      <c r="E22" s="1" t="s">
        <v>9</v>
      </c>
    </row>
    <row r="23">
      <c r="A23" s="1" t="s">
        <v>10</v>
      </c>
      <c r="D23" s="1" t="s">
        <v>115</v>
      </c>
      <c r="E23" s="1" t="s">
        <v>9</v>
      </c>
    </row>
    <row r="24">
      <c r="A24" s="2" t="s">
        <v>5</v>
      </c>
      <c r="D24" s="1" t="s">
        <v>116</v>
      </c>
      <c r="E24" s="1" t="s">
        <v>9</v>
      </c>
    </row>
    <row r="25">
      <c r="A25" s="1" t="s">
        <v>10</v>
      </c>
      <c r="D25" s="2" t="s">
        <v>117</v>
      </c>
      <c r="E25" s="1" t="s">
        <v>9</v>
      </c>
    </row>
    <row r="26">
      <c r="A26" s="2" t="s">
        <v>5</v>
      </c>
      <c r="C26" s="1"/>
      <c r="D26" s="1" t="s">
        <v>118</v>
      </c>
      <c r="E26" s="1" t="s">
        <v>9</v>
      </c>
    </row>
    <row r="27">
      <c r="A27" s="2" t="s">
        <v>10</v>
      </c>
      <c r="C27" s="1"/>
      <c r="D27" s="1" t="s">
        <v>119</v>
      </c>
      <c r="E27" s="1" t="s">
        <v>9</v>
      </c>
    </row>
    <row r="28">
      <c r="A28" s="1" t="s">
        <v>10</v>
      </c>
      <c r="C28" s="1"/>
      <c r="D28" s="1" t="s">
        <v>120</v>
      </c>
      <c r="E28" s="1" t="s">
        <v>9</v>
      </c>
    </row>
    <row r="29">
      <c r="A29" s="2" t="s">
        <v>5</v>
      </c>
      <c r="C29" s="1"/>
      <c r="D29" s="1" t="s">
        <v>121</v>
      </c>
      <c r="E29" s="1" t="s">
        <v>9</v>
      </c>
    </row>
    <row r="30">
      <c r="A30" s="1" t="s">
        <v>10</v>
      </c>
      <c r="C30" s="1"/>
      <c r="D30" s="1" t="s">
        <v>122</v>
      </c>
      <c r="E30" s="1" t="s">
        <v>9</v>
      </c>
    </row>
    <row r="31">
      <c r="A31" s="1" t="s">
        <v>10</v>
      </c>
      <c r="C31" s="1"/>
      <c r="D31" s="1" t="s">
        <v>123</v>
      </c>
      <c r="E31" s="1" t="s">
        <v>9</v>
      </c>
    </row>
    <row r="32">
      <c r="A32" s="1" t="s">
        <v>10</v>
      </c>
      <c r="C32" s="1"/>
      <c r="D32" s="1" t="s">
        <v>124</v>
      </c>
      <c r="E32" s="1" t="s">
        <v>9</v>
      </c>
    </row>
    <row r="33">
      <c r="A33" s="1" t="s">
        <v>5</v>
      </c>
      <c r="C33" s="1" t="s">
        <v>37</v>
      </c>
      <c r="D33" s="1" t="s">
        <v>125</v>
      </c>
      <c r="E33" s="1" t="s">
        <v>9</v>
      </c>
    </row>
    <row r="34">
      <c r="A34" s="1" t="s">
        <v>5</v>
      </c>
      <c r="D34" s="1" t="s">
        <v>126</v>
      </c>
      <c r="E34" s="1" t="s">
        <v>12</v>
      </c>
    </row>
    <row r="35">
      <c r="A35" s="1" t="s">
        <v>10</v>
      </c>
      <c r="D35" s="2" t="s">
        <v>127</v>
      </c>
      <c r="E35" s="1" t="s">
        <v>9</v>
      </c>
    </row>
    <row r="36">
      <c r="A36" s="1" t="s">
        <v>10</v>
      </c>
      <c r="D36" s="1" t="s">
        <v>128</v>
      </c>
      <c r="E36" s="1" t="s">
        <v>9</v>
      </c>
    </row>
    <row r="37">
      <c r="A37" s="1" t="s">
        <v>5</v>
      </c>
      <c r="D37" s="1" t="s">
        <v>129</v>
      </c>
      <c r="E37" s="1" t="s">
        <v>12</v>
      </c>
    </row>
    <row r="38">
      <c r="A38" s="1" t="s">
        <v>5</v>
      </c>
      <c r="D38" s="1" t="s">
        <v>130</v>
      </c>
      <c r="E38" s="1" t="s">
        <v>9</v>
      </c>
    </row>
    <row r="39">
      <c r="A39" s="1" t="s">
        <v>5</v>
      </c>
      <c r="D39" s="1" t="s">
        <v>131</v>
      </c>
      <c r="E39" s="1" t="s">
        <v>9</v>
      </c>
    </row>
    <row r="40">
      <c r="A40" s="1" t="s">
        <v>5</v>
      </c>
      <c r="D40" s="1" t="s">
        <v>132</v>
      </c>
      <c r="E40" s="1" t="s">
        <v>12</v>
      </c>
    </row>
    <row r="41">
      <c r="A41" s="1" t="s">
        <v>10</v>
      </c>
      <c r="B41" s="1"/>
      <c r="C41" s="1"/>
      <c r="D41" s="1" t="s">
        <v>133</v>
      </c>
      <c r="E41" s="1" t="s">
        <v>9</v>
      </c>
    </row>
    <row r="42">
      <c r="A42" s="1" t="s">
        <v>10</v>
      </c>
      <c r="B42" s="1"/>
      <c r="C42" s="1"/>
      <c r="D42" s="2" t="s">
        <v>134</v>
      </c>
      <c r="E42" s="1" t="s">
        <v>9</v>
      </c>
    </row>
    <row r="43">
      <c r="A43" s="1" t="s">
        <v>5</v>
      </c>
      <c r="B43" s="1"/>
      <c r="C43" s="1"/>
      <c r="D43" s="1" t="s">
        <v>135</v>
      </c>
      <c r="E43" s="1" t="s">
        <v>9</v>
      </c>
    </row>
    <row r="44">
      <c r="A44" s="1" t="s">
        <v>10</v>
      </c>
      <c r="B44" s="1" t="s">
        <v>136</v>
      </c>
      <c r="C44" s="1" t="s">
        <v>22</v>
      </c>
      <c r="D44" s="1" t="s">
        <v>137</v>
      </c>
      <c r="E44" s="1" t="s">
        <v>9</v>
      </c>
    </row>
    <row r="45">
      <c r="A45" s="1" t="s">
        <v>10</v>
      </c>
      <c r="C45" s="1" t="s">
        <v>37</v>
      </c>
      <c r="D45" s="1" t="s">
        <v>138</v>
      </c>
      <c r="E45" s="1" t="s">
        <v>9</v>
      </c>
    </row>
    <row r="46">
      <c r="A46" s="1" t="s">
        <v>10</v>
      </c>
      <c r="B46" s="1"/>
      <c r="C46" s="1" t="s">
        <v>31</v>
      </c>
      <c r="D46" s="2" t="s">
        <v>139</v>
      </c>
      <c r="E46" s="1" t="s">
        <v>9</v>
      </c>
    </row>
    <row r="47">
      <c r="A47" s="1" t="s">
        <v>10</v>
      </c>
      <c r="B47" s="1" t="s">
        <v>140</v>
      </c>
      <c r="C47" s="1" t="s">
        <v>31</v>
      </c>
      <c r="D47" s="1" t="s">
        <v>141</v>
      </c>
      <c r="E47" s="1" t="s">
        <v>9</v>
      </c>
    </row>
    <row r="48">
      <c r="A48" s="1" t="s">
        <v>10</v>
      </c>
      <c r="B48" s="1" t="s">
        <v>49</v>
      </c>
      <c r="C48" s="1" t="s">
        <v>37</v>
      </c>
      <c r="D48" s="1" t="s">
        <v>142</v>
      </c>
      <c r="E48" s="1" t="s">
        <v>9</v>
      </c>
    </row>
    <row r="49">
      <c r="A49" s="1" t="s">
        <v>10</v>
      </c>
      <c r="C49" s="1"/>
      <c r="D49" s="1" t="s">
        <v>143</v>
      </c>
      <c r="E49" s="1" t="s">
        <v>9</v>
      </c>
    </row>
    <row r="50">
      <c r="A50" s="1" t="s">
        <v>10</v>
      </c>
      <c r="C50" s="1" t="s">
        <v>31</v>
      </c>
      <c r="D50" s="1" t="s">
        <v>144</v>
      </c>
      <c r="E50" s="1" t="s">
        <v>9</v>
      </c>
    </row>
    <row r="51">
      <c r="A51" s="1" t="s">
        <v>2</v>
      </c>
      <c r="B51" s="1" t="s">
        <v>52</v>
      </c>
      <c r="C51" s="1" t="s">
        <v>53</v>
      </c>
      <c r="E51" s="1" t="s">
        <v>2</v>
      </c>
    </row>
    <row r="53">
      <c r="D53" s="3" t="s">
        <v>54</v>
      </c>
    </row>
    <row r="54">
      <c r="A54" s="1" t="s">
        <v>5</v>
      </c>
      <c r="B54" s="4">
        <f t="shared" ref="B54:B55" si="1">countif(A$2:A$51,A54)</f>
        <v>15</v>
      </c>
      <c r="C54" s="5">
        <f>B54/B56</f>
        <v>0.3125</v>
      </c>
      <c r="D54" s="4">
        <f t="shared" ref="D54:D55" si="2">countifs(A$2:A$51,A54,E$2:E$51,"NO")</f>
        <v>10</v>
      </c>
      <c r="E54" s="5">
        <f>D54/D56</f>
        <v>0.2702702703</v>
      </c>
    </row>
    <row r="55">
      <c r="A55" s="1" t="s">
        <v>10</v>
      </c>
      <c r="B55" s="4">
        <f t="shared" si="1"/>
        <v>33</v>
      </c>
      <c r="C55" s="5">
        <f>B55/B56</f>
        <v>0.6875</v>
      </c>
      <c r="D55" s="4">
        <f t="shared" si="2"/>
        <v>27</v>
      </c>
      <c r="E55" s="5">
        <f>D55/D56</f>
        <v>0.7297297297</v>
      </c>
    </row>
    <row r="56">
      <c r="A56" s="6" t="s">
        <v>55</v>
      </c>
      <c r="B56" s="7">
        <f>sum(B54:B55)</f>
        <v>48</v>
      </c>
      <c r="D56" s="7">
        <f>sum(D54:D55)</f>
        <v>37</v>
      </c>
    </row>
    <row r="57">
      <c r="A57" s="6" t="s">
        <v>56</v>
      </c>
      <c r="B57" s="7">
        <f>row(A51)-1-countif(A2:A51,"n/a")</f>
        <v>48</v>
      </c>
      <c r="D57" s="7">
        <f>countif(E2:E51,"NO")</f>
        <v>37</v>
      </c>
    </row>
    <row r="58">
      <c r="A58" s="1" t="s">
        <v>57</v>
      </c>
      <c r="B58" s="4">
        <f>COUNTBLANK(A2:A51)</f>
        <v>0</v>
      </c>
      <c r="D58" s="4">
        <f>COUNTBLANK(E2:E51)</f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8.13"/>
    <col customWidth="1" min="4" max="4" width="82.13"/>
  </cols>
  <sheetData>
    <row r="1">
      <c r="A1" s="1" t="s">
        <v>0</v>
      </c>
      <c r="E1" s="1" t="s">
        <v>1</v>
      </c>
    </row>
    <row r="2">
      <c r="A2" s="1" t="s">
        <v>2</v>
      </c>
      <c r="B2" s="1" t="s">
        <v>3</v>
      </c>
      <c r="E2" s="1" t="s">
        <v>2</v>
      </c>
    </row>
    <row r="3">
      <c r="A3" s="1" t="s">
        <v>2</v>
      </c>
      <c r="B3" s="1" t="s">
        <v>6</v>
      </c>
      <c r="C3" s="1" t="s">
        <v>7</v>
      </c>
      <c r="E3" s="1" t="s">
        <v>2</v>
      </c>
    </row>
    <row r="4">
      <c r="A4" s="1" t="s">
        <v>10</v>
      </c>
      <c r="C4" s="1" t="s">
        <v>22</v>
      </c>
      <c r="D4" s="1" t="s">
        <v>145</v>
      </c>
      <c r="E4" s="1" t="s">
        <v>59</v>
      </c>
    </row>
    <row r="5">
      <c r="A5" s="1" t="s">
        <v>10</v>
      </c>
      <c r="D5" s="1" t="s">
        <v>146</v>
      </c>
      <c r="E5" s="1" t="s">
        <v>59</v>
      </c>
    </row>
    <row r="6">
      <c r="A6" s="1" t="s">
        <v>10</v>
      </c>
      <c r="C6" s="1" t="s">
        <v>31</v>
      </c>
      <c r="D6" s="2" t="s">
        <v>147</v>
      </c>
      <c r="E6" s="1" t="s">
        <v>9</v>
      </c>
    </row>
    <row r="7">
      <c r="A7" s="1" t="s">
        <v>10</v>
      </c>
      <c r="D7" s="1" t="s">
        <v>148</v>
      </c>
      <c r="E7" s="1" t="s">
        <v>9</v>
      </c>
    </row>
    <row r="8">
      <c r="A8" s="2" t="s">
        <v>5</v>
      </c>
      <c r="D8" s="1" t="s">
        <v>149</v>
      </c>
      <c r="E8" s="1" t="s">
        <v>59</v>
      </c>
    </row>
    <row r="9">
      <c r="A9" s="1" t="s">
        <v>10</v>
      </c>
      <c r="D9" s="1" t="s">
        <v>150</v>
      </c>
      <c r="E9" s="1" t="s">
        <v>9</v>
      </c>
    </row>
    <row r="10">
      <c r="A10" s="2" t="s">
        <v>5</v>
      </c>
      <c r="D10" s="1" t="s">
        <v>151</v>
      </c>
      <c r="E10" s="1" t="s">
        <v>59</v>
      </c>
    </row>
    <row r="11">
      <c r="A11" s="2" t="s">
        <v>5</v>
      </c>
      <c r="D11" s="1" t="s">
        <v>152</v>
      </c>
      <c r="E11" s="1" t="s">
        <v>59</v>
      </c>
    </row>
    <row r="12">
      <c r="A12" s="1" t="s">
        <v>10</v>
      </c>
      <c r="C12" s="1"/>
      <c r="D12" s="1" t="s">
        <v>153</v>
      </c>
      <c r="E12" s="1" t="s">
        <v>9</v>
      </c>
    </row>
    <row r="13">
      <c r="A13" s="1" t="s">
        <v>10</v>
      </c>
      <c r="C13" s="1"/>
      <c r="D13" s="2" t="s">
        <v>154</v>
      </c>
      <c r="E13" s="1" t="s">
        <v>59</v>
      </c>
    </row>
    <row r="14">
      <c r="A14" s="1" t="s">
        <v>10</v>
      </c>
      <c r="C14" s="1"/>
      <c r="D14" s="1" t="s">
        <v>155</v>
      </c>
      <c r="E14" s="1" t="s">
        <v>59</v>
      </c>
    </row>
    <row r="15">
      <c r="A15" s="1" t="s">
        <v>10</v>
      </c>
      <c r="C15" s="1"/>
      <c r="D15" s="1" t="s">
        <v>156</v>
      </c>
      <c r="E15" s="1" t="s">
        <v>59</v>
      </c>
    </row>
    <row r="16">
      <c r="A16" s="1" t="s">
        <v>10</v>
      </c>
      <c r="C16" s="1" t="s">
        <v>37</v>
      </c>
      <c r="D16" s="1" t="s">
        <v>157</v>
      </c>
      <c r="E16" s="1" t="s">
        <v>59</v>
      </c>
    </row>
    <row r="17">
      <c r="A17" s="1" t="s">
        <v>5</v>
      </c>
      <c r="D17" s="8" t="s">
        <v>158</v>
      </c>
      <c r="E17" s="1" t="s">
        <v>59</v>
      </c>
    </row>
    <row r="18">
      <c r="A18" s="1" t="s">
        <v>5</v>
      </c>
      <c r="D18" s="1" t="s">
        <v>159</v>
      </c>
      <c r="E18" s="1" t="s">
        <v>9</v>
      </c>
    </row>
    <row r="19">
      <c r="A19" s="1" t="s">
        <v>5</v>
      </c>
      <c r="D19" s="1" t="s">
        <v>160</v>
      </c>
      <c r="E19" s="1" t="s">
        <v>9</v>
      </c>
    </row>
    <row r="20">
      <c r="A20" s="1" t="s">
        <v>10</v>
      </c>
      <c r="D20" s="1" t="s">
        <v>161</v>
      </c>
      <c r="E20" s="1" t="s">
        <v>59</v>
      </c>
    </row>
    <row r="21">
      <c r="A21" s="1" t="s">
        <v>5</v>
      </c>
      <c r="D21" s="1" t="s">
        <v>162</v>
      </c>
      <c r="E21" s="1" t="s">
        <v>9</v>
      </c>
    </row>
    <row r="22">
      <c r="A22" s="1" t="s">
        <v>5</v>
      </c>
      <c r="D22" s="1" t="s">
        <v>163</v>
      </c>
      <c r="E22" s="1" t="s">
        <v>9</v>
      </c>
    </row>
    <row r="23">
      <c r="A23" s="1" t="s">
        <v>5</v>
      </c>
      <c r="D23" s="1" t="s">
        <v>164</v>
      </c>
      <c r="E23" s="1" t="s">
        <v>59</v>
      </c>
    </row>
    <row r="24">
      <c r="A24" s="1" t="s">
        <v>10</v>
      </c>
      <c r="B24" s="1" t="s">
        <v>140</v>
      </c>
      <c r="C24" s="1" t="s">
        <v>37</v>
      </c>
      <c r="D24" s="2" t="s">
        <v>165</v>
      </c>
      <c r="E24" s="1" t="s">
        <v>59</v>
      </c>
    </row>
    <row r="25">
      <c r="A25" s="1" t="s">
        <v>10</v>
      </c>
      <c r="B25" s="1" t="s">
        <v>49</v>
      </c>
      <c r="C25" s="1" t="s">
        <v>31</v>
      </c>
      <c r="D25" s="1" t="s">
        <v>166</v>
      </c>
      <c r="E25" s="1" t="s">
        <v>9</v>
      </c>
    </row>
    <row r="26">
      <c r="A26" s="1" t="s">
        <v>2</v>
      </c>
      <c r="B26" s="1" t="s">
        <v>52</v>
      </c>
      <c r="C26" s="1" t="s">
        <v>53</v>
      </c>
      <c r="E26" s="1" t="s">
        <v>2</v>
      </c>
    </row>
    <row r="28">
      <c r="D28" s="3" t="s">
        <v>54</v>
      </c>
    </row>
    <row r="29">
      <c r="A29" s="1" t="s">
        <v>5</v>
      </c>
      <c r="B29" s="4">
        <f t="shared" ref="B29:B30" si="1">countif(A$2:A$26,A29)</f>
        <v>9</v>
      </c>
      <c r="C29" s="5">
        <f>B29/B31</f>
        <v>0.4090909091</v>
      </c>
      <c r="D29" s="4">
        <f t="shared" ref="D29:D30" si="2">countifs(A$2:A$26,A29,E$2:E$26,"NO")</f>
        <v>4</v>
      </c>
      <c r="E29" s="5">
        <f>D29/D31</f>
        <v>0.4444444444</v>
      </c>
    </row>
    <row r="30">
      <c r="A30" s="1" t="s">
        <v>10</v>
      </c>
      <c r="B30" s="4">
        <f t="shared" si="1"/>
        <v>13</v>
      </c>
      <c r="C30" s="5">
        <f>B30/B31</f>
        <v>0.5909090909</v>
      </c>
      <c r="D30" s="4">
        <f t="shared" si="2"/>
        <v>5</v>
      </c>
      <c r="E30" s="5">
        <f>D30/D31</f>
        <v>0.5555555556</v>
      </c>
    </row>
    <row r="31">
      <c r="A31" s="6" t="s">
        <v>55</v>
      </c>
      <c r="B31" s="7">
        <f>sum(B29:B30)</f>
        <v>22</v>
      </c>
      <c r="D31" s="7">
        <f>sum(D29:D30)</f>
        <v>9</v>
      </c>
    </row>
    <row r="32">
      <c r="A32" s="6" t="s">
        <v>56</v>
      </c>
      <c r="B32" s="7">
        <f>row(A26)-1-countif(A2:A26,"n/a")</f>
        <v>22</v>
      </c>
      <c r="D32" s="7">
        <f>countif(E2:E26,"NO")</f>
        <v>9</v>
      </c>
    </row>
    <row r="33">
      <c r="A33" s="1" t="s">
        <v>57</v>
      </c>
      <c r="B33" s="4">
        <f>COUNTBLANK(A2:A26)</f>
        <v>0</v>
      </c>
      <c r="D33" s="4">
        <f>COUNTBLANK(E2:E26)</f>
        <v>0</v>
      </c>
    </row>
  </sheetData>
  <drawing r:id="rId1"/>
</worksheet>
</file>