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 activeTab="3"/>
  </bookViews>
  <sheets>
    <sheet name="VGG16" sheetId="1" r:id="rId1"/>
    <sheet name="ResNet50" sheetId="2" r:id="rId2"/>
    <sheet name="nazhiai" sheetId="3" r:id="rId3"/>
    <sheet name="shufflenet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4" i="4" l="1"/>
  <c r="K143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4" i="4"/>
  <c r="B134" i="4"/>
  <c r="B133" i="4"/>
  <c r="I132" i="4"/>
  <c r="I133" i="4"/>
  <c r="D134" i="4"/>
  <c r="I134" i="4"/>
  <c r="D135" i="4"/>
  <c r="I135" i="4"/>
  <c r="D136" i="4"/>
  <c r="I136" i="4"/>
  <c r="D137" i="4"/>
  <c r="I137" i="4"/>
  <c r="D138" i="4"/>
  <c r="I138" i="4"/>
  <c r="D139" i="4"/>
  <c r="I139" i="4"/>
  <c r="D140" i="4"/>
  <c r="I140" i="4"/>
  <c r="D141" i="4"/>
  <c r="I141" i="4"/>
  <c r="H133" i="4"/>
  <c r="H134" i="4"/>
  <c r="H135" i="4"/>
  <c r="H136" i="4"/>
  <c r="H137" i="4"/>
  <c r="H138" i="4"/>
  <c r="H139" i="4"/>
  <c r="H140" i="4"/>
  <c r="H141" i="4"/>
  <c r="F133" i="4"/>
  <c r="F134" i="4"/>
  <c r="F135" i="4"/>
  <c r="F136" i="4"/>
  <c r="F137" i="4"/>
  <c r="F138" i="4"/>
  <c r="F139" i="4"/>
  <c r="F140" i="4"/>
  <c r="F141" i="4"/>
  <c r="F142" i="4"/>
  <c r="E131" i="4"/>
  <c r="E132" i="4"/>
  <c r="C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D133" i="4"/>
  <c r="F132" i="4"/>
  <c r="B132" i="4"/>
  <c r="D132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B129" i="4"/>
  <c r="D129" i="4"/>
  <c r="I129" i="4"/>
  <c r="B130" i="4"/>
  <c r="D130" i="4"/>
  <c r="I130" i="4"/>
  <c r="B131" i="4"/>
  <c r="D131" i="4"/>
  <c r="I131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E95" i="4"/>
  <c r="E96" i="4"/>
  <c r="C97" i="4"/>
  <c r="E97" i="4"/>
  <c r="C98" i="4"/>
  <c r="E98" i="4"/>
  <c r="C99" i="4"/>
  <c r="E99" i="4"/>
  <c r="E100" i="4"/>
  <c r="C101" i="4"/>
  <c r="E101" i="4"/>
  <c r="C102" i="4"/>
  <c r="E102" i="4"/>
  <c r="C103" i="4"/>
  <c r="E103" i="4"/>
  <c r="E104" i="4"/>
  <c r="C105" i="4"/>
  <c r="E105" i="4"/>
  <c r="C106" i="4"/>
  <c r="E106" i="4"/>
  <c r="C107" i="4"/>
  <c r="E107" i="4"/>
  <c r="E108" i="4"/>
  <c r="C109" i="4"/>
  <c r="E109" i="4"/>
  <c r="C110" i="4"/>
  <c r="E110" i="4"/>
  <c r="C111" i="4"/>
  <c r="E111" i="4"/>
  <c r="E112" i="4"/>
  <c r="C113" i="4"/>
  <c r="E113" i="4"/>
  <c r="C114" i="4"/>
  <c r="E114" i="4"/>
  <c r="C115" i="4"/>
  <c r="E115" i="4"/>
  <c r="E116" i="4"/>
  <c r="C117" i="4"/>
  <c r="E117" i="4"/>
  <c r="C118" i="4"/>
  <c r="E118" i="4"/>
  <c r="C119" i="4"/>
  <c r="E119" i="4"/>
  <c r="E120" i="4"/>
  <c r="C121" i="4"/>
  <c r="E121" i="4"/>
  <c r="C122" i="4"/>
  <c r="E122" i="4"/>
  <c r="C123" i="4"/>
  <c r="E123" i="4"/>
  <c r="E124" i="4"/>
  <c r="C125" i="4"/>
  <c r="E125" i="4"/>
  <c r="C126" i="4"/>
  <c r="E126" i="4"/>
  <c r="C127" i="4"/>
  <c r="E127" i="4"/>
  <c r="E128" i="4"/>
  <c r="C129" i="4"/>
  <c r="E129" i="4"/>
  <c r="C130" i="4"/>
  <c r="E130" i="4"/>
  <c r="C131" i="4"/>
  <c r="A95" i="4"/>
  <c r="B95" i="4"/>
  <c r="D95" i="4"/>
  <c r="A96" i="4"/>
  <c r="B96" i="4"/>
  <c r="D96" i="4"/>
  <c r="A97" i="4"/>
  <c r="B97" i="4"/>
  <c r="D97" i="4"/>
  <c r="A98" i="4"/>
  <c r="B98" i="4"/>
  <c r="D98" i="4"/>
  <c r="A99" i="4"/>
  <c r="B99" i="4"/>
  <c r="D99" i="4"/>
  <c r="A100" i="4"/>
  <c r="B100" i="4"/>
  <c r="D100" i="4"/>
  <c r="A101" i="4"/>
  <c r="B101" i="4"/>
  <c r="D101" i="4"/>
  <c r="A102" i="4"/>
  <c r="B102" i="4"/>
  <c r="D102" i="4"/>
  <c r="A103" i="4"/>
  <c r="B103" i="4"/>
  <c r="D103" i="4"/>
  <c r="A104" i="4"/>
  <c r="B104" i="4"/>
  <c r="D104" i="4"/>
  <c r="A105" i="4"/>
  <c r="B105" i="4"/>
  <c r="D105" i="4"/>
  <c r="A106" i="4"/>
  <c r="B106" i="4"/>
  <c r="D106" i="4"/>
  <c r="A107" i="4"/>
  <c r="B107" i="4"/>
  <c r="D107" i="4"/>
  <c r="A108" i="4"/>
  <c r="B108" i="4"/>
  <c r="D108" i="4"/>
  <c r="A109" i="4"/>
  <c r="B109" i="4"/>
  <c r="D109" i="4"/>
  <c r="A110" i="4"/>
  <c r="B110" i="4"/>
  <c r="D110" i="4"/>
  <c r="A111" i="4"/>
  <c r="B111" i="4"/>
  <c r="D111" i="4"/>
  <c r="A112" i="4"/>
  <c r="B112" i="4"/>
  <c r="D112" i="4"/>
  <c r="A113" i="4"/>
  <c r="B113" i="4"/>
  <c r="D113" i="4"/>
  <c r="A114" i="4"/>
  <c r="B114" i="4"/>
  <c r="D114" i="4"/>
  <c r="A115" i="4"/>
  <c r="B115" i="4"/>
  <c r="D115" i="4"/>
  <c r="A116" i="4"/>
  <c r="B116" i="4"/>
  <c r="D116" i="4"/>
  <c r="A117" i="4"/>
  <c r="B117" i="4"/>
  <c r="D117" i="4"/>
  <c r="A118" i="4"/>
  <c r="B118" i="4"/>
  <c r="D118" i="4"/>
  <c r="A119" i="4"/>
  <c r="B119" i="4"/>
  <c r="D119" i="4"/>
  <c r="A120" i="4"/>
  <c r="B120" i="4"/>
  <c r="D120" i="4"/>
  <c r="A121" i="4"/>
  <c r="B121" i="4"/>
  <c r="D121" i="4"/>
  <c r="A122" i="4"/>
  <c r="B122" i="4"/>
  <c r="D122" i="4"/>
  <c r="A123" i="4"/>
  <c r="B123" i="4"/>
  <c r="D123" i="4"/>
  <c r="A124" i="4"/>
  <c r="B124" i="4"/>
  <c r="D124" i="4"/>
  <c r="A125" i="4"/>
  <c r="B125" i="4"/>
  <c r="D125" i="4"/>
  <c r="A126" i="4"/>
  <c r="B126" i="4"/>
  <c r="D126" i="4"/>
  <c r="A127" i="4"/>
  <c r="B127" i="4"/>
  <c r="D127" i="4"/>
  <c r="A128" i="4"/>
  <c r="B128" i="4"/>
  <c r="D128" i="4"/>
  <c r="A69" i="4"/>
  <c r="B69" i="4"/>
  <c r="A68" i="4"/>
  <c r="B68" i="4"/>
  <c r="A66" i="4"/>
  <c r="B66" i="4"/>
  <c r="A65" i="4"/>
  <c r="B65" i="4"/>
  <c r="A64" i="4"/>
  <c r="B64" i="4"/>
  <c r="A62" i="4"/>
  <c r="B62" i="4"/>
  <c r="A61" i="4"/>
  <c r="B61" i="4"/>
  <c r="A60" i="4"/>
  <c r="B60" i="4"/>
  <c r="A58" i="4"/>
  <c r="B58" i="4"/>
  <c r="A57" i="4"/>
  <c r="B57" i="4"/>
  <c r="A56" i="4"/>
  <c r="B56" i="4"/>
  <c r="A54" i="4"/>
  <c r="B54" i="4"/>
  <c r="A53" i="4"/>
  <c r="B53" i="4"/>
  <c r="A52" i="4"/>
  <c r="B52" i="4"/>
  <c r="A50" i="4"/>
  <c r="B50" i="4"/>
  <c r="A49" i="4"/>
  <c r="B49" i="4"/>
  <c r="A48" i="4"/>
  <c r="B48" i="4"/>
  <c r="A46" i="4"/>
  <c r="B46" i="4"/>
  <c r="A45" i="4"/>
  <c r="B45" i="4"/>
  <c r="A44" i="4"/>
  <c r="B44" i="4"/>
  <c r="A42" i="4"/>
  <c r="B42" i="4"/>
  <c r="A41" i="4"/>
  <c r="B41" i="4"/>
  <c r="C41" i="4"/>
  <c r="D41" i="4"/>
  <c r="I41" i="4"/>
  <c r="H41" i="4"/>
  <c r="E41" i="4"/>
  <c r="C42" i="4"/>
  <c r="D42" i="4"/>
  <c r="I42" i="4"/>
  <c r="H42" i="4"/>
  <c r="E42" i="4"/>
  <c r="C43" i="4"/>
  <c r="E44" i="4"/>
  <c r="C45" i="4"/>
  <c r="D45" i="4"/>
  <c r="I45" i="4"/>
  <c r="H45" i="4"/>
  <c r="E45" i="4"/>
  <c r="C46" i="4"/>
  <c r="D46" i="4"/>
  <c r="I46" i="4"/>
  <c r="H46" i="4"/>
  <c r="E46" i="4"/>
  <c r="C47" i="4"/>
  <c r="E48" i="4"/>
  <c r="C49" i="4"/>
  <c r="D49" i="4"/>
  <c r="I49" i="4"/>
  <c r="H49" i="4"/>
  <c r="E49" i="4"/>
  <c r="C50" i="4"/>
  <c r="D50" i="4"/>
  <c r="I50" i="4"/>
  <c r="H50" i="4"/>
  <c r="E50" i="4"/>
  <c r="C51" i="4"/>
  <c r="E52" i="4"/>
  <c r="C53" i="4"/>
  <c r="D53" i="4"/>
  <c r="I53" i="4"/>
  <c r="H53" i="4"/>
  <c r="E53" i="4"/>
  <c r="C54" i="4"/>
  <c r="D54" i="4"/>
  <c r="I54" i="4"/>
  <c r="H54" i="4"/>
  <c r="E54" i="4"/>
  <c r="C55" i="4"/>
  <c r="E56" i="4"/>
  <c r="C57" i="4"/>
  <c r="D57" i="4"/>
  <c r="I57" i="4"/>
  <c r="H57" i="4"/>
  <c r="E57" i="4"/>
  <c r="C58" i="4"/>
  <c r="D58" i="4"/>
  <c r="I58" i="4"/>
  <c r="H58" i="4"/>
  <c r="E58" i="4"/>
  <c r="C59" i="4"/>
  <c r="E60" i="4"/>
  <c r="C61" i="4"/>
  <c r="D61" i="4"/>
  <c r="I61" i="4"/>
  <c r="H61" i="4"/>
  <c r="E61" i="4"/>
  <c r="C62" i="4"/>
  <c r="D62" i="4"/>
  <c r="I62" i="4"/>
  <c r="H62" i="4"/>
  <c r="E62" i="4"/>
  <c r="C63" i="4"/>
  <c r="E64" i="4"/>
  <c r="C65" i="4"/>
  <c r="D65" i="4"/>
  <c r="I65" i="4"/>
  <c r="H65" i="4"/>
  <c r="E65" i="4"/>
  <c r="C66" i="4"/>
  <c r="D66" i="4"/>
  <c r="I66" i="4"/>
  <c r="H66" i="4"/>
  <c r="E66" i="4"/>
  <c r="C67" i="4"/>
  <c r="E68" i="4"/>
  <c r="C69" i="4"/>
  <c r="D69" i="4"/>
  <c r="I69" i="4"/>
  <c r="H69" i="4"/>
  <c r="E69" i="4"/>
  <c r="C70" i="4"/>
  <c r="A70" i="4"/>
  <c r="B70" i="4"/>
  <c r="D70" i="4"/>
  <c r="I70" i="4"/>
  <c r="H70" i="4"/>
  <c r="E70" i="4"/>
  <c r="C71" i="4"/>
  <c r="A72" i="4"/>
  <c r="B72" i="4"/>
  <c r="E72" i="4"/>
  <c r="C73" i="4"/>
  <c r="A73" i="4"/>
  <c r="B73" i="4"/>
  <c r="D73" i="4"/>
  <c r="I73" i="4"/>
  <c r="H73" i="4"/>
  <c r="E73" i="4"/>
  <c r="C74" i="4"/>
  <c r="A74" i="4"/>
  <c r="B74" i="4"/>
  <c r="D74" i="4"/>
  <c r="I74" i="4"/>
  <c r="H74" i="4"/>
  <c r="E74" i="4"/>
  <c r="C75" i="4"/>
  <c r="A76" i="4"/>
  <c r="B76" i="4"/>
  <c r="E76" i="4"/>
  <c r="C77" i="4"/>
  <c r="A77" i="4"/>
  <c r="B77" i="4"/>
  <c r="D77" i="4"/>
  <c r="I77" i="4"/>
  <c r="H77" i="4"/>
  <c r="E77" i="4"/>
  <c r="C78" i="4"/>
  <c r="A78" i="4"/>
  <c r="B78" i="4"/>
  <c r="D78" i="4"/>
  <c r="I78" i="4"/>
  <c r="H78" i="4"/>
  <c r="E78" i="4"/>
  <c r="C79" i="4"/>
  <c r="A80" i="4"/>
  <c r="B80" i="4"/>
  <c r="E80" i="4"/>
  <c r="C81" i="4"/>
  <c r="A81" i="4"/>
  <c r="B81" i="4"/>
  <c r="D81" i="4"/>
  <c r="I81" i="4"/>
  <c r="H81" i="4"/>
  <c r="E81" i="4"/>
  <c r="C82" i="4"/>
  <c r="A82" i="4"/>
  <c r="B82" i="4"/>
  <c r="D82" i="4"/>
  <c r="I82" i="4"/>
  <c r="H82" i="4"/>
  <c r="E82" i="4"/>
  <c r="C83" i="4"/>
  <c r="A84" i="4"/>
  <c r="B84" i="4"/>
  <c r="E84" i="4"/>
  <c r="C85" i="4"/>
  <c r="A85" i="4"/>
  <c r="B85" i="4"/>
  <c r="D85" i="4"/>
  <c r="I85" i="4"/>
  <c r="H85" i="4"/>
  <c r="E85" i="4"/>
  <c r="C86" i="4"/>
  <c r="A86" i="4"/>
  <c r="B86" i="4"/>
  <c r="D86" i="4"/>
  <c r="I86" i="4"/>
  <c r="H86" i="4"/>
  <c r="E86" i="4"/>
  <c r="C87" i="4"/>
  <c r="A88" i="4"/>
  <c r="B88" i="4"/>
  <c r="E88" i="4"/>
  <c r="C89" i="4"/>
  <c r="A89" i="4"/>
  <c r="B89" i="4"/>
  <c r="D89" i="4"/>
  <c r="I89" i="4"/>
  <c r="H89" i="4"/>
  <c r="E89" i="4"/>
  <c r="C90" i="4"/>
  <c r="A90" i="4"/>
  <c r="B90" i="4"/>
  <c r="D90" i="4"/>
  <c r="I90" i="4"/>
  <c r="H90" i="4"/>
  <c r="E90" i="4"/>
  <c r="C91" i="4"/>
  <c r="A92" i="4"/>
  <c r="B92" i="4"/>
  <c r="E92" i="4"/>
  <c r="C93" i="4"/>
  <c r="A93" i="4"/>
  <c r="B93" i="4"/>
  <c r="D93" i="4"/>
  <c r="I93" i="4"/>
  <c r="H93" i="4"/>
  <c r="E93" i="4"/>
  <c r="C94" i="4"/>
  <c r="A94" i="4"/>
  <c r="B94" i="4"/>
  <c r="D94" i="4"/>
  <c r="I94" i="4"/>
  <c r="H94" i="4"/>
  <c r="E94" i="4"/>
  <c r="C95" i="4"/>
  <c r="C96" i="4"/>
  <c r="C100" i="4"/>
  <c r="C104" i="4"/>
  <c r="C108" i="4"/>
  <c r="C112" i="4"/>
  <c r="C116" i="4"/>
  <c r="C120" i="4"/>
  <c r="C124" i="4"/>
  <c r="C128" i="4"/>
  <c r="G54" i="4"/>
  <c r="A55" i="4"/>
  <c r="G55" i="4"/>
  <c r="G56" i="4"/>
  <c r="G57" i="4"/>
  <c r="G58" i="4"/>
  <c r="A59" i="4"/>
  <c r="G59" i="4"/>
  <c r="G60" i="4"/>
  <c r="G61" i="4"/>
  <c r="G62" i="4"/>
  <c r="A63" i="4"/>
  <c r="G63" i="4"/>
  <c r="G64" i="4"/>
  <c r="G65" i="4"/>
  <c r="G66" i="4"/>
  <c r="A67" i="4"/>
  <c r="G67" i="4"/>
  <c r="G68" i="4"/>
  <c r="G69" i="4"/>
  <c r="G70" i="4"/>
  <c r="A71" i="4"/>
  <c r="G71" i="4"/>
  <c r="G72" i="4"/>
  <c r="G73" i="4"/>
  <c r="G74" i="4"/>
  <c r="A75" i="4"/>
  <c r="G75" i="4"/>
  <c r="G76" i="4"/>
  <c r="G77" i="4"/>
  <c r="G78" i="4"/>
  <c r="A79" i="4"/>
  <c r="G79" i="4"/>
  <c r="G80" i="4"/>
  <c r="G81" i="4"/>
  <c r="G82" i="4"/>
  <c r="A83" i="4"/>
  <c r="G83" i="4"/>
  <c r="G84" i="4"/>
  <c r="G85" i="4"/>
  <c r="G86" i="4"/>
  <c r="A87" i="4"/>
  <c r="G87" i="4"/>
  <c r="G88" i="4"/>
  <c r="G89" i="4"/>
  <c r="G90" i="4"/>
  <c r="A91" i="4"/>
  <c r="G91" i="4"/>
  <c r="G92" i="4"/>
  <c r="G93" i="4"/>
  <c r="G94" i="4"/>
  <c r="G46" i="4"/>
  <c r="A47" i="4"/>
  <c r="G47" i="4"/>
  <c r="G48" i="4"/>
  <c r="G49" i="4"/>
  <c r="G50" i="4"/>
  <c r="A51" i="4"/>
  <c r="G51" i="4"/>
  <c r="G52" i="4"/>
  <c r="G53" i="4"/>
  <c r="G45" i="4"/>
  <c r="A43" i="4"/>
  <c r="B38" i="4"/>
  <c r="D38" i="4"/>
  <c r="H38" i="4"/>
  <c r="B39" i="4"/>
  <c r="D39" i="4"/>
  <c r="B40" i="4"/>
  <c r="H40" i="4"/>
  <c r="B43" i="4"/>
  <c r="D43" i="4"/>
  <c r="H43" i="4"/>
  <c r="H44" i="4"/>
  <c r="B47" i="4"/>
  <c r="D47" i="4"/>
  <c r="H47" i="4"/>
  <c r="H48" i="4"/>
  <c r="B51" i="4"/>
  <c r="D51" i="4"/>
  <c r="H51" i="4"/>
  <c r="H52" i="4"/>
  <c r="B55" i="4"/>
  <c r="D55" i="4"/>
  <c r="H55" i="4"/>
  <c r="H56" i="4"/>
  <c r="B59" i="4"/>
  <c r="D59" i="4"/>
  <c r="H59" i="4"/>
  <c r="H60" i="4"/>
  <c r="B63" i="4"/>
  <c r="D63" i="4"/>
  <c r="H63" i="4"/>
  <c r="H64" i="4"/>
  <c r="B67" i="4"/>
  <c r="D67" i="4"/>
  <c r="H67" i="4"/>
  <c r="H68" i="4"/>
  <c r="B71" i="4"/>
  <c r="D71" i="4"/>
  <c r="H71" i="4"/>
  <c r="H72" i="4"/>
  <c r="B75" i="4"/>
  <c r="D75" i="4"/>
  <c r="H75" i="4"/>
  <c r="H76" i="4"/>
  <c r="B79" i="4"/>
  <c r="D79" i="4"/>
  <c r="H79" i="4"/>
  <c r="H80" i="4"/>
  <c r="B83" i="4"/>
  <c r="D83" i="4"/>
  <c r="H83" i="4"/>
  <c r="H84" i="4"/>
  <c r="B87" i="4"/>
  <c r="D87" i="4"/>
  <c r="H87" i="4"/>
  <c r="H88" i="4"/>
  <c r="B91" i="4"/>
  <c r="D91" i="4"/>
  <c r="H91" i="4"/>
  <c r="H92" i="4"/>
  <c r="I38" i="4"/>
  <c r="I39" i="4"/>
  <c r="I40" i="4"/>
  <c r="I43" i="4"/>
  <c r="I44" i="4"/>
  <c r="I47" i="4"/>
  <c r="I48" i="4"/>
  <c r="I51" i="4"/>
  <c r="I52" i="4"/>
  <c r="I55" i="4"/>
  <c r="I56" i="4"/>
  <c r="I59" i="4"/>
  <c r="I60" i="4"/>
  <c r="I63" i="4"/>
  <c r="I64" i="4"/>
  <c r="I67" i="4"/>
  <c r="I68" i="4"/>
  <c r="I71" i="4"/>
  <c r="I72" i="4"/>
  <c r="I75" i="4"/>
  <c r="I76" i="4"/>
  <c r="I79" i="4"/>
  <c r="I80" i="4"/>
  <c r="I83" i="4"/>
  <c r="I84" i="4"/>
  <c r="I87" i="4"/>
  <c r="I88" i="4"/>
  <c r="I91" i="4"/>
  <c r="I92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B37" i="4"/>
  <c r="B36" i="4"/>
  <c r="B35" i="4"/>
  <c r="B33" i="4"/>
  <c r="B32" i="4"/>
  <c r="B31" i="4"/>
  <c r="B29" i="4"/>
  <c r="B28" i="4"/>
  <c r="B27" i="4"/>
  <c r="B25" i="4"/>
  <c r="B24" i="4"/>
  <c r="C24" i="4"/>
  <c r="D24" i="4"/>
  <c r="I24" i="4"/>
  <c r="H24" i="4"/>
  <c r="E24" i="4"/>
  <c r="C25" i="4"/>
  <c r="D25" i="4"/>
  <c r="I25" i="4"/>
  <c r="H25" i="4"/>
  <c r="E25" i="4"/>
  <c r="C26" i="4"/>
  <c r="E27" i="4"/>
  <c r="C28" i="4"/>
  <c r="D28" i="4"/>
  <c r="I28" i="4"/>
  <c r="H28" i="4"/>
  <c r="E28" i="4"/>
  <c r="C29" i="4"/>
  <c r="D29" i="4"/>
  <c r="I29" i="4"/>
  <c r="H29" i="4"/>
  <c r="E29" i="4"/>
  <c r="C30" i="4"/>
  <c r="E31" i="4"/>
  <c r="C32" i="4"/>
  <c r="D32" i="4"/>
  <c r="I32" i="4"/>
  <c r="H32" i="4"/>
  <c r="E32" i="4"/>
  <c r="C33" i="4"/>
  <c r="D33" i="4"/>
  <c r="I33" i="4"/>
  <c r="H33" i="4"/>
  <c r="E33" i="4"/>
  <c r="C34" i="4"/>
  <c r="E35" i="4"/>
  <c r="C36" i="4"/>
  <c r="D36" i="4"/>
  <c r="I36" i="4"/>
  <c r="H36" i="4"/>
  <c r="E36" i="4"/>
  <c r="C37" i="4"/>
  <c r="D37" i="4"/>
  <c r="I37" i="4"/>
  <c r="E37" i="4"/>
  <c r="C38" i="4"/>
  <c r="E38" i="4"/>
  <c r="E39" i="4"/>
  <c r="C40" i="4"/>
  <c r="E43" i="4"/>
  <c r="C44" i="4"/>
  <c r="E47" i="4"/>
  <c r="C48" i="4"/>
  <c r="E51" i="4"/>
  <c r="C52" i="4"/>
  <c r="E55" i="4"/>
  <c r="C56" i="4"/>
  <c r="E59" i="4"/>
  <c r="C60" i="4"/>
  <c r="E63" i="4"/>
  <c r="C64" i="4"/>
  <c r="E67" i="4"/>
  <c r="C68" i="4"/>
  <c r="E71" i="4"/>
  <c r="C72" i="4"/>
  <c r="E75" i="4"/>
  <c r="C76" i="4"/>
  <c r="E79" i="4"/>
  <c r="C80" i="4"/>
  <c r="E83" i="4"/>
  <c r="C84" i="4"/>
  <c r="E87" i="4"/>
  <c r="C88" i="4"/>
  <c r="E91" i="4"/>
  <c r="C92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B15" i="4"/>
  <c r="B16" i="4"/>
  <c r="B17" i="4"/>
  <c r="B18" i="4"/>
  <c r="B19" i="4"/>
  <c r="B20" i="4"/>
  <c r="B21" i="4"/>
  <c r="B22" i="4"/>
  <c r="B23" i="4"/>
  <c r="B26" i="4"/>
  <c r="B30" i="4"/>
  <c r="B34" i="4"/>
  <c r="B14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6" i="4"/>
  <c r="D27" i="4"/>
  <c r="D30" i="4"/>
  <c r="D31" i="4"/>
  <c r="D34" i="4"/>
  <c r="D35" i="4"/>
  <c r="D10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I20" i="4"/>
  <c r="H21" i="4"/>
  <c r="I21" i="4"/>
  <c r="I22" i="4"/>
  <c r="H23" i="4"/>
  <c r="I23" i="4"/>
  <c r="H26" i="4"/>
  <c r="I26" i="4"/>
  <c r="H27" i="4"/>
  <c r="I27" i="4"/>
  <c r="H30" i="4"/>
  <c r="I30" i="4"/>
  <c r="H31" i="4"/>
  <c r="I31" i="4"/>
  <c r="H34" i="4"/>
  <c r="I34" i="4"/>
  <c r="H35" i="4"/>
  <c r="I35" i="4"/>
  <c r="H6" i="4"/>
  <c r="I6" i="4"/>
  <c r="H7" i="4"/>
  <c r="I7" i="4"/>
  <c r="I8" i="4"/>
  <c r="H8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6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E22" i="4"/>
  <c r="C23" i="4"/>
  <c r="E26" i="4"/>
  <c r="C27" i="4"/>
  <c r="E30" i="4"/>
  <c r="C31" i="4"/>
  <c r="E34" i="4"/>
  <c r="C35" i="4"/>
  <c r="K141" i="3"/>
  <c r="K14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4" i="3"/>
  <c r="I139" i="3"/>
  <c r="I138" i="3"/>
  <c r="F136" i="3"/>
  <c r="F137" i="3"/>
  <c r="F138" i="3"/>
  <c r="F139" i="3"/>
  <c r="I137" i="3"/>
  <c r="E137" i="3"/>
  <c r="E138" i="3"/>
  <c r="E139" i="3"/>
  <c r="E136" i="3"/>
  <c r="I134" i="3"/>
  <c r="I135" i="3"/>
  <c r="I131" i="3"/>
  <c r="I132" i="3"/>
  <c r="I133" i="3"/>
  <c r="I136" i="3"/>
  <c r="E131" i="3"/>
  <c r="C132" i="3"/>
  <c r="E132" i="3"/>
  <c r="F132" i="3"/>
  <c r="C133" i="3"/>
  <c r="E133" i="3"/>
  <c r="F133" i="3"/>
  <c r="C134" i="3"/>
  <c r="E134" i="3"/>
  <c r="F134" i="3"/>
  <c r="C135" i="3"/>
  <c r="E135" i="3"/>
  <c r="F135" i="3"/>
  <c r="I130" i="3"/>
  <c r="F130" i="3"/>
  <c r="F131" i="3"/>
  <c r="E130" i="3"/>
  <c r="C131" i="3"/>
  <c r="G88" i="3"/>
  <c r="G92" i="3"/>
  <c r="G96" i="3"/>
  <c r="G60" i="3"/>
  <c r="F83" i="3"/>
  <c r="F84" i="3"/>
  <c r="G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G100" i="3"/>
  <c r="F101" i="3"/>
  <c r="F102" i="3"/>
  <c r="F103" i="3"/>
  <c r="F104" i="3"/>
  <c r="G104" i="3"/>
  <c r="F105" i="3"/>
  <c r="F106" i="3"/>
  <c r="F107" i="3"/>
  <c r="F108" i="3"/>
  <c r="G108" i="3"/>
  <c r="F109" i="3"/>
  <c r="F110" i="3"/>
  <c r="F111" i="3"/>
  <c r="F112" i="3"/>
  <c r="G112" i="3"/>
  <c r="F113" i="3"/>
  <c r="F114" i="3"/>
  <c r="F115" i="3"/>
  <c r="F116" i="3"/>
  <c r="G116" i="3"/>
  <c r="F117" i="3"/>
  <c r="F118" i="3"/>
  <c r="F119" i="3"/>
  <c r="F120" i="3"/>
  <c r="G120" i="3"/>
  <c r="F121" i="3"/>
  <c r="F122" i="3"/>
  <c r="F123" i="3"/>
  <c r="F124" i="3"/>
  <c r="G124" i="3"/>
  <c r="F125" i="3"/>
  <c r="F126" i="3"/>
  <c r="F127" i="3"/>
  <c r="F128" i="3"/>
  <c r="G128" i="3"/>
  <c r="F129" i="3"/>
  <c r="E36" i="3"/>
  <c r="E37" i="3"/>
  <c r="C38" i="3"/>
  <c r="E38" i="3"/>
  <c r="C39" i="3"/>
  <c r="E40" i="3"/>
  <c r="C41" i="3"/>
  <c r="E41" i="3"/>
  <c r="C42" i="3"/>
  <c r="E42" i="3"/>
  <c r="C43" i="3"/>
  <c r="E44" i="3"/>
  <c r="C45" i="3"/>
  <c r="E45" i="3"/>
  <c r="C46" i="3"/>
  <c r="E46" i="3"/>
  <c r="C47" i="3"/>
  <c r="E48" i="3"/>
  <c r="C49" i="3"/>
  <c r="E49" i="3"/>
  <c r="C50" i="3"/>
  <c r="E50" i="3"/>
  <c r="C51" i="3"/>
  <c r="E52" i="3"/>
  <c r="C53" i="3"/>
  <c r="E53" i="3"/>
  <c r="C54" i="3"/>
  <c r="E54" i="3"/>
  <c r="C55" i="3"/>
  <c r="E56" i="3"/>
  <c r="C57" i="3"/>
  <c r="E57" i="3"/>
  <c r="C58" i="3"/>
  <c r="E58" i="3"/>
  <c r="C59" i="3"/>
  <c r="E60" i="3"/>
  <c r="C61" i="3"/>
  <c r="E61" i="3"/>
  <c r="C62" i="3"/>
  <c r="E62" i="3"/>
  <c r="C63" i="3"/>
  <c r="E64" i="3"/>
  <c r="C65" i="3"/>
  <c r="E65" i="3"/>
  <c r="C66" i="3"/>
  <c r="E66" i="3"/>
  <c r="C67" i="3"/>
  <c r="E68" i="3"/>
  <c r="C69" i="3"/>
  <c r="E69" i="3"/>
  <c r="C70" i="3"/>
  <c r="E70" i="3"/>
  <c r="C71" i="3"/>
  <c r="E72" i="3"/>
  <c r="C73" i="3"/>
  <c r="E73" i="3"/>
  <c r="C74" i="3"/>
  <c r="E74" i="3"/>
  <c r="C75" i="3"/>
  <c r="E76" i="3"/>
  <c r="C77" i="3"/>
  <c r="E77" i="3"/>
  <c r="C78" i="3"/>
  <c r="E78" i="3"/>
  <c r="C79" i="3"/>
  <c r="E80" i="3"/>
  <c r="C81" i="3"/>
  <c r="E81" i="3"/>
  <c r="C82" i="3"/>
  <c r="E82" i="3"/>
  <c r="C83" i="3"/>
  <c r="E84" i="3"/>
  <c r="C85" i="3"/>
  <c r="E85" i="3"/>
  <c r="C86" i="3"/>
  <c r="E86" i="3"/>
  <c r="C87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C101" i="3"/>
  <c r="E101" i="3"/>
  <c r="C102" i="3"/>
  <c r="E102" i="3"/>
  <c r="C103" i="3"/>
  <c r="E103" i="3"/>
  <c r="C104" i="3"/>
  <c r="E104" i="3"/>
  <c r="C105" i="3"/>
  <c r="E105" i="3"/>
  <c r="C106" i="3"/>
  <c r="E106" i="3"/>
  <c r="C107" i="3"/>
  <c r="E107" i="3"/>
  <c r="C108" i="3"/>
  <c r="E108" i="3"/>
  <c r="C109" i="3"/>
  <c r="E109" i="3"/>
  <c r="C110" i="3"/>
  <c r="E110" i="3"/>
  <c r="C111" i="3"/>
  <c r="E111" i="3"/>
  <c r="C112" i="3"/>
  <c r="E112" i="3"/>
  <c r="C113" i="3"/>
  <c r="E113" i="3"/>
  <c r="C114" i="3"/>
  <c r="E114" i="3"/>
  <c r="C115" i="3"/>
  <c r="E115" i="3"/>
  <c r="C116" i="3"/>
  <c r="E116" i="3"/>
  <c r="C117" i="3"/>
  <c r="E117" i="3"/>
  <c r="C118" i="3"/>
  <c r="E118" i="3"/>
  <c r="C119" i="3"/>
  <c r="E119" i="3"/>
  <c r="C120" i="3"/>
  <c r="E120" i="3"/>
  <c r="C121" i="3"/>
  <c r="E121" i="3"/>
  <c r="C122" i="3"/>
  <c r="E122" i="3"/>
  <c r="C123" i="3"/>
  <c r="E123" i="3"/>
  <c r="C124" i="3"/>
  <c r="E124" i="3"/>
  <c r="C125" i="3"/>
  <c r="E125" i="3"/>
  <c r="C126" i="3"/>
  <c r="E126" i="3"/>
  <c r="C127" i="3"/>
  <c r="E127" i="3"/>
  <c r="C128" i="3"/>
  <c r="E128" i="3"/>
  <c r="C129" i="3"/>
  <c r="I129" i="3"/>
  <c r="I124" i="3"/>
  <c r="I125" i="3"/>
  <c r="I126" i="3"/>
  <c r="I127" i="3"/>
  <c r="I128" i="3"/>
  <c r="H124" i="3"/>
  <c r="H125" i="3"/>
  <c r="H126" i="3"/>
  <c r="H127" i="3"/>
  <c r="H128" i="3"/>
  <c r="G31" i="3"/>
  <c r="G35" i="3"/>
  <c r="G40" i="3"/>
  <c r="G44" i="3"/>
  <c r="G48" i="3"/>
  <c r="G52" i="3"/>
  <c r="G56" i="3"/>
  <c r="G64" i="3"/>
  <c r="G68" i="3"/>
  <c r="G72" i="3"/>
  <c r="G76" i="3"/>
  <c r="G80" i="3"/>
  <c r="G27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25" i="3"/>
  <c r="I6" i="3"/>
  <c r="H6" i="3"/>
  <c r="E6" i="3"/>
  <c r="D15" i="3"/>
  <c r="D18" i="3"/>
  <c r="D19" i="3"/>
  <c r="D20" i="3"/>
  <c r="D22" i="3"/>
  <c r="D23" i="3"/>
  <c r="D24" i="3"/>
  <c r="D14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I19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I36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7" i="3"/>
  <c r="I7" i="3"/>
  <c r="H8" i="3"/>
  <c r="I8" i="3"/>
  <c r="H9" i="3"/>
  <c r="I9" i="3"/>
  <c r="H10" i="3"/>
  <c r="I10" i="3"/>
  <c r="I11" i="3"/>
  <c r="H11" i="3"/>
  <c r="E5" i="3"/>
  <c r="C6" i="3"/>
  <c r="E7" i="3"/>
  <c r="C8" i="3"/>
  <c r="E8" i="3"/>
  <c r="C9" i="3"/>
  <c r="E9" i="3"/>
  <c r="E10" i="3"/>
  <c r="C11" i="3"/>
  <c r="E11" i="3"/>
  <c r="C12" i="3"/>
  <c r="E12" i="3"/>
  <c r="C13" i="3"/>
  <c r="E13" i="3"/>
  <c r="E14" i="3"/>
  <c r="C15" i="3"/>
  <c r="E15" i="3"/>
  <c r="C16" i="3"/>
  <c r="E16" i="3"/>
  <c r="C17" i="3"/>
  <c r="E17" i="3"/>
  <c r="E18" i="3"/>
  <c r="C19" i="3"/>
  <c r="C18" i="3"/>
  <c r="E20" i="3"/>
  <c r="C21" i="3"/>
  <c r="E21" i="3"/>
  <c r="C22" i="3"/>
  <c r="E22" i="3"/>
  <c r="E23" i="3"/>
  <c r="C24" i="3"/>
  <c r="E24" i="3"/>
  <c r="C25" i="3"/>
  <c r="E25" i="3"/>
  <c r="C26" i="3"/>
  <c r="E26" i="3"/>
  <c r="E27" i="3"/>
  <c r="C28" i="3"/>
  <c r="E28" i="3"/>
  <c r="C29" i="3"/>
  <c r="E29" i="3"/>
  <c r="C30" i="3"/>
  <c r="E30" i="3"/>
  <c r="E31" i="3"/>
  <c r="C32" i="3"/>
  <c r="E32" i="3"/>
  <c r="C33" i="3"/>
  <c r="E33" i="3"/>
  <c r="C34" i="3"/>
  <c r="E34" i="3"/>
  <c r="E35" i="3"/>
  <c r="C36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4" i="3"/>
  <c r="C5" i="3"/>
  <c r="E7" i="2"/>
  <c r="B10" i="3"/>
  <c r="B11" i="3"/>
  <c r="B12" i="3"/>
  <c r="B13" i="3"/>
  <c r="B14" i="3"/>
  <c r="B15" i="3"/>
  <c r="B16" i="3"/>
  <c r="B17" i="3"/>
  <c r="B18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4" i="3"/>
  <c r="B5" i="3"/>
  <c r="B7" i="3"/>
  <c r="B8" i="3"/>
  <c r="B9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61" i="3"/>
  <c r="F8" i="3"/>
  <c r="F9" i="3"/>
  <c r="F10" i="3"/>
  <c r="F11" i="3"/>
  <c r="F12" i="3"/>
  <c r="F13" i="3"/>
  <c r="F14" i="3"/>
  <c r="F15" i="3"/>
  <c r="F16" i="3"/>
  <c r="F17" i="3"/>
  <c r="F18" i="3"/>
  <c r="F19" i="3"/>
  <c r="F21" i="3"/>
  <c r="F22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6" i="3"/>
  <c r="C10" i="3"/>
  <c r="C14" i="3"/>
  <c r="C23" i="3"/>
  <c r="C27" i="3"/>
  <c r="C31" i="3"/>
  <c r="C35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B4" i="2"/>
  <c r="E4" i="2"/>
  <c r="K4" i="2"/>
  <c r="B5" i="2"/>
  <c r="C5" i="2"/>
  <c r="E5" i="2"/>
  <c r="F5" i="2"/>
  <c r="K5" i="2"/>
  <c r="B6" i="2"/>
  <c r="C6" i="2"/>
  <c r="E6" i="2"/>
  <c r="F6" i="2"/>
  <c r="K6" i="2"/>
  <c r="B7" i="2"/>
  <c r="C7" i="2"/>
  <c r="F7" i="2"/>
  <c r="K7" i="2"/>
  <c r="B8" i="2"/>
  <c r="C8" i="2"/>
  <c r="E8" i="2"/>
  <c r="K8" i="2"/>
  <c r="B9" i="2"/>
  <c r="C9" i="2"/>
  <c r="F9" i="2"/>
  <c r="K9" i="2"/>
  <c r="B10" i="2"/>
  <c r="E9" i="2"/>
  <c r="C10" i="2"/>
  <c r="E10" i="2"/>
  <c r="F10" i="2"/>
  <c r="K10" i="2"/>
  <c r="B11" i="2"/>
  <c r="C11" i="2"/>
  <c r="E11" i="2"/>
  <c r="F11" i="2"/>
  <c r="K11" i="2"/>
  <c r="B12" i="2"/>
  <c r="C12" i="2"/>
  <c r="E12" i="2"/>
  <c r="F12" i="2"/>
  <c r="K12" i="2"/>
  <c r="B13" i="2"/>
  <c r="C13" i="2"/>
  <c r="F13" i="2"/>
  <c r="K13" i="2"/>
  <c r="B14" i="2"/>
  <c r="E13" i="2"/>
  <c r="C14" i="2"/>
  <c r="E14" i="2"/>
  <c r="F14" i="2"/>
  <c r="K14" i="2"/>
  <c r="B15" i="2"/>
  <c r="C15" i="2"/>
  <c r="E15" i="2"/>
  <c r="F15" i="2"/>
  <c r="K15" i="2"/>
  <c r="B16" i="2"/>
  <c r="C16" i="2"/>
  <c r="E16" i="2"/>
  <c r="F16" i="2"/>
  <c r="K16" i="2"/>
  <c r="B17" i="2"/>
  <c r="C17" i="2"/>
  <c r="F17" i="2"/>
  <c r="K17" i="2"/>
  <c r="B18" i="2"/>
  <c r="E17" i="2"/>
  <c r="C18" i="2"/>
  <c r="E18" i="2"/>
  <c r="F18" i="2"/>
  <c r="K18" i="2"/>
  <c r="B19" i="2"/>
  <c r="C19" i="2"/>
  <c r="E19" i="2"/>
  <c r="F19" i="2"/>
  <c r="K19" i="2"/>
  <c r="B20" i="2"/>
  <c r="C20" i="2"/>
  <c r="E20" i="2"/>
  <c r="F20" i="2"/>
  <c r="K20" i="2"/>
  <c r="B21" i="2"/>
  <c r="C21" i="2"/>
  <c r="E21" i="2"/>
  <c r="K21" i="2"/>
  <c r="B22" i="2"/>
  <c r="C22" i="2"/>
  <c r="F22" i="2"/>
  <c r="K22" i="2"/>
  <c r="B23" i="2"/>
  <c r="E22" i="2"/>
  <c r="C23" i="2"/>
  <c r="E23" i="2"/>
  <c r="F23" i="2"/>
  <c r="K23" i="2"/>
  <c r="B24" i="2"/>
  <c r="C24" i="2"/>
  <c r="E24" i="2"/>
  <c r="F24" i="2"/>
  <c r="K24" i="2"/>
  <c r="B25" i="2"/>
  <c r="C25" i="2"/>
  <c r="E25" i="2"/>
  <c r="F25" i="2"/>
  <c r="K25" i="2"/>
  <c r="B26" i="2"/>
  <c r="C26" i="2"/>
  <c r="F26" i="2"/>
  <c r="K26" i="2"/>
  <c r="B27" i="2"/>
  <c r="E26" i="2"/>
  <c r="C27" i="2"/>
  <c r="E27" i="2"/>
  <c r="F27" i="2"/>
  <c r="K27" i="2"/>
  <c r="B28" i="2"/>
  <c r="C28" i="2"/>
  <c r="E28" i="2"/>
  <c r="F28" i="2"/>
  <c r="K28" i="2"/>
  <c r="B29" i="2"/>
  <c r="C29" i="2"/>
  <c r="E29" i="2"/>
  <c r="F29" i="2"/>
  <c r="K29" i="2"/>
  <c r="B30" i="2"/>
  <c r="C30" i="2"/>
  <c r="F30" i="2"/>
  <c r="K30" i="2"/>
  <c r="B31" i="2"/>
  <c r="E30" i="2"/>
  <c r="C31" i="2"/>
  <c r="E31" i="2"/>
  <c r="F31" i="2"/>
  <c r="K31" i="2"/>
  <c r="B32" i="2"/>
  <c r="C32" i="2"/>
  <c r="E32" i="2"/>
  <c r="F32" i="2"/>
  <c r="K32" i="2"/>
  <c r="B33" i="2"/>
  <c r="C33" i="2"/>
  <c r="E33" i="2"/>
  <c r="F33" i="2"/>
  <c r="K33" i="2"/>
  <c r="B34" i="2"/>
  <c r="C34" i="2"/>
  <c r="F34" i="2"/>
  <c r="K34" i="2"/>
  <c r="B35" i="2"/>
  <c r="E34" i="2"/>
  <c r="C35" i="2"/>
  <c r="E35" i="2"/>
  <c r="F35" i="2"/>
  <c r="K35" i="2"/>
  <c r="B36" i="2"/>
  <c r="C36" i="2"/>
  <c r="E36" i="2"/>
  <c r="F36" i="2"/>
  <c r="K36" i="2"/>
  <c r="B37" i="2"/>
  <c r="C37" i="2"/>
  <c r="E37" i="2"/>
  <c r="F37" i="2"/>
  <c r="K37" i="2"/>
  <c r="B38" i="2"/>
  <c r="C38" i="2"/>
  <c r="E38" i="2"/>
  <c r="K38" i="2"/>
  <c r="B39" i="2"/>
  <c r="C39" i="2"/>
  <c r="F39" i="2"/>
  <c r="K39" i="2"/>
  <c r="B40" i="2"/>
  <c r="E39" i="2"/>
  <c r="C40" i="2"/>
  <c r="E40" i="2"/>
  <c r="F40" i="2"/>
  <c r="K40" i="2"/>
  <c r="B41" i="2"/>
  <c r="C41" i="2"/>
  <c r="E41" i="2"/>
  <c r="F41" i="2"/>
  <c r="K41" i="2"/>
  <c r="B42" i="2"/>
  <c r="C42" i="2"/>
  <c r="E42" i="2"/>
  <c r="F42" i="2"/>
  <c r="K42" i="2"/>
  <c r="B43" i="2"/>
  <c r="C43" i="2"/>
  <c r="F43" i="2"/>
  <c r="K43" i="2"/>
  <c r="B44" i="2"/>
  <c r="E43" i="2"/>
  <c r="C44" i="2"/>
  <c r="E44" i="2"/>
  <c r="F44" i="2"/>
  <c r="K44" i="2"/>
  <c r="B45" i="2"/>
  <c r="C45" i="2"/>
  <c r="E45" i="2"/>
  <c r="F45" i="2"/>
  <c r="K45" i="2"/>
  <c r="B46" i="2"/>
  <c r="C46" i="2"/>
  <c r="E46" i="2"/>
  <c r="F46" i="2"/>
  <c r="K46" i="2"/>
  <c r="B47" i="2"/>
  <c r="C47" i="2"/>
  <c r="F47" i="2"/>
  <c r="K47" i="2"/>
  <c r="B48" i="2"/>
  <c r="E47" i="2"/>
  <c r="C48" i="2"/>
  <c r="E48" i="2"/>
  <c r="F48" i="2"/>
  <c r="K48" i="2"/>
  <c r="B49" i="2"/>
  <c r="C49" i="2"/>
  <c r="E49" i="2"/>
  <c r="F49" i="2"/>
  <c r="K49" i="2"/>
  <c r="B50" i="2"/>
  <c r="C50" i="2"/>
  <c r="E50" i="2"/>
  <c r="F50" i="2"/>
  <c r="K50" i="2"/>
  <c r="B51" i="2"/>
  <c r="C51" i="2"/>
  <c r="F51" i="2"/>
  <c r="K51" i="2"/>
  <c r="B52" i="2"/>
  <c r="E51" i="2"/>
  <c r="C52" i="2"/>
  <c r="E52" i="2"/>
  <c r="F52" i="2"/>
  <c r="K52" i="2"/>
  <c r="B53" i="2"/>
  <c r="C53" i="2"/>
  <c r="E53" i="2"/>
  <c r="F53" i="2"/>
  <c r="K53" i="2"/>
  <c r="B54" i="2"/>
  <c r="C54" i="2"/>
  <c r="E54" i="2"/>
  <c r="F54" i="2"/>
  <c r="K54" i="2"/>
  <c r="B55" i="2"/>
  <c r="C55" i="2"/>
  <c r="F55" i="2"/>
  <c r="K55" i="2"/>
  <c r="B56" i="2"/>
  <c r="E55" i="2"/>
  <c r="C56" i="2"/>
  <c r="E56" i="2"/>
  <c r="F56" i="2"/>
  <c r="K56" i="2"/>
  <c r="B57" i="2"/>
  <c r="C57" i="2"/>
  <c r="E57" i="2"/>
  <c r="F57" i="2"/>
  <c r="K57" i="2"/>
  <c r="B58" i="2"/>
  <c r="C58" i="2"/>
  <c r="E58" i="2"/>
  <c r="F58" i="2"/>
  <c r="K58" i="2"/>
  <c r="B59" i="2"/>
  <c r="C59" i="2"/>
  <c r="F59" i="2"/>
  <c r="K59" i="2"/>
  <c r="B60" i="2"/>
  <c r="E59" i="2"/>
  <c r="C60" i="2"/>
  <c r="E60" i="2"/>
  <c r="F60" i="2"/>
  <c r="K60" i="2"/>
  <c r="B61" i="2"/>
  <c r="C61" i="2"/>
  <c r="E61" i="2"/>
  <c r="F61" i="2"/>
  <c r="K61" i="2"/>
  <c r="B62" i="2"/>
  <c r="C62" i="2"/>
  <c r="E62" i="2"/>
  <c r="F62" i="2"/>
  <c r="K62" i="2"/>
  <c r="B63" i="2"/>
  <c r="C63" i="2"/>
  <c r="E63" i="2"/>
  <c r="F63" i="2"/>
  <c r="K63" i="2"/>
  <c r="B64" i="2"/>
  <c r="C64" i="2"/>
  <c r="F64" i="2"/>
  <c r="K64" i="2"/>
  <c r="B65" i="2"/>
  <c r="E64" i="2"/>
  <c r="C65" i="2"/>
  <c r="E65" i="2"/>
  <c r="F65" i="2"/>
  <c r="K65" i="2"/>
  <c r="B66" i="2"/>
  <c r="C66" i="2"/>
  <c r="E66" i="2"/>
  <c r="F66" i="2"/>
  <c r="K66" i="2"/>
  <c r="B67" i="2"/>
  <c r="C67" i="2"/>
  <c r="E67" i="2"/>
  <c r="F67" i="2"/>
  <c r="K67" i="2"/>
  <c r="B68" i="2"/>
  <c r="C68" i="2"/>
  <c r="F68" i="2"/>
  <c r="K68" i="2"/>
  <c r="B69" i="2"/>
  <c r="E68" i="2"/>
  <c r="C69" i="2"/>
  <c r="E69" i="2"/>
  <c r="F69" i="2"/>
  <c r="K69" i="2"/>
  <c r="B70" i="2"/>
  <c r="C70" i="2"/>
  <c r="E70" i="2"/>
  <c r="F70" i="2"/>
  <c r="K70" i="2"/>
  <c r="B71" i="2"/>
  <c r="C71" i="2"/>
  <c r="E71" i="2"/>
  <c r="F71" i="2"/>
  <c r="K71" i="2"/>
  <c r="B72" i="2"/>
  <c r="C72" i="2"/>
  <c r="F72" i="2"/>
  <c r="K72" i="2"/>
  <c r="K73" i="2"/>
  <c r="K74" i="2"/>
  <c r="E72" i="2"/>
  <c r="I17" i="2"/>
  <c r="H17" i="2"/>
  <c r="K23" i="1"/>
  <c r="K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F2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</calcChain>
</file>

<file path=xl/sharedStrings.xml><?xml version="1.0" encoding="utf-8"?>
<sst xmlns="http://schemas.openxmlformats.org/spreadsheetml/2006/main" count="490" uniqueCount="249">
  <si>
    <t>ifmap size</t>
    <phoneticPr fontId="1" type="noConversion"/>
  </si>
  <si>
    <t>filter size</t>
    <phoneticPr fontId="1" type="noConversion"/>
  </si>
  <si>
    <t>ofmap size</t>
    <phoneticPr fontId="1" type="noConversion"/>
  </si>
  <si>
    <t>ifmap channel</t>
    <phoneticPr fontId="1" type="noConversion"/>
  </si>
  <si>
    <t>filter 个数</t>
    <phoneticPr fontId="1" type="noConversion"/>
  </si>
  <si>
    <t>U（stride）</t>
    <phoneticPr fontId="1" type="noConversion"/>
  </si>
  <si>
    <t>group数量</t>
    <phoneticPr fontId="1" type="noConversion"/>
  </si>
  <si>
    <t>mac</t>
    <phoneticPr fontId="1" type="noConversion"/>
  </si>
  <si>
    <t>bacth_size</t>
    <phoneticPr fontId="1" type="noConversion"/>
  </si>
  <si>
    <t>mac数量</t>
    <phoneticPr fontId="1" type="noConversion"/>
  </si>
  <si>
    <t>Vgg16</t>
    <phoneticPr fontId="1" type="noConversion"/>
  </si>
  <si>
    <t>conv1_1</t>
    <phoneticPr fontId="1" type="noConversion"/>
  </si>
  <si>
    <t>conv1_2</t>
    <phoneticPr fontId="1" type="noConversion"/>
  </si>
  <si>
    <t>pool1</t>
    <phoneticPr fontId="1" type="noConversion"/>
  </si>
  <si>
    <t>conv2_1</t>
    <phoneticPr fontId="1" type="noConversion"/>
  </si>
  <si>
    <t>conv2_2</t>
    <phoneticPr fontId="1" type="noConversion"/>
  </si>
  <si>
    <t>pool2</t>
    <phoneticPr fontId="1" type="noConversion"/>
  </si>
  <si>
    <t>conv3_1</t>
    <phoneticPr fontId="1" type="noConversion"/>
  </si>
  <si>
    <t>conv3_2</t>
  </si>
  <si>
    <t>conv3_3</t>
  </si>
  <si>
    <t>pool3</t>
    <phoneticPr fontId="1" type="noConversion"/>
  </si>
  <si>
    <t>conv4_1</t>
    <phoneticPr fontId="1" type="noConversion"/>
  </si>
  <si>
    <t>conv4_2</t>
  </si>
  <si>
    <t>conv4_3</t>
  </si>
  <si>
    <t>pool4</t>
    <phoneticPr fontId="1" type="noConversion"/>
  </si>
  <si>
    <t>conv5_1</t>
    <phoneticPr fontId="1" type="noConversion"/>
  </si>
  <si>
    <t>conv5_2</t>
  </si>
  <si>
    <t>conv5_3</t>
  </si>
  <si>
    <t>pool5</t>
    <phoneticPr fontId="1" type="noConversion"/>
  </si>
  <si>
    <t>G</t>
    <phoneticPr fontId="1" type="noConversion"/>
  </si>
  <si>
    <t>conv1</t>
    <phoneticPr fontId="1" type="noConversion"/>
  </si>
  <si>
    <t>resx1_conv1</t>
    <phoneticPr fontId="1" type="noConversion"/>
  </si>
  <si>
    <t>resx1_conv2</t>
    <phoneticPr fontId="1" type="noConversion"/>
  </si>
  <si>
    <t>resx1_conv3</t>
  </si>
  <si>
    <t>resx1_match_conv</t>
    <phoneticPr fontId="1" type="noConversion"/>
  </si>
  <si>
    <t>resx1_elewise</t>
    <phoneticPr fontId="1" type="noConversion"/>
  </si>
  <si>
    <t>resx2_conv1</t>
    <phoneticPr fontId="1" type="noConversion"/>
  </si>
  <si>
    <t>resx2_conv2</t>
  </si>
  <si>
    <t>resx2_conv3</t>
  </si>
  <si>
    <t>resx2_elewise</t>
    <phoneticPr fontId="1" type="noConversion"/>
  </si>
  <si>
    <t>resx3_conv1</t>
    <phoneticPr fontId="1" type="noConversion"/>
  </si>
  <si>
    <t>resx3_conv2</t>
  </si>
  <si>
    <t>resx3_conv3</t>
  </si>
  <si>
    <t>resx3_elewise</t>
    <phoneticPr fontId="1" type="noConversion"/>
  </si>
  <si>
    <t>resx4_conv1</t>
    <phoneticPr fontId="1" type="noConversion"/>
  </si>
  <si>
    <t>resx4_conv2</t>
  </si>
  <si>
    <t>resx4_conv3</t>
  </si>
  <si>
    <t>resx4_match_conv</t>
    <phoneticPr fontId="1" type="noConversion"/>
  </si>
  <si>
    <t>resx4_elewise</t>
    <phoneticPr fontId="1" type="noConversion"/>
  </si>
  <si>
    <t>resx5_conv1</t>
    <phoneticPr fontId="1" type="noConversion"/>
  </si>
  <si>
    <t>resx5_conv2</t>
  </si>
  <si>
    <t>resx5_conv3</t>
  </si>
  <si>
    <t>resx5_elewise</t>
    <phoneticPr fontId="1" type="noConversion"/>
  </si>
  <si>
    <t>resx6_conv1</t>
    <phoneticPr fontId="1" type="noConversion"/>
  </si>
  <si>
    <t>resx6_conv2</t>
    <phoneticPr fontId="1" type="noConversion"/>
  </si>
  <si>
    <t>resx6_conv3</t>
  </si>
  <si>
    <t>resx6_elewise</t>
    <phoneticPr fontId="1" type="noConversion"/>
  </si>
  <si>
    <t>resx7_conv1</t>
    <phoneticPr fontId="1" type="noConversion"/>
  </si>
  <si>
    <t>resx7_conv2</t>
  </si>
  <si>
    <t>resx7_conv3</t>
  </si>
  <si>
    <t>resx7_elewise</t>
    <phoneticPr fontId="1" type="noConversion"/>
  </si>
  <si>
    <t>resx8_conv1</t>
    <phoneticPr fontId="1" type="noConversion"/>
  </si>
  <si>
    <t>resx8_conv2</t>
  </si>
  <si>
    <t>resx8_conv3</t>
  </si>
  <si>
    <t>resx8_match_conv</t>
    <phoneticPr fontId="1" type="noConversion"/>
  </si>
  <si>
    <t>resx8_elewise</t>
    <phoneticPr fontId="1" type="noConversion"/>
  </si>
  <si>
    <t>resx9_conv1</t>
    <phoneticPr fontId="1" type="noConversion"/>
  </si>
  <si>
    <t>resx9_conv2</t>
  </si>
  <si>
    <t>resx9_conv3</t>
  </si>
  <si>
    <t>resx9_elewise</t>
    <phoneticPr fontId="1" type="noConversion"/>
  </si>
  <si>
    <t>resx10_conv1</t>
    <phoneticPr fontId="1" type="noConversion"/>
  </si>
  <si>
    <t>resx10_conv2</t>
  </si>
  <si>
    <t>resx10_conv3</t>
  </si>
  <si>
    <t>resx10_elewise</t>
    <phoneticPr fontId="1" type="noConversion"/>
  </si>
  <si>
    <t>resx11_conv1</t>
    <phoneticPr fontId="1" type="noConversion"/>
  </si>
  <si>
    <t>resx11_conv2</t>
  </si>
  <si>
    <t>resx11_conv3</t>
  </si>
  <si>
    <t>resx11_elewise</t>
    <phoneticPr fontId="1" type="noConversion"/>
  </si>
  <si>
    <t>resx12_conv1</t>
    <phoneticPr fontId="1" type="noConversion"/>
  </si>
  <si>
    <t>resx12_conv2</t>
  </si>
  <si>
    <t>resx12_conv3</t>
  </si>
  <si>
    <t>resx12_elewise</t>
    <phoneticPr fontId="1" type="noConversion"/>
  </si>
  <si>
    <t>resx13_conv1</t>
    <phoneticPr fontId="1" type="noConversion"/>
  </si>
  <si>
    <t>resx13_conv2</t>
  </si>
  <si>
    <t>resx13_conv3</t>
  </si>
  <si>
    <t>resx13_elewise</t>
    <phoneticPr fontId="1" type="noConversion"/>
  </si>
  <si>
    <t>resx14_conv1</t>
    <phoneticPr fontId="1" type="noConversion"/>
  </si>
  <si>
    <t>resx14_conv2</t>
  </si>
  <si>
    <t>resx14_conv3</t>
  </si>
  <si>
    <t>resx14_match_conv</t>
    <phoneticPr fontId="1" type="noConversion"/>
  </si>
  <si>
    <t>resx14_elewise</t>
    <phoneticPr fontId="1" type="noConversion"/>
  </si>
  <si>
    <t>resx15_conv1</t>
    <phoneticPr fontId="1" type="noConversion"/>
  </si>
  <si>
    <t>resx15_conv2</t>
  </si>
  <si>
    <t>resx15_conv3</t>
  </si>
  <si>
    <t>resx15_elewise</t>
    <phoneticPr fontId="1" type="noConversion"/>
  </si>
  <si>
    <t>resx16_conv1</t>
    <phoneticPr fontId="1" type="noConversion"/>
  </si>
  <si>
    <t>resx16_conv2</t>
  </si>
  <si>
    <t>resx16_conv3</t>
  </si>
  <si>
    <t>resx16_elewise</t>
    <phoneticPr fontId="1" type="noConversion"/>
  </si>
  <si>
    <t>nazhiai</t>
    <phoneticPr fontId="1" type="noConversion"/>
  </si>
  <si>
    <t>ResNet50</t>
    <phoneticPr fontId="1" type="noConversion"/>
  </si>
  <si>
    <t>pool1</t>
    <phoneticPr fontId="1" type="noConversion"/>
  </si>
  <si>
    <t>res2a_branch1</t>
    <phoneticPr fontId="1" type="noConversion"/>
  </si>
  <si>
    <t>res2a_branch2a</t>
    <phoneticPr fontId="1" type="noConversion"/>
  </si>
  <si>
    <t>res2a_branch2b</t>
    <phoneticPr fontId="1" type="noConversion"/>
  </si>
  <si>
    <t>res2a_branch2c</t>
    <phoneticPr fontId="1" type="noConversion"/>
  </si>
  <si>
    <t>res2a_eltwise</t>
    <phoneticPr fontId="1" type="noConversion"/>
  </si>
  <si>
    <t>res2b_branch2a</t>
    <phoneticPr fontId="1" type="noConversion"/>
  </si>
  <si>
    <t>res2b_branch2b</t>
    <phoneticPr fontId="1" type="noConversion"/>
  </si>
  <si>
    <t>res2b_branch2c</t>
    <phoneticPr fontId="1" type="noConversion"/>
  </si>
  <si>
    <t>res2b_eltwise</t>
    <phoneticPr fontId="1" type="noConversion"/>
  </si>
  <si>
    <t>a</t>
    <phoneticPr fontId="1" type="noConversion"/>
  </si>
  <si>
    <t>res2c_branch2a</t>
    <phoneticPr fontId="1" type="noConversion"/>
  </si>
  <si>
    <t>res2c_branch2b</t>
    <phoneticPr fontId="1" type="noConversion"/>
  </si>
  <si>
    <t>res2c_branch2c</t>
    <phoneticPr fontId="1" type="noConversion"/>
  </si>
  <si>
    <t>res2c_eltwise</t>
    <phoneticPr fontId="1" type="noConversion"/>
  </si>
  <si>
    <t>res3c_branch2a</t>
    <phoneticPr fontId="1" type="noConversion"/>
  </si>
  <si>
    <t>res3c_branch2b</t>
    <phoneticPr fontId="1" type="noConversion"/>
  </si>
  <si>
    <t>res3c_branch2c</t>
    <phoneticPr fontId="1" type="noConversion"/>
  </si>
  <si>
    <t>res3a_eltwise</t>
    <phoneticPr fontId="1" type="noConversion"/>
  </si>
  <si>
    <t>res3b1_eltwise</t>
    <phoneticPr fontId="1" type="noConversion"/>
  </si>
  <si>
    <t>res3b1_branch2a</t>
    <phoneticPr fontId="1" type="noConversion"/>
  </si>
  <si>
    <t>res3b1_branch2b</t>
    <phoneticPr fontId="1" type="noConversion"/>
  </si>
  <si>
    <t>res3b1_branch2c</t>
    <phoneticPr fontId="1" type="noConversion"/>
  </si>
  <si>
    <t>res3b2_branch2a</t>
    <phoneticPr fontId="1" type="noConversion"/>
  </si>
  <si>
    <t>res3b2_branch2b</t>
    <phoneticPr fontId="1" type="noConversion"/>
  </si>
  <si>
    <t>res3b2_branch2c</t>
    <phoneticPr fontId="1" type="noConversion"/>
  </si>
  <si>
    <t>res3b2_eltwise</t>
    <phoneticPr fontId="1" type="noConversion"/>
  </si>
  <si>
    <t>res3b3_branch2a</t>
    <phoneticPr fontId="1" type="noConversion"/>
  </si>
  <si>
    <t>res3b3_branch2b</t>
    <phoneticPr fontId="1" type="noConversion"/>
  </si>
  <si>
    <t>res3b3_branch2c</t>
    <phoneticPr fontId="1" type="noConversion"/>
  </si>
  <si>
    <t>res3b3_eltwise</t>
    <phoneticPr fontId="1" type="noConversion"/>
  </si>
  <si>
    <t>res4a_branch1</t>
    <phoneticPr fontId="1" type="noConversion"/>
  </si>
  <si>
    <t>res4a_branch2a</t>
    <phoneticPr fontId="1" type="noConversion"/>
  </si>
  <si>
    <t>res4a_branch2b</t>
    <phoneticPr fontId="1" type="noConversion"/>
  </si>
  <si>
    <t>res4a_branch2c</t>
    <phoneticPr fontId="1" type="noConversion"/>
  </si>
  <si>
    <t>res4a_eltwise</t>
    <phoneticPr fontId="1" type="noConversion"/>
  </si>
  <si>
    <t>res4b1_branch2a</t>
    <phoneticPr fontId="1" type="noConversion"/>
  </si>
  <si>
    <t>res4b1_branch2b</t>
    <phoneticPr fontId="1" type="noConversion"/>
  </si>
  <si>
    <t>res4b1_branch2c</t>
    <phoneticPr fontId="1" type="noConversion"/>
  </si>
  <si>
    <t>res4b1_eltwise</t>
    <phoneticPr fontId="1" type="noConversion"/>
  </si>
  <si>
    <t>res4b2_branch2a</t>
    <phoneticPr fontId="1" type="noConversion"/>
  </si>
  <si>
    <t>res4b2_branch2b</t>
    <phoneticPr fontId="1" type="noConversion"/>
  </si>
  <si>
    <t>res4b2_branch2c</t>
    <phoneticPr fontId="1" type="noConversion"/>
  </si>
  <si>
    <t>res4b2_eltwise</t>
    <phoneticPr fontId="1" type="noConversion"/>
  </si>
  <si>
    <t>res4b3_branch2a</t>
    <phoneticPr fontId="1" type="noConversion"/>
  </si>
  <si>
    <t>res4b3_branch2c</t>
    <phoneticPr fontId="1" type="noConversion"/>
  </si>
  <si>
    <t>res4b3_branch2b</t>
    <phoneticPr fontId="1" type="noConversion"/>
  </si>
  <si>
    <t>res4b3_eltwise</t>
    <phoneticPr fontId="1" type="noConversion"/>
  </si>
  <si>
    <t>res4b4_branch2a</t>
    <phoneticPr fontId="1" type="noConversion"/>
  </si>
  <si>
    <t>res4b4_branch2b</t>
    <phoneticPr fontId="1" type="noConversion"/>
  </si>
  <si>
    <t>res4b4_branch2c</t>
    <phoneticPr fontId="1" type="noConversion"/>
  </si>
  <si>
    <t>res4b4_eltwise</t>
    <phoneticPr fontId="1" type="noConversion"/>
  </si>
  <si>
    <t>res4b5_branch2a</t>
    <phoneticPr fontId="1" type="noConversion"/>
  </si>
  <si>
    <t>res4b5_branch2b</t>
    <phoneticPr fontId="1" type="noConversion"/>
  </si>
  <si>
    <t>res4b5_branch2c</t>
    <phoneticPr fontId="1" type="noConversion"/>
  </si>
  <si>
    <t>res4b5_eltwise</t>
    <phoneticPr fontId="1" type="noConversion"/>
  </si>
  <si>
    <t>b</t>
    <phoneticPr fontId="1" type="noConversion"/>
  </si>
  <si>
    <t>c</t>
    <phoneticPr fontId="1" type="noConversion"/>
  </si>
  <si>
    <t>6_eltwise</t>
    <phoneticPr fontId="1" type="noConversion"/>
  </si>
  <si>
    <t>8_eltwise</t>
  </si>
  <si>
    <t>9_eltwise</t>
  </si>
  <si>
    <t>7_eltwise</t>
    <phoneticPr fontId="1" type="noConversion"/>
  </si>
  <si>
    <t>10_eltwise</t>
  </si>
  <si>
    <t>11_eltwise</t>
  </si>
  <si>
    <t>12_eltwise</t>
  </si>
  <si>
    <t>13_eltwise</t>
  </si>
  <si>
    <t>14_eltwise</t>
  </si>
  <si>
    <t>15_eltwise</t>
  </si>
  <si>
    <t>16_eltwise</t>
  </si>
  <si>
    <t>17_eltwise</t>
  </si>
  <si>
    <t>18_eltwise</t>
  </si>
  <si>
    <t>19_eltwise</t>
  </si>
  <si>
    <t>20_eltwise</t>
  </si>
  <si>
    <t>21_eltwise</t>
  </si>
  <si>
    <t>22_eltwise</t>
  </si>
  <si>
    <t>23_eltwise</t>
  </si>
  <si>
    <t>24_eltwise</t>
  </si>
  <si>
    <t>25_eltwise</t>
  </si>
  <si>
    <t>_branch</t>
    <phoneticPr fontId="1" type="noConversion"/>
  </si>
  <si>
    <t>res3a_branch1</t>
    <phoneticPr fontId="1" type="noConversion"/>
  </si>
  <si>
    <t>res5a_branch1</t>
    <phoneticPr fontId="1" type="noConversion"/>
  </si>
  <si>
    <t>res5a_branch2a</t>
    <phoneticPr fontId="1" type="noConversion"/>
  </si>
  <si>
    <t>res5a_branch2b</t>
    <phoneticPr fontId="1" type="noConversion"/>
  </si>
  <si>
    <t>res5a_branch2c</t>
    <phoneticPr fontId="1" type="noConversion"/>
  </si>
  <si>
    <t>res5a_eltwise</t>
    <phoneticPr fontId="1" type="noConversion"/>
  </si>
  <si>
    <t>res5b_branch2a</t>
    <phoneticPr fontId="1" type="noConversion"/>
  </si>
  <si>
    <t>res5b_branch2b</t>
    <phoneticPr fontId="1" type="noConversion"/>
  </si>
  <si>
    <t>res5b_eltwise</t>
    <phoneticPr fontId="1" type="noConversion"/>
  </si>
  <si>
    <t>res5c_branch2a</t>
    <phoneticPr fontId="1" type="noConversion"/>
  </si>
  <si>
    <t>res5c_branch2b</t>
    <phoneticPr fontId="1" type="noConversion"/>
  </si>
  <si>
    <t>res5c_branch2c</t>
    <phoneticPr fontId="1" type="noConversion"/>
  </si>
  <si>
    <t>G</t>
    <phoneticPr fontId="1" type="noConversion"/>
  </si>
  <si>
    <t>conv0</t>
    <phoneticPr fontId="1" type="noConversion"/>
  </si>
  <si>
    <t>Pad 数量</t>
    <phoneticPr fontId="1" type="noConversion"/>
  </si>
  <si>
    <t>pooling0</t>
    <phoneticPr fontId="1" type="noConversion"/>
  </si>
  <si>
    <t>stage1_unit1_conv1</t>
    <phoneticPr fontId="1" type="noConversion"/>
  </si>
  <si>
    <t>stage1_unit1_conv2</t>
    <phoneticPr fontId="1" type="noConversion"/>
  </si>
  <si>
    <t>stage1_unit1_conv3</t>
  </si>
  <si>
    <t>stage1_unit1_sc</t>
    <phoneticPr fontId="1" type="noConversion"/>
  </si>
  <si>
    <t>stage1_unit2_conv1</t>
    <phoneticPr fontId="1" type="noConversion"/>
  </si>
  <si>
    <t>stage1_unit1_plus_eltwise</t>
    <phoneticPr fontId="1" type="noConversion"/>
  </si>
  <si>
    <t>stage1_unit2_conv2</t>
  </si>
  <si>
    <t>stage1_unit2_conv3</t>
    <phoneticPr fontId="1" type="noConversion"/>
  </si>
  <si>
    <t>stage1_unit2_plus_eltwise</t>
    <phoneticPr fontId="1" type="noConversion"/>
  </si>
  <si>
    <t>stage1_unit3_conv1</t>
    <phoneticPr fontId="1" type="noConversion"/>
  </si>
  <si>
    <t>stage1_unit3_conv2</t>
  </si>
  <si>
    <t>stage1_unit3_conv3</t>
  </si>
  <si>
    <t>stage1_unit3_plus_eltwise</t>
    <phoneticPr fontId="1" type="noConversion"/>
  </si>
  <si>
    <t>stage2_unit1_conv1</t>
    <phoneticPr fontId="1" type="noConversion"/>
  </si>
  <si>
    <t>stage2_unit1_conv2</t>
  </si>
  <si>
    <t>stage2_unit1_conv3</t>
  </si>
  <si>
    <t>stage2_unit1_sc</t>
    <phoneticPr fontId="1" type="noConversion"/>
  </si>
  <si>
    <t>stage2_unit1_plus_eltwise</t>
    <phoneticPr fontId="1" type="noConversion"/>
  </si>
  <si>
    <t>stage2_unit2_conv1</t>
    <phoneticPr fontId="1" type="noConversion"/>
  </si>
  <si>
    <t>stage2_unit2_conv2</t>
  </si>
  <si>
    <t>stage2_unit2_conv3</t>
  </si>
  <si>
    <t>stage2_unit2_plus_eltwise</t>
    <phoneticPr fontId="1" type="noConversion"/>
  </si>
  <si>
    <t>stage2_unit3_conv1</t>
    <phoneticPr fontId="1" type="noConversion"/>
  </si>
  <si>
    <t>stage2_unit3_conv2</t>
  </si>
  <si>
    <t>stage2_unit3_conv3</t>
  </si>
  <si>
    <t>stage2_unit3_plus_eltwise</t>
    <phoneticPr fontId="1" type="noConversion"/>
  </si>
  <si>
    <t>stage2_unit4_conv1</t>
    <phoneticPr fontId="1" type="noConversion"/>
  </si>
  <si>
    <t>stage2_unit4_conv2</t>
  </si>
  <si>
    <t>stage2_unit4_conv3</t>
  </si>
  <si>
    <t>stage2_unit4_plus_eltwise</t>
    <phoneticPr fontId="1" type="noConversion"/>
  </si>
  <si>
    <t>stage3_unit1_conv1</t>
    <phoneticPr fontId="1" type="noConversion"/>
  </si>
  <si>
    <t>stage3_unit1_conv2</t>
  </si>
  <si>
    <t>stage3_unit1_conv3</t>
  </si>
  <si>
    <t>stage3_unit1_sc</t>
    <phoneticPr fontId="1" type="noConversion"/>
  </si>
  <si>
    <t>stage3_unit1_plus_eltwise</t>
    <phoneticPr fontId="1" type="noConversion"/>
  </si>
  <si>
    <t>_conv1</t>
    <phoneticPr fontId="1" type="noConversion"/>
  </si>
  <si>
    <t>_conv2</t>
    <phoneticPr fontId="1" type="noConversion"/>
  </si>
  <si>
    <t>_conv3</t>
    <phoneticPr fontId="1" type="noConversion"/>
  </si>
  <si>
    <t>_plus_eltwise</t>
    <phoneticPr fontId="1" type="noConversion"/>
  </si>
  <si>
    <t>stage4_unit1_conv1</t>
    <phoneticPr fontId="1" type="noConversion"/>
  </si>
  <si>
    <t>stage4_unit1_conv2</t>
  </si>
  <si>
    <t>stage4_unit1_conv3</t>
  </si>
  <si>
    <t>stage4_unit1_sc</t>
    <phoneticPr fontId="1" type="noConversion"/>
  </si>
  <si>
    <t>stage4_unit1_plus_eltwise</t>
    <phoneticPr fontId="1" type="noConversion"/>
  </si>
  <si>
    <t>stage4_unit2_conv1</t>
    <phoneticPr fontId="1" type="noConversion"/>
  </si>
  <si>
    <t>stage4_unit2_conv2</t>
  </si>
  <si>
    <t>stage4_unit2_conv3</t>
  </si>
  <si>
    <t>stage4_unit2_plus_eltwise</t>
    <phoneticPr fontId="1" type="noConversion"/>
  </si>
  <si>
    <t>stage4_unit3_conv1</t>
    <phoneticPr fontId="1" type="noConversion"/>
  </si>
  <si>
    <t>stage4_unit3_conv2</t>
    <phoneticPr fontId="1" type="noConversion"/>
  </si>
  <si>
    <t>stage4_unit3_conv3</t>
    <phoneticPr fontId="1" type="noConversion"/>
  </si>
  <si>
    <t>stage4_unit3_plus_eltwise</t>
    <phoneticPr fontId="1" type="noConversion"/>
  </si>
  <si>
    <t>pool5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</si>
</sst>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</cellXfs>
  <cellStyles count="1">
    <cellStyle name="常规" xfId="0" builtinId="0"/>
  </cellStyles>
  <dxfs count="5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"/>
  <sheetViews>
    <sheetView workbookViewId="0">
      <selection activeCell="I4" sqref="I4"/>
    </sheetView>
  </sheetViews>
  <sheetFormatPr defaultRowHeight="14.25" x14ac:dyDescent="0.2"/>
  <cols>
    <col min="1" max="1" width="19.125" customWidth="1"/>
    <col min="2" max="2" width="10.875" customWidth="1"/>
    <col min="11" max="11" width="13.25" customWidth="1"/>
  </cols>
  <sheetData>
    <row r="3" spans="1:13" x14ac:dyDescent="0.2">
      <c r="A3" t="s">
        <v>10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194</v>
      </c>
      <c r="J3" t="s">
        <v>6</v>
      </c>
      <c r="K3" t="s">
        <v>7</v>
      </c>
      <c r="L3" t="s">
        <v>8</v>
      </c>
      <c r="M3" t="s">
        <v>9</v>
      </c>
    </row>
    <row r="4" spans="1:13" x14ac:dyDescent="0.2">
      <c r="A4" t="s">
        <v>11</v>
      </c>
      <c r="B4">
        <f>IF(ISNUMBER(FIND("pool",A4)),1,0)</f>
        <v>0</v>
      </c>
      <c r="C4">
        <v>128</v>
      </c>
      <c r="D4">
        <v>3</v>
      </c>
      <c r="E4">
        <f>IF(B4=0,ROUNDDOWN((C4-D4+2*I4)/H4+1,0),C3)</f>
        <v>128</v>
      </c>
      <c r="F4">
        <v>1</v>
      </c>
      <c r="G4">
        <v>64</v>
      </c>
      <c r="H4">
        <v>1</v>
      </c>
      <c r="I4">
        <v>1</v>
      </c>
      <c r="K4">
        <f>D4*D4*E4*E4*F4*G4</f>
        <v>9437184</v>
      </c>
    </row>
    <row r="5" spans="1:13" x14ac:dyDescent="0.2">
      <c r="A5" t="s">
        <v>12</v>
      </c>
      <c r="B5">
        <f t="shared" ref="B5:B21" si="0">IF(ISNUMBER(FIND("pool",A5)),1,0)</f>
        <v>0</v>
      </c>
      <c r="C5">
        <f>E4</f>
        <v>128</v>
      </c>
      <c r="D5">
        <v>3</v>
      </c>
      <c r="E5">
        <f>IF(B5=0,ROUNDDOWN((C5-D5+2*I5)/H5+1,0),C4/2)</f>
        <v>128</v>
      </c>
      <c r="F5">
        <f>G4</f>
        <v>64</v>
      </c>
      <c r="G5">
        <v>64</v>
      </c>
      <c r="H5">
        <v>1</v>
      </c>
      <c r="I5">
        <v>1</v>
      </c>
      <c r="K5">
        <f t="shared" ref="K5:K21" si="1">D5*D5*E5*E5*F5*G5</f>
        <v>603979776</v>
      </c>
    </row>
    <row r="6" spans="1:13" x14ac:dyDescent="0.2">
      <c r="A6" t="s">
        <v>13</v>
      </c>
      <c r="B6">
        <f t="shared" si="0"/>
        <v>1</v>
      </c>
      <c r="C6">
        <f t="shared" ref="C6:C21" si="2">E5</f>
        <v>128</v>
      </c>
      <c r="D6">
        <v>2</v>
      </c>
      <c r="E6">
        <f t="shared" ref="E6:E21" si="3">IF(B6=0,ROUNDDOWN((C6-D6+2*I6)/H6+1,0),C5/2)</f>
        <v>64</v>
      </c>
      <c r="F6">
        <f t="shared" ref="F6:F21" si="4">G5</f>
        <v>64</v>
      </c>
      <c r="G6">
        <v>128</v>
      </c>
      <c r="H6">
        <v>2</v>
      </c>
      <c r="I6">
        <v>0</v>
      </c>
      <c r="K6">
        <f t="shared" si="1"/>
        <v>134217728</v>
      </c>
    </row>
    <row r="7" spans="1:13" x14ac:dyDescent="0.2">
      <c r="A7" t="s">
        <v>14</v>
      </c>
      <c r="B7">
        <f t="shared" si="0"/>
        <v>0</v>
      </c>
      <c r="C7">
        <f t="shared" si="2"/>
        <v>64</v>
      </c>
      <c r="D7">
        <v>3</v>
      </c>
      <c r="E7">
        <f t="shared" si="3"/>
        <v>64</v>
      </c>
      <c r="F7">
        <f t="shared" si="4"/>
        <v>128</v>
      </c>
      <c r="G7">
        <v>128</v>
      </c>
      <c r="H7">
        <v>1</v>
      </c>
      <c r="I7">
        <v>1</v>
      </c>
      <c r="K7">
        <f t="shared" si="1"/>
        <v>603979776</v>
      </c>
    </row>
    <row r="8" spans="1:13" x14ac:dyDescent="0.2">
      <c r="A8" t="s">
        <v>15</v>
      </c>
      <c r="B8">
        <f t="shared" si="0"/>
        <v>0</v>
      </c>
      <c r="C8">
        <f t="shared" si="2"/>
        <v>64</v>
      </c>
      <c r="D8">
        <v>3</v>
      </c>
      <c r="E8">
        <f t="shared" si="3"/>
        <v>64</v>
      </c>
      <c r="F8">
        <f t="shared" si="4"/>
        <v>128</v>
      </c>
      <c r="G8">
        <v>128</v>
      </c>
      <c r="H8">
        <v>1</v>
      </c>
      <c r="I8">
        <v>1</v>
      </c>
      <c r="K8">
        <f t="shared" si="1"/>
        <v>603979776</v>
      </c>
    </row>
    <row r="9" spans="1:13" x14ac:dyDescent="0.2">
      <c r="A9" t="s">
        <v>16</v>
      </c>
      <c r="B9">
        <f t="shared" si="0"/>
        <v>1</v>
      </c>
      <c r="C9">
        <f t="shared" si="2"/>
        <v>64</v>
      </c>
      <c r="D9">
        <v>2</v>
      </c>
      <c r="E9">
        <f t="shared" si="3"/>
        <v>32</v>
      </c>
      <c r="F9">
        <f t="shared" si="4"/>
        <v>128</v>
      </c>
      <c r="G9">
        <v>256</v>
      </c>
      <c r="H9">
        <v>2</v>
      </c>
      <c r="I9">
        <v>0</v>
      </c>
      <c r="K9">
        <f t="shared" si="1"/>
        <v>134217728</v>
      </c>
    </row>
    <row r="10" spans="1:13" x14ac:dyDescent="0.2">
      <c r="A10" t="s">
        <v>17</v>
      </c>
      <c r="B10">
        <f t="shared" si="0"/>
        <v>0</v>
      </c>
      <c r="C10">
        <f t="shared" si="2"/>
        <v>32</v>
      </c>
      <c r="D10">
        <v>3</v>
      </c>
      <c r="E10">
        <f t="shared" si="3"/>
        <v>32</v>
      </c>
      <c r="F10">
        <f t="shared" si="4"/>
        <v>256</v>
      </c>
      <c r="G10">
        <v>256</v>
      </c>
      <c r="H10">
        <v>1</v>
      </c>
      <c r="I10">
        <v>1</v>
      </c>
      <c r="K10">
        <f t="shared" si="1"/>
        <v>603979776</v>
      </c>
    </row>
    <row r="11" spans="1:13" x14ac:dyDescent="0.2">
      <c r="A11" t="s">
        <v>18</v>
      </c>
      <c r="B11">
        <f t="shared" si="0"/>
        <v>0</v>
      </c>
      <c r="C11">
        <f t="shared" si="2"/>
        <v>32</v>
      </c>
      <c r="D11">
        <v>3</v>
      </c>
      <c r="E11">
        <f t="shared" si="3"/>
        <v>32</v>
      </c>
      <c r="F11">
        <f t="shared" si="4"/>
        <v>256</v>
      </c>
      <c r="G11">
        <v>256</v>
      </c>
      <c r="H11">
        <v>1</v>
      </c>
      <c r="I11">
        <v>1</v>
      </c>
      <c r="K11">
        <f t="shared" si="1"/>
        <v>603979776</v>
      </c>
    </row>
    <row r="12" spans="1:13" x14ac:dyDescent="0.2">
      <c r="A12" t="s">
        <v>19</v>
      </c>
      <c r="B12">
        <f t="shared" si="0"/>
        <v>0</v>
      </c>
      <c r="C12">
        <f t="shared" si="2"/>
        <v>32</v>
      </c>
      <c r="D12">
        <v>3</v>
      </c>
      <c r="E12">
        <f t="shared" si="3"/>
        <v>32</v>
      </c>
      <c r="F12">
        <f t="shared" si="4"/>
        <v>256</v>
      </c>
      <c r="G12">
        <v>256</v>
      </c>
      <c r="H12">
        <v>1</v>
      </c>
      <c r="I12">
        <v>1</v>
      </c>
      <c r="K12">
        <f t="shared" si="1"/>
        <v>603979776</v>
      </c>
    </row>
    <row r="13" spans="1:13" x14ac:dyDescent="0.2">
      <c r="A13" t="s">
        <v>20</v>
      </c>
      <c r="B13">
        <f t="shared" si="0"/>
        <v>1</v>
      </c>
      <c r="C13">
        <f t="shared" si="2"/>
        <v>32</v>
      </c>
      <c r="D13">
        <v>2</v>
      </c>
      <c r="E13">
        <f t="shared" si="3"/>
        <v>16</v>
      </c>
      <c r="F13">
        <f t="shared" si="4"/>
        <v>256</v>
      </c>
      <c r="G13">
        <v>512</v>
      </c>
      <c r="H13">
        <v>2</v>
      </c>
      <c r="I13">
        <v>0</v>
      </c>
      <c r="K13">
        <f t="shared" si="1"/>
        <v>134217728</v>
      </c>
    </row>
    <row r="14" spans="1:13" x14ac:dyDescent="0.2">
      <c r="A14" t="s">
        <v>21</v>
      </c>
      <c r="B14">
        <f t="shared" si="0"/>
        <v>0</v>
      </c>
      <c r="C14">
        <f t="shared" si="2"/>
        <v>16</v>
      </c>
      <c r="D14">
        <v>3</v>
      </c>
      <c r="E14">
        <f t="shared" si="3"/>
        <v>16</v>
      </c>
      <c r="F14">
        <f t="shared" si="4"/>
        <v>512</v>
      </c>
      <c r="G14">
        <v>512</v>
      </c>
      <c r="H14">
        <v>1</v>
      </c>
      <c r="I14">
        <v>1</v>
      </c>
      <c r="K14">
        <f t="shared" si="1"/>
        <v>603979776</v>
      </c>
    </row>
    <row r="15" spans="1:13" x14ac:dyDescent="0.2">
      <c r="A15" t="s">
        <v>22</v>
      </c>
      <c r="B15">
        <f t="shared" si="0"/>
        <v>0</v>
      </c>
      <c r="C15">
        <f t="shared" si="2"/>
        <v>16</v>
      </c>
      <c r="D15">
        <v>3</v>
      </c>
      <c r="E15">
        <f t="shared" si="3"/>
        <v>16</v>
      </c>
      <c r="F15">
        <f t="shared" si="4"/>
        <v>512</v>
      </c>
      <c r="G15">
        <v>512</v>
      </c>
      <c r="H15">
        <v>1</v>
      </c>
      <c r="I15">
        <v>1</v>
      </c>
      <c r="K15">
        <f t="shared" si="1"/>
        <v>603979776</v>
      </c>
    </row>
    <row r="16" spans="1:13" x14ac:dyDescent="0.2">
      <c r="A16" t="s">
        <v>23</v>
      </c>
      <c r="B16">
        <f t="shared" si="0"/>
        <v>0</v>
      </c>
      <c r="C16">
        <f t="shared" si="2"/>
        <v>16</v>
      </c>
      <c r="D16">
        <v>3</v>
      </c>
      <c r="E16">
        <f t="shared" si="3"/>
        <v>16</v>
      </c>
      <c r="F16">
        <f t="shared" si="4"/>
        <v>512</v>
      </c>
      <c r="G16">
        <v>512</v>
      </c>
      <c r="H16">
        <v>1</v>
      </c>
      <c r="I16">
        <v>1</v>
      </c>
      <c r="K16">
        <f t="shared" si="1"/>
        <v>603979776</v>
      </c>
    </row>
    <row r="17" spans="1:12" x14ac:dyDescent="0.2">
      <c r="A17" t="s">
        <v>24</v>
      </c>
      <c r="B17">
        <f t="shared" si="0"/>
        <v>1</v>
      </c>
      <c r="C17">
        <f t="shared" si="2"/>
        <v>16</v>
      </c>
      <c r="D17">
        <v>2</v>
      </c>
      <c r="E17">
        <f t="shared" si="3"/>
        <v>8</v>
      </c>
      <c r="F17">
        <f t="shared" si="4"/>
        <v>512</v>
      </c>
      <c r="G17">
        <v>512</v>
      </c>
      <c r="H17">
        <v>2</v>
      </c>
      <c r="I17">
        <v>0</v>
      </c>
      <c r="K17">
        <f t="shared" si="1"/>
        <v>67108864</v>
      </c>
    </row>
    <row r="18" spans="1:12" x14ac:dyDescent="0.2">
      <c r="A18" t="s">
        <v>25</v>
      </c>
      <c r="B18">
        <f t="shared" si="0"/>
        <v>0</v>
      </c>
      <c r="C18">
        <f t="shared" si="2"/>
        <v>8</v>
      </c>
      <c r="D18">
        <v>3</v>
      </c>
      <c r="E18">
        <f t="shared" si="3"/>
        <v>8</v>
      </c>
      <c r="F18">
        <f t="shared" si="4"/>
        <v>512</v>
      </c>
      <c r="G18">
        <v>512</v>
      </c>
      <c r="H18">
        <v>1</v>
      </c>
      <c r="I18">
        <v>1</v>
      </c>
      <c r="K18">
        <f t="shared" si="1"/>
        <v>150994944</v>
      </c>
    </row>
    <row r="19" spans="1:12" x14ac:dyDescent="0.2">
      <c r="A19" t="s">
        <v>26</v>
      </c>
      <c r="B19">
        <f t="shared" si="0"/>
        <v>0</v>
      </c>
      <c r="C19">
        <f t="shared" si="2"/>
        <v>8</v>
      </c>
      <c r="D19">
        <v>3</v>
      </c>
      <c r="E19">
        <f t="shared" si="3"/>
        <v>8</v>
      </c>
      <c r="F19">
        <f t="shared" si="4"/>
        <v>512</v>
      </c>
      <c r="G19">
        <v>512</v>
      </c>
      <c r="H19">
        <v>1</v>
      </c>
      <c r="I19">
        <v>1</v>
      </c>
      <c r="K19">
        <f t="shared" si="1"/>
        <v>150994944</v>
      </c>
    </row>
    <row r="20" spans="1:12" x14ac:dyDescent="0.2">
      <c r="A20" t="s">
        <v>27</v>
      </c>
      <c r="B20">
        <f t="shared" si="0"/>
        <v>0</v>
      </c>
      <c r="C20">
        <f t="shared" si="2"/>
        <v>8</v>
      </c>
      <c r="D20">
        <v>3</v>
      </c>
      <c r="E20">
        <f t="shared" si="3"/>
        <v>8</v>
      </c>
      <c r="F20">
        <f t="shared" si="4"/>
        <v>512</v>
      </c>
      <c r="G20">
        <v>512</v>
      </c>
      <c r="H20">
        <v>1</v>
      </c>
      <c r="I20">
        <v>1</v>
      </c>
      <c r="K20">
        <f t="shared" si="1"/>
        <v>150994944</v>
      </c>
    </row>
    <row r="21" spans="1:12" x14ac:dyDescent="0.2">
      <c r="A21" t="s">
        <v>28</v>
      </c>
      <c r="B21">
        <f t="shared" si="0"/>
        <v>1</v>
      </c>
      <c r="C21">
        <f t="shared" si="2"/>
        <v>8</v>
      </c>
      <c r="D21">
        <v>2</v>
      </c>
      <c r="E21">
        <f t="shared" si="3"/>
        <v>4</v>
      </c>
      <c r="F21">
        <f t="shared" si="4"/>
        <v>512</v>
      </c>
      <c r="G21">
        <v>512</v>
      </c>
      <c r="H21">
        <v>2</v>
      </c>
      <c r="I21">
        <v>0</v>
      </c>
      <c r="K21">
        <f t="shared" si="1"/>
        <v>16777216</v>
      </c>
    </row>
    <row r="22" spans="1:12" x14ac:dyDescent="0.2">
      <c r="K22">
        <f>SUM(K4:K21)</f>
        <v>6384779264</v>
      </c>
    </row>
    <row r="23" spans="1:12" x14ac:dyDescent="0.2">
      <c r="K23">
        <f>K22/1000/1000/1000</f>
        <v>6.3847792640000005</v>
      </c>
      <c r="L23" t="s">
        <v>29</v>
      </c>
    </row>
  </sheetData>
  <phoneticPr fontId="1" type="noConversion"/>
  <conditionalFormatting sqref="B1:B21 B41:B1048576">
    <cfRule type="cellIs" dxfId="41" priority="2" operator="greaterThan">
      <formula>0.5</formula>
    </cfRule>
  </conditionalFormatting>
  <conditionalFormatting sqref="K4: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4"/>
  <sheetViews>
    <sheetView workbookViewId="0">
      <selection activeCell="I4" sqref="I4"/>
    </sheetView>
  </sheetViews>
  <sheetFormatPr defaultRowHeight="14.25" x14ac:dyDescent="0.2"/>
  <cols>
    <col min="1" max="1" width="23.875" customWidth="1"/>
    <col min="11" max="11" width="20.25" customWidth="1"/>
  </cols>
  <sheetData>
    <row r="2" spans="1:13" x14ac:dyDescent="0.2">
      <c r="D2">
        <v>1</v>
      </c>
      <c r="G2">
        <v>2</v>
      </c>
      <c r="H2">
        <v>3</v>
      </c>
      <c r="I2">
        <v>4</v>
      </c>
    </row>
    <row r="3" spans="1:13" x14ac:dyDescent="0.2">
      <c r="A3" t="s">
        <v>100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194</v>
      </c>
      <c r="J3" t="s">
        <v>6</v>
      </c>
      <c r="K3" t="s">
        <v>7</v>
      </c>
      <c r="L3" t="s">
        <v>8</v>
      </c>
      <c r="M3" t="s">
        <v>9</v>
      </c>
    </row>
    <row r="4" spans="1:13" x14ac:dyDescent="0.2">
      <c r="A4" t="s">
        <v>30</v>
      </c>
      <c r="B4">
        <f>IF(ISNUMBER(FIND("elewise",A4)),1,0)</f>
        <v>0</v>
      </c>
      <c r="C4">
        <v>128</v>
      </c>
      <c r="D4">
        <v>7</v>
      </c>
      <c r="E4">
        <f>IF(B4=0,ROUNDDOWN((C4-D4+2*I4)/H4+1,0),C3)</f>
        <v>32</v>
      </c>
      <c r="F4">
        <v>1</v>
      </c>
      <c r="G4">
        <v>64</v>
      </c>
      <c r="H4">
        <v>4</v>
      </c>
      <c r="I4">
        <v>3</v>
      </c>
      <c r="J4">
        <v>1</v>
      </c>
      <c r="K4" s="1">
        <f t="shared" ref="K4:K5" si="0">IF(B4=0,D4*D4*E4*E4*F4*G4/J4,C4*C4*F4)</f>
        <v>3211264</v>
      </c>
      <c r="L4">
        <v>1</v>
      </c>
    </row>
    <row r="5" spans="1:13" x14ac:dyDescent="0.2">
      <c r="A5" t="s">
        <v>31</v>
      </c>
      <c r="B5">
        <f t="shared" ref="B5:B68" si="1">IF(ISNUMBER(FIND("elewise",A5)),1,0)</f>
        <v>0</v>
      </c>
      <c r="C5">
        <f>E4</f>
        <v>32</v>
      </c>
      <c r="D5">
        <v>1</v>
      </c>
      <c r="E5">
        <f t="shared" ref="E5:E15" si="2">IF(B5=0,ROUNDDOWN((C5-D5+2*I5)/H5+1,0),C4)</f>
        <v>32</v>
      </c>
      <c r="F5">
        <f>G4</f>
        <v>64</v>
      </c>
      <c r="G5">
        <v>128</v>
      </c>
      <c r="H5">
        <v>1</v>
      </c>
      <c r="I5">
        <v>0</v>
      </c>
      <c r="J5">
        <v>1</v>
      </c>
      <c r="K5" s="1">
        <f t="shared" si="0"/>
        <v>8388608</v>
      </c>
      <c r="L5">
        <v>1</v>
      </c>
    </row>
    <row r="6" spans="1:13" x14ac:dyDescent="0.2">
      <c r="A6" t="s">
        <v>32</v>
      </c>
      <c r="B6">
        <f t="shared" si="1"/>
        <v>0</v>
      </c>
      <c r="C6">
        <f>E5</f>
        <v>32</v>
      </c>
      <c r="D6">
        <v>3</v>
      </c>
      <c r="E6">
        <f t="shared" si="2"/>
        <v>32</v>
      </c>
      <c r="F6">
        <f t="shared" ref="F6:F69" si="3">G5</f>
        <v>128</v>
      </c>
      <c r="G6">
        <v>128</v>
      </c>
      <c r="H6">
        <v>1</v>
      </c>
      <c r="I6">
        <v>1</v>
      </c>
      <c r="J6">
        <v>32</v>
      </c>
      <c r="K6" s="1">
        <f>IF(B6=0,D6*D6*E6*E6*F6*G6/J6,C6*C6*F6)</f>
        <v>4718592</v>
      </c>
      <c r="L6">
        <v>1</v>
      </c>
    </row>
    <row r="7" spans="1:13" x14ac:dyDescent="0.2">
      <c r="A7" t="s">
        <v>33</v>
      </c>
      <c r="B7">
        <f t="shared" si="1"/>
        <v>0</v>
      </c>
      <c r="C7">
        <f>E6</f>
        <v>32</v>
      </c>
      <c r="D7">
        <v>1</v>
      </c>
      <c r="E7">
        <f t="shared" si="2"/>
        <v>32</v>
      </c>
      <c r="F7">
        <f t="shared" si="3"/>
        <v>128</v>
      </c>
      <c r="G7">
        <v>256</v>
      </c>
      <c r="H7">
        <v>1</v>
      </c>
      <c r="I7">
        <v>0</v>
      </c>
      <c r="J7">
        <v>1</v>
      </c>
      <c r="K7" s="1">
        <f t="shared" ref="K7:K70" si="4">IF(B7=0,D7*D7*E7*E7*F7*G7/J7,C7*C7*F7)</f>
        <v>33554432</v>
      </c>
      <c r="L7">
        <v>1</v>
      </c>
    </row>
    <row r="8" spans="1:13" x14ac:dyDescent="0.2">
      <c r="A8" t="s">
        <v>34</v>
      </c>
      <c r="B8">
        <f t="shared" si="1"/>
        <v>0</v>
      </c>
      <c r="C8">
        <f>E4</f>
        <v>32</v>
      </c>
      <c r="D8">
        <v>1</v>
      </c>
      <c r="E8">
        <f t="shared" si="2"/>
        <v>32</v>
      </c>
      <c r="F8">
        <v>64</v>
      </c>
      <c r="G8">
        <v>256</v>
      </c>
      <c r="H8">
        <v>1</v>
      </c>
      <c r="I8">
        <v>0</v>
      </c>
      <c r="J8">
        <v>1</v>
      </c>
      <c r="K8" s="1">
        <f t="shared" si="4"/>
        <v>16777216</v>
      </c>
      <c r="L8">
        <v>1</v>
      </c>
    </row>
    <row r="9" spans="1:13" x14ac:dyDescent="0.2">
      <c r="A9" s="1" t="s">
        <v>35</v>
      </c>
      <c r="B9" s="1">
        <f t="shared" si="1"/>
        <v>1</v>
      </c>
      <c r="C9" s="1">
        <f>E5</f>
        <v>32</v>
      </c>
      <c r="D9" s="1">
        <v>0</v>
      </c>
      <c r="E9" s="1">
        <f t="shared" si="2"/>
        <v>32</v>
      </c>
      <c r="F9" s="1">
        <f t="shared" si="3"/>
        <v>256</v>
      </c>
      <c r="G9" s="1">
        <v>256</v>
      </c>
      <c r="H9" s="1">
        <v>0</v>
      </c>
      <c r="I9" s="1">
        <v>0</v>
      </c>
      <c r="J9">
        <v>1</v>
      </c>
      <c r="K9" s="1">
        <f t="shared" si="4"/>
        <v>262144</v>
      </c>
      <c r="L9" s="1">
        <v>1</v>
      </c>
      <c r="M9" s="1"/>
    </row>
    <row r="10" spans="1:13" x14ac:dyDescent="0.2">
      <c r="A10" t="s">
        <v>36</v>
      </c>
      <c r="B10">
        <f t="shared" si="1"/>
        <v>0</v>
      </c>
      <c r="C10">
        <f>E9</f>
        <v>32</v>
      </c>
      <c r="D10">
        <v>1</v>
      </c>
      <c r="E10" s="1">
        <f t="shared" si="2"/>
        <v>32</v>
      </c>
      <c r="F10" s="1">
        <f t="shared" si="3"/>
        <v>256</v>
      </c>
      <c r="G10">
        <v>128</v>
      </c>
      <c r="H10">
        <v>1</v>
      </c>
      <c r="I10">
        <v>0</v>
      </c>
      <c r="J10">
        <v>1</v>
      </c>
      <c r="K10" s="1">
        <f t="shared" si="4"/>
        <v>33554432</v>
      </c>
      <c r="L10">
        <v>1</v>
      </c>
    </row>
    <row r="11" spans="1:13" x14ac:dyDescent="0.2">
      <c r="A11" t="s">
        <v>37</v>
      </c>
      <c r="B11">
        <f t="shared" si="1"/>
        <v>0</v>
      </c>
      <c r="C11">
        <f>E10</f>
        <v>32</v>
      </c>
      <c r="D11">
        <v>3</v>
      </c>
      <c r="E11" s="1">
        <f t="shared" si="2"/>
        <v>32</v>
      </c>
      <c r="F11" s="1">
        <f t="shared" si="3"/>
        <v>128</v>
      </c>
      <c r="G11">
        <v>128</v>
      </c>
      <c r="H11">
        <v>1</v>
      </c>
      <c r="I11">
        <v>1</v>
      </c>
      <c r="J11">
        <v>32</v>
      </c>
      <c r="K11" s="1">
        <f t="shared" si="4"/>
        <v>4718592</v>
      </c>
      <c r="L11">
        <v>1</v>
      </c>
    </row>
    <row r="12" spans="1:13" x14ac:dyDescent="0.2">
      <c r="A12" t="s">
        <v>38</v>
      </c>
      <c r="B12">
        <f t="shared" si="1"/>
        <v>0</v>
      </c>
      <c r="C12">
        <f>E11</f>
        <v>32</v>
      </c>
      <c r="D12">
        <v>1</v>
      </c>
      <c r="E12" s="1">
        <f t="shared" si="2"/>
        <v>32</v>
      </c>
      <c r="F12" s="1">
        <f t="shared" si="3"/>
        <v>128</v>
      </c>
      <c r="G12">
        <v>256</v>
      </c>
      <c r="H12">
        <v>1</v>
      </c>
      <c r="I12">
        <v>0</v>
      </c>
      <c r="J12">
        <v>1</v>
      </c>
      <c r="K12" s="1">
        <f t="shared" si="4"/>
        <v>33554432</v>
      </c>
      <c r="L12">
        <v>1</v>
      </c>
    </row>
    <row r="13" spans="1:13" x14ac:dyDescent="0.2">
      <c r="A13" t="s">
        <v>39</v>
      </c>
      <c r="B13">
        <f t="shared" si="1"/>
        <v>1</v>
      </c>
      <c r="C13">
        <f>E12</f>
        <v>32</v>
      </c>
      <c r="D13">
        <v>0</v>
      </c>
      <c r="E13" s="1">
        <f t="shared" si="2"/>
        <v>32</v>
      </c>
      <c r="F13" s="1">
        <f t="shared" si="3"/>
        <v>256</v>
      </c>
      <c r="G13">
        <v>256</v>
      </c>
      <c r="H13">
        <v>0</v>
      </c>
      <c r="I13">
        <v>0</v>
      </c>
      <c r="J13">
        <v>1</v>
      </c>
      <c r="K13" s="1">
        <f t="shared" si="4"/>
        <v>262144</v>
      </c>
      <c r="L13">
        <v>1</v>
      </c>
    </row>
    <row r="14" spans="1:13" x14ac:dyDescent="0.2">
      <c r="A14" t="s">
        <v>40</v>
      </c>
      <c r="B14">
        <f t="shared" si="1"/>
        <v>0</v>
      </c>
      <c r="C14">
        <f>E13</f>
        <v>32</v>
      </c>
      <c r="D14">
        <v>1</v>
      </c>
      <c r="E14" s="1">
        <f t="shared" si="2"/>
        <v>32</v>
      </c>
      <c r="F14" s="1">
        <f t="shared" si="3"/>
        <v>256</v>
      </c>
      <c r="G14">
        <v>128</v>
      </c>
      <c r="H14">
        <v>1</v>
      </c>
      <c r="I14">
        <v>0</v>
      </c>
      <c r="J14">
        <v>1</v>
      </c>
      <c r="K14" s="1">
        <f t="shared" si="4"/>
        <v>33554432</v>
      </c>
      <c r="L14">
        <v>1</v>
      </c>
    </row>
    <row r="15" spans="1:13" x14ac:dyDescent="0.2">
      <c r="A15" t="s">
        <v>41</v>
      </c>
      <c r="B15">
        <f t="shared" si="1"/>
        <v>0</v>
      </c>
      <c r="C15">
        <f t="shared" ref="C15" si="5">E14</f>
        <v>32</v>
      </c>
      <c r="D15">
        <v>3</v>
      </c>
      <c r="E15" s="1">
        <f t="shared" si="2"/>
        <v>32</v>
      </c>
      <c r="F15" s="1">
        <f t="shared" si="3"/>
        <v>128</v>
      </c>
      <c r="G15">
        <v>128</v>
      </c>
      <c r="H15">
        <v>1</v>
      </c>
      <c r="I15">
        <v>1</v>
      </c>
      <c r="J15">
        <v>1</v>
      </c>
      <c r="K15" s="1">
        <f t="shared" si="4"/>
        <v>150994944</v>
      </c>
      <c r="L15">
        <v>1</v>
      </c>
    </row>
    <row r="16" spans="1:13" x14ac:dyDescent="0.2">
      <c r="A16" t="s">
        <v>42</v>
      </c>
      <c r="B16">
        <f t="shared" si="1"/>
        <v>0</v>
      </c>
      <c r="C16">
        <f>E15</f>
        <v>32</v>
      </c>
      <c r="D16">
        <v>1</v>
      </c>
      <c r="E16" s="1">
        <f>IF(B16=0,ROUNDDOWN((C16-D16+2*I16)/H16+1,0),C15)</f>
        <v>32</v>
      </c>
      <c r="F16" s="1">
        <f t="shared" si="3"/>
        <v>128</v>
      </c>
      <c r="G16">
        <v>256</v>
      </c>
      <c r="H16">
        <v>1</v>
      </c>
      <c r="I16">
        <v>0</v>
      </c>
      <c r="J16">
        <v>1</v>
      </c>
      <c r="K16" s="1">
        <f t="shared" si="4"/>
        <v>33554432</v>
      </c>
      <c r="L16">
        <v>1</v>
      </c>
    </row>
    <row r="17" spans="1:12" x14ac:dyDescent="0.2">
      <c r="A17" t="s">
        <v>43</v>
      </c>
      <c r="B17">
        <f t="shared" si="1"/>
        <v>1</v>
      </c>
      <c r="C17">
        <f>E16</f>
        <v>32</v>
      </c>
      <c r="D17">
        <v>0</v>
      </c>
      <c r="E17" s="1">
        <f t="shared" ref="E17:E72" si="6">IF(B17=0,ROUNDDOWN((C17-D17+2*I17)/H17+1,0),C16)</f>
        <v>32</v>
      </c>
      <c r="F17" s="1">
        <f t="shared" si="3"/>
        <v>256</v>
      </c>
      <c r="G17">
        <v>256</v>
      </c>
      <c r="H17">
        <f>IF(ISNUMBER(FIND("elewise",A17)),0,)</f>
        <v>0</v>
      </c>
      <c r="I17">
        <f>IF(ISNUMBER(FIND("elewise",A17)),0,)</f>
        <v>0</v>
      </c>
      <c r="J17">
        <v>1</v>
      </c>
      <c r="K17" s="1">
        <f t="shared" si="4"/>
        <v>262144</v>
      </c>
      <c r="L17">
        <v>1</v>
      </c>
    </row>
    <row r="18" spans="1:12" x14ac:dyDescent="0.2">
      <c r="A18" t="s">
        <v>44</v>
      </c>
      <c r="B18">
        <f t="shared" si="1"/>
        <v>0</v>
      </c>
      <c r="C18">
        <f t="shared" ref="C18:C21" si="7">E17</f>
        <v>32</v>
      </c>
      <c r="D18">
        <v>1</v>
      </c>
      <c r="E18" s="1">
        <f t="shared" si="6"/>
        <v>32</v>
      </c>
      <c r="F18" s="1">
        <f t="shared" si="3"/>
        <v>256</v>
      </c>
      <c r="G18">
        <v>256</v>
      </c>
      <c r="H18">
        <v>1</v>
      </c>
      <c r="I18">
        <v>0</v>
      </c>
      <c r="J18">
        <v>1</v>
      </c>
      <c r="K18" s="1">
        <f t="shared" si="4"/>
        <v>67108864</v>
      </c>
      <c r="L18">
        <v>1</v>
      </c>
    </row>
    <row r="19" spans="1:12" x14ac:dyDescent="0.2">
      <c r="A19" t="s">
        <v>45</v>
      </c>
      <c r="B19">
        <f t="shared" si="1"/>
        <v>0</v>
      </c>
      <c r="C19">
        <f t="shared" si="7"/>
        <v>32</v>
      </c>
      <c r="D19">
        <v>3</v>
      </c>
      <c r="E19" s="1">
        <f t="shared" si="6"/>
        <v>16</v>
      </c>
      <c r="F19" s="1">
        <f t="shared" si="3"/>
        <v>256</v>
      </c>
      <c r="G19">
        <v>256</v>
      </c>
      <c r="H19">
        <v>2</v>
      </c>
      <c r="I19">
        <v>1</v>
      </c>
      <c r="J19">
        <v>32</v>
      </c>
      <c r="K19" s="1">
        <f t="shared" si="4"/>
        <v>4718592</v>
      </c>
      <c r="L19">
        <v>1</v>
      </c>
    </row>
    <row r="20" spans="1:12" x14ac:dyDescent="0.2">
      <c r="A20" t="s">
        <v>46</v>
      </c>
      <c r="B20">
        <f t="shared" si="1"/>
        <v>0</v>
      </c>
      <c r="C20">
        <f t="shared" si="7"/>
        <v>16</v>
      </c>
      <c r="D20">
        <v>1</v>
      </c>
      <c r="E20" s="1">
        <f t="shared" si="6"/>
        <v>16</v>
      </c>
      <c r="F20" s="1">
        <f t="shared" si="3"/>
        <v>256</v>
      </c>
      <c r="G20">
        <v>512</v>
      </c>
      <c r="H20">
        <v>1</v>
      </c>
      <c r="I20">
        <v>0</v>
      </c>
      <c r="J20">
        <v>1</v>
      </c>
      <c r="K20" s="1">
        <f t="shared" si="4"/>
        <v>33554432</v>
      </c>
      <c r="L20">
        <v>1</v>
      </c>
    </row>
    <row r="21" spans="1:12" x14ac:dyDescent="0.2">
      <c r="A21" t="s">
        <v>47</v>
      </c>
      <c r="B21">
        <f t="shared" si="1"/>
        <v>0</v>
      </c>
      <c r="C21">
        <f t="shared" si="7"/>
        <v>16</v>
      </c>
      <c r="D21">
        <v>1</v>
      </c>
      <c r="E21" s="1">
        <f t="shared" si="6"/>
        <v>8</v>
      </c>
      <c r="F21" s="1">
        <v>256</v>
      </c>
      <c r="G21">
        <v>512</v>
      </c>
      <c r="H21">
        <v>2</v>
      </c>
      <c r="I21">
        <v>0</v>
      </c>
      <c r="J21">
        <v>1</v>
      </c>
      <c r="K21" s="1">
        <f t="shared" si="4"/>
        <v>8388608</v>
      </c>
      <c r="L21">
        <v>1</v>
      </c>
    </row>
    <row r="22" spans="1:12" x14ac:dyDescent="0.2">
      <c r="A22" t="s">
        <v>48</v>
      </c>
      <c r="B22">
        <f t="shared" si="1"/>
        <v>1</v>
      </c>
      <c r="C22">
        <f>E21</f>
        <v>8</v>
      </c>
      <c r="D22">
        <v>0</v>
      </c>
      <c r="E22" s="1">
        <f t="shared" si="6"/>
        <v>16</v>
      </c>
      <c r="F22" s="1">
        <f t="shared" si="3"/>
        <v>512</v>
      </c>
      <c r="G22">
        <v>512</v>
      </c>
      <c r="H22">
        <v>0</v>
      </c>
      <c r="I22">
        <v>0</v>
      </c>
      <c r="J22">
        <v>1</v>
      </c>
      <c r="K22" s="1">
        <f t="shared" si="4"/>
        <v>32768</v>
      </c>
      <c r="L22">
        <v>1</v>
      </c>
    </row>
    <row r="23" spans="1:12" x14ac:dyDescent="0.2">
      <c r="A23" t="s">
        <v>49</v>
      </c>
      <c r="B23">
        <f t="shared" si="1"/>
        <v>0</v>
      </c>
      <c r="C23">
        <f t="shared" ref="C23:C72" si="8">E22</f>
        <v>16</v>
      </c>
      <c r="D23">
        <v>1</v>
      </c>
      <c r="E23" s="1">
        <f t="shared" si="6"/>
        <v>16</v>
      </c>
      <c r="F23" s="1">
        <f t="shared" si="3"/>
        <v>512</v>
      </c>
      <c r="G23">
        <v>256</v>
      </c>
      <c r="H23">
        <v>1</v>
      </c>
      <c r="I23">
        <v>0</v>
      </c>
      <c r="J23">
        <v>1</v>
      </c>
      <c r="K23" s="1">
        <f t="shared" si="4"/>
        <v>33554432</v>
      </c>
      <c r="L23">
        <v>1</v>
      </c>
    </row>
    <row r="24" spans="1:12" x14ac:dyDescent="0.2">
      <c r="A24" t="s">
        <v>50</v>
      </c>
      <c r="B24">
        <f t="shared" si="1"/>
        <v>0</v>
      </c>
      <c r="C24">
        <f t="shared" si="8"/>
        <v>16</v>
      </c>
      <c r="D24">
        <v>3</v>
      </c>
      <c r="E24" s="1">
        <f t="shared" si="6"/>
        <v>16</v>
      </c>
      <c r="F24" s="1">
        <f t="shared" si="3"/>
        <v>256</v>
      </c>
      <c r="G24">
        <v>256</v>
      </c>
      <c r="H24">
        <v>1</v>
      </c>
      <c r="I24">
        <v>1</v>
      </c>
      <c r="J24">
        <v>32</v>
      </c>
      <c r="K24" s="1">
        <f t="shared" si="4"/>
        <v>4718592</v>
      </c>
      <c r="L24">
        <v>1</v>
      </c>
    </row>
    <row r="25" spans="1:12" x14ac:dyDescent="0.2">
      <c r="A25" t="s">
        <v>51</v>
      </c>
      <c r="B25">
        <f t="shared" si="1"/>
        <v>0</v>
      </c>
      <c r="C25">
        <f t="shared" si="8"/>
        <v>16</v>
      </c>
      <c r="D25">
        <v>1</v>
      </c>
      <c r="E25" s="1">
        <f t="shared" si="6"/>
        <v>16</v>
      </c>
      <c r="F25" s="1">
        <f t="shared" si="3"/>
        <v>256</v>
      </c>
      <c r="G25">
        <v>512</v>
      </c>
      <c r="H25">
        <v>1</v>
      </c>
      <c r="I25">
        <v>0</v>
      </c>
      <c r="J25">
        <v>1</v>
      </c>
      <c r="K25" s="1">
        <f t="shared" si="4"/>
        <v>33554432</v>
      </c>
      <c r="L25">
        <v>1</v>
      </c>
    </row>
    <row r="26" spans="1:12" x14ac:dyDescent="0.2">
      <c r="A26" t="s">
        <v>52</v>
      </c>
      <c r="B26">
        <f t="shared" si="1"/>
        <v>1</v>
      </c>
      <c r="C26">
        <f t="shared" si="8"/>
        <v>16</v>
      </c>
      <c r="D26">
        <v>0</v>
      </c>
      <c r="E26" s="1">
        <f t="shared" si="6"/>
        <v>16</v>
      </c>
      <c r="F26" s="1">
        <f t="shared" si="3"/>
        <v>512</v>
      </c>
      <c r="G26">
        <v>512</v>
      </c>
      <c r="H26">
        <v>0</v>
      </c>
      <c r="I26">
        <v>0</v>
      </c>
      <c r="J26">
        <v>1</v>
      </c>
      <c r="K26" s="1">
        <f t="shared" si="4"/>
        <v>131072</v>
      </c>
      <c r="L26">
        <v>1</v>
      </c>
    </row>
    <row r="27" spans="1:12" x14ac:dyDescent="0.2">
      <c r="A27" t="s">
        <v>53</v>
      </c>
      <c r="B27">
        <f t="shared" si="1"/>
        <v>0</v>
      </c>
      <c r="C27">
        <f t="shared" si="8"/>
        <v>16</v>
      </c>
      <c r="D27">
        <v>3</v>
      </c>
      <c r="E27" s="1">
        <f t="shared" si="6"/>
        <v>14</v>
      </c>
      <c r="F27" s="1">
        <f t="shared" si="3"/>
        <v>512</v>
      </c>
      <c r="G27">
        <v>256</v>
      </c>
      <c r="H27">
        <v>1</v>
      </c>
      <c r="I27">
        <v>0</v>
      </c>
      <c r="J27">
        <v>1</v>
      </c>
      <c r="K27" s="1">
        <f t="shared" si="4"/>
        <v>231211008</v>
      </c>
      <c r="L27">
        <v>1</v>
      </c>
    </row>
    <row r="28" spans="1:12" x14ac:dyDescent="0.2">
      <c r="A28" t="s">
        <v>54</v>
      </c>
      <c r="B28">
        <f t="shared" si="1"/>
        <v>0</v>
      </c>
      <c r="C28">
        <f t="shared" si="8"/>
        <v>14</v>
      </c>
      <c r="D28">
        <v>3</v>
      </c>
      <c r="E28" s="1">
        <f t="shared" si="6"/>
        <v>14</v>
      </c>
      <c r="F28" s="1">
        <f t="shared" si="3"/>
        <v>256</v>
      </c>
      <c r="G28">
        <v>256</v>
      </c>
      <c r="H28">
        <v>1</v>
      </c>
      <c r="I28">
        <v>1</v>
      </c>
      <c r="J28">
        <v>32</v>
      </c>
      <c r="K28" s="1">
        <f t="shared" si="4"/>
        <v>3612672</v>
      </c>
      <c r="L28">
        <v>1</v>
      </c>
    </row>
    <row r="29" spans="1:12" x14ac:dyDescent="0.2">
      <c r="A29" t="s">
        <v>55</v>
      </c>
      <c r="B29">
        <f t="shared" si="1"/>
        <v>0</v>
      </c>
      <c r="C29">
        <f t="shared" si="8"/>
        <v>14</v>
      </c>
      <c r="D29">
        <v>1</v>
      </c>
      <c r="E29" s="1">
        <f t="shared" si="6"/>
        <v>14</v>
      </c>
      <c r="F29" s="1">
        <f t="shared" si="3"/>
        <v>256</v>
      </c>
      <c r="G29">
        <v>512</v>
      </c>
      <c r="H29">
        <v>1</v>
      </c>
      <c r="I29">
        <v>0</v>
      </c>
      <c r="J29">
        <v>1</v>
      </c>
      <c r="K29" s="1">
        <f t="shared" si="4"/>
        <v>25690112</v>
      </c>
      <c r="L29">
        <v>1</v>
      </c>
    </row>
    <row r="30" spans="1:12" x14ac:dyDescent="0.2">
      <c r="A30" t="s">
        <v>56</v>
      </c>
      <c r="B30">
        <f t="shared" si="1"/>
        <v>1</v>
      </c>
      <c r="C30">
        <f t="shared" si="8"/>
        <v>14</v>
      </c>
      <c r="D30">
        <v>0</v>
      </c>
      <c r="E30" s="1">
        <f t="shared" si="6"/>
        <v>14</v>
      </c>
      <c r="F30" s="1">
        <f t="shared" si="3"/>
        <v>512</v>
      </c>
      <c r="G30">
        <v>512</v>
      </c>
      <c r="H30">
        <v>0</v>
      </c>
      <c r="I30">
        <v>0</v>
      </c>
      <c r="J30">
        <v>1</v>
      </c>
      <c r="K30" s="1">
        <f t="shared" si="4"/>
        <v>100352</v>
      </c>
      <c r="L30">
        <v>1</v>
      </c>
    </row>
    <row r="31" spans="1:12" x14ac:dyDescent="0.2">
      <c r="A31" t="s">
        <v>57</v>
      </c>
      <c r="B31">
        <f t="shared" si="1"/>
        <v>0</v>
      </c>
      <c r="C31">
        <f t="shared" si="8"/>
        <v>14</v>
      </c>
      <c r="D31">
        <v>1</v>
      </c>
      <c r="E31" s="1">
        <f t="shared" si="6"/>
        <v>14</v>
      </c>
      <c r="F31" s="1">
        <f t="shared" si="3"/>
        <v>512</v>
      </c>
      <c r="G31">
        <v>256</v>
      </c>
      <c r="H31">
        <v>1</v>
      </c>
      <c r="I31">
        <v>0</v>
      </c>
      <c r="J31">
        <v>1</v>
      </c>
      <c r="K31" s="1">
        <f t="shared" si="4"/>
        <v>25690112</v>
      </c>
      <c r="L31">
        <v>1</v>
      </c>
    </row>
    <row r="32" spans="1:12" x14ac:dyDescent="0.2">
      <c r="A32" t="s">
        <v>58</v>
      </c>
      <c r="B32">
        <f t="shared" si="1"/>
        <v>0</v>
      </c>
      <c r="C32">
        <f t="shared" si="8"/>
        <v>14</v>
      </c>
      <c r="D32">
        <v>3</v>
      </c>
      <c r="E32" s="1">
        <f t="shared" si="6"/>
        <v>14</v>
      </c>
      <c r="F32" s="1">
        <f t="shared" si="3"/>
        <v>256</v>
      </c>
      <c r="G32">
        <v>256</v>
      </c>
      <c r="H32">
        <v>1</v>
      </c>
      <c r="I32">
        <v>1</v>
      </c>
      <c r="J32">
        <v>32</v>
      </c>
      <c r="K32" s="1">
        <f t="shared" si="4"/>
        <v>3612672</v>
      </c>
      <c r="L32">
        <v>1</v>
      </c>
    </row>
    <row r="33" spans="1:12" x14ac:dyDescent="0.2">
      <c r="A33" t="s">
        <v>59</v>
      </c>
      <c r="B33">
        <f t="shared" si="1"/>
        <v>0</v>
      </c>
      <c r="C33">
        <f t="shared" si="8"/>
        <v>14</v>
      </c>
      <c r="D33">
        <v>1</v>
      </c>
      <c r="E33" s="1">
        <f t="shared" si="6"/>
        <v>14</v>
      </c>
      <c r="F33" s="1">
        <f t="shared" si="3"/>
        <v>256</v>
      </c>
      <c r="G33">
        <v>512</v>
      </c>
      <c r="H33">
        <v>1</v>
      </c>
      <c r="I33">
        <v>0</v>
      </c>
      <c r="J33">
        <v>1</v>
      </c>
      <c r="K33" s="1">
        <f t="shared" si="4"/>
        <v>25690112</v>
      </c>
      <c r="L33">
        <v>1</v>
      </c>
    </row>
    <row r="34" spans="1:12" x14ac:dyDescent="0.2">
      <c r="A34" t="s">
        <v>60</v>
      </c>
      <c r="B34">
        <f t="shared" si="1"/>
        <v>1</v>
      </c>
      <c r="C34">
        <f t="shared" si="8"/>
        <v>14</v>
      </c>
      <c r="D34">
        <v>0</v>
      </c>
      <c r="E34" s="1">
        <f t="shared" si="6"/>
        <v>14</v>
      </c>
      <c r="F34" s="1">
        <f t="shared" si="3"/>
        <v>512</v>
      </c>
      <c r="G34">
        <v>512</v>
      </c>
      <c r="H34">
        <v>0</v>
      </c>
      <c r="I34">
        <v>0</v>
      </c>
      <c r="J34">
        <v>1</v>
      </c>
      <c r="K34" s="1">
        <f t="shared" si="4"/>
        <v>100352</v>
      </c>
      <c r="L34">
        <v>1</v>
      </c>
    </row>
    <row r="35" spans="1:12" x14ac:dyDescent="0.2">
      <c r="A35" t="s">
        <v>61</v>
      </c>
      <c r="B35">
        <f t="shared" si="1"/>
        <v>0</v>
      </c>
      <c r="C35">
        <f t="shared" si="8"/>
        <v>14</v>
      </c>
      <c r="D35">
        <v>1</v>
      </c>
      <c r="E35" s="1">
        <f t="shared" si="6"/>
        <v>14</v>
      </c>
      <c r="F35" s="1">
        <f t="shared" si="3"/>
        <v>512</v>
      </c>
      <c r="G35">
        <v>512</v>
      </c>
      <c r="H35">
        <v>1</v>
      </c>
      <c r="I35">
        <v>0</v>
      </c>
      <c r="J35">
        <v>1</v>
      </c>
      <c r="K35" s="1">
        <f t="shared" si="4"/>
        <v>51380224</v>
      </c>
      <c r="L35">
        <v>1</v>
      </c>
    </row>
    <row r="36" spans="1:12" x14ac:dyDescent="0.2">
      <c r="A36" t="s">
        <v>62</v>
      </c>
      <c r="B36">
        <f t="shared" si="1"/>
        <v>0</v>
      </c>
      <c r="C36">
        <f t="shared" si="8"/>
        <v>14</v>
      </c>
      <c r="D36">
        <v>3</v>
      </c>
      <c r="E36" s="1">
        <f t="shared" si="6"/>
        <v>7</v>
      </c>
      <c r="F36" s="1">
        <f t="shared" si="3"/>
        <v>512</v>
      </c>
      <c r="G36">
        <v>512</v>
      </c>
      <c r="H36">
        <v>2</v>
      </c>
      <c r="I36">
        <v>1</v>
      </c>
      <c r="J36">
        <v>1</v>
      </c>
      <c r="K36" s="1">
        <f t="shared" si="4"/>
        <v>115605504</v>
      </c>
      <c r="L36">
        <v>1</v>
      </c>
    </row>
    <row r="37" spans="1:12" x14ac:dyDescent="0.2">
      <c r="A37" t="s">
        <v>63</v>
      </c>
      <c r="B37">
        <f t="shared" si="1"/>
        <v>0</v>
      </c>
      <c r="C37">
        <f t="shared" si="8"/>
        <v>7</v>
      </c>
      <c r="D37">
        <v>1</v>
      </c>
      <c r="E37" s="1">
        <f t="shared" si="6"/>
        <v>7</v>
      </c>
      <c r="F37" s="1">
        <f t="shared" si="3"/>
        <v>512</v>
      </c>
      <c r="G37">
        <v>1024</v>
      </c>
      <c r="H37">
        <v>1</v>
      </c>
      <c r="I37">
        <v>0</v>
      </c>
      <c r="J37">
        <v>1</v>
      </c>
      <c r="K37" s="1">
        <f t="shared" si="4"/>
        <v>25690112</v>
      </c>
      <c r="L37">
        <v>1</v>
      </c>
    </row>
    <row r="38" spans="1:12" x14ac:dyDescent="0.2">
      <c r="A38" t="s">
        <v>64</v>
      </c>
      <c r="B38">
        <f t="shared" si="1"/>
        <v>0</v>
      </c>
      <c r="C38">
        <f t="shared" si="8"/>
        <v>7</v>
      </c>
      <c r="D38">
        <v>1</v>
      </c>
      <c r="E38" s="1">
        <f t="shared" si="6"/>
        <v>4</v>
      </c>
      <c r="F38" s="1">
        <v>512</v>
      </c>
      <c r="G38">
        <v>1024</v>
      </c>
      <c r="H38">
        <v>2</v>
      </c>
      <c r="I38">
        <v>0</v>
      </c>
      <c r="J38">
        <v>1</v>
      </c>
      <c r="K38" s="1">
        <f t="shared" si="4"/>
        <v>8388608</v>
      </c>
      <c r="L38">
        <v>1</v>
      </c>
    </row>
    <row r="39" spans="1:12" x14ac:dyDescent="0.2">
      <c r="A39" t="s">
        <v>65</v>
      </c>
      <c r="B39">
        <f t="shared" si="1"/>
        <v>1</v>
      </c>
      <c r="C39">
        <f t="shared" si="8"/>
        <v>4</v>
      </c>
      <c r="D39">
        <v>0</v>
      </c>
      <c r="E39" s="1">
        <f t="shared" si="6"/>
        <v>7</v>
      </c>
      <c r="F39" s="1">
        <f t="shared" si="3"/>
        <v>1024</v>
      </c>
      <c r="G39">
        <v>1024</v>
      </c>
      <c r="H39">
        <v>0</v>
      </c>
      <c r="I39">
        <v>0</v>
      </c>
      <c r="J39">
        <v>1</v>
      </c>
      <c r="K39" s="1">
        <f t="shared" si="4"/>
        <v>16384</v>
      </c>
      <c r="L39">
        <v>1</v>
      </c>
    </row>
    <row r="40" spans="1:12" x14ac:dyDescent="0.2">
      <c r="A40" t="s">
        <v>66</v>
      </c>
      <c r="B40">
        <f t="shared" si="1"/>
        <v>0</v>
      </c>
      <c r="C40">
        <f t="shared" si="8"/>
        <v>7</v>
      </c>
      <c r="D40">
        <v>1</v>
      </c>
      <c r="E40" s="1">
        <f t="shared" si="6"/>
        <v>7</v>
      </c>
      <c r="F40" s="1">
        <f t="shared" si="3"/>
        <v>1024</v>
      </c>
      <c r="G40">
        <v>512</v>
      </c>
      <c r="H40">
        <v>1</v>
      </c>
      <c r="I40">
        <v>0</v>
      </c>
      <c r="J40">
        <v>1</v>
      </c>
      <c r="K40" s="1">
        <f t="shared" si="4"/>
        <v>25690112</v>
      </c>
      <c r="L40">
        <v>1</v>
      </c>
    </row>
    <row r="41" spans="1:12" x14ac:dyDescent="0.2">
      <c r="A41" t="s">
        <v>67</v>
      </c>
      <c r="B41">
        <f t="shared" si="1"/>
        <v>0</v>
      </c>
      <c r="C41">
        <f t="shared" si="8"/>
        <v>7</v>
      </c>
      <c r="D41">
        <v>3</v>
      </c>
      <c r="E41" s="1">
        <f t="shared" si="6"/>
        <v>7</v>
      </c>
      <c r="F41" s="1">
        <f t="shared" si="3"/>
        <v>512</v>
      </c>
      <c r="G41">
        <v>512</v>
      </c>
      <c r="H41">
        <v>1</v>
      </c>
      <c r="I41">
        <v>1</v>
      </c>
      <c r="J41">
        <v>32</v>
      </c>
      <c r="K41" s="1">
        <f t="shared" si="4"/>
        <v>3612672</v>
      </c>
      <c r="L41">
        <v>1</v>
      </c>
    </row>
    <row r="42" spans="1:12" x14ac:dyDescent="0.2">
      <c r="A42" t="s">
        <v>68</v>
      </c>
      <c r="B42">
        <f t="shared" si="1"/>
        <v>0</v>
      </c>
      <c r="C42">
        <f t="shared" si="8"/>
        <v>7</v>
      </c>
      <c r="D42">
        <v>1</v>
      </c>
      <c r="E42" s="1">
        <f t="shared" si="6"/>
        <v>7</v>
      </c>
      <c r="F42" s="1">
        <f t="shared" si="3"/>
        <v>512</v>
      </c>
      <c r="G42">
        <v>1024</v>
      </c>
      <c r="H42">
        <v>1</v>
      </c>
      <c r="I42">
        <v>0</v>
      </c>
      <c r="J42">
        <v>1</v>
      </c>
      <c r="K42" s="1">
        <f t="shared" si="4"/>
        <v>25690112</v>
      </c>
      <c r="L42">
        <v>1</v>
      </c>
    </row>
    <row r="43" spans="1:12" x14ac:dyDescent="0.2">
      <c r="A43" t="s">
        <v>69</v>
      </c>
      <c r="B43">
        <f t="shared" si="1"/>
        <v>1</v>
      </c>
      <c r="C43">
        <f t="shared" si="8"/>
        <v>7</v>
      </c>
      <c r="D43">
        <v>0</v>
      </c>
      <c r="E43" s="1">
        <f t="shared" si="6"/>
        <v>7</v>
      </c>
      <c r="F43" s="1">
        <f t="shared" si="3"/>
        <v>1024</v>
      </c>
      <c r="G43">
        <v>1024</v>
      </c>
      <c r="H43">
        <v>0</v>
      </c>
      <c r="I43">
        <v>0</v>
      </c>
      <c r="J43">
        <v>1</v>
      </c>
      <c r="K43" s="1">
        <f t="shared" si="4"/>
        <v>50176</v>
      </c>
      <c r="L43">
        <v>1</v>
      </c>
    </row>
    <row r="44" spans="1:12" x14ac:dyDescent="0.2">
      <c r="A44" t="s">
        <v>70</v>
      </c>
      <c r="B44">
        <f t="shared" si="1"/>
        <v>0</v>
      </c>
      <c r="C44">
        <f t="shared" si="8"/>
        <v>7</v>
      </c>
      <c r="D44">
        <v>1</v>
      </c>
      <c r="E44" s="1">
        <f t="shared" si="6"/>
        <v>7</v>
      </c>
      <c r="F44" s="1">
        <f t="shared" si="3"/>
        <v>1024</v>
      </c>
      <c r="G44">
        <v>512</v>
      </c>
      <c r="H44">
        <v>1</v>
      </c>
      <c r="I44">
        <v>0</v>
      </c>
      <c r="J44">
        <v>1</v>
      </c>
      <c r="K44" s="1">
        <f t="shared" si="4"/>
        <v>25690112</v>
      </c>
      <c r="L44">
        <v>1</v>
      </c>
    </row>
    <row r="45" spans="1:12" x14ac:dyDescent="0.2">
      <c r="A45" t="s">
        <v>71</v>
      </c>
      <c r="B45">
        <f t="shared" si="1"/>
        <v>0</v>
      </c>
      <c r="C45">
        <f t="shared" si="8"/>
        <v>7</v>
      </c>
      <c r="D45">
        <v>3</v>
      </c>
      <c r="E45" s="1">
        <f t="shared" si="6"/>
        <v>7</v>
      </c>
      <c r="F45" s="1">
        <f t="shared" si="3"/>
        <v>512</v>
      </c>
      <c r="G45">
        <v>512</v>
      </c>
      <c r="H45">
        <v>1</v>
      </c>
      <c r="I45">
        <v>1</v>
      </c>
      <c r="J45">
        <v>32</v>
      </c>
      <c r="K45" s="1">
        <f t="shared" si="4"/>
        <v>3612672</v>
      </c>
      <c r="L45">
        <v>1</v>
      </c>
    </row>
    <row r="46" spans="1:12" x14ac:dyDescent="0.2">
      <c r="A46" t="s">
        <v>72</v>
      </c>
      <c r="B46">
        <f t="shared" si="1"/>
        <v>0</v>
      </c>
      <c r="C46">
        <f t="shared" si="8"/>
        <v>7</v>
      </c>
      <c r="D46">
        <v>1</v>
      </c>
      <c r="E46" s="1">
        <f t="shared" si="6"/>
        <v>7</v>
      </c>
      <c r="F46" s="1">
        <f t="shared" si="3"/>
        <v>512</v>
      </c>
      <c r="G46">
        <v>1024</v>
      </c>
      <c r="H46">
        <v>1</v>
      </c>
      <c r="I46">
        <v>0</v>
      </c>
      <c r="J46">
        <v>1</v>
      </c>
      <c r="K46" s="1">
        <f t="shared" si="4"/>
        <v>25690112</v>
      </c>
      <c r="L46">
        <v>1</v>
      </c>
    </row>
    <row r="47" spans="1:12" x14ac:dyDescent="0.2">
      <c r="A47" t="s">
        <v>73</v>
      </c>
      <c r="B47">
        <f t="shared" si="1"/>
        <v>1</v>
      </c>
      <c r="C47">
        <f t="shared" si="8"/>
        <v>7</v>
      </c>
      <c r="D47">
        <v>0</v>
      </c>
      <c r="E47" s="1">
        <f t="shared" si="6"/>
        <v>7</v>
      </c>
      <c r="F47" s="1">
        <f t="shared" si="3"/>
        <v>1024</v>
      </c>
      <c r="G47">
        <v>512</v>
      </c>
      <c r="H47">
        <v>0</v>
      </c>
      <c r="I47">
        <v>0</v>
      </c>
      <c r="J47">
        <v>1</v>
      </c>
      <c r="K47" s="1">
        <f t="shared" si="4"/>
        <v>50176</v>
      </c>
      <c r="L47">
        <v>1</v>
      </c>
    </row>
    <row r="48" spans="1:12" x14ac:dyDescent="0.2">
      <c r="A48" t="s">
        <v>74</v>
      </c>
      <c r="B48">
        <f t="shared" si="1"/>
        <v>0</v>
      </c>
      <c r="C48">
        <f t="shared" si="8"/>
        <v>7</v>
      </c>
      <c r="D48">
        <v>1</v>
      </c>
      <c r="E48" s="1">
        <f t="shared" si="6"/>
        <v>7</v>
      </c>
      <c r="F48" s="1">
        <f t="shared" si="3"/>
        <v>512</v>
      </c>
      <c r="G48">
        <v>512</v>
      </c>
      <c r="H48">
        <v>1</v>
      </c>
      <c r="I48">
        <v>0</v>
      </c>
      <c r="J48">
        <v>1</v>
      </c>
      <c r="K48" s="1">
        <f t="shared" si="4"/>
        <v>12845056</v>
      </c>
      <c r="L48">
        <v>1</v>
      </c>
    </row>
    <row r="49" spans="1:12" x14ac:dyDescent="0.2">
      <c r="A49" t="s">
        <v>75</v>
      </c>
      <c r="B49">
        <f t="shared" si="1"/>
        <v>0</v>
      </c>
      <c r="C49">
        <f t="shared" si="8"/>
        <v>7</v>
      </c>
      <c r="D49">
        <v>3</v>
      </c>
      <c r="E49" s="1">
        <f t="shared" si="6"/>
        <v>7</v>
      </c>
      <c r="F49" s="1">
        <f t="shared" si="3"/>
        <v>512</v>
      </c>
      <c r="G49">
        <v>512</v>
      </c>
      <c r="H49">
        <v>1</v>
      </c>
      <c r="I49">
        <v>1</v>
      </c>
      <c r="J49">
        <v>32</v>
      </c>
      <c r="K49" s="1">
        <f t="shared" si="4"/>
        <v>3612672</v>
      </c>
      <c r="L49">
        <v>1</v>
      </c>
    </row>
    <row r="50" spans="1:12" x14ac:dyDescent="0.2">
      <c r="A50" t="s">
        <v>76</v>
      </c>
      <c r="B50">
        <f t="shared" si="1"/>
        <v>0</v>
      </c>
      <c r="C50">
        <f t="shared" si="8"/>
        <v>7</v>
      </c>
      <c r="D50">
        <v>1</v>
      </c>
      <c r="E50" s="1">
        <f t="shared" si="6"/>
        <v>7</v>
      </c>
      <c r="F50" s="1">
        <f t="shared" si="3"/>
        <v>512</v>
      </c>
      <c r="G50">
        <v>1024</v>
      </c>
      <c r="H50">
        <v>1</v>
      </c>
      <c r="I50">
        <v>0</v>
      </c>
      <c r="J50">
        <v>1</v>
      </c>
      <c r="K50" s="1">
        <f t="shared" si="4"/>
        <v>25690112</v>
      </c>
      <c r="L50">
        <v>1</v>
      </c>
    </row>
    <row r="51" spans="1:12" x14ac:dyDescent="0.2">
      <c r="A51" t="s">
        <v>77</v>
      </c>
      <c r="B51">
        <f t="shared" si="1"/>
        <v>1</v>
      </c>
      <c r="C51">
        <f t="shared" si="8"/>
        <v>7</v>
      </c>
      <c r="D51">
        <v>0</v>
      </c>
      <c r="E51" s="1">
        <f t="shared" si="6"/>
        <v>7</v>
      </c>
      <c r="F51" s="1">
        <f t="shared" si="3"/>
        <v>1024</v>
      </c>
      <c r="G51">
        <v>1024</v>
      </c>
      <c r="H51">
        <v>0</v>
      </c>
      <c r="I51">
        <v>0</v>
      </c>
      <c r="J51">
        <v>1</v>
      </c>
      <c r="K51" s="1">
        <f t="shared" si="4"/>
        <v>50176</v>
      </c>
      <c r="L51">
        <v>1</v>
      </c>
    </row>
    <row r="52" spans="1:12" x14ac:dyDescent="0.2">
      <c r="A52" t="s">
        <v>78</v>
      </c>
      <c r="B52">
        <f t="shared" si="1"/>
        <v>0</v>
      </c>
      <c r="C52">
        <f t="shared" si="8"/>
        <v>7</v>
      </c>
      <c r="D52">
        <v>1</v>
      </c>
      <c r="E52" s="1">
        <f t="shared" si="6"/>
        <v>7</v>
      </c>
      <c r="F52" s="1">
        <f t="shared" si="3"/>
        <v>1024</v>
      </c>
      <c r="G52">
        <v>512</v>
      </c>
      <c r="H52">
        <v>1</v>
      </c>
      <c r="I52">
        <v>0</v>
      </c>
      <c r="J52">
        <v>1</v>
      </c>
      <c r="K52" s="1">
        <f t="shared" si="4"/>
        <v>25690112</v>
      </c>
      <c r="L52">
        <v>1</v>
      </c>
    </row>
    <row r="53" spans="1:12" x14ac:dyDescent="0.2">
      <c r="A53" t="s">
        <v>79</v>
      </c>
      <c r="B53">
        <f t="shared" si="1"/>
        <v>0</v>
      </c>
      <c r="C53">
        <f t="shared" si="8"/>
        <v>7</v>
      </c>
      <c r="D53">
        <v>3</v>
      </c>
      <c r="E53" s="1">
        <f t="shared" si="6"/>
        <v>7</v>
      </c>
      <c r="F53" s="1">
        <f t="shared" si="3"/>
        <v>512</v>
      </c>
      <c r="G53">
        <v>512</v>
      </c>
      <c r="H53">
        <v>1</v>
      </c>
      <c r="I53">
        <v>1</v>
      </c>
      <c r="J53">
        <v>32</v>
      </c>
      <c r="K53" s="1">
        <f t="shared" si="4"/>
        <v>3612672</v>
      </c>
      <c r="L53">
        <v>1</v>
      </c>
    </row>
    <row r="54" spans="1:12" x14ac:dyDescent="0.2">
      <c r="A54" t="s">
        <v>80</v>
      </c>
      <c r="B54">
        <f t="shared" si="1"/>
        <v>0</v>
      </c>
      <c r="C54">
        <f t="shared" si="8"/>
        <v>7</v>
      </c>
      <c r="D54">
        <v>1</v>
      </c>
      <c r="E54" s="1">
        <f t="shared" si="6"/>
        <v>7</v>
      </c>
      <c r="F54" s="1">
        <f t="shared" si="3"/>
        <v>512</v>
      </c>
      <c r="G54">
        <v>1024</v>
      </c>
      <c r="H54">
        <v>1</v>
      </c>
      <c r="I54">
        <v>0</v>
      </c>
      <c r="J54">
        <v>1</v>
      </c>
      <c r="K54" s="1">
        <f t="shared" si="4"/>
        <v>25690112</v>
      </c>
      <c r="L54">
        <v>1</v>
      </c>
    </row>
    <row r="55" spans="1:12" x14ac:dyDescent="0.2">
      <c r="A55" t="s">
        <v>81</v>
      </c>
      <c r="B55">
        <f t="shared" si="1"/>
        <v>1</v>
      </c>
      <c r="C55">
        <f t="shared" si="8"/>
        <v>7</v>
      </c>
      <c r="D55">
        <v>0</v>
      </c>
      <c r="E55" s="1">
        <f t="shared" si="6"/>
        <v>7</v>
      </c>
      <c r="F55" s="1">
        <f t="shared" si="3"/>
        <v>1024</v>
      </c>
      <c r="G55">
        <v>1024</v>
      </c>
      <c r="H55">
        <v>0</v>
      </c>
      <c r="I55">
        <v>0</v>
      </c>
      <c r="J55">
        <v>1</v>
      </c>
      <c r="K55" s="1">
        <f t="shared" si="4"/>
        <v>50176</v>
      </c>
      <c r="L55">
        <v>1</v>
      </c>
    </row>
    <row r="56" spans="1:12" x14ac:dyDescent="0.2">
      <c r="A56" t="s">
        <v>82</v>
      </c>
      <c r="B56">
        <f t="shared" si="1"/>
        <v>0</v>
      </c>
      <c r="C56">
        <f t="shared" si="8"/>
        <v>7</v>
      </c>
      <c r="D56">
        <v>1</v>
      </c>
      <c r="E56" s="1">
        <f t="shared" si="6"/>
        <v>7</v>
      </c>
      <c r="F56" s="1">
        <f t="shared" si="3"/>
        <v>1024</v>
      </c>
      <c r="G56">
        <v>512</v>
      </c>
      <c r="H56">
        <v>1</v>
      </c>
      <c r="I56">
        <v>0</v>
      </c>
      <c r="J56">
        <v>1</v>
      </c>
      <c r="K56" s="1">
        <f t="shared" si="4"/>
        <v>25690112</v>
      </c>
      <c r="L56">
        <v>1</v>
      </c>
    </row>
    <row r="57" spans="1:12" x14ac:dyDescent="0.2">
      <c r="A57" t="s">
        <v>83</v>
      </c>
      <c r="B57">
        <f t="shared" si="1"/>
        <v>0</v>
      </c>
      <c r="C57">
        <f t="shared" si="8"/>
        <v>7</v>
      </c>
      <c r="D57">
        <v>3</v>
      </c>
      <c r="E57" s="1">
        <f t="shared" si="6"/>
        <v>7</v>
      </c>
      <c r="F57" s="1">
        <f t="shared" si="3"/>
        <v>512</v>
      </c>
      <c r="G57">
        <v>512</v>
      </c>
      <c r="H57">
        <v>1</v>
      </c>
      <c r="I57">
        <v>1</v>
      </c>
      <c r="J57">
        <v>32</v>
      </c>
      <c r="K57" s="1">
        <f t="shared" si="4"/>
        <v>3612672</v>
      </c>
      <c r="L57">
        <v>1</v>
      </c>
    </row>
    <row r="58" spans="1:12" x14ac:dyDescent="0.2">
      <c r="A58" t="s">
        <v>84</v>
      </c>
      <c r="B58">
        <f t="shared" si="1"/>
        <v>0</v>
      </c>
      <c r="C58">
        <f t="shared" si="8"/>
        <v>7</v>
      </c>
      <c r="D58">
        <v>1</v>
      </c>
      <c r="E58" s="1">
        <f t="shared" si="6"/>
        <v>7</v>
      </c>
      <c r="F58" s="1">
        <f t="shared" si="3"/>
        <v>512</v>
      </c>
      <c r="G58">
        <v>1024</v>
      </c>
      <c r="H58">
        <v>1</v>
      </c>
      <c r="I58">
        <v>0</v>
      </c>
      <c r="J58">
        <v>1</v>
      </c>
      <c r="K58" s="1">
        <f t="shared" si="4"/>
        <v>25690112</v>
      </c>
      <c r="L58">
        <v>1</v>
      </c>
    </row>
    <row r="59" spans="1:12" x14ac:dyDescent="0.2">
      <c r="A59" t="s">
        <v>85</v>
      </c>
      <c r="B59">
        <f t="shared" si="1"/>
        <v>1</v>
      </c>
      <c r="C59">
        <f t="shared" si="8"/>
        <v>7</v>
      </c>
      <c r="D59">
        <v>0</v>
      </c>
      <c r="E59" s="1">
        <f t="shared" si="6"/>
        <v>7</v>
      </c>
      <c r="F59" s="1">
        <f t="shared" si="3"/>
        <v>1024</v>
      </c>
      <c r="G59">
        <v>1024</v>
      </c>
      <c r="H59">
        <v>0</v>
      </c>
      <c r="I59">
        <v>0</v>
      </c>
      <c r="J59">
        <v>1</v>
      </c>
      <c r="K59" s="1">
        <f t="shared" si="4"/>
        <v>50176</v>
      </c>
      <c r="L59">
        <v>1</v>
      </c>
    </row>
    <row r="60" spans="1:12" x14ac:dyDescent="0.2">
      <c r="A60" t="s">
        <v>86</v>
      </c>
      <c r="B60">
        <f t="shared" si="1"/>
        <v>0</v>
      </c>
      <c r="C60">
        <f t="shared" si="8"/>
        <v>7</v>
      </c>
      <c r="D60">
        <v>1</v>
      </c>
      <c r="E60" s="1">
        <f t="shared" si="6"/>
        <v>7</v>
      </c>
      <c r="F60" s="1">
        <f t="shared" si="3"/>
        <v>1024</v>
      </c>
      <c r="G60">
        <v>1024</v>
      </c>
      <c r="H60">
        <v>1</v>
      </c>
      <c r="I60">
        <v>0</v>
      </c>
      <c r="J60">
        <v>1</v>
      </c>
      <c r="K60" s="1">
        <f t="shared" si="4"/>
        <v>51380224</v>
      </c>
      <c r="L60">
        <v>1</v>
      </c>
    </row>
    <row r="61" spans="1:12" x14ac:dyDescent="0.2">
      <c r="A61" t="s">
        <v>87</v>
      </c>
      <c r="B61">
        <f t="shared" si="1"/>
        <v>0</v>
      </c>
      <c r="C61">
        <f t="shared" si="8"/>
        <v>7</v>
      </c>
      <c r="D61">
        <v>3</v>
      </c>
      <c r="E61" s="1">
        <f t="shared" si="6"/>
        <v>4</v>
      </c>
      <c r="F61" s="1">
        <f t="shared" si="3"/>
        <v>1024</v>
      </c>
      <c r="G61">
        <v>1024</v>
      </c>
      <c r="H61">
        <v>2</v>
      </c>
      <c r="I61">
        <v>1</v>
      </c>
      <c r="J61">
        <v>32</v>
      </c>
      <c r="K61" s="1">
        <f t="shared" si="4"/>
        <v>4718592</v>
      </c>
      <c r="L61">
        <v>1</v>
      </c>
    </row>
    <row r="62" spans="1:12" x14ac:dyDescent="0.2">
      <c r="A62" t="s">
        <v>88</v>
      </c>
      <c r="B62">
        <f t="shared" si="1"/>
        <v>0</v>
      </c>
      <c r="C62">
        <f t="shared" si="8"/>
        <v>4</v>
      </c>
      <c r="D62">
        <v>1</v>
      </c>
      <c r="E62" s="1">
        <f t="shared" si="6"/>
        <v>4</v>
      </c>
      <c r="F62" s="1">
        <f t="shared" si="3"/>
        <v>1024</v>
      </c>
      <c r="G62">
        <v>2048</v>
      </c>
      <c r="H62">
        <v>1</v>
      </c>
      <c r="I62">
        <v>0</v>
      </c>
      <c r="J62">
        <v>1</v>
      </c>
      <c r="K62" s="1">
        <f t="shared" si="4"/>
        <v>33554432</v>
      </c>
      <c r="L62">
        <v>1</v>
      </c>
    </row>
    <row r="63" spans="1:12" x14ac:dyDescent="0.2">
      <c r="A63" t="s">
        <v>89</v>
      </c>
      <c r="B63">
        <f t="shared" si="1"/>
        <v>0</v>
      </c>
      <c r="C63">
        <f t="shared" si="8"/>
        <v>4</v>
      </c>
      <c r="D63">
        <v>1</v>
      </c>
      <c r="E63" s="1">
        <f t="shared" si="6"/>
        <v>2</v>
      </c>
      <c r="F63" s="1">
        <f t="shared" si="3"/>
        <v>2048</v>
      </c>
      <c r="G63">
        <v>2048</v>
      </c>
      <c r="H63">
        <v>2</v>
      </c>
      <c r="I63">
        <v>0</v>
      </c>
      <c r="J63">
        <v>1</v>
      </c>
      <c r="K63" s="1">
        <f t="shared" si="4"/>
        <v>16777216</v>
      </c>
      <c r="L63">
        <v>1</v>
      </c>
    </row>
    <row r="64" spans="1:12" x14ac:dyDescent="0.2">
      <c r="A64" t="s">
        <v>90</v>
      </c>
      <c r="B64">
        <f t="shared" si="1"/>
        <v>1</v>
      </c>
      <c r="C64">
        <f t="shared" si="8"/>
        <v>2</v>
      </c>
      <c r="D64">
        <v>0</v>
      </c>
      <c r="E64" s="1">
        <f t="shared" si="6"/>
        <v>4</v>
      </c>
      <c r="F64" s="1">
        <f t="shared" si="3"/>
        <v>2048</v>
      </c>
      <c r="G64">
        <v>2048</v>
      </c>
      <c r="H64">
        <v>0</v>
      </c>
      <c r="I64">
        <v>0</v>
      </c>
      <c r="J64">
        <v>1</v>
      </c>
      <c r="K64" s="1">
        <f t="shared" si="4"/>
        <v>8192</v>
      </c>
      <c r="L64">
        <v>1</v>
      </c>
    </row>
    <row r="65" spans="1:12" x14ac:dyDescent="0.2">
      <c r="A65" t="s">
        <v>91</v>
      </c>
      <c r="B65">
        <f t="shared" si="1"/>
        <v>0</v>
      </c>
      <c r="C65">
        <f t="shared" si="8"/>
        <v>4</v>
      </c>
      <c r="D65">
        <v>1</v>
      </c>
      <c r="E65" s="1">
        <f t="shared" si="6"/>
        <v>4</v>
      </c>
      <c r="F65" s="1">
        <f t="shared" si="3"/>
        <v>2048</v>
      </c>
      <c r="G65">
        <v>1024</v>
      </c>
      <c r="H65">
        <v>1</v>
      </c>
      <c r="I65">
        <v>0</v>
      </c>
      <c r="J65">
        <v>1</v>
      </c>
      <c r="K65" s="1">
        <f t="shared" si="4"/>
        <v>33554432</v>
      </c>
      <c r="L65">
        <v>1</v>
      </c>
    </row>
    <row r="66" spans="1:12" x14ac:dyDescent="0.2">
      <c r="A66" t="s">
        <v>92</v>
      </c>
      <c r="B66">
        <f t="shared" si="1"/>
        <v>0</v>
      </c>
      <c r="C66">
        <f t="shared" si="8"/>
        <v>4</v>
      </c>
      <c r="D66">
        <v>3</v>
      </c>
      <c r="E66" s="1">
        <f t="shared" si="6"/>
        <v>4</v>
      </c>
      <c r="F66" s="1">
        <f t="shared" si="3"/>
        <v>1024</v>
      </c>
      <c r="G66">
        <v>1024</v>
      </c>
      <c r="H66">
        <v>1</v>
      </c>
      <c r="I66">
        <v>1</v>
      </c>
      <c r="J66">
        <v>32</v>
      </c>
      <c r="K66" s="1">
        <f t="shared" si="4"/>
        <v>4718592</v>
      </c>
      <c r="L66">
        <v>1</v>
      </c>
    </row>
    <row r="67" spans="1:12" x14ac:dyDescent="0.2">
      <c r="A67" t="s">
        <v>93</v>
      </c>
      <c r="B67">
        <f t="shared" si="1"/>
        <v>0</v>
      </c>
      <c r="C67">
        <f t="shared" si="8"/>
        <v>4</v>
      </c>
      <c r="D67">
        <v>1</v>
      </c>
      <c r="E67" s="1">
        <f t="shared" si="6"/>
        <v>4</v>
      </c>
      <c r="F67" s="1">
        <f t="shared" si="3"/>
        <v>1024</v>
      </c>
      <c r="G67">
        <v>2048</v>
      </c>
      <c r="H67">
        <v>1</v>
      </c>
      <c r="I67">
        <v>0</v>
      </c>
      <c r="J67">
        <v>1</v>
      </c>
      <c r="K67" s="1">
        <f t="shared" si="4"/>
        <v>33554432</v>
      </c>
      <c r="L67">
        <v>1</v>
      </c>
    </row>
    <row r="68" spans="1:12" x14ac:dyDescent="0.2">
      <c r="A68" t="s">
        <v>94</v>
      </c>
      <c r="B68">
        <f t="shared" si="1"/>
        <v>1</v>
      </c>
      <c r="C68">
        <f t="shared" si="8"/>
        <v>4</v>
      </c>
      <c r="D68">
        <v>0</v>
      </c>
      <c r="E68" s="1">
        <f t="shared" si="6"/>
        <v>4</v>
      </c>
      <c r="F68" s="1">
        <f t="shared" si="3"/>
        <v>2048</v>
      </c>
      <c r="G68">
        <v>2048</v>
      </c>
      <c r="H68">
        <v>0</v>
      </c>
      <c r="I68">
        <v>0</v>
      </c>
      <c r="J68">
        <v>1</v>
      </c>
      <c r="K68" s="1">
        <f t="shared" si="4"/>
        <v>32768</v>
      </c>
      <c r="L68">
        <v>1</v>
      </c>
    </row>
    <row r="69" spans="1:12" x14ac:dyDescent="0.2">
      <c r="A69" t="s">
        <v>95</v>
      </c>
      <c r="B69">
        <f t="shared" ref="B69:B72" si="9">IF(ISNUMBER(FIND("elewise",A69)),1,0)</f>
        <v>0</v>
      </c>
      <c r="C69">
        <f t="shared" si="8"/>
        <v>4</v>
      </c>
      <c r="D69">
        <v>1</v>
      </c>
      <c r="E69" s="1">
        <f t="shared" si="6"/>
        <v>4</v>
      </c>
      <c r="F69" s="1">
        <f t="shared" si="3"/>
        <v>2048</v>
      </c>
      <c r="G69">
        <v>1024</v>
      </c>
      <c r="H69">
        <v>1</v>
      </c>
      <c r="I69">
        <v>0</v>
      </c>
      <c r="J69">
        <v>1</v>
      </c>
      <c r="K69" s="1">
        <f t="shared" si="4"/>
        <v>33554432</v>
      </c>
      <c r="L69">
        <v>1</v>
      </c>
    </row>
    <row r="70" spans="1:12" x14ac:dyDescent="0.2">
      <c r="A70" t="s">
        <v>96</v>
      </c>
      <c r="B70">
        <f t="shared" si="9"/>
        <v>0</v>
      </c>
      <c r="C70">
        <f t="shared" si="8"/>
        <v>4</v>
      </c>
      <c r="D70">
        <v>3</v>
      </c>
      <c r="E70" s="1">
        <f t="shared" si="6"/>
        <v>4</v>
      </c>
      <c r="F70" s="1">
        <f t="shared" ref="F70:F72" si="10">G69</f>
        <v>1024</v>
      </c>
      <c r="G70">
        <v>1024</v>
      </c>
      <c r="H70">
        <v>1</v>
      </c>
      <c r="I70">
        <v>1</v>
      </c>
      <c r="J70">
        <v>32</v>
      </c>
      <c r="K70" s="1">
        <f t="shared" si="4"/>
        <v>4718592</v>
      </c>
      <c r="L70">
        <v>1</v>
      </c>
    </row>
    <row r="71" spans="1:12" x14ac:dyDescent="0.2">
      <c r="A71" t="s">
        <v>97</v>
      </c>
      <c r="B71">
        <f t="shared" si="9"/>
        <v>0</v>
      </c>
      <c r="C71">
        <f t="shared" si="8"/>
        <v>4</v>
      </c>
      <c r="D71">
        <v>1</v>
      </c>
      <c r="E71" s="1">
        <f t="shared" si="6"/>
        <v>4</v>
      </c>
      <c r="F71" s="1">
        <f t="shared" si="10"/>
        <v>1024</v>
      </c>
      <c r="G71">
        <v>2048</v>
      </c>
      <c r="H71">
        <v>1</v>
      </c>
      <c r="I71">
        <v>0</v>
      </c>
      <c r="J71">
        <v>1</v>
      </c>
      <c r="K71" s="1">
        <f t="shared" ref="K71:K72" si="11">IF(B71=0,D71*D71*E71*E71*F71*G71/J71,C71*C71*F71)</f>
        <v>33554432</v>
      </c>
      <c r="L71">
        <v>1</v>
      </c>
    </row>
    <row r="72" spans="1:12" x14ac:dyDescent="0.2">
      <c r="A72" t="s">
        <v>98</v>
      </c>
      <c r="B72">
        <f t="shared" si="9"/>
        <v>1</v>
      </c>
      <c r="C72">
        <f t="shared" si="8"/>
        <v>4</v>
      </c>
      <c r="D72">
        <v>0</v>
      </c>
      <c r="E72" s="1">
        <f t="shared" si="6"/>
        <v>4</v>
      </c>
      <c r="F72" s="1">
        <f t="shared" si="10"/>
        <v>2048</v>
      </c>
      <c r="G72">
        <v>2048</v>
      </c>
      <c r="H72">
        <v>0</v>
      </c>
      <c r="I72">
        <v>0</v>
      </c>
      <c r="J72">
        <v>1</v>
      </c>
      <c r="K72" s="1">
        <f t="shared" si="11"/>
        <v>32768</v>
      </c>
      <c r="L72">
        <v>1</v>
      </c>
    </row>
    <row r="73" spans="1:12" x14ac:dyDescent="0.2">
      <c r="K73" s="1">
        <f>SUM(K4:K72)</f>
        <v>1572447232</v>
      </c>
    </row>
    <row r="74" spans="1:12" x14ac:dyDescent="0.2">
      <c r="K74" s="1">
        <f>K73/1000/1000/1000</f>
        <v>1.572447232</v>
      </c>
      <c r="L74" s="2" t="s">
        <v>29</v>
      </c>
    </row>
  </sheetData>
  <phoneticPr fontId="1" type="noConversion"/>
  <conditionalFormatting sqref="B1:B74">
    <cfRule type="containsText" dxfId="40" priority="3" operator="containsText" text="1">
      <formula>NOT(ISERROR(SEARCH("1",B1)))</formula>
    </cfRule>
    <cfRule type="containsText" dxfId="39" priority="5" operator="containsText" text="1">
      <formula>NOT(ISERROR(SEARCH("1",B1)))</formula>
    </cfRule>
  </conditionalFormatting>
  <conditionalFormatting sqref="A1:A74">
    <cfRule type="containsText" dxfId="38" priority="4" operator="containsText" text="elewise">
      <formula>NOT(ISERROR(SEARCH("elewise",A1)))</formula>
    </cfRule>
  </conditionalFormatting>
  <conditionalFormatting sqref="K4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opLeftCell="C1" workbookViewId="0">
      <selection activeCell="K4" sqref="K4"/>
    </sheetView>
  </sheetViews>
  <sheetFormatPr defaultRowHeight="14.25" x14ac:dyDescent="0.2"/>
  <cols>
    <col min="1" max="1" width="18.25" customWidth="1"/>
    <col min="11" max="11" width="11.625" bestFit="1" customWidth="1"/>
  </cols>
  <sheetData>
    <row r="1" spans="1:15" x14ac:dyDescent="0.2">
      <c r="O1">
        <v>1</v>
      </c>
    </row>
    <row r="2" spans="1:15" x14ac:dyDescent="0.2">
      <c r="D2">
        <v>1</v>
      </c>
      <c r="G2">
        <v>2</v>
      </c>
      <c r="H2">
        <v>3</v>
      </c>
      <c r="I2">
        <v>4</v>
      </c>
      <c r="O2">
        <v>2</v>
      </c>
    </row>
    <row r="3" spans="1:15" x14ac:dyDescent="0.2">
      <c r="A3" t="s">
        <v>99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194</v>
      </c>
      <c r="J3" t="s">
        <v>6</v>
      </c>
      <c r="K3" t="s">
        <v>7</v>
      </c>
      <c r="L3" t="s">
        <v>8</v>
      </c>
      <c r="M3" t="s">
        <v>9</v>
      </c>
      <c r="O3">
        <v>3</v>
      </c>
    </row>
    <row r="4" spans="1:15" x14ac:dyDescent="0.2">
      <c r="A4" t="s">
        <v>30</v>
      </c>
      <c r="B4">
        <f t="shared" ref="B4:B11" si="0">IF(ISNUMBER(FIND("eltwise",A4)),1,0)</f>
        <v>0</v>
      </c>
      <c r="C4">
        <v>128</v>
      </c>
      <c r="D4">
        <v>7</v>
      </c>
      <c r="E4">
        <f t="shared" ref="E4:E6" si="1">IF(B4=0,ROUNDDOWN((C4-D4+2*I4)/H4+1,0),C3)</f>
        <v>64</v>
      </c>
      <c r="F4">
        <v>1</v>
      </c>
      <c r="G4">
        <v>64</v>
      </c>
      <c r="H4">
        <v>2</v>
      </c>
      <c r="I4">
        <v>3</v>
      </c>
      <c r="J4">
        <v>1</v>
      </c>
      <c r="K4" s="1">
        <f>IF(B4=0,D4*D4*E4*E4*F4*G4,IF(B4=2,D4*D4*E4*E4*F4*G4,C4*C4*F4))</f>
        <v>12845056</v>
      </c>
      <c r="L4">
        <v>1</v>
      </c>
      <c r="O4">
        <v>4</v>
      </c>
    </row>
    <row r="5" spans="1:15" x14ac:dyDescent="0.2">
      <c r="A5" t="s">
        <v>101</v>
      </c>
      <c r="B5">
        <f t="shared" si="0"/>
        <v>0</v>
      </c>
      <c r="C5">
        <f>E4</f>
        <v>64</v>
      </c>
      <c r="D5">
        <v>3</v>
      </c>
      <c r="E5">
        <f>IF(B5=0,ROUNDDOWN((C5-D5+2*I5)/H5+1,0),C4)</f>
        <v>32</v>
      </c>
      <c r="F5">
        <v>64</v>
      </c>
      <c r="G5">
        <v>64</v>
      </c>
      <c r="H5">
        <v>2</v>
      </c>
      <c r="I5">
        <v>1</v>
      </c>
      <c r="K5" s="1">
        <f t="shared" ref="K5:K68" si="2">IF(B5=0,D5*D5*E5*E5*F5*G5,IF(B5=2,D5*D5*E5*E5*F5*G5,C5*C5*F5))</f>
        <v>37748736</v>
      </c>
      <c r="O5">
        <v>5</v>
      </c>
    </row>
    <row r="6" spans="1:15" x14ac:dyDescent="0.2">
      <c r="A6" t="s">
        <v>102</v>
      </c>
      <c r="B6">
        <v>2</v>
      </c>
      <c r="C6">
        <f t="shared" ref="C6:C69" si="3">E5</f>
        <v>32</v>
      </c>
      <c r="D6">
        <v>1</v>
      </c>
      <c r="E6">
        <f t="shared" ref="E6:E69" si="4">IF(B6=0,ROUNDDOWN((C6-D6+2*I6)/H6+1,0),C5)</f>
        <v>64</v>
      </c>
      <c r="F6">
        <f>G5</f>
        <v>64</v>
      </c>
      <c r="G6">
        <v>256</v>
      </c>
      <c r="H6">
        <f t="shared" ref="H6:H10" si="5">IF(B6=1,0,IF(D6=1,1,1))</f>
        <v>1</v>
      </c>
      <c r="I6">
        <f t="shared" ref="I6:I10" si="6">IF(B6=1,0,IF(D6=3,1,0))</f>
        <v>0</v>
      </c>
      <c r="K6" s="1">
        <f t="shared" si="2"/>
        <v>67108864</v>
      </c>
      <c r="O6">
        <v>6</v>
      </c>
    </row>
    <row r="7" spans="1:15" x14ac:dyDescent="0.2">
      <c r="A7" t="s">
        <v>103</v>
      </c>
      <c r="B7">
        <f t="shared" si="0"/>
        <v>0</v>
      </c>
      <c r="C7">
        <v>32</v>
      </c>
      <c r="D7">
        <v>1</v>
      </c>
      <c r="E7">
        <f t="shared" si="4"/>
        <v>32</v>
      </c>
      <c r="F7">
        <v>64</v>
      </c>
      <c r="G7">
        <v>64</v>
      </c>
      <c r="H7">
        <f t="shared" si="5"/>
        <v>1</v>
      </c>
      <c r="I7">
        <f t="shared" si="6"/>
        <v>0</v>
      </c>
      <c r="K7" s="1">
        <f t="shared" si="2"/>
        <v>4194304</v>
      </c>
      <c r="O7">
        <v>7</v>
      </c>
    </row>
    <row r="8" spans="1:15" x14ac:dyDescent="0.2">
      <c r="A8" t="s">
        <v>104</v>
      </c>
      <c r="B8">
        <f t="shared" si="0"/>
        <v>0</v>
      </c>
      <c r="C8">
        <f t="shared" si="3"/>
        <v>32</v>
      </c>
      <c r="D8">
        <v>3</v>
      </c>
      <c r="E8">
        <f t="shared" si="4"/>
        <v>32</v>
      </c>
      <c r="F8">
        <f t="shared" ref="E7:F40" si="7">G7</f>
        <v>64</v>
      </c>
      <c r="G8">
        <v>64</v>
      </c>
      <c r="H8">
        <f t="shared" si="5"/>
        <v>1</v>
      </c>
      <c r="I8">
        <f t="shared" si="6"/>
        <v>1</v>
      </c>
      <c r="K8" s="1">
        <f t="shared" si="2"/>
        <v>37748736</v>
      </c>
      <c r="O8">
        <v>8</v>
      </c>
    </row>
    <row r="9" spans="1:15" x14ac:dyDescent="0.2">
      <c r="A9" t="s">
        <v>105</v>
      </c>
      <c r="B9">
        <f>IF(ISNUMBER(FIND("eltwise",A9)),1,0)</f>
        <v>0</v>
      </c>
      <c r="C9">
        <f t="shared" si="3"/>
        <v>32</v>
      </c>
      <c r="D9">
        <v>1</v>
      </c>
      <c r="E9">
        <f t="shared" si="4"/>
        <v>32</v>
      </c>
      <c r="F9">
        <f t="shared" si="7"/>
        <v>64</v>
      </c>
      <c r="G9">
        <v>256</v>
      </c>
      <c r="H9">
        <f t="shared" si="5"/>
        <v>1</v>
      </c>
      <c r="I9">
        <f t="shared" si="6"/>
        <v>0</v>
      </c>
      <c r="K9" s="1">
        <f t="shared" si="2"/>
        <v>16777216</v>
      </c>
      <c r="O9">
        <v>9</v>
      </c>
    </row>
    <row r="10" spans="1:15" x14ac:dyDescent="0.2">
      <c r="A10" t="s">
        <v>106</v>
      </c>
      <c r="B10">
        <f t="shared" ref="B10:B73" si="8">IF(ISNUMBER(FIND("eltwise",A10)),1,0)</f>
        <v>1</v>
      </c>
      <c r="C10">
        <f t="shared" si="3"/>
        <v>32</v>
      </c>
      <c r="D10">
        <v>0</v>
      </c>
      <c r="E10">
        <f t="shared" si="4"/>
        <v>32</v>
      </c>
      <c r="F10">
        <f t="shared" si="7"/>
        <v>256</v>
      </c>
      <c r="G10">
        <v>256</v>
      </c>
      <c r="H10">
        <f t="shared" si="5"/>
        <v>0</v>
      </c>
      <c r="I10">
        <f t="shared" si="6"/>
        <v>0</v>
      </c>
      <c r="K10" s="1">
        <f t="shared" si="2"/>
        <v>262144</v>
      </c>
      <c r="O10">
        <v>10</v>
      </c>
    </row>
    <row r="11" spans="1:15" x14ac:dyDescent="0.2">
      <c r="A11" t="s">
        <v>107</v>
      </c>
      <c r="B11">
        <f t="shared" si="8"/>
        <v>0</v>
      </c>
      <c r="C11">
        <f t="shared" si="3"/>
        <v>32</v>
      </c>
      <c r="D11">
        <v>1</v>
      </c>
      <c r="E11">
        <f t="shared" si="4"/>
        <v>32</v>
      </c>
      <c r="F11">
        <f t="shared" si="7"/>
        <v>256</v>
      </c>
      <c r="G11">
        <v>64</v>
      </c>
      <c r="H11">
        <f>IF(B11=1,0,IF(D11=1,1,1))</f>
        <v>1</v>
      </c>
      <c r="I11">
        <f>IF(B11=1,0,IF(D11=3,1,0))</f>
        <v>0</v>
      </c>
      <c r="K11" s="1">
        <f t="shared" si="2"/>
        <v>16777216</v>
      </c>
      <c r="O11">
        <v>11</v>
      </c>
    </row>
    <row r="12" spans="1:15" x14ac:dyDescent="0.2">
      <c r="A12" t="s">
        <v>108</v>
      </c>
      <c r="B12">
        <f t="shared" si="8"/>
        <v>0</v>
      </c>
      <c r="C12">
        <f t="shared" si="3"/>
        <v>32</v>
      </c>
      <c r="D12">
        <v>3</v>
      </c>
      <c r="E12">
        <f t="shared" si="4"/>
        <v>32</v>
      </c>
      <c r="F12">
        <f t="shared" si="7"/>
        <v>64</v>
      </c>
      <c r="G12">
        <v>64</v>
      </c>
      <c r="H12">
        <f t="shared" ref="H12:H75" si="9">IF(B12=1,0,IF(D12=1,1,1))</f>
        <v>1</v>
      </c>
      <c r="I12">
        <f t="shared" ref="I12:I75" si="10">IF(B12=1,0,IF(D12=3,1,0))</f>
        <v>1</v>
      </c>
      <c r="K12" s="1">
        <f t="shared" si="2"/>
        <v>37748736</v>
      </c>
      <c r="O12">
        <v>12</v>
      </c>
    </row>
    <row r="13" spans="1:15" x14ac:dyDescent="0.2">
      <c r="A13" t="s">
        <v>109</v>
      </c>
      <c r="B13">
        <f t="shared" si="8"/>
        <v>0</v>
      </c>
      <c r="C13">
        <f t="shared" si="3"/>
        <v>32</v>
      </c>
      <c r="D13">
        <v>1</v>
      </c>
      <c r="E13">
        <f t="shared" si="4"/>
        <v>32</v>
      </c>
      <c r="F13">
        <f t="shared" si="7"/>
        <v>64</v>
      </c>
      <c r="G13">
        <v>256</v>
      </c>
      <c r="H13">
        <f t="shared" si="9"/>
        <v>1</v>
      </c>
      <c r="I13">
        <f t="shared" si="10"/>
        <v>0</v>
      </c>
      <c r="K13" s="1">
        <f t="shared" si="2"/>
        <v>16777216</v>
      </c>
      <c r="O13">
        <v>13</v>
      </c>
    </row>
    <row r="14" spans="1:15" x14ac:dyDescent="0.2">
      <c r="A14" t="s">
        <v>110</v>
      </c>
      <c r="B14">
        <f t="shared" si="8"/>
        <v>1</v>
      </c>
      <c r="C14">
        <f t="shared" si="3"/>
        <v>32</v>
      </c>
      <c r="D14">
        <f>IF(B14=1,0,1)</f>
        <v>0</v>
      </c>
      <c r="E14">
        <f t="shared" si="4"/>
        <v>32</v>
      </c>
      <c r="F14">
        <f t="shared" si="7"/>
        <v>256</v>
      </c>
      <c r="G14">
        <v>256</v>
      </c>
      <c r="H14">
        <f t="shared" si="9"/>
        <v>0</v>
      </c>
      <c r="I14">
        <f t="shared" si="10"/>
        <v>0</v>
      </c>
      <c r="K14" s="1">
        <f t="shared" si="2"/>
        <v>262144</v>
      </c>
      <c r="O14">
        <v>14</v>
      </c>
    </row>
    <row r="15" spans="1:15" x14ac:dyDescent="0.2">
      <c r="A15" t="s">
        <v>112</v>
      </c>
      <c r="B15">
        <f t="shared" si="8"/>
        <v>0</v>
      </c>
      <c r="C15">
        <f t="shared" si="3"/>
        <v>32</v>
      </c>
      <c r="D15">
        <f t="shared" ref="D15:D78" si="11">IF(B15=1,0,1)</f>
        <v>1</v>
      </c>
      <c r="E15">
        <f t="shared" si="4"/>
        <v>32</v>
      </c>
      <c r="F15">
        <f t="shared" si="7"/>
        <v>256</v>
      </c>
      <c r="G15">
        <v>64</v>
      </c>
      <c r="H15">
        <f t="shared" si="9"/>
        <v>1</v>
      </c>
      <c r="I15">
        <f t="shared" si="10"/>
        <v>0</v>
      </c>
      <c r="K15" s="1">
        <f t="shared" si="2"/>
        <v>16777216</v>
      </c>
      <c r="O15">
        <v>15</v>
      </c>
    </row>
    <row r="16" spans="1:15" x14ac:dyDescent="0.2">
      <c r="A16" t="s">
        <v>113</v>
      </c>
      <c r="B16">
        <f t="shared" si="8"/>
        <v>0</v>
      </c>
      <c r="C16">
        <f t="shared" si="3"/>
        <v>32</v>
      </c>
      <c r="D16">
        <v>3</v>
      </c>
      <c r="E16">
        <f t="shared" si="4"/>
        <v>32</v>
      </c>
      <c r="F16">
        <f t="shared" si="7"/>
        <v>64</v>
      </c>
      <c r="G16">
        <v>64</v>
      </c>
      <c r="H16">
        <f t="shared" si="9"/>
        <v>1</v>
      </c>
      <c r="I16">
        <f t="shared" si="10"/>
        <v>1</v>
      </c>
      <c r="K16" s="1">
        <f t="shared" si="2"/>
        <v>37748736</v>
      </c>
      <c r="O16">
        <v>16</v>
      </c>
    </row>
    <row r="17" spans="1:15" x14ac:dyDescent="0.2">
      <c r="A17" t="s">
        <v>114</v>
      </c>
      <c r="B17">
        <f t="shared" si="8"/>
        <v>0</v>
      </c>
      <c r="C17">
        <f t="shared" si="3"/>
        <v>32</v>
      </c>
      <c r="D17">
        <v>1</v>
      </c>
      <c r="E17">
        <f t="shared" si="4"/>
        <v>32</v>
      </c>
      <c r="F17">
        <f t="shared" si="7"/>
        <v>64</v>
      </c>
      <c r="G17">
        <v>256</v>
      </c>
      <c r="H17">
        <f t="shared" si="9"/>
        <v>1</v>
      </c>
      <c r="I17">
        <f t="shared" si="10"/>
        <v>0</v>
      </c>
      <c r="K17" s="1">
        <f t="shared" si="2"/>
        <v>16777216</v>
      </c>
      <c r="O17">
        <v>17</v>
      </c>
    </row>
    <row r="18" spans="1:15" x14ac:dyDescent="0.2">
      <c r="A18" t="s">
        <v>115</v>
      </c>
      <c r="B18">
        <f t="shared" si="8"/>
        <v>1</v>
      </c>
      <c r="C18">
        <f t="shared" si="3"/>
        <v>32</v>
      </c>
      <c r="D18">
        <f t="shared" si="11"/>
        <v>0</v>
      </c>
      <c r="E18">
        <f t="shared" si="4"/>
        <v>32</v>
      </c>
      <c r="F18">
        <f t="shared" si="7"/>
        <v>256</v>
      </c>
      <c r="G18">
        <v>256</v>
      </c>
      <c r="H18">
        <f t="shared" si="9"/>
        <v>0</v>
      </c>
      <c r="I18">
        <f t="shared" si="10"/>
        <v>0</v>
      </c>
      <c r="K18" s="1">
        <f t="shared" si="2"/>
        <v>262144</v>
      </c>
      <c r="O18">
        <v>18</v>
      </c>
    </row>
    <row r="19" spans="1:15" x14ac:dyDescent="0.2">
      <c r="A19" t="s">
        <v>180</v>
      </c>
      <c r="B19">
        <v>2</v>
      </c>
      <c r="C19">
        <f t="shared" si="3"/>
        <v>32</v>
      </c>
      <c r="D19">
        <f t="shared" si="11"/>
        <v>1</v>
      </c>
      <c r="E19">
        <v>16</v>
      </c>
      <c r="F19">
        <f t="shared" si="7"/>
        <v>256</v>
      </c>
      <c r="G19">
        <v>512</v>
      </c>
      <c r="H19">
        <v>2</v>
      </c>
      <c r="I19">
        <f t="shared" si="10"/>
        <v>0</v>
      </c>
      <c r="K19" s="1">
        <f t="shared" si="2"/>
        <v>33554432</v>
      </c>
      <c r="O19">
        <v>19</v>
      </c>
    </row>
    <row r="20" spans="1:15" x14ac:dyDescent="0.2">
      <c r="A20" t="s">
        <v>116</v>
      </c>
      <c r="B20">
        <f t="shared" si="8"/>
        <v>0</v>
      </c>
      <c r="C20">
        <v>32</v>
      </c>
      <c r="D20">
        <f t="shared" si="11"/>
        <v>1</v>
      </c>
      <c r="E20">
        <f t="shared" si="4"/>
        <v>16</v>
      </c>
      <c r="F20">
        <v>256</v>
      </c>
      <c r="G20">
        <v>128</v>
      </c>
      <c r="H20">
        <v>2</v>
      </c>
      <c r="I20">
        <f t="shared" si="10"/>
        <v>0</v>
      </c>
      <c r="K20" s="1">
        <f t="shared" si="2"/>
        <v>8388608</v>
      </c>
      <c r="O20">
        <v>20</v>
      </c>
    </row>
    <row r="21" spans="1:15" x14ac:dyDescent="0.2">
      <c r="A21" t="s">
        <v>117</v>
      </c>
      <c r="B21">
        <f t="shared" si="8"/>
        <v>0</v>
      </c>
      <c r="C21">
        <f t="shared" si="3"/>
        <v>16</v>
      </c>
      <c r="D21">
        <v>3</v>
      </c>
      <c r="E21">
        <f t="shared" si="4"/>
        <v>16</v>
      </c>
      <c r="F21">
        <f t="shared" si="7"/>
        <v>128</v>
      </c>
      <c r="G21">
        <v>128</v>
      </c>
      <c r="H21">
        <f t="shared" si="9"/>
        <v>1</v>
      </c>
      <c r="I21">
        <f t="shared" si="10"/>
        <v>1</v>
      </c>
      <c r="K21" s="1">
        <f t="shared" si="2"/>
        <v>37748736</v>
      </c>
      <c r="O21">
        <v>21</v>
      </c>
    </row>
    <row r="22" spans="1:15" x14ac:dyDescent="0.2">
      <c r="A22" t="s">
        <v>118</v>
      </c>
      <c r="B22">
        <f t="shared" si="8"/>
        <v>0</v>
      </c>
      <c r="C22">
        <f t="shared" si="3"/>
        <v>16</v>
      </c>
      <c r="D22">
        <f t="shared" si="11"/>
        <v>1</v>
      </c>
      <c r="E22">
        <f t="shared" si="4"/>
        <v>16</v>
      </c>
      <c r="F22">
        <f t="shared" si="7"/>
        <v>128</v>
      </c>
      <c r="G22">
        <v>512</v>
      </c>
      <c r="H22">
        <f t="shared" si="9"/>
        <v>1</v>
      </c>
      <c r="I22">
        <f t="shared" si="10"/>
        <v>0</v>
      </c>
      <c r="K22" s="1">
        <f t="shared" si="2"/>
        <v>16777216</v>
      </c>
      <c r="O22">
        <v>22</v>
      </c>
    </row>
    <row r="23" spans="1:15" x14ac:dyDescent="0.2">
      <c r="A23" t="s">
        <v>119</v>
      </c>
      <c r="B23">
        <f t="shared" si="8"/>
        <v>1</v>
      </c>
      <c r="C23">
        <f t="shared" si="3"/>
        <v>16</v>
      </c>
      <c r="D23">
        <f t="shared" si="11"/>
        <v>0</v>
      </c>
      <c r="E23">
        <f t="shared" si="4"/>
        <v>16</v>
      </c>
      <c r="F23">
        <v>512</v>
      </c>
      <c r="G23">
        <v>512</v>
      </c>
      <c r="H23">
        <f t="shared" si="9"/>
        <v>0</v>
      </c>
      <c r="I23">
        <f t="shared" si="10"/>
        <v>0</v>
      </c>
      <c r="K23" s="1">
        <f t="shared" si="2"/>
        <v>131072</v>
      </c>
      <c r="O23">
        <v>23</v>
      </c>
    </row>
    <row r="24" spans="1:15" x14ac:dyDescent="0.2">
      <c r="A24" t="s">
        <v>121</v>
      </c>
      <c r="B24">
        <f t="shared" si="8"/>
        <v>0</v>
      </c>
      <c r="C24">
        <f t="shared" si="3"/>
        <v>16</v>
      </c>
      <c r="D24">
        <f t="shared" si="11"/>
        <v>1</v>
      </c>
      <c r="E24">
        <f t="shared" si="4"/>
        <v>16</v>
      </c>
      <c r="F24">
        <f t="shared" si="7"/>
        <v>512</v>
      </c>
      <c r="G24">
        <v>128</v>
      </c>
      <c r="H24">
        <f t="shared" si="9"/>
        <v>1</v>
      </c>
      <c r="I24">
        <f t="shared" si="10"/>
        <v>0</v>
      </c>
      <c r="K24" s="1">
        <f t="shared" si="2"/>
        <v>16777216</v>
      </c>
      <c r="O24">
        <v>24</v>
      </c>
    </row>
    <row r="25" spans="1:15" x14ac:dyDescent="0.2">
      <c r="A25" t="s">
        <v>122</v>
      </c>
      <c r="B25">
        <f t="shared" si="8"/>
        <v>0</v>
      </c>
      <c r="C25">
        <f t="shared" si="3"/>
        <v>16</v>
      </c>
      <c r="D25">
        <f>IF(ISNUMBER(FIND("2b",A25)),3,IF(B25=0,1,0))</f>
        <v>3</v>
      </c>
      <c r="E25">
        <f t="shared" si="4"/>
        <v>16</v>
      </c>
      <c r="F25">
        <f t="shared" si="7"/>
        <v>128</v>
      </c>
      <c r="G25">
        <v>128</v>
      </c>
      <c r="H25">
        <f t="shared" si="9"/>
        <v>1</v>
      </c>
      <c r="I25">
        <f t="shared" si="10"/>
        <v>1</v>
      </c>
      <c r="K25" s="1">
        <f t="shared" si="2"/>
        <v>37748736</v>
      </c>
      <c r="O25">
        <v>25</v>
      </c>
    </row>
    <row r="26" spans="1:15" x14ac:dyDescent="0.2">
      <c r="A26" t="s">
        <v>123</v>
      </c>
      <c r="B26">
        <f t="shared" si="8"/>
        <v>0</v>
      </c>
      <c r="C26">
        <f t="shared" si="3"/>
        <v>16</v>
      </c>
      <c r="D26">
        <f t="shared" ref="D26:D89" si="12">IF(ISNUMBER(FIND("2b",A26)),3,IF(B26=0,1,0))</f>
        <v>1</v>
      </c>
      <c r="E26">
        <f t="shared" si="4"/>
        <v>16</v>
      </c>
      <c r="F26">
        <f t="shared" si="7"/>
        <v>128</v>
      </c>
      <c r="G26">
        <v>512</v>
      </c>
      <c r="H26">
        <f t="shared" si="9"/>
        <v>1</v>
      </c>
      <c r="I26">
        <f t="shared" si="10"/>
        <v>0</v>
      </c>
      <c r="K26" s="1">
        <f t="shared" si="2"/>
        <v>16777216</v>
      </c>
      <c r="O26">
        <v>26</v>
      </c>
    </row>
    <row r="27" spans="1:15" x14ac:dyDescent="0.2">
      <c r="A27" t="s">
        <v>120</v>
      </c>
      <c r="B27">
        <f t="shared" si="8"/>
        <v>1</v>
      </c>
      <c r="C27">
        <f t="shared" si="3"/>
        <v>16</v>
      </c>
      <c r="D27">
        <f t="shared" si="12"/>
        <v>0</v>
      </c>
      <c r="E27">
        <f t="shared" si="4"/>
        <v>16</v>
      </c>
      <c r="F27">
        <f t="shared" si="7"/>
        <v>512</v>
      </c>
      <c r="G27">
        <f>IF(ISNUMBER(FIND("eltwise",A27)),G26,0)</f>
        <v>512</v>
      </c>
      <c r="H27">
        <f t="shared" si="9"/>
        <v>0</v>
      </c>
      <c r="I27">
        <f t="shared" si="10"/>
        <v>0</v>
      </c>
      <c r="K27" s="1">
        <f t="shared" si="2"/>
        <v>131072</v>
      </c>
      <c r="O27">
        <v>27</v>
      </c>
    </row>
    <row r="28" spans="1:15" x14ac:dyDescent="0.2">
      <c r="A28" t="s">
        <v>124</v>
      </c>
      <c r="B28">
        <f t="shared" si="8"/>
        <v>0</v>
      </c>
      <c r="C28">
        <f t="shared" si="3"/>
        <v>16</v>
      </c>
      <c r="D28">
        <f t="shared" si="12"/>
        <v>1</v>
      </c>
      <c r="E28">
        <f t="shared" si="4"/>
        <v>16</v>
      </c>
      <c r="F28">
        <f t="shared" si="7"/>
        <v>512</v>
      </c>
      <c r="G28">
        <v>128</v>
      </c>
      <c r="H28">
        <f t="shared" si="9"/>
        <v>1</v>
      </c>
      <c r="I28">
        <f t="shared" si="10"/>
        <v>0</v>
      </c>
      <c r="K28" s="1">
        <f t="shared" si="2"/>
        <v>16777216</v>
      </c>
      <c r="O28">
        <v>28</v>
      </c>
    </row>
    <row r="29" spans="1:15" x14ac:dyDescent="0.2">
      <c r="A29" t="s">
        <v>125</v>
      </c>
      <c r="B29">
        <f t="shared" si="8"/>
        <v>0</v>
      </c>
      <c r="C29">
        <f t="shared" si="3"/>
        <v>16</v>
      </c>
      <c r="D29">
        <f t="shared" si="12"/>
        <v>3</v>
      </c>
      <c r="E29">
        <f t="shared" si="4"/>
        <v>16</v>
      </c>
      <c r="F29">
        <f t="shared" si="7"/>
        <v>128</v>
      </c>
      <c r="G29">
        <v>128</v>
      </c>
      <c r="H29">
        <f t="shared" si="9"/>
        <v>1</v>
      </c>
      <c r="I29">
        <f t="shared" si="10"/>
        <v>1</v>
      </c>
      <c r="K29" s="1">
        <f t="shared" si="2"/>
        <v>37748736</v>
      </c>
      <c r="O29">
        <v>29</v>
      </c>
    </row>
    <row r="30" spans="1:15" x14ac:dyDescent="0.2">
      <c r="A30" t="s">
        <v>126</v>
      </c>
      <c r="B30">
        <f t="shared" si="8"/>
        <v>0</v>
      </c>
      <c r="C30">
        <f t="shared" si="3"/>
        <v>16</v>
      </c>
      <c r="D30">
        <f t="shared" si="12"/>
        <v>1</v>
      </c>
      <c r="E30">
        <f t="shared" si="4"/>
        <v>16</v>
      </c>
      <c r="F30">
        <f t="shared" si="7"/>
        <v>128</v>
      </c>
      <c r="G30">
        <v>512</v>
      </c>
      <c r="H30">
        <f t="shared" si="9"/>
        <v>1</v>
      </c>
      <c r="I30">
        <f t="shared" si="10"/>
        <v>0</v>
      </c>
      <c r="K30" s="1">
        <f t="shared" si="2"/>
        <v>16777216</v>
      </c>
      <c r="O30">
        <v>30</v>
      </c>
    </row>
    <row r="31" spans="1:15" x14ac:dyDescent="0.2">
      <c r="A31" t="s">
        <v>127</v>
      </c>
      <c r="B31">
        <f t="shared" si="8"/>
        <v>1</v>
      </c>
      <c r="C31">
        <f t="shared" si="3"/>
        <v>16</v>
      </c>
      <c r="D31">
        <f t="shared" si="12"/>
        <v>0</v>
      </c>
      <c r="E31">
        <f t="shared" si="4"/>
        <v>16</v>
      </c>
      <c r="F31">
        <f t="shared" si="7"/>
        <v>512</v>
      </c>
      <c r="G31">
        <f t="shared" ref="G28:G91" si="13">IF(ISNUMBER(FIND("eltwise",A31)),G30,0)</f>
        <v>512</v>
      </c>
      <c r="H31">
        <f t="shared" si="9"/>
        <v>0</v>
      </c>
      <c r="I31">
        <f t="shared" si="10"/>
        <v>0</v>
      </c>
      <c r="K31" s="1">
        <f t="shared" si="2"/>
        <v>131072</v>
      </c>
      <c r="O31">
        <v>31</v>
      </c>
    </row>
    <row r="32" spans="1:15" x14ac:dyDescent="0.2">
      <c r="A32" t="s">
        <v>128</v>
      </c>
      <c r="B32">
        <f t="shared" si="8"/>
        <v>0</v>
      </c>
      <c r="C32">
        <f t="shared" si="3"/>
        <v>16</v>
      </c>
      <c r="D32">
        <f t="shared" si="12"/>
        <v>1</v>
      </c>
      <c r="E32">
        <f t="shared" si="4"/>
        <v>16</v>
      </c>
      <c r="F32">
        <f t="shared" si="7"/>
        <v>512</v>
      </c>
      <c r="G32">
        <v>128</v>
      </c>
      <c r="H32">
        <f t="shared" si="9"/>
        <v>1</v>
      </c>
      <c r="I32">
        <f t="shared" si="10"/>
        <v>0</v>
      </c>
      <c r="K32" s="1">
        <f t="shared" si="2"/>
        <v>16777216</v>
      </c>
      <c r="O32">
        <v>32</v>
      </c>
    </row>
    <row r="33" spans="1:15" x14ac:dyDescent="0.2">
      <c r="A33" t="s">
        <v>129</v>
      </c>
      <c r="B33">
        <f t="shared" si="8"/>
        <v>0</v>
      </c>
      <c r="C33">
        <f t="shared" si="3"/>
        <v>16</v>
      </c>
      <c r="D33">
        <f t="shared" si="12"/>
        <v>3</v>
      </c>
      <c r="E33">
        <f t="shared" si="4"/>
        <v>16</v>
      </c>
      <c r="F33">
        <f t="shared" si="7"/>
        <v>128</v>
      </c>
      <c r="G33">
        <v>128</v>
      </c>
      <c r="H33">
        <f t="shared" si="9"/>
        <v>1</v>
      </c>
      <c r="I33">
        <f t="shared" si="10"/>
        <v>1</v>
      </c>
      <c r="K33" s="1">
        <f t="shared" si="2"/>
        <v>37748736</v>
      </c>
      <c r="O33">
        <v>33</v>
      </c>
    </row>
    <row r="34" spans="1:15" x14ac:dyDescent="0.2">
      <c r="A34" t="s">
        <v>130</v>
      </c>
      <c r="B34">
        <f t="shared" si="8"/>
        <v>0</v>
      </c>
      <c r="C34">
        <f t="shared" si="3"/>
        <v>16</v>
      </c>
      <c r="D34">
        <f t="shared" si="12"/>
        <v>1</v>
      </c>
      <c r="E34">
        <f t="shared" si="4"/>
        <v>16</v>
      </c>
      <c r="F34">
        <f t="shared" si="7"/>
        <v>128</v>
      </c>
      <c r="G34">
        <v>512</v>
      </c>
      <c r="H34">
        <f t="shared" si="9"/>
        <v>1</v>
      </c>
      <c r="I34">
        <f t="shared" si="10"/>
        <v>0</v>
      </c>
      <c r="K34" s="1">
        <f t="shared" si="2"/>
        <v>16777216</v>
      </c>
      <c r="O34">
        <v>34</v>
      </c>
    </row>
    <row r="35" spans="1:15" x14ac:dyDescent="0.2">
      <c r="A35" t="s">
        <v>131</v>
      </c>
      <c r="B35">
        <f t="shared" si="8"/>
        <v>1</v>
      </c>
      <c r="C35">
        <f t="shared" si="3"/>
        <v>16</v>
      </c>
      <c r="D35">
        <f t="shared" si="12"/>
        <v>0</v>
      </c>
      <c r="E35">
        <f t="shared" si="4"/>
        <v>16</v>
      </c>
      <c r="F35">
        <f t="shared" si="7"/>
        <v>512</v>
      </c>
      <c r="G35">
        <f t="shared" si="13"/>
        <v>512</v>
      </c>
      <c r="H35">
        <f t="shared" si="9"/>
        <v>0</v>
      </c>
      <c r="I35">
        <f t="shared" si="10"/>
        <v>0</v>
      </c>
      <c r="K35" s="1">
        <f t="shared" si="2"/>
        <v>131072</v>
      </c>
      <c r="O35">
        <v>35</v>
      </c>
    </row>
    <row r="36" spans="1:15" x14ac:dyDescent="0.2">
      <c r="A36" t="s">
        <v>132</v>
      </c>
      <c r="B36">
        <f t="shared" si="8"/>
        <v>0</v>
      </c>
      <c r="C36">
        <f t="shared" si="3"/>
        <v>16</v>
      </c>
      <c r="D36">
        <f t="shared" si="12"/>
        <v>1</v>
      </c>
      <c r="E36">
        <f t="shared" si="4"/>
        <v>8</v>
      </c>
      <c r="F36">
        <f t="shared" si="7"/>
        <v>512</v>
      </c>
      <c r="G36">
        <v>1024</v>
      </c>
      <c r="H36">
        <v>2</v>
      </c>
      <c r="I36">
        <f t="shared" si="10"/>
        <v>0</v>
      </c>
      <c r="K36" s="1">
        <f t="shared" si="2"/>
        <v>33554432</v>
      </c>
      <c r="O36">
        <v>36</v>
      </c>
    </row>
    <row r="37" spans="1:15" x14ac:dyDescent="0.2">
      <c r="A37" t="s">
        <v>133</v>
      </c>
      <c r="B37">
        <f t="shared" si="8"/>
        <v>0</v>
      </c>
      <c r="C37">
        <v>16</v>
      </c>
      <c r="D37">
        <f t="shared" si="12"/>
        <v>1</v>
      </c>
      <c r="E37">
        <f t="shared" si="4"/>
        <v>8</v>
      </c>
      <c r="F37">
        <v>512</v>
      </c>
      <c r="G37">
        <v>256</v>
      </c>
      <c r="H37">
        <v>2</v>
      </c>
      <c r="I37">
        <f t="shared" si="10"/>
        <v>0</v>
      </c>
      <c r="K37" s="1">
        <f t="shared" si="2"/>
        <v>8388608</v>
      </c>
      <c r="O37">
        <v>37</v>
      </c>
    </row>
    <row r="38" spans="1:15" x14ac:dyDescent="0.2">
      <c r="A38" t="s">
        <v>134</v>
      </c>
      <c r="B38">
        <f t="shared" si="8"/>
        <v>0</v>
      </c>
      <c r="C38">
        <f t="shared" si="3"/>
        <v>8</v>
      </c>
      <c r="D38">
        <f t="shared" si="12"/>
        <v>3</v>
      </c>
      <c r="E38">
        <f t="shared" si="4"/>
        <v>8</v>
      </c>
      <c r="F38">
        <f t="shared" si="7"/>
        <v>256</v>
      </c>
      <c r="G38">
        <v>256</v>
      </c>
      <c r="H38">
        <f t="shared" si="9"/>
        <v>1</v>
      </c>
      <c r="I38">
        <f t="shared" si="10"/>
        <v>1</v>
      </c>
      <c r="K38" s="1">
        <f t="shared" si="2"/>
        <v>37748736</v>
      </c>
      <c r="O38">
        <v>38</v>
      </c>
    </row>
    <row r="39" spans="1:15" x14ac:dyDescent="0.2">
      <c r="A39" t="s">
        <v>135</v>
      </c>
      <c r="B39">
        <f t="shared" si="8"/>
        <v>0</v>
      </c>
      <c r="C39">
        <f t="shared" si="3"/>
        <v>8</v>
      </c>
      <c r="D39">
        <f t="shared" si="12"/>
        <v>1</v>
      </c>
      <c r="E39">
        <f t="shared" si="4"/>
        <v>8</v>
      </c>
      <c r="F39">
        <f t="shared" si="7"/>
        <v>256</v>
      </c>
      <c r="G39">
        <v>1024</v>
      </c>
      <c r="H39">
        <f t="shared" si="9"/>
        <v>1</v>
      </c>
      <c r="I39">
        <f t="shared" si="10"/>
        <v>0</v>
      </c>
      <c r="K39" s="1">
        <f t="shared" si="2"/>
        <v>16777216</v>
      </c>
      <c r="O39">
        <v>39</v>
      </c>
    </row>
    <row r="40" spans="1:15" x14ac:dyDescent="0.2">
      <c r="A40" t="s">
        <v>136</v>
      </c>
      <c r="B40">
        <f t="shared" si="8"/>
        <v>1</v>
      </c>
      <c r="C40">
        <f t="shared" si="3"/>
        <v>8</v>
      </c>
      <c r="D40">
        <f t="shared" si="12"/>
        <v>0</v>
      </c>
      <c r="E40">
        <f t="shared" si="4"/>
        <v>8</v>
      </c>
      <c r="F40">
        <f t="shared" si="7"/>
        <v>1024</v>
      </c>
      <c r="G40">
        <f t="shared" si="13"/>
        <v>1024</v>
      </c>
      <c r="H40">
        <f t="shared" si="9"/>
        <v>0</v>
      </c>
      <c r="I40">
        <f t="shared" si="10"/>
        <v>0</v>
      </c>
      <c r="K40" s="1">
        <f t="shared" si="2"/>
        <v>65536</v>
      </c>
      <c r="O40">
        <v>40</v>
      </c>
    </row>
    <row r="41" spans="1:15" x14ac:dyDescent="0.2">
      <c r="A41" t="s">
        <v>137</v>
      </c>
      <c r="B41">
        <f t="shared" si="8"/>
        <v>0</v>
      </c>
      <c r="C41">
        <f t="shared" si="3"/>
        <v>8</v>
      </c>
      <c r="D41">
        <f t="shared" si="12"/>
        <v>1</v>
      </c>
      <c r="E41">
        <f t="shared" si="4"/>
        <v>8</v>
      </c>
      <c r="F41">
        <f t="shared" ref="F41:F104" si="14">G40</f>
        <v>1024</v>
      </c>
      <c r="G41">
        <v>256</v>
      </c>
      <c r="H41">
        <f t="shared" si="9"/>
        <v>1</v>
      </c>
      <c r="I41">
        <f t="shared" si="10"/>
        <v>0</v>
      </c>
      <c r="K41" s="1">
        <f t="shared" si="2"/>
        <v>16777216</v>
      </c>
      <c r="O41">
        <v>41</v>
      </c>
    </row>
    <row r="42" spans="1:15" x14ac:dyDescent="0.2">
      <c r="A42" t="s">
        <v>138</v>
      </c>
      <c r="B42">
        <f t="shared" si="8"/>
        <v>0</v>
      </c>
      <c r="C42">
        <f t="shared" si="3"/>
        <v>8</v>
      </c>
      <c r="D42">
        <f t="shared" si="12"/>
        <v>3</v>
      </c>
      <c r="E42">
        <f t="shared" si="4"/>
        <v>8</v>
      </c>
      <c r="F42">
        <f t="shared" si="14"/>
        <v>256</v>
      </c>
      <c r="G42">
        <v>256</v>
      </c>
      <c r="H42">
        <f t="shared" si="9"/>
        <v>1</v>
      </c>
      <c r="I42">
        <f t="shared" si="10"/>
        <v>1</v>
      </c>
      <c r="K42" s="1">
        <f t="shared" si="2"/>
        <v>37748736</v>
      </c>
      <c r="O42">
        <v>42</v>
      </c>
    </row>
    <row r="43" spans="1:15" x14ac:dyDescent="0.2">
      <c r="A43" t="s">
        <v>139</v>
      </c>
      <c r="B43">
        <f t="shared" si="8"/>
        <v>0</v>
      </c>
      <c r="C43">
        <f t="shared" si="3"/>
        <v>8</v>
      </c>
      <c r="D43">
        <f t="shared" si="12"/>
        <v>1</v>
      </c>
      <c r="E43">
        <f t="shared" si="4"/>
        <v>8</v>
      </c>
      <c r="F43">
        <f t="shared" si="14"/>
        <v>256</v>
      </c>
      <c r="G43">
        <v>1024</v>
      </c>
      <c r="H43">
        <f t="shared" si="9"/>
        <v>1</v>
      </c>
      <c r="I43">
        <f t="shared" si="10"/>
        <v>0</v>
      </c>
      <c r="K43" s="1">
        <f t="shared" si="2"/>
        <v>16777216</v>
      </c>
      <c r="O43">
        <v>43</v>
      </c>
    </row>
    <row r="44" spans="1:15" x14ac:dyDescent="0.2">
      <c r="A44" t="s">
        <v>140</v>
      </c>
      <c r="B44">
        <f t="shared" si="8"/>
        <v>1</v>
      </c>
      <c r="C44">
        <f t="shared" si="3"/>
        <v>8</v>
      </c>
      <c r="D44">
        <f t="shared" si="12"/>
        <v>0</v>
      </c>
      <c r="E44">
        <f t="shared" si="4"/>
        <v>8</v>
      </c>
      <c r="F44">
        <f t="shared" si="14"/>
        <v>1024</v>
      </c>
      <c r="G44">
        <f t="shared" si="13"/>
        <v>1024</v>
      </c>
      <c r="H44">
        <f t="shared" si="9"/>
        <v>0</v>
      </c>
      <c r="I44">
        <f t="shared" si="10"/>
        <v>0</v>
      </c>
      <c r="K44" s="1">
        <f t="shared" si="2"/>
        <v>65536</v>
      </c>
      <c r="O44">
        <v>44</v>
      </c>
    </row>
    <row r="45" spans="1:15" x14ac:dyDescent="0.2">
      <c r="A45" t="s">
        <v>141</v>
      </c>
      <c r="B45">
        <f t="shared" si="8"/>
        <v>0</v>
      </c>
      <c r="C45">
        <f t="shared" si="3"/>
        <v>8</v>
      </c>
      <c r="D45">
        <f t="shared" si="12"/>
        <v>1</v>
      </c>
      <c r="E45">
        <f t="shared" si="4"/>
        <v>8</v>
      </c>
      <c r="F45">
        <f t="shared" si="14"/>
        <v>1024</v>
      </c>
      <c r="G45">
        <v>256</v>
      </c>
      <c r="H45">
        <f t="shared" si="9"/>
        <v>1</v>
      </c>
      <c r="I45">
        <f t="shared" si="10"/>
        <v>0</v>
      </c>
      <c r="K45" s="1">
        <f t="shared" si="2"/>
        <v>16777216</v>
      </c>
      <c r="O45">
        <v>45</v>
      </c>
    </row>
    <row r="46" spans="1:15" x14ac:dyDescent="0.2">
      <c r="A46" t="s">
        <v>142</v>
      </c>
      <c r="B46">
        <f t="shared" si="8"/>
        <v>0</v>
      </c>
      <c r="C46">
        <f t="shared" si="3"/>
        <v>8</v>
      </c>
      <c r="D46">
        <f t="shared" si="12"/>
        <v>3</v>
      </c>
      <c r="E46">
        <f t="shared" si="4"/>
        <v>8</v>
      </c>
      <c r="F46">
        <f t="shared" si="14"/>
        <v>256</v>
      </c>
      <c r="G46">
        <v>256</v>
      </c>
      <c r="H46">
        <f t="shared" si="9"/>
        <v>1</v>
      </c>
      <c r="I46">
        <f t="shared" si="10"/>
        <v>1</v>
      </c>
      <c r="K46" s="1">
        <f t="shared" si="2"/>
        <v>37748736</v>
      </c>
      <c r="O46">
        <v>46</v>
      </c>
    </row>
    <row r="47" spans="1:15" x14ac:dyDescent="0.2">
      <c r="A47" t="s">
        <v>143</v>
      </c>
      <c r="B47">
        <f t="shared" si="8"/>
        <v>0</v>
      </c>
      <c r="C47">
        <f t="shared" si="3"/>
        <v>8</v>
      </c>
      <c r="D47">
        <f t="shared" si="12"/>
        <v>1</v>
      </c>
      <c r="E47">
        <f t="shared" si="4"/>
        <v>8</v>
      </c>
      <c r="F47">
        <f t="shared" si="14"/>
        <v>256</v>
      </c>
      <c r="G47">
        <v>1024</v>
      </c>
      <c r="H47">
        <f t="shared" si="9"/>
        <v>1</v>
      </c>
      <c r="I47">
        <f t="shared" si="10"/>
        <v>0</v>
      </c>
      <c r="K47" s="1">
        <f t="shared" si="2"/>
        <v>16777216</v>
      </c>
      <c r="O47">
        <v>47</v>
      </c>
    </row>
    <row r="48" spans="1:15" x14ac:dyDescent="0.2">
      <c r="A48" t="s">
        <v>144</v>
      </c>
      <c r="B48">
        <f t="shared" si="8"/>
        <v>1</v>
      </c>
      <c r="C48">
        <f t="shared" si="3"/>
        <v>8</v>
      </c>
      <c r="D48">
        <f t="shared" si="12"/>
        <v>0</v>
      </c>
      <c r="E48">
        <f t="shared" si="4"/>
        <v>8</v>
      </c>
      <c r="F48">
        <f t="shared" si="14"/>
        <v>1024</v>
      </c>
      <c r="G48">
        <f t="shared" si="13"/>
        <v>1024</v>
      </c>
      <c r="H48">
        <f t="shared" si="9"/>
        <v>0</v>
      </c>
      <c r="I48">
        <f t="shared" si="10"/>
        <v>0</v>
      </c>
      <c r="K48" s="1">
        <f t="shared" si="2"/>
        <v>65536</v>
      </c>
      <c r="O48">
        <v>48</v>
      </c>
    </row>
    <row r="49" spans="1:20" x14ac:dyDescent="0.2">
      <c r="A49" t="s">
        <v>145</v>
      </c>
      <c r="B49">
        <f t="shared" si="8"/>
        <v>0</v>
      </c>
      <c r="C49">
        <f t="shared" si="3"/>
        <v>8</v>
      </c>
      <c r="D49">
        <f t="shared" si="12"/>
        <v>1</v>
      </c>
      <c r="E49">
        <f t="shared" si="4"/>
        <v>8</v>
      </c>
      <c r="F49">
        <f t="shared" si="14"/>
        <v>1024</v>
      </c>
      <c r="G49">
        <v>256</v>
      </c>
      <c r="H49">
        <f t="shared" si="9"/>
        <v>1</v>
      </c>
      <c r="I49">
        <f t="shared" si="10"/>
        <v>0</v>
      </c>
      <c r="K49" s="1">
        <f t="shared" si="2"/>
        <v>16777216</v>
      </c>
      <c r="O49">
        <v>49</v>
      </c>
    </row>
    <row r="50" spans="1:20" x14ac:dyDescent="0.2">
      <c r="A50" t="s">
        <v>147</v>
      </c>
      <c r="B50">
        <f t="shared" si="8"/>
        <v>0</v>
      </c>
      <c r="C50">
        <f t="shared" si="3"/>
        <v>8</v>
      </c>
      <c r="D50">
        <f t="shared" si="12"/>
        <v>3</v>
      </c>
      <c r="E50">
        <f t="shared" si="4"/>
        <v>8</v>
      </c>
      <c r="F50">
        <f t="shared" si="14"/>
        <v>256</v>
      </c>
      <c r="G50">
        <v>256</v>
      </c>
      <c r="H50">
        <f t="shared" si="9"/>
        <v>1</v>
      </c>
      <c r="I50">
        <f t="shared" si="10"/>
        <v>1</v>
      </c>
      <c r="K50" s="1">
        <f t="shared" si="2"/>
        <v>37748736</v>
      </c>
      <c r="O50">
        <v>50</v>
      </c>
    </row>
    <row r="51" spans="1:20" x14ac:dyDescent="0.2">
      <c r="A51" t="s">
        <v>146</v>
      </c>
      <c r="B51">
        <f t="shared" si="8"/>
        <v>0</v>
      </c>
      <c r="C51">
        <f t="shared" si="3"/>
        <v>8</v>
      </c>
      <c r="D51">
        <f t="shared" si="12"/>
        <v>1</v>
      </c>
      <c r="E51">
        <f t="shared" si="4"/>
        <v>8</v>
      </c>
      <c r="F51">
        <f t="shared" si="14"/>
        <v>256</v>
      </c>
      <c r="G51">
        <v>1024</v>
      </c>
      <c r="H51">
        <f t="shared" si="9"/>
        <v>1</v>
      </c>
      <c r="I51">
        <f t="shared" si="10"/>
        <v>0</v>
      </c>
      <c r="K51" s="1">
        <f t="shared" si="2"/>
        <v>16777216</v>
      </c>
      <c r="O51">
        <v>51</v>
      </c>
    </row>
    <row r="52" spans="1:20" x14ac:dyDescent="0.2">
      <c r="A52" t="s">
        <v>148</v>
      </c>
      <c r="B52">
        <f t="shared" si="8"/>
        <v>1</v>
      </c>
      <c r="C52">
        <f t="shared" si="3"/>
        <v>8</v>
      </c>
      <c r="D52">
        <f t="shared" si="12"/>
        <v>0</v>
      </c>
      <c r="E52">
        <f t="shared" si="4"/>
        <v>8</v>
      </c>
      <c r="F52">
        <f t="shared" si="14"/>
        <v>1024</v>
      </c>
      <c r="G52">
        <f t="shared" si="13"/>
        <v>1024</v>
      </c>
      <c r="H52">
        <f t="shared" si="9"/>
        <v>0</v>
      </c>
      <c r="I52">
        <f t="shared" si="10"/>
        <v>0</v>
      </c>
      <c r="K52" s="1">
        <f t="shared" si="2"/>
        <v>65536</v>
      </c>
      <c r="O52">
        <v>52</v>
      </c>
    </row>
    <row r="53" spans="1:20" x14ac:dyDescent="0.2">
      <c r="A53" t="s">
        <v>149</v>
      </c>
      <c r="B53">
        <f t="shared" si="8"/>
        <v>0</v>
      </c>
      <c r="C53">
        <f t="shared" si="3"/>
        <v>8</v>
      </c>
      <c r="D53">
        <f t="shared" si="12"/>
        <v>1</v>
      </c>
      <c r="E53">
        <f t="shared" si="4"/>
        <v>8</v>
      </c>
      <c r="F53">
        <f t="shared" si="14"/>
        <v>1024</v>
      </c>
      <c r="G53">
        <v>256</v>
      </c>
      <c r="H53">
        <f t="shared" si="9"/>
        <v>1</v>
      </c>
      <c r="I53">
        <f t="shared" si="10"/>
        <v>0</v>
      </c>
      <c r="K53" s="1">
        <f t="shared" si="2"/>
        <v>16777216</v>
      </c>
      <c r="O53">
        <v>53</v>
      </c>
    </row>
    <row r="54" spans="1:20" x14ac:dyDescent="0.2">
      <c r="A54" t="s">
        <v>150</v>
      </c>
      <c r="B54">
        <f t="shared" si="8"/>
        <v>0</v>
      </c>
      <c r="C54">
        <f t="shared" si="3"/>
        <v>8</v>
      </c>
      <c r="D54">
        <f t="shared" si="12"/>
        <v>3</v>
      </c>
      <c r="E54">
        <f t="shared" si="4"/>
        <v>8</v>
      </c>
      <c r="F54">
        <f t="shared" si="14"/>
        <v>256</v>
      </c>
      <c r="G54">
        <v>256</v>
      </c>
      <c r="H54">
        <f t="shared" si="9"/>
        <v>1</v>
      </c>
      <c r="I54">
        <f t="shared" si="10"/>
        <v>1</v>
      </c>
      <c r="K54" s="1">
        <f t="shared" si="2"/>
        <v>37748736</v>
      </c>
      <c r="O54">
        <v>54</v>
      </c>
    </row>
    <row r="55" spans="1:20" x14ac:dyDescent="0.2">
      <c r="A55" t="s">
        <v>151</v>
      </c>
      <c r="B55">
        <f t="shared" si="8"/>
        <v>0</v>
      </c>
      <c r="C55">
        <f t="shared" si="3"/>
        <v>8</v>
      </c>
      <c r="D55">
        <f t="shared" si="12"/>
        <v>1</v>
      </c>
      <c r="E55">
        <f t="shared" si="4"/>
        <v>8</v>
      </c>
      <c r="F55">
        <f t="shared" si="14"/>
        <v>256</v>
      </c>
      <c r="G55">
        <v>1024</v>
      </c>
      <c r="H55">
        <f t="shared" si="9"/>
        <v>1</v>
      </c>
      <c r="I55">
        <f t="shared" si="10"/>
        <v>0</v>
      </c>
      <c r="K55" s="1">
        <f t="shared" si="2"/>
        <v>16777216</v>
      </c>
      <c r="O55">
        <v>55</v>
      </c>
    </row>
    <row r="56" spans="1:20" x14ac:dyDescent="0.2">
      <c r="A56" t="s">
        <v>152</v>
      </c>
      <c r="B56">
        <f t="shared" si="8"/>
        <v>1</v>
      </c>
      <c r="C56">
        <f t="shared" si="3"/>
        <v>8</v>
      </c>
      <c r="D56">
        <f t="shared" si="12"/>
        <v>0</v>
      </c>
      <c r="E56">
        <f t="shared" si="4"/>
        <v>8</v>
      </c>
      <c r="F56">
        <f t="shared" si="14"/>
        <v>1024</v>
      </c>
      <c r="G56">
        <f t="shared" si="13"/>
        <v>1024</v>
      </c>
      <c r="H56">
        <f t="shared" si="9"/>
        <v>0</v>
      </c>
      <c r="I56">
        <f t="shared" si="10"/>
        <v>0</v>
      </c>
      <c r="K56" s="1">
        <f t="shared" si="2"/>
        <v>65536</v>
      </c>
      <c r="O56">
        <v>56</v>
      </c>
    </row>
    <row r="57" spans="1:20" x14ac:dyDescent="0.2">
      <c r="A57" t="s">
        <v>153</v>
      </c>
      <c r="B57">
        <f t="shared" si="8"/>
        <v>0</v>
      </c>
      <c r="C57">
        <f t="shared" si="3"/>
        <v>8</v>
      </c>
      <c r="D57">
        <f t="shared" si="12"/>
        <v>1</v>
      </c>
      <c r="E57">
        <f t="shared" si="4"/>
        <v>8</v>
      </c>
      <c r="F57">
        <f t="shared" si="14"/>
        <v>1024</v>
      </c>
      <c r="G57">
        <v>256</v>
      </c>
      <c r="H57">
        <f t="shared" si="9"/>
        <v>1</v>
      </c>
      <c r="I57">
        <f t="shared" si="10"/>
        <v>0</v>
      </c>
      <c r="K57" s="1">
        <f t="shared" si="2"/>
        <v>16777216</v>
      </c>
      <c r="O57">
        <v>57</v>
      </c>
    </row>
    <row r="58" spans="1:20" x14ac:dyDescent="0.2">
      <c r="A58" t="s">
        <v>154</v>
      </c>
      <c r="B58">
        <f t="shared" si="8"/>
        <v>0</v>
      </c>
      <c r="C58">
        <f t="shared" si="3"/>
        <v>8</v>
      </c>
      <c r="D58">
        <f t="shared" si="12"/>
        <v>3</v>
      </c>
      <c r="E58">
        <f t="shared" si="4"/>
        <v>8</v>
      </c>
      <c r="F58">
        <f t="shared" si="14"/>
        <v>256</v>
      </c>
      <c r="G58">
        <v>256</v>
      </c>
      <c r="H58">
        <f t="shared" si="9"/>
        <v>1</v>
      </c>
      <c r="I58">
        <f t="shared" si="10"/>
        <v>1</v>
      </c>
      <c r="K58" s="1">
        <f t="shared" si="2"/>
        <v>37748736</v>
      </c>
      <c r="O58">
        <v>58</v>
      </c>
    </row>
    <row r="59" spans="1:20" x14ac:dyDescent="0.2">
      <c r="A59" t="s">
        <v>155</v>
      </c>
      <c r="B59">
        <f t="shared" si="8"/>
        <v>0</v>
      </c>
      <c r="C59">
        <f t="shared" si="3"/>
        <v>8</v>
      </c>
      <c r="D59">
        <f t="shared" si="12"/>
        <v>1</v>
      </c>
      <c r="E59">
        <f t="shared" si="4"/>
        <v>8</v>
      </c>
      <c r="F59">
        <f t="shared" si="14"/>
        <v>256</v>
      </c>
      <c r="G59">
        <v>1024</v>
      </c>
      <c r="H59">
        <f t="shared" si="9"/>
        <v>1</v>
      </c>
      <c r="I59">
        <f t="shared" si="10"/>
        <v>0</v>
      </c>
      <c r="K59" s="1">
        <f t="shared" si="2"/>
        <v>16777216</v>
      </c>
      <c r="O59">
        <v>59</v>
      </c>
    </row>
    <row r="60" spans="1:20" x14ac:dyDescent="0.2">
      <c r="A60" t="s">
        <v>156</v>
      </c>
      <c r="B60">
        <f t="shared" si="8"/>
        <v>1</v>
      </c>
      <c r="C60">
        <f t="shared" si="3"/>
        <v>8</v>
      </c>
      <c r="D60">
        <f t="shared" si="12"/>
        <v>0</v>
      </c>
      <c r="E60">
        <f t="shared" si="4"/>
        <v>8</v>
      </c>
      <c r="F60">
        <f t="shared" si="14"/>
        <v>1024</v>
      </c>
      <c r="G60">
        <f t="shared" si="13"/>
        <v>1024</v>
      </c>
      <c r="H60">
        <f t="shared" si="9"/>
        <v>0</v>
      </c>
      <c r="I60">
        <f t="shared" si="10"/>
        <v>0</v>
      </c>
      <c r="K60" s="1">
        <f t="shared" si="2"/>
        <v>65536</v>
      </c>
      <c r="O60">
        <v>60</v>
      </c>
    </row>
    <row r="61" spans="1:20" x14ac:dyDescent="0.2">
      <c r="A61" t="str">
        <f xml:space="preserve"> IF(MOD(O61,4)=0,"res4b"&amp;P61, "res4b"&amp;Q61&amp;R61&amp;S61&amp;T61)</f>
        <v>res4b6_branch2a</v>
      </c>
      <c r="B61">
        <f t="shared" si="8"/>
        <v>0</v>
      </c>
      <c r="C61">
        <f t="shared" si="3"/>
        <v>8</v>
      </c>
      <c r="D61">
        <f t="shared" si="12"/>
        <v>1</v>
      </c>
      <c r="E61">
        <f t="shared" si="4"/>
        <v>8</v>
      </c>
      <c r="F61">
        <f t="shared" si="14"/>
        <v>1024</v>
      </c>
      <c r="G61">
        <v>256</v>
      </c>
      <c r="H61">
        <f t="shared" si="9"/>
        <v>1</v>
      </c>
      <c r="I61">
        <f t="shared" si="10"/>
        <v>0</v>
      </c>
      <c r="K61" s="1">
        <f t="shared" si="2"/>
        <v>16777216</v>
      </c>
      <c r="O61">
        <v>61</v>
      </c>
      <c r="Q61">
        <v>6</v>
      </c>
      <c r="R61" t="s">
        <v>179</v>
      </c>
      <c r="S61">
        <v>2</v>
      </c>
      <c r="T61" t="s">
        <v>111</v>
      </c>
    </row>
    <row r="62" spans="1:20" x14ac:dyDescent="0.2">
      <c r="A62" t="str">
        <f t="shared" ref="A62:A125" si="15" xml:space="preserve"> IF(MOD(O62,4)=0,"res4b"&amp;P62, "res4b"&amp;Q62&amp;R62&amp;S62&amp;T62)</f>
        <v>res4b6_branch2b</v>
      </c>
      <c r="B62">
        <f t="shared" si="8"/>
        <v>0</v>
      </c>
      <c r="C62">
        <f t="shared" si="3"/>
        <v>8</v>
      </c>
      <c r="D62">
        <f t="shared" si="12"/>
        <v>3</v>
      </c>
      <c r="E62">
        <f t="shared" si="4"/>
        <v>8</v>
      </c>
      <c r="F62">
        <f t="shared" si="14"/>
        <v>256</v>
      </c>
      <c r="G62">
        <v>256</v>
      </c>
      <c r="H62">
        <f t="shared" si="9"/>
        <v>1</v>
      </c>
      <c r="I62">
        <f t="shared" si="10"/>
        <v>1</v>
      </c>
      <c r="K62" s="1">
        <f t="shared" si="2"/>
        <v>37748736</v>
      </c>
      <c r="O62">
        <v>62</v>
      </c>
      <c r="Q62">
        <v>6</v>
      </c>
      <c r="R62" t="s">
        <v>179</v>
      </c>
      <c r="S62">
        <v>2</v>
      </c>
      <c r="T62" t="s">
        <v>157</v>
      </c>
    </row>
    <row r="63" spans="1:20" x14ac:dyDescent="0.2">
      <c r="A63" t="str">
        <f t="shared" si="15"/>
        <v>res4b6_branch2c</v>
      </c>
      <c r="B63">
        <f t="shared" si="8"/>
        <v>0</v>
      </c>
      <c r="C63">
        <f t="shared" si="3"/>
        <v>8</v>
      </c>
      <c r="D63">
        <f t="shared" si="12"/>
        <v>1</v>
      </c>
      <c r="E63">
        <f t="shared" si="4"/>
        <v>8</v>
      </c>
      <c r="F63">
        <f t="shared" si="14"/>
        <v>256</v>
      </c>
      <c r="G63">
        <v>1024</v>
      </c>
      <c r="H63">
        <f t="shared" si="9"/>
        <v>1</v>
      </c>
      <c r="I63">
        <f t="shared" si="10"/>
        <v>0</v>
      </c>
      <c r="K63" s="1">
        <f t="shared" si="2"/>
        <v>16777216</v>
      </c>
      <c r="O63">
        <v>63</v>
      </c>
      <c r="Q63">
        <v>6</v>
      </c>
      <c r="R63" t="s">
        <v>179</v>
      </c>
      <c r="S63">
        <v>2</v>
      </c>
      <c r="T63" t="s">
        <v>158</v>
      </c>
    </row>
    <row r="64" spans="1:20" x14ac:dyDescent="0.2">
      <c r="A64" t="str">
        <f t="shared" si="15"/>
        <v>res4b6_eltwise</v>
      </c>
      <c r="B64">
        <f t="shared" si="8"/>
        <v>1</v>
      </c>
      <c r="C64">
        <f t="shared" si="3"/>
        <v>8</v>
      </c>
      <c r="D64">
        <f t="shared" si="12"/>
        <v>0</v>
      </c>
      <c r="E64">
        <f t="shared" si="4"/>
        <v>8</v>
      </c>
      <c r="F64">
        <f t="shared" si="14"/>
        <v>1024</v>
      </c>
      <c r="G64">
        <f t="shared" si="13"/>
        <v>1024</v>
      </c>
      <c r="H64">
        <f t="shared" si="9"/>
        <v>0</v>
      </c>
      <c r="I64">
        <f t="shared" si="10"/>
        <v>0</v>
      </c>
      <c r="K64" s="1">
        <f t="shared" si="2"/>
        <v>65536</v>
      </c>
      <c r="O64">
        <v>64</v>
      </c>
      <c r="P64" t="s">
        <v>159</v>
      </c>
    </row>
    <row r="65" spans="1:20" x14ac:dyDescent="0.2">
      <c r="A65" t="str">
        <f t="shared" si="15"/>
        <v>res4b7_branch2a</v>
      </c>
      <c r="B65">
        <f t="shared" si="8"/>
        <v>0</v>
      </c>
      <c r="C65">
        <f t="shared" si="3"/>
        <v>8</v>
      </c>
      <c r="D65">
        <f t="shared" si="12"/>
        <v>1</v>
      </c>
      <c r="E65">
        <f t="shared" si="4"/>
        <v>8</v>
      </c>
      <c r="F65">
        <f t="shared" si="14"/>
        <v>1024</v>
      </c>
      <c r="G65">
        <v>256</v>
      </c>
      <c r="H65">
        <f t="shared" si="9"/>
        <v>1</v>
      </c>
      <c r="I65">
        <f t="shared" si="10"/>
        <v>0</v>
      </c>
      <c r="K65" s="1">
        <f t="shared" si="2"/>
        <v>16777216</v>
      </c>
      <c r="O65">
        <v>65</v>
      </c>
      <c r="Q65">
        <v>7</v>
      </c>
      <c r="R65" t="s">
        <v>179</v>
      </c>
      <c r="S65">
        <v>2</v>
      </c>
      <c r="T65" t="s">
        <v>111</v>
      </c>
    </row>
    <row r="66" spans="1:20" x14ac:dyDescent="0.2">
      <c r="A66" t="str">
        <f t="shared" si="15"/>
        <v>res4b7_branch2b</v>
      </c>
      <c r="B66">
        <f t="shared" si="8"/>
        <v>0</v>
      </c>
      <c r="C66">
        <f t="shared" si="3"/>
        <v>8</v>
      </c>
      <c r="D66">
        <f t="shared" si="12"/>
        <v>3</v>
      </c>
      <c r="E66">
        <f t="shared" si="4"/>
        <v>8</v>
      </c>
      <c r="F66">
        <f t="shared" si="14"/>
        <v>256</v>
      </c>
      <c r="G66">
        <v>256</v>
      </c>
      <c r="H66">
        <f t="shared" si="9"/>
        <v>1</v>
      </c>
      <c r="I66">
        <f t="shared" si="10"/>
        <v>1</v>
      </c>
      <c r="K66" s="1">
        <f t="shared" si="2"/>
        <v>37748736</v>
      </c>
      <c r="O66">
        <v>66</v>
      </c>
      <c r="Q66">
        <v>7</v>
      </c>
      <c r="R66" t="s">
        <v>179</v>
      </c>
      <c r="S66">
        <v>2</v>
      </c>
      <c r="T66" t="s">
        <v>157</v>
      </c>
    </row>
    <row r="67" spans="1:20" x14ac:dyDescent="0.2">
      <c r="A67" t="str">
        <f t="shared" si="15"/>
        <v>res4b7_branch2c</v>
      </c>
      <c r="B67">
        <f t="shared" si="8"/>
        <v>0</v>
      </c>
      <c r="C67">
        <f t="shared" si="3"/>
        <v>8</v>
      </c>
      <c r="D67">
        <f t="shared" si="12"/>
        <v>1</v>
      </c>
      <c r="E67">
        <f t="shared" si="4"/>
        <v>8</v>
      </c>
      <c r="F67">
        <f t="shared" si="14"/>
        <v>256</v>
      </c>
      <c r="G67">
        <v>1024</v>
      </c>
      <c r="H67">
        <f t="shared" si="9"/>
        <v>1</v>
      </c>
      <c r="I67">
        <f t="shared" si="10"/>
        <v>0</v>
      </c>
      <c r="K67" s="1">
        <f t="shared" si="2"/>
        <v>16777216</v>
      </c>
      <c r="O67">
        <v>67</v>
      </c>
      <c r="Q67">
        <v>7</v>
      </c>
      <c r="R67" t="s">
        <v>179</v>
      </c>
      <c r="S67">
        <v>2</v>
      </c>
      <c r="T67" t="s">
        <v>158</v>
      </c>
    </row>
    <row r="68" spans="1:20" x14ac:dyDescent="0.2">
      <c r="A68" t="str">
        <f t="shared" si="15"/>
        <v>res4b7_eltwise</v>
      </c>
      <c r="B68">
        <f t="shared" si="8"/>
        <v>1</v>
      </c>
      <c r="C68">
        <f t="shared" si="3"/>
        <v>8</v>
      </c>
      <c r="D68">
        <f t="shared" si="12"/>
        <v>0</v>
      </c>
      <c r="E68">
        <f t="shared" si="4"/>
        <v>8</v>
      </c>
      <c r="F68">
        <f t="shared" si="14"/>
        <v>1024</v>
      </c>
      <c r="G68">
        <f t="shared" si="13"/>
        <v>1024</v>
      </c>
      <c r="H68">
        <f t="shared" si="9"/>
        <v>0</v>
      </c>
      <c r="I68">
        <f t="shared" si="10"/>
        <v>0</v>
      </c>
      <c r="K68" s="1">
        <f t="shared" si="2"/>
        <v>65536</v>
      </c>
      <c r="O68">
        <v>68</v>
      </c>
      <c r="P68" t="s">
        <v>162</v>
      </c>
    </row>
    <row r="69" spans="1:20" x14ac:dyDescent="0.2">
      <c r="A69" t="str">
        <f t="shared" si="15"/>
        <v>res4b8_branch2a</v>
      </c>
      <c r="B69">
        <f t="shared" si="8"/>
        <v>0</v>
      </c>
      <c r="C69">
        <f t="shared" si="3"/>
        <v>8</v>
      </c>
      <c r="D69">
        <f t="shared" si="12"/>
        <v>1</v>
      </c>
      <c r="E69">
        <f t="shared" si="4"/>
        <v>8</v>
      </c>
      <c r="F69">
        <f t="shared" si="14"/>
        <v>1024</v>
      </c>
      <c r="G69">
        <v>256</v>
      </c>
      <c r="H69">
        <f t="shared" si="9"/>
        <v>1</v>
      </c>
      <c r="I69">
        <f t="shared" si="10"/>
        <v>0</v>
      </c>
      <c r="K69" s="1">
        <f t="shared" ref="K69:K132" si="16">IF(B69=0,D69*D69*E69*E69*F69*G69,IF(B69=2,D69*D69*E69*E69*F69*G69,C69*C69*F69))</f>
        <v>16777216</v>
      </c>
      <c r="O69">
        <v>69</v>
      </c>
      <c r="Q69">
        <v>8</v>
      </c>
      <c r="R69" t="s">
        <v>179</v>
      </c>
      <c r="S69">
        <v>2</v>
      </c>
      <c r="T69" t="s">
        <v>111</v>
      </c>
    </row>
    <row r="70" spans="1:20" x14ac:dyDescent="0.2">
      <c r="A70" t="str">
        <f t="shared" si="15"/>
        <v>res4b8_branch2b</v>
      </c>
      <c r="B70">
        <f t="shared" si="8"/>
        <v>0</v>
      </c>
      <c r="C70">
        <f t="shared" ref="C70:C133" si="17">E69</f>
        <v>8</v>
      </c>
      <c r="D70">
        <f t="shared" si="12"/>
        <v>3</v>
      </c>
      <c r="E70">
        <f t="shared" ref="E70:E133" si="18">IF(B70=0,ROUNDDOWN((C70-D70+2*I70)/H70+1,0),C69)</f>
        <v>8</v>
      </c>
      <c r="F70">
        <f t="shared" si="14"/>
        <v>256</v>
      </c>
      <c r="G70">
        <v>256</v>
      </c>
      <c r="H70">
        <f t="shared" si="9"/>
        <v>1</v>
      </c>
      <c r="I70">
        <f t="shared" si="10"/>
        <v>1</v>
      </c>
      <c r="K70" s="1">
        <f t="shared" si="16"/>
        <v>37748736</v>
      </c>
      <c r="O70">
        <v>70</v>
      </c>
      <c r="Q70">
        <v>8</v>
      </c>
      <c r="R70" t="s">
        <v>179</v>
      </c>
      <c r="S70">
        <v>2</v>
      </c>
      <c r="T70" t="s">
        <v>157</v>
      </c>
    </row>
    <row r="71" spans="1:20" x14ac:dyDescent="0.2">
      <c r="A71" t="str">
        <f t="shared" si="15"/>
        <v>res4b8_branch2c</v>
      </c>
      <c r="B71">
        <f t="shared" si="8"/>
        <v>0</v>
      </c>
      <c r="C71">
        <f t="shared" si="17"/>
        <v>8</v>
      </c>
      <c r="D71">
        <f t="shared" si="12"/>
        <v>1</v>
      </c>
      <c r="E71">
        <f t="shared" si="18"/>
        <v>8</v>
      </c>
      <c r="F71">
        <f t="shared" si="14"/>
        <v>256</v>
      </c>
      <c r="G71">
        <v>1024</v>
      </c>
      <c r="H71">
        <f t="shared" si="9"/>
        <v>1</v>
      </c>
      <c r="I71">
        <f t="shared" si="10"/>
        <v>0</v>
      </c>
      <c r="K71" s="1">
        <f t="shared" si="16"/>
        <v>16777216</v>
      </c>
      <c r="O71">
        <v>71</v>
      </c>
      <c r="Q71">
        <v>8</v>
      </c>
      <c r="R71" t="s">
        <v>179</v>
      </c>
      <c r="S71">
        <v>2</v>
      </c>
      <c r="T71" t="s">
        <v>158</v>
      </c>
    </row>
    <row r="72" spans="1:20" x14ac:dyDescent="0.2">
      <c r="A72" t="str">
        <f t="shared" si="15"/>
        <v>res4b8_eltwise</v>
      </c>
      <c r="B72">
        <f t="shared" si="8"/>
        <v>1</v>
      </c>
      <c r="C72">
        <f t="shared" si="17"/>
        <v>8</v>
      </c>
      <c r="D72">
        <f t="shared" si="12"/>
        <v>0</v>
      </c>
      <c r="E72">
        <f t="shared" si="18"/>
        <v>8</v>
      </c>
      <c r="F72">
        <f t="shared" si="14"/>
        <v>1024</v>
      </c>
      <c r="G72">
        <f t="shared" si="13"/>
        <v>1024</v>
      </c>
      <c r="H72">
        <f t="shared" si="9"/>
        <v>0</v>
      </c>
      <c r="I72">
        <f t="shared" si="10"/>
        <v>0</v>
      </c>
      <c r="K72" s="1">
        <f t="shared" si="16"/>
        <v>65536</v>
      </c>
      <c r="O72">
        <v>72</v>
      </c>
      <c r="P72" t="s">
        <v>160</v>
      </c>
    </row>
    <row r="73" spans="1:20" x14ac:dyDescent="0.2">
      <c r="A73" t="str">
        <f t="shared" si="15"/>
        <v>res4b9_branch2a</v>
      </c>
      <c r="B73">
        <f t="shared" si="8"/>
        <v>0</v>
      </c>
      <c r="C73">
        <f t="shared" si="17"/>
        <v>8</v>
      </c>
      <c r="D73">
        <f t="shared" si="12"/>
        <v>1</v>
      </c>
      <c r="E73">
        <f t="shared" si="18"/>
        <v>8</v>
      </c>
      <c r="F73">
        <f t="shared" si="14"/>
        <v>1024</v>
      </c>
      <c r="G73">
        <v>256</v>
      </c>
      <c r="H73">
        <f t="shared" si="9"/>
        <v>1</v>
      </c>
      <c r="I73">
        <f t="shared" si="10"/>
        <v>0</v>
      </c>
      <c r="K73" s="1">
        <f t="shared" si="16"/>
        <v>16777216</v>
      </c>
      <c r="O73">
        <v>73</v>
      </c>
      <c r="Q73">
        <v>9</v>
      </c>
      <c r="R73" t="s">
        <v>179</v>
      </c>
      <c r="S73">
        <v>2</v>
      </c>
      <c r="T73" t="s">
        <v>111</v>
      </c>
    </row>
    <row r="74" spans="1:20" x14ac:dyDescent="0.2">
      <c r="A74" t="str">
        <f t="shared" si="15"/>
        <v>res4b9_branch2b</v>
      </c>
      <c r="B74">
        <f t="shared" ref="B74:B129" si="19">IF(ISNUMBER(FIND("eltwise",A74)),1,0)</f>
        <v>0</v>
      </c>
      <c r="C74">
        <f t="shared" si="17"/>
        <v>8</v>
      </c>
      <c r="D74">
        <f t="shared" si="12"/>
        <v>3</v>
      </c>
      <c r="E74">
        <f t="shared" si="18"/>
        <v>8</v>
      </c>
      <c r="F74">
        <f t="shared" si="14"/>
        <v>256</v>
      </c>
      <c r="G74">
        <v>256</v>
      </c>
      <c r="H74">
        <f t="shared" si="9"/>
        <v>1</v>
      </c>
      <c r="I74">
        <f t="shared" si="10"/>
        <v>1</v>
      </c>
      <c r="K74" s="1">
        <f t="shared" si="16"/>
        <v>37748736</v>
      </c>
      <c r="O74">
        <v>74</v>
      </c>
      <c r="Q74">
        <v>9</v>
      </c>
      <c r="R74" t="s">
        <v>179</v>
      </c>
      <c r="S74">
        <v>2</v>
      </c>
      <c r="T74" t="s">
        <v>157</v>
      </c>
    </row>
    <row r="75" spans="1:20" x14ac:dyDescent="0.2">
      <c r="A75" t="str">
        <f t="shared" si="15"/>
        <v>res4b9_branch2c</v>
      </c>
      <c r="B75">
        <f t="shared" si="19"/>
        <v>0</v>
      </c>
      <c r="C75">
        <f t="shared" si="17"/>
        <v>8</v>
      </c>
      <c r="D75">
        <f t="shared" si="12"/>
        <v>1</v>
      </c>
      <c r="E75">
        <f t="shared" si="18"/>
        <v>8</v>
      </c>
      <c r="F75">
        <f t="shared" si="14"/>
        <v>256</v>
      </c>
      <c r="G75">
        <v>1024</v>
      </c>
      <c r="H75">
        <f t="shared" si="9"/>
        <v>1</v>
      </c>
      <c r="I75">
        <f t="shared" si="10"/>
        <v>0</v>
      </c>
      <c r="K75" s="1">
        <f t="shared" si="16"/>
        <v>16777216</v>
      </c>
      <c r="O75">
        <v>75</v>
      </c>
      <c r="Q75">
        <v>9</v>
      </c>
      <c r="R75" t="s">
        <v>179</v>
      </c>
      <c r="S75">
        <v>2</v>
      </c>
      <c r="T75" t="s">
        <v>158</v>
      </c>
    </row>
    <row r="76" spans="1:20" x14ac:dyDescent="0.2">
      <c r="A76" t="str">
        <f t="shared" si="15"/>
        <v>res4b9_eltwise</v>
      </c>
      <c r="B76">
        <f t="shared" si="19"/>
        <v>1</v>
      </c>
      <c r="C76">
        <f t="shared" si="17"/>
        <v>8</v>
      </c>
      <c r="D76">
        <f t="shared" si="12"/>
        <v>0</v>
      </c>
      <c r="E76">
        <f t="shared" si="18"/>
        <v>8</v>
      </c>
      <c r="F76">
        <f t="shared" si="14"/>
        <v>1024</v>
      </c>
      <c r="G76">
        <f t="shared" si="13"/>
        <v>1024</v>
      </c>
      <c r="H76">
        <f t="shared" ref="H76:H129" si="20">IF(B76=1,0,IF(D76=1,1,1))</f>
        <v>0</v>
      </c>
      <c r="I76">
        <f t="shared" ref="I76:I139" si="21">IF(B76=1,0,IF(D76=3,1,0))</f>
        <v>0</v>
      </c>
      <c r="K76" s="1">
        <f t="shared" si="16"/>
        <v>65536</v>
      </c>
      <c r="O76">
        <v>76</v>
      </c>
      <c r="P76" t="s">
        <v>161</v>
      </c>
    </row>
    <row r="77" spans="1:20" x14ac:dyDescent="0.2">
      <c r="A77" t="str">
        <f t="shared" si="15"/>
        <v>res4b10_branch2a</v>
      </c>
      <c r="B77">
        <f t="shared" si="19"/>
        <v>0</v>
      </c>
      <c r="C77">
        <f t="shared" si="17"/>
        <v>8</v>
      </c>
      <c r="D77">
        <f t="shared" si="12"/>
        <v>1</v>
      </c>
      <c r="E77">
        <f t="shared" si="18"/>
        <v>8</v>
      </c>
      <c r="F77">
        <f t="shared" si="14"/>
        <v>1024</v>
      </c>
      <c r="G77">
        <v>256</v>
      </c>
      <c r="H77">
        <f t="shared" si="20"/>
        <v>1</v>
      </c>
      <c r="I77">
        <f t="shared" si="21"/>
        <v>0</v>
      </c>
      <c r="K77" s="1">
        <f t="shared" si="16"/>
        <v>16777216</v>
      </c>
      <c r="O77">
        <v>77</v>
      </c>
      <c r="Q77">
        <v>10</v>
      </c>
      <c r="R77" t="s">
        <v>179</v>
      </c>
      <c r="S77">
        <v>2</v>
      </c>
      <c r="T77" t="s">
        <v>111</v>
      </c>
    </row>
    <row r="78" spans="1:20" x14ac:dyDescent="0.2">
      <c r="A78" t="str">
        <f t="shared" si="15"/>
        <v>res4b10_branch2b</v>
      </c>
      <c r="B78">
        <f t="shared" si="19"/>
        <v>0</v>
      </c>
      <c r="C78">
        <f t="shared" si="17"/>
        <v>8</v>
      </c>
      <c r="D78">
        <f t="shared" si="12"/>
        <v>3</v>
      </c>
      <c r="E78">
        <f t="shared" si="18"/>
        <v>8</v>
      </c>
      <c r="F78">
        <f t="shared" si="14"/>
        <v>256</v>
      </c>
      <c r="G78">
        <v>256</v>
      </c>
      <c r="H78">
        <f t="shared" si="20"/>
        <v>1</v>
      </c>
      <c r="I78">
        <f t="shared" si="21"/>
        <v>1</v>
      </c>
      <c r="K78" s="1">
        <f t="shared" si="16"/>
        <v>37748736</v>
      </c>
      <c r="O78">
        <v>78</v>
      </c>
      <c r="Q78">
        <v>10</v>
      </c>
      <c r="R78" t="s">
        <v>179</v>
      </c>
      <c r="S78">
        <v>2</v>
      </c>
      <c r="T78" t="s">
        <v>157</v>
      </c>
    </row>
    <row r="79" spans="1:20" x14ac:dyDescent="0.2">
      <c r="A79" t="str">
        <f t="shared" si="15"/>
        <v>res4b10_branch2c</v>
      </c>
      <c r="B79">
        <f t="shared" si="19"/>
        <v>0</v>
      </c>
      <c r="C79">
        <f t="shared" si="17"/>
        <v>8</v>
      </c>
      <c r="D79">
        <f t="shared" si="12"/>
        <v>1</v>
      </c>
      <c r="E79">
        <f t="shared" si="18"/>
        <v>8</v>
      </c>
      <c r="F79">
        <f t="shared" si="14"/>
        <v>256</v>
      </c>
      <c r="G79">
        <v>1024</v>
      </c>
      <c r="H79">
        <f t="shared" si="20"/>
        <v>1</v>
      </c>
      <c r="I79">
        <f t="shared" si="21"/>
        <v>0</v>
      </c>
      <c r="K79" s="1">
        <f t="shared" si="16"/>
        <v>16777216</v>
      </c>
      <c r="O79">
        <v>79</v>
      </c>
      <c r="Q79">
        <v>10</v>
      </c>
      <c r="R79" t="s">
        <v>179</v>
      </c>
      <c r="S79">
        <v>2</v>
      </c>
      <c r="T79" t="s">
        <v>158</v>
      </c>
    </row>
    <row r="80" spans="1:20" x14ac:dyDescent="0.2">
      <c r="A80" t="str">
        <f t="shared" si="15"/>
        <v>res4b10_eltwise</v>
      </c>
      <c r="B80">
        <f t="shared" si="19"/>
        <v>1</v>
      </c>
      <c r="C80">
        <f t="shared" si="17"/>
        <v>8</v>
      </c>
      <c r="D80">
        <f t="shared" si="12"/>
        <v>0</v>
      </c>
      <c r="E80">
        <f t="shared" si="18"/>
        <v>8</v>
      </c>
      <c r="F80">
        <f t="shared" si="14"/>
        <v>1024</v>
      </c>
      <c r="G80">
        <f t="shared" si="13"/>
        <v>1024</v>
      </c>
      <c r="H80">
        <f t="shared" si="20"/>
        <v>0</v>
      </c>
      <c r="I80">
        <f t="shared" si="21"/>
        <v>0</v>
      </c>
      <c r="K80" s="1">
        <f t="shared" si="16"/>
        <v>65536</v>
      </c>
      <c r="O80">
        <v>80</v>
      </c>
      <c r="P80" t="s">
        <v>163</v>
      </c>
    </row>
    <row r="81" spans="1:20" x14ac:dyDescent="0.2">
      <c r="A81" t="str">
        <f t="shared" si="15"/>
        <v>res4b11_branch2a</v>
      </c>
      <c r="B81">
        <f t="shared" si="19"/>
        <v>0</v>
      </c>
      <c r="C81">
        <f t="shared" si="17"/>
        <v>8</v>
      </c>
      <c r="D81">
        <f t="shared" si="12"/>
        <v>1</v>
      </c>
      <c r="E81">
        <f t="shared" si="18"/>
        <v>8</v>
      </c>
      <c r="F81">
        <f t="shared" si="14"/>
        <v>1024</v>
      </c>
      <c r="G81">
        <v>256</v>
      </c>
      <c r="H81">
        <f t="shared" si="20"/>
        <v>1</v>
      </c>
      <c r="I81">
        <f t="shared" si="21"/>
        <v>0</v>
      </c>
      <c r="K81" s="1">
        <f t="shared" si="16"/>
        <v>16777216</v>
      </c>
      <c r="O81">
        <v>81</v>
      </c>
      <c r="Q81">
        <v>11</v>
      </c>
      <c r="R81" t="s">
        <v>179</v>
      </c>
      <c r="S81">
        <v>2</v>
      </c>
      <c r="T81" t="s">
        <v>111</v>
      </c>
    </row>
    <row r="82" spans="1:20" x14ac:dyDescent="0.2">
      <c r="A82" t="str">
        <f t="shared" si="15"/>
        <v>res4b11_branch2b</v>
      </c>
      <c r="B82">
        <f t="shared" si="19"/>
        <v>0</v>
      </c>
      <c r="C82">
        <f t="shared" si="17"/>
        <v>8</v>
      </c>
      <c r="D82">
        <f t="shared" si="12"/>
        <v>3</v>
      </c>
      <c r="E82">
        <f t="shared" si="18"/>
        <v>8</v>
      </c>
      <c r="F82">
        <f t="shared" si="14"/>
        <v>256</v>
      </c>
      <c r="G82">
        <v>256</v>
      </c>
      <c r="H82">
        <f t="shared" si="20"/>
        <v>1</v>
      </c>
      <c r="I82">
        <f t="shared" si="21"/>
        <v>1</v>
      </c>
      <c r="K82" s="1">
        <f t="shared" si="16"/>
        <v>37748736</v>
      </c>
      <c r="O82">
        <v>82</v>
      </c>
      <c r="Q82">
        <v>11</v>
      </c>
      <c r="R82" t="s">
        <v>179</v>
      </c>
      <c r="S82">
        <v>2</v>
      </c>
      <c r="T82" t="s">
        <v>157</v>
      </c>
    </row>
    <row r="83" spans="1:20" x14ac:dyDescent="0.2">
      <c r="A83" t="str">
        <f t="shared" si="15"/>
        <v>res4b11_branch2c</v>
      </c>
      <c r="B83">
        <f t="shared" si="19"/>
        <v>0</v>
      </c>
      <c r="C83">
        <f t="shared" si="17"/>
        <v>8</v>
      </c>
      <c r="D83">
        <f t="shared" si="12"/>
        <v>1</v>
      </c>
      <c r="E83">
        <f t="shared" si="18"/>
        <v>8</v>
      </c>
      <c r="F83">
        <f t="shared" si="14"/>
        <v>256</v>
      </c>
      <c r="G83">
        <v>1024</v>
      </c>
      <c r="H83">
        <f t="shared" si="20"/>
        <v>1</v>
      </c>
      <c r="I83">
        <f t="shared" si="21"/>
        <v>0</v>
      </c>
      <c r="K83" s="1">
        <f t="shared" si="16"/>
        <v>16777216</v>
      </c>
      <c r="O83">
        <v>83</v>
      </c>
      <c r="Q83">
        <v>11</v>
      </c>
      <c r="R83" t="s">
        <v>179</v>
      </c>
      <c r="S83">
        <v>2</v>
      </c>
      <c r="T83" t="s">
        <v>158</v>
      </c>
    </row>
    <row r="84" spans="1:20" x14ac:dyDescent="0.2">
      <c r="A84" t="str">
        <f t="shared" si="15"/>
        <v>res4b11_eltwise</v>
      </c>
      <c r="B84">
        <f t="shared" si="19"/>
        <v>1</v>
      </c>
      <c r="C84">
        <f t="shared" si="17"/>
        <v>8</v>
      </c>
      <c r="D84">
        <f t="shared" si="12"/>
        <v>0</v>
      </c>
      <c r="E84">
        <f t="shared" si="18"/>
        <v>8</v>
      </c>
      <c r="F84">
        <f t="shared" si="14"/>
        <v>1024</v>
      </c>
      <c r="G84">
        <f t="shared" si="13"/>
        <v>1024</v>
      </c>
      <c r="H84">
        <f t="shared" si="20"/>
        <v>0</v>
      </c>
      <c r="I84">
        <f t="shared" si="21"/>
        <v>0</v>
      </c>
      <c r="K84" s="1">
        <f t="shared" si="16"/>
        <v>65536</v>
      </c>
      <c r="O84">
        <v>84</v>
      </c>
      <c r="P84" t="s">
        <v>164</v>
      </c>
    </row>
    <row r="85" spans="1:20" x14ac:dyDescent="0.2">
      <c r="A85" t="str">
        <f t="shared" si="15"/>
        <v>res4b12_branch2a</v>
      </c>
      <c r="B85">
        <f t="shared" si="19"/>
        <v>0</v>
      </c>
      <c r="C85">
        <f t="shared" si="17"/>
        <v>8</v>
      </c>
      <c r="D85">
        <f t="shared" si="12"/>
        <v>1</v>
      </c>
      <c r="E85">
        <f t="shared" si="18"/>
        <v>8</v>
      </c>
      <c r="F85">
        <f t="shared" si="14"/>
        <v>1024</v>
      </c>
      <c r="G85">
        <v>256</v>
      </c>
      <c r="H85">
        <f t="shared" si="20"/>
        <v>1</v>
      </c>
      <c r="I85">
        <f t="shared" si="21"/>
        <v>0</v>
      </c>
      <c r="K85" s="1">
        <f t="shared" si="16"/>
        <v>16777216</v>
      </c>
      <c r="O85">
        <v>85</v>
      </c>
      <c r="Q85">
        <v>12</v>
      </c>
      <c r="R85" t="s">
        <v>179</v>
      </c>
      <c r="S85">
        <v>2</v>
      </c>
      <c r="T85" t="s">
        <v>111</v>
      </c>
    </row>
    <row r="86" spans="1:20" x14ac:dyDescent="0.2">
      <c r="A86" t="str">
        <f t="shared" si="15"/>
        <v>res4b12_branch2b</v>
      </c>
      <c r="B86">
        <f t="shared" si="19"/>
        <v>0</v>
      </c>
      <c r="C86">
        <f t="shared" si="17"/>
        <v>8</v>
      </c>
      <c r="D86">
        <f t="shared" si="12"/>
        <v>3</v>
      </c>
      <c r="E86">
        <f t="shared" si="18"/>
        <v>8</v>
      </c>
      <c r="F86">
        <f t="shared" si="14"/>
        <v>256</v>
      </c>
      <c r="G86">
        <v>256</v>
      </c>
      <c r="H86">
        <f t="shared" si="20"/>
        <v>1</v>
      </c>
      <c r="I86">
        <f t="shared" si="21"/>
        <v>1</v>
      </c>
      <c r="K86" s="1">
        <f t="shared" si="16"/>
        <v>37748736</v>
      </c>
      <c r="O86">
        <v>86</v>
      </c>
      <c r="Q86">
        <v>12</v>
      </c>
      <c r="R86" t="s">
        <v>179</v>
      </c>
      <c r="S86">
        <v>2</v>
      </c>
      <c r="T86" t="s">
        <v>157</v>
      </c>
    </row>
    <row r="87" spans="1:20" x14ac:dyDescent="0.2">
      <c r="A87" t="str">
        <f t="shared" si="15"/>
        <v>res4b12_branch2c</v>
      </c>
      <c r="B87">
        <f t="shared" si="19"/>
        <v>0</v>
      </c>
      <c r="C87">
        <f t="shared" si="17"/>
        <v>8</v>
      </c>
      <c r="D87">
        <f t="shared" si="12"/>
        <v>1</v>
      </c>
      <c r="E87">
        <f t="shared" si="18"/>
        <v>8</v>
      </c>
      <c r="F87">
        <f t="shared" si="14"/>
        <v>256</v>
      </c>
      <c r="G87">
        <v>1024</v>
      </c>
      <c r="H87">
        <f t="shared" si="20"/>
        <v>1</v>
      </c>
      <c r="I87">
        <f t="shared" si="21"/>
        <v>0</v>
      </c>
      <c r="K87" s="1">
        <f t="shared" si="16"/>
        <v>16777216</v>
      </c>
      <c r="O87">
        <v>87</v>
      </c>
      <c r="Q87">
        <v>12</v>
      </c>
      <c r="R87" t="s">
        <v>179</v>
      </c>
      <c r="S87">
        <v>2</v>
      </c>
      <c r="T87" t="s">
        <v>158</v>
      </c>
    </row>
    <row r="88" spans="1:20" x14ac:dyDescent="0.2">
      <c r="A88" t="str">
        <f t="shared" si="15"/>
        <v>res4b12_eltwise</v>
      </c>
      <c r="B88">
        <f t="shared" si="19"/>
        <v>1</v>
      </c>
      <c r="C88">
        <f t="shared" si="17"/>
        <v>8</v>
      </c>
      <c r="D88">
        <f t="shared" si="12"/>
        <v>0</v>
      </c>
      <c r="E88">
        <f t="shared" si="18"/>
        <v>8</v>
      </c>
      <c r="F88">
        <f t="shared" si="14"/>
        <v>1024</v>
      </c>
      <c r="G88">
        <f t="shared" si="13"/>
        <v>1024</v>
      </c>
      <c r="H88">
        <f t="shared" si="20"/>
        <v>0</v>
      </c>
      <c r="I88">
        <f t="shared" si="21"/>
        <v>0</v>
      </c>
      <c r="K88" s="1">
        <f t="shared" si="16"/>
        <v>65536</v>
      </c>
      <c r="O88">
        <v>88</v>
      </c>
      <c r="P88" t="s">
        <v>165</v>
      </c>
    </row>
    <row r="89" spans="1:20" x14ac:dyDescent="0.2">
      <c r="A89" t="str">
        <f t="shared" si="15"/>
        <v>res4b13_branch2a</v>
      </c>
      <c r="B89">
        <f t="shared" si="19"/>
        <v>0</v>
      </c>
      <c r="C89">
        <f t="shared" si="17"/>
        <v>8</v>
      </c>
      <c r="D89">
        <f t="shared" si="12"/>
        <v>1</v>
      </c>
      <c r="E89">
        <f t="shared" si="18"/>
        <v>8</v>
      </c>
      <c r="F89">
        <f t="shared" si="14"/>
        <v>1024</v>
      </c>
      <c r="G89">
        <v>256</v>
      </c>
      <c r="H89">
        <f t="shared" si="20"/>
        <v>1</v>
      </c>
      <c r="I89">
        <f t="shared" si="21"/>
        <v>0</v>
      </c>
      <c r="K89" s="1">
        <f t="shared" si="16"/>
        <v>16777216</v>
      </c>
      <c r="O89">
        <v>89</v>
      </c>
      <c r="Q89">
        <v>13</v>
      </c>
      <c r="R89" t="s">
        <v>179</v>
      </c>
      <c r="S89">
        <v>2</v>
      </c>
      <c r="T89" t="s">
        <v>111</v>
      </c>
    </row>
    <row r="90" spans="1:20" x14ac:dyDescent="0.2">
      <c r="A90" t="str">
        <f t="shared" si="15"/>
        <v>res4b13_branch2b</v>
      </c>
      <c r="B90">
        <f t="shared" si="19"/>
        <v>0</v>
      </c>
      <c r="C90">
        <f t="shared" si="17"/>
        <v>8</v>
      </c>
      <c r="D90">
        <f t="shared" ref="D90:D129" si="22">IF(ISNUMBER(FIND("2b",A90)),3,IF(B90=0,1,0))</f>
        <v>3</v>
      </c>
      <c r="E90">
        <f t="shared" si="18"/>
        <v>8</v>
      </c>
      <c r="F90">
        <f t="shared" si="14"/>
        <v>256</v>
      </c>
      <c r="G90">
        <v>256</v>
      </c>
      <c r="H90">
        <f t="shared" si="20"/>
        <v>1</v>
      </c>
      <c r="I90">
        <f t="shared" si="21"/>
        <v>1</v>
      </c>
      <c r="K90" s="1">
        <f t="shared" si="16"/>
        <v>37748736</v>
      </c>
      <c r="O90">
        <v>90</v>
      </c>
      <c r="Q90">
        <v>13</v>
      </c>
      <c r="R90" t="s">
        <v>179</v>
      </c>
      <c r="S90">
        <v>2</v>
      </c>
      <c r="T90" t="s">
        <v>157</v>
      </c>
    </row>
    <row r="91" spans="1:20" x14ac:dyDescent="0.2">
      <c r="A91" t="str">
        <f t="shared" si="15"/>
        <v>res4b13_branch2c</v>
      </c>
      <c r="B91">
        <f t="shared" si="19"/>
        <v>0</v>
      </c>
      <c r="C91">
        <f t="shared" si="17"/>
        <v>8</v>
      </c>
      <c r="D91">
        <f t="shared" si="22"/>
        <v>1</v>
      </c>
      <c r="E91">
        <f t="shared" si="18"/>
        <v>8</v>
      </c>
      <c r="F91">
        <f t="shared" si="14"/>
        <v>256</v>
      </c>
      <c r="G91">
        <v>1024</v>
      </c>
      <c r="H91">
        <f t="shared" si="20"/>
        <v>1</v>
      </c>
      <c r="I91">
        <f t="shared" si="21"/>
        <v>0</v>
      </c>
      <c r="K91" s="1">
        <f t="shared" si="16"/>
        <v>16777216</v>
      </c>
      <c r="O91">
        <v>91</v>
      </c>
      <c r="Q91">
        <v>13</v>
      </c>
      <c r="R91" t="s">
        <v>179</v>
      </c>
      <c r="S91">
        <v>2</v>
      </c>
      <c r="T91" t="s">
        <v>158</v>
      </c>
    </row>
    <row r="92" spans="1:20" x14ac:dyDescent="0.2">
      <c r="A92" t="str">
        <f t="shared" si="15"/>
        <v>res4b13_eltwise</v>
      </c>
      <c r="B92">
        <f t="shared" si="19"/>
        <v>1</v>
      </c>
      <c r="C92">
        <f t="shared" si="17"/>
        <v>8</v>
      </c>
      <c r="D92">
        <f t="shared" si="22"/>
        <v>0</v>
      </c>
      <c r="E92">
        <f t="shared" si="18"/>
        <v>8</v>
      </c>
      <c r="F92">
        <f t="shared" si="14"/>
        <v>1024</v>
      </c>
      <c r="G92">
        <f t="shared" ref="G92:G98" si="23">IF(ISNUMBER(FIND("eltwise",A92)),G91,0)</f>
        <v>1024</v>
      </c>
      <c r="H92">
        <f t="shared" si="20"/>
        <v>0</v>
      </c>
      <c r="I92">
        <f t="shared" si="21"/>
        <v>0</v>
      </c>
      <c r="K92" s="1">
        <f t="shared" si="16"/>
        <v>65536</v>
      </c>
      <c r="O92">
        <v>92</v>
      </c>
      <c r="P92" t="s">
        <v>166</v>
      </c>
    </row>
    <row r="93" spans="1:20" x14ac:dyDescent="0.2">
      <c r="A93" t="str">
        <f t="shared" si="15"/>
        <v>res4b14_branch2a</v>
      </c>
      <c r="B93">
        <f t="shared" si="19"/>
        <v>0</v>
      </c>
      <c r="C93">
        <f t="shared" si="17"/>
        <v>8</v>
      </c>
      <c r="D93">
        <f t="shared" si="22"/>
        <v>1</v>
      </c>
      <c r="E93">
        <f t="shared" si="18"/>
        <v>8</v>
      </c>
      <c r="F93">
        <f t="shared" si="14"/>
        <v>1024</v>
      </c>
      <c r="G93">
        <v>256</v>
      </c>
      <c r="H93">
        <f t="shared" si="20"/>
        <v>1</v>
      </c>
      <c r="I93">
        <f t="shared" si="21"/>
        <v>0</v>
      </c>
      <c r="K93" s="1">
        <f t="shared" si="16"/>
        <v>16777216</v>
      </c>
      <c r="O93">
        <v>93</v>
      </c>
      <c r="Q93">
        <v>14</v>
      </c>
      <c r="R93" t="s">
        <v>179</v>
      </c>
      <c r="S93">
        <v>2</v>
      </c>
      <c r="T93" t="s">
        <v>111</v>
      </c>
    </row>
    <row r="94" spans="1:20" x14ac:dyDescent="0.2">
      <c r="A94" t="str">
        <f t="shared" si="15"/>
        <v>res4b14_branch2b</v>
      </c>
      <c r="B94">
        <f t="shared" si="19"/>
        <v>0</v>
      </c>
      <c r="C94">
        <f t="shared" si="17"/>
        <v>8</v>
      </c>
      <c r="D94">
        <f t="shared" si="22"/>
        <v>3</v>
      </c>
      <c r="E94">
        <f t="shared" si="18"/>
        <v>8</v>
      </c>
      <c r="F94">
        <f t="shared" si="14"/>
        <v>256</v>
      </c>
      <c r="G94">
        <v>256</v>
      </c>
      <c r="H94">
        <f t="shared" si="20"/>
        <v>1</v>
      </c>
      <c r="I94">
        <f t="shared" si="21"/>
        <v>1</v>
      </c>
      <c r="K94" s="1">
        <f t="shared" si="16"/>
        <v>37748736</v>
      </c>
      <c r="O94">
        <v>94</v>
      </c>
      <c r="Q94">
        <v>14</v>
      </c>
      <c r="R94" t="s">
        <v>179</v>
      </c>
      <c r="S94">
        <v>2</v>
      </c>
      <c r="T94" t="s">
        <v>157</v>
      </c>
    </row>
    <row r="95" spans="1:20" x14ac:dyDescent="0.2">
      <c r="A95" t="str">
        <f t="shared" si="15"/>
        <v>res4b14_branch2c</v>
      </c>
      <c r="B95">
        <f t="shared" si="19"/>
        <v>0</v>
      </c>
      <c r="C95">
        <f t="shared" si="17"/>
        <v>8</v>
      </c>
      <c r="D95">
        <f t="shared" si="22"/>
        <v>1</v>
      </c>
      <c r="E95">
        <f t="shared" si="18"/>
        <v>8</v>
      </c>
      <c r="F95">
        <f t="shared" si="14"/>
        <v>256</v>
      </c>
      <c r="G95">
        <v>1024</v>
      </c>
      <c r="H95">
        <f t="shared" si="20"/>
        <v>1</v>
      </c>
      <c r="I95">
        <f t="shared" si="21"/>
        <v>0</v>
      </c>
      <c r="K95" s="1">
        <f t="shared" si="16"/>
        <v>16777216</v>
      </c>
      <c r="O95">
        <v>95</v>
      </c>
      <c r="Q95">
        <v>14</v>
      </c>
      <c r="R95" t="s">
        <v>179</v>
      </c>
      <c r="S95">
        <v>2</v>
      </c>
      <c r="T95" t="s">
        <v>158</v>
      </c>
    </row>
    <row r="96" spans="1:20" x14ac:dyDescent="0.2">
      <c r="A96" t="str">
        <f t="shared" si="15"/>
        <v>res4b14_eltwise</v>
      </c>
      <c r="B96">
        <f t="shared" si="19"/>
        <v>1</v>
      </c>
      <c r="C96">
        <f t="shared" si="17"/>
        <v>8</v>
      </c>
      <c r="D96">
        <f t="shared" si="22"/>
        <v>0</v>
      </c>
      <c r="E96">
        <f t="shared" si="18"/>
        <v>8</v>
      </c>
      <c r="F96">
        <f t="shared" si="14"/>
        <v>1024</v>
      </c>
      <c r="G96">
        <f t="shared" si="23"/>
        <v>1024</v>
      </c>
      <c r="H96">
        <f t="shared" si="20"/>
        <v>0</v>
      </c>
      <c r="I96">
        <f t="shared" si="21"/>
        <v>0</v>
      </c>
      <c r="K96" s="1">
        <f t="shared" si="16"/>
        <v>65536</v>
      </c>
      <c r="O96">
        <v>96</v>
      </c>
      <c r="P96" t="s">
        <v>167</v>
      </c>
    </row>
    <row r="97" spans="1:20" x14ac:dyDescent="0.2">
      <c r="A97" t="str">
        <f t="shared" si="15"/>
        <v>res4b15_branch2a</v>
      </c>
      <c r="B97">
        <f t="shared" si="19"/>
        <v>0</v>
      </c>
      <c r="C97">
        <f t="shared" si="17"/>
        <v>8</v>
      </c>
      <c r="D97">
        <f t="shared" si="22"/>
        <v>1</v>
      </c>
      <c r="E97">
        <f t="shared" si="18"/>
        <v>8</v>
      </c>
      <c r="F97">
        <f t="shared" si="14"/>
        <v>1024</v>
      </c>
      <c r="G97">
        <v>256</v>
      </c>
      <c r="H97">
        <f t="shared" si="20"/>
        <v>1</v>
      </c>
      <c r="I97">
        <f t="shared" si="21"/>
        <v>0</v>
      </c>
      <c r="K97" s="1">
        <f t="shared" si="16"/>
        <v>16777216</v>
      </c>
      <c r="O97">
        <v>97</v>
      </c>
      <c r="Q97">
        <v>15</v>
      </c>
      <c r="R97" t="s">
        <v>179</v>
      </c>
      <c r="S97">
        <v>2</v>
      </c>
      <c r="T97" t="s">
        <v>111</v>
      </c>
    </row>
    <row r="98" spans="1:20" x14ac:dyDescent="0.2">
      <c r="A98" t="str">
        <f t="shared" si="15"/>
        <v>res4b15_branch2b</v>
      </c>
      <c r="B98">
        <f t="shared" si="19"/>
        <v>0</v>
      </c>
      <c r="C98">
        <f t="shared" si="17"/>
        <v>8</v>
      </c>
      <c r="D98">
        <f t="shared" si="22"/>
        <v>3</v>
      </c>
      <c r="E98">
        <f t="shared" si="18"/>
        <v>8</v>
      </c>
      <c r="F98">
        <f t="shared" si="14"/>
        <v>256</v>
      </c>
      <c r="G98">
        <v>256</v>
      </c>
      <c r="H98">
        <f t="shared" si="20"/>
        <v>1</v>
      </c>
      <c r="I98">
        <f t="shared" si="21"/>
        <v>1</v>
      </c>
      <c r="K98" s="1">
        <f t="shared" si="16"/>
        <v>37748736</v>
      </c>
      <c r="O98">
        <v>98</v>
      </c>
      <c r="Q98">
        <v>15</v>
      </c>
      <c r="R98" t="s">
        <v>179</v>
      </c>
      <c r="S98">
        <v>2</v>
      </c>
      <c r="T98" t="s">
        <v>157</v>
      </c>
    </row>
    <row r="99" spans="1:20" x14ac:dyDescent="0.2">
      <c r="A99" t="str">
        <f t="shared" si="15"/>
        <v>res4b15_branch2c</v>
      </c>
      <c r="B99">
        <f t="shared" si="19"/>
        <v>0</v>
      </c>
      <c r="C99">
        <f t="shared" si="17"/>
        <v>8</v>
      </c>
      <c r="D99">
        <f t="shared" si="22"/>
        <v>1</v>
      </c>
      <c r="E99">
        <f t="shared" si="18"/>
        <v>8</v>
      </c>
      <c r="F99">
        <f t="shared" si="14"/>
        <v>256</v>
      </c>
      <c r="G99">
        <v>1024</v>
      </c>
      <c r="H99">
        <f t="shared" si="20"/>
        <v>1</v>
      </c>
      <c r="I99">
        <f t="shared" si="21"/>
        <v>0</v>
      </c>
      <c r="K99" s="1">
        <f t="shared" si="16"/>
        <v>16777216</v>
      </c>
      <c r="O99">
        <v>99</v>
      </c>
      <c r="Q99">
        <v>15</v>
      </c>
      <c r="R99" t="s">
        <v>179</v>
      </c>
      <c r="S99">
        <v>2</v>
      </c>
      <c r="T99" t="s">
        <v>158</v>
      </c>
    </row>
    <row r="100" spans="1:20" x14ac:dyDescent="0.2">
      <c r="A100" t="str">
        <f t="shared" si="15"/>
        <v>res4b15_eltwise</v>
      </c>
      <c r="B100">
        <f t="shared" si="19"/>
        <v>1</v>
      </c>
      <c r="C100">
        <f t="shared" si="17"/>
        <v>8</v>
      </c>
      <c r="D100">
        <f t="shared" si="22"/>
        <v>0</v>
      </c>
      <c r="E100">
        <f t="shared" si="18"/>
        <v>8</v>
      </c>
      <c r="F100">
        <f t="shared" si="14"/>
        <v>1024</v>
      </c>
      <c r="G100">
        <f t="shared" ref="G92:G129" si="24">IF(ISNUMBER(FIND("eltwise",A100)),G99,0)</f>
        <v>1024</v>
      </c>
      <c r="H100">
        <f t="shared" si="20"/>
        <v>0</v>
      </c>
      <c r="I100">
        <f t="shared" si="21"/>
        <v>0</v>
      </c>
      <c r="K100" s="1">
        <f t="shared" si="16"/>
        <v>65536</v>
      </c>
      <c r="O100">
        <v>100</v>
      </c>
      <c r="P100" t="s">
        <v>168</v>
      </c>
    </row>
    <row r="101" spans="1:20" x14ac:dyDescent="0.2">
      <c r="A101" t="str">
        <f t="shared" si="15"/>
        <v>res4b16_branch2a</v>
      </c>
      <c r="B101">
        <f t="shared" si="19"/>
        <v>0</v>
      </c>
      <c r="C101">
        <f t="shared" si="17"/>
        <v>8</v>
      </c>
      <c r="D101">
        <f t="shared" si="22"/>
        <v>1</v>
      </c>
      <c r="E101">
        <f t="shared" si="18"/>
        <v>8</v>
      </c>
      <c r="F101">
        <f t="shared" si="14"/>
        <v>1024</v>
      </c>
      <c r="G101">
        <v>256</v>
      </c>
      <c r="H101">
        <f t="shared" si="20"/>
        <v>1</v>
      </c>
      <c r="I101">
        <f t="shared" si="21"/>
        <v>0</v>
      </c>
      <c r="K101" s="1">
        <f t="shared" si="16"/>
        <v>16777216</v>
      </c>
      <c r="O101">
        <v>101</v>
      </c>
      <c r="Q101">
        <v>16</v>
      </c>
      <c r="R101" t="s">
        <v>179</v>
      </c>
      <c r="S101">
        <v>2</v>
      </c>
      <c r="T101" t="s">
        <v>111</v>
      </c>
    </row>
    <row r="102" spans="1:20" x14ac:dyDescent="0.2">
      <c r="A102" t="str">
        <f t="shared" si="15"/>
        <v>res4b16_branch2b</v>
      </c>
      <c r="B102">
        <f t="shared" si="19"/>
        <v>0</v>
      </c>
      <c r="C102">
        <f t="shared" si="17"/>
        <v>8</v>
      </c>
      <c r="D102">
        <f t="shared" si="22"/>
        <v>3</v>
      </c>
      <c r="E102">
        <f t="shared" si="18"/>
        <v>8</v>
      </c>
      <c r="F102">
        <f t="shared" si="14"/>
        <v>256</v>
      </c>
      <c r="G102">
        <v>256</v>
      </c>
      <c r="H102">
        <f t="shared" si="20"/>
        <v>1</v>
      </c>
      <c r="I102">
        <f t="shared" si="21"/>
        <v>1</v>
      </c>
      <c r="K102" s="1">
        <f t="shared" si="16"/>
        <v>37748736</v>
      </c>
      <c r="O102">
        <v>102</v>
      </c>
      <c r="Q102">
        <v>16</v>
      </c>
      <c r="R102" t="s">
        <v>179</v>
      </c>
      <c r="S102">
        <v>2</v>
      </c>
      <c r="T102" t="s">
        <v>157</v>
      </c>
    </row>
    <row r="103" spans="1:20" x14ac:dyDescent="0.2">
      <c r="A103" t="str">
        <f t="shared" si="15"/>
        <v>res4b16_branch2c</v>
      </c>
      <c r="B103">
        <f t="shared" si="19"/>
        <v>0</v>
      </c>
      <c r="C103">
        <f t="shared" si="17"/>
        <v>8</v>
      </c>
      <c r="D103">
        <f t="shared" si="22"/>
        <v>1</v>
      </c>
      <c r="E103">
        <f t="shared" si="18"/>
        <v>8</v>
      </c>
      <c r="F103">
        <f t="shared" si="14"/>
        <v>256</v>
      </c>
      <c r="G103">
        <v>1024</v>
      </c>
      <c r="H103">
        <f t="shared" si="20"/>
        <v>1</v>
      </c>
      <c r="I103">
        <f t="shared" si="21"/>
        <v>0</v>
      </c>
      <c r="K103" s="1">
        <f t="shared" si="16"/>
        <v>16777216</v>
      </c>
      <c r="O103">
        <v>103</v>
      </c>
      <c r="Q103">
        <v>16</v>
      </c>
      <c r="R103" t="s">
        <v>179</v>
      </c>
      <c r="S103">
        <v>2</v>
      </c>
      <c r="T103" t="s">
        <v>158</v>
      </c>
    </row>
    <row r="104" spans="1:20" x14ac:dyDescent="0.2">
      <c r="A104" t="str">
        <f t="shared" si="15"/>
        <v>res4b16_eltwise</v>
      </c>
      <c r="B104">
        <f t="shared" si="19"/>
        <v>1</v>
      </c>
      <c r="C104">
        <f t="shared" si="17"/>
        <v>8</v>
      </c>
      <c r="D104">
        <f t="shared" si="22"/>
        <v>0</v>
      </c>
      <c r="E104">
        <f t="shared" si="18"/>
        <v>8</v>
      </c>
      <c r="F104">
        <f t="shared" si="14"/>
        <v>1024</v>
      </c>
      <c r="G104">
        <f t="shared" si="24"/>
        <v>1024</v>
      </c>
      <c r="H104">
        <f t="shared" si="20"/>
        <v>0</v>
      </c>
      <c r="I104">
        <f t="shared" si="21"/>
        <v>0</v>
      </c>
      <c r="K104" s="1">
        <f t="shared" si="16"/>
        <v>65536</v>
      </c>
      <c r="O104">
        <v>104</v>
      </c>
      <c r="P104" t="s">
        <v>169</v>
      </c>
    </row>
    <row r="105" spans="1:20" x14ac:dyDescent="0.2">
      <c r="A105" t="str">
        <f t="shared" si="15"/>
        <v>res4b17_branch2a</v>
      </c>
      <c r="B105">
        <f t="shared" si="19"/>
        <v>0</v>
      </c>
      <c r="C105">
        <f t="shared" si="17"/>
        <v>8</v>
      </c>
      <c r="D105">
        <f t="shared" si="22"/>
        <v>1</v>
      </c>
      <c r="E105">
        <f t="shared" si="18"/>
        <v>8</v>
      </c>
      <c r="F105">
        <f t="shared" ref="F105:F139" si="25">G104</f>
        <v>1024</v>
      </c>
      <c r="G105">
        <v>256</v>
      </c>
      <c r="H105">
        <f t="shared" si="20"/>
        <v>1</v>
      </c>
      <c r="I105">
        <f t="shared" si="21"/>
        <v>0</v>
      </c>
      <c r="K105" s="1">
        <f t="shared" si="16"/>
        <v>16777216</v>
      </c>
      <c r="O105">
        <v>105</v>
      </c>
      <c r="Q105">
        <v>17</v>
      </c>
      <c r="R105" t="s">
        <v>179</v>
      </c>
      <c r="S105">
        <v>2</v>
      </c>
      <c r="T105" t="s">
        <v>111</v>
      </c>
    </row>
    <row r="106" spans="1:20" x14ac:dyDescent="0.2">
      <c r="A106" t="str">
        <f t="shared" si="15"/>
        <v>res4b17_branch2b</v>
      </c>
      <c r="B106">
        <f t="shared" si="19"/>
        <v>0</v>
      </c>
      <c r="C106">
        <f t="shared" si="17"/>
        <v>8</v>
      </c>
      <c r="D106">
        <f t="shared" si="22"/>
        <v>3</v>
      </c>
      <c r="E106">
        <f t="shared" si="18"/>
        <v>8</v>
      </c>
      <c r="F106">
        <f t="shared" si="25"/>
        <v>256</v>
      </c>
      <c r="G106">
        <v>256</v>
      </c>
      <c r="H106">
        <f t="shared" si="20"/>
        <v>1</v>
      </c>
      <c r="I106">
        <f t="shared" si="21"/>
        <v>1</v>
      </c>
      <c r="K106" s="1">
        <f t="shared" si="16"/>
        <v>37748736</v>
      </c>
      <c r="O106">
        <v>106</v>
      </c>
      <c r="Q106">
        <v>17</v>
      </c>
      <c r="R106" t="s">
        <v>179</v>
      </c>
      <c r="S106">
        <v>2</v>
      </c>
      <c r="T106" t="s">
        <v>157</v>
      </c>
    </row>
    <row r="107" spans="1:20" x14ac:dyDescent="0.2">
      <c r="A107" t="str">
        <f t="shared" si="15"/>
        <v>res4b17_branch2c</v>
      </c>
      <c r="B107">
        <f t="shared" si="19"/>
        <v>0</v>
      </c>
      <c r="C107">
        <f t="shared" si="17"/>
        <v>8</v>
      </c>
      <c r="D107">
        <f t="shared" si="22"/>
        <v>1</v>
      </c>
      <c r="E107">
        <f t="shared" si="18"/>
        <v>8</v>
      </c>
      <c r="F107">
        <f t="shared" si="25"/>
        <v>256</v>
      </c>
      <c r="G107">
        <v>1024</v>
      </c>
      <c r="H107">
        <f t="shared" si="20"/>
        <v>1</v>
      </c>
      <c r="I107">
        <f t="shared" si="21"/>
        <v>0</v>
      </c>
      <c r="K107" s="1">
        <f t="shared" si="16"/>
        <v>16777216</v>
      </c>
      <c r="O107">
        <v>107</v>
      </c>
      <c r="Q107">
        <v>17</v>
      </c>
      <c r="R107" t="s">
        <v>179</v>
      </c>
      <c r="S107">
        <v>2</v>
      </c>
      <c r="T107" t="s">
        <v>158</v>
      </c>
    </row>
    <row r="108" spans="1:20" x14ac:dyDescent="0.2">
      <c r="A108" t="str">
        <f t="shared" si="15"/>
        <v>res4b17_eltwise</v>
      </c>
      <c r="B108">
        <f t="shared" si="19"/>
        <v>1</v>
      </c>
      <c r="C108">
        <f t="shared" si="17"/>
        <v>8</v>
      </c>
      <c r="D108">
        <f t="shared" si="22"/>
        <v>0</v>
      </c>
      <c r="E108">
        <f t="shared" si="18"/>
        <v>8</v>
      </c>
      <c r="F108">
        <f t="shared" si="25"/>
        <v>1024</v>
      </c>
      <c r="G108">
        <f t="shared" si="24"/>
        <v>1024</v>
      </c>
      <c r="H108">
        <f t="shared" si="20"/>
        <v>0</v>
      </c>
      <c r="I108">
        <f t="shared" si="21"/>
        <v>0</v>
      </c>
      <c r="K108" s="1">
        <f t="shared" si="16"/>
        <v>65536</v>
      </c>
      <c r="O108">
        <v>108</v>
      </c>
      <c r="P108" t="s">
        <v>170</v>
      </c>
    </row>
    <row r="109" spans="1:20" x14ac:dyDescent="0.2">
      <c r="A109" t="str">
        <f t="shared" si="15"/>
        <v>res4b18_branch2a</v>
      </c>
      <c r="B109">
        <f t="shared" si="19"/>
        <v>0</v>
      </c>
      <c r="C109">
        <f t="shared" si="17"/>
        <v>8</v>
      </c>
      <c r="D109">
        <f t="shared" si="22"/>
        <v>1</v>
      </c>
      <c r="E109">
        <f t="shared" si="18"/>
        <v>8</v>
      </c>
      <c r="F109">
        <f t="shared" si="25"/>
        <v>1024</v>
      </c>
      <c r="G109">
        <v>256</v>
      </c>
      <c r="H109">
        <f t="shared" si="20"/>
        <v>1</v>
      </c>
      <c r="I109">
        <f t="shared" si="21"/>
        <v>0</v>
      </c>
      <c r="K109" s="1">
        <f t="shared" si="16"/>
        <v>16777216</v>
      </c>
      <c r="O109">
        <v>109</v>
      </c>
      <c r="Q109">
        <v>18</v>
      </c>
      <c r="R109" t="s">
        <v>179</v>
      </c>
      <c r="S109">
        <v>2</v>
      </c>
      <c r="T109" t="s">
        <v>111</v>
      </c>
    </row>
    <row r="110" spans="1:20" x14ac:dyDescent="0.2">
      <c r="A110" t="str">
        <f t="shared" si="15"/>
        <v>res4b18_branch2b</v>
      </c>
      <c r="B110">
        <f t="shared" si="19"/>
        <v>0</v>
      </c>
      <c r="C110">
        <f t="shared" si="17"/>
        <v>8</v>
      </c>
      <c r="D110">
        <f t="shared" si="22"/>
        <v>3</v>
      </c>
      <c r="E110">
        <f t="shared" si="18"/>
        <v>8</v>
      </c>
      <c r="F110">
        <f t="shared" si="25"/>
        <v>256</v>
      </c>
      <c r="G110">
        <v>256</v>
      </c>
      <c r="H110">
        <f t="shared" si="20"/>
        <v>1</v>
      </c>
      <c r="I110">
        <f t="shared" si="21"/>
        <v>1</v>
      </c>
      <c r="K110" s="1">
        <f t="shared" si="16"/>
        <v>37748736</v>
      </c>
      <c r="O110">
        <v>110</v>
      </c>
      <c r="Q110">
        <v>18</v>
      </c>
      <c r="R110" t="s">
        <v>179</v>
      </c>
      <c r="S110">
        <v>2</v>
      </c>
      <c r="T110" t="s">
        <v>157</v>
      </c>
    </row>
    <row r="111" spans="1:20" x14ac:dyDescent="0.2">
      <c r="A111" t="str">
        <f t="shared" si="15"/>
        <v>res4b18_branch2c</v>
      </c>
      <c r="B111">
        <f t="shared" si="19"/>
        <v>0</v>
      </c>
      <c r="C111">
        <f t="shared" si="17"/>
        <v>8</v>
      </c>
      <c r="D111">
        <f t="shared" si="22"/>
        <v>1</v>
      </c>
      <c r="E111">
        <f t="shared" si="18"/>
        <v>8</v>
      </c>
      <c r="F111">
        <f t="shared" si="25"/>
        <v>256</v>
      </c>
      <c r="G111">
        <v>1024</v>
      </c>
      <c r="H111">
        <f t="shared" si="20"/>
        <v>1</v>
      </c>
      <c r="I111">
        <f t="shared" si="21"/>
        <v>0</v>
      </c>
      <c r="K111" s="1">
        <f t="shared" si="16"/>
        <v>16777216</v>
      </c>
      <c r="O111">
        <v>111</v>
      </c>
      <c r="Q111">
        <v>18</v>
      </c>
      <c r="R111" t="s">
        <v>179</v>
      </c>
      <c r="S111">
        <v>2</v>
      </c>
      <c r="T111" t="s">
        <v>158</v>
      </c>
    </row>
    <row r="112" spans="1:20" x14ac:dyDescent="0.2">
      <c r="A112" t="str">
        <f t="shared" si="15"/>
        <v>res4b18_eltwise</v>
      </c>
      <c r="B112">
        <f t="shared" si="19"/>
        <v>1</v>
      </c>
      <c r="C112">
        <f t="shared" si="17"/>
        <v>8</v>
      </c>
      <c r="D112">
        <f t="shared" si="22"/>
        <v>0</v>
      </c>
      <c r="E112">
        <f t="shared" si="18"/>
        <v>8</v>
      </c>
      <c r="F112">
        <f t="shared" si="25"/>
        <v>1024</v>
      </c>
      <c r="G112">
        <f t="shared" si="24"/>
        <v>1024</v>
      </c>
      <c r="H112">
        <f t="shared" si="20"/>
        <v>0</v>
      </c>
      <c r="I112">
        <f t="shared" si="21"/>
        <v>0</v>
      </c>
      <c r="K112" s="1">
        <f t="shared" si="16"/>
        <v>65536</v>
      </c>
      <c r="O112">
        <v>112</v>
      </c>
      <c r="P112" t="s">
        <v>171</v>
      </c>
    </row>
    <row r="113" spans="1:20" x14ac:dyDescent="0.2">
      <c r="A113" t="str">
        <f t="shared" si="15"/>
        <v>res4b19_branch2a</v>
      </c>
      <c r="B113">
        <f t="shared" si="19"/>
        <v>0</v>
      </c>
      <c r="C113">
        <f t="shared" si="17"/>
        <v>8</v>
      </c>
      <c r="D113">
        <f t="shared" si="22"/>
        <v>1</v>
      </c>
      <c r="E113">
        <f t="shared" si="18"/>
        <v>8</v>
      </c>
      <c r="F113">
        <f t="shared" si="25"/>
        <v>1024</v>
      </c>
      <c r="G113">
        <v>256</v>
      </c>
      <c r="H113">
        <f t="shared" si="20"/>
        <v>1</v>
      </c>
      <c r="I113">
        <f t="shared" si="21"/>
        <v>0</v>
      </c>
      <c r="K113" s="1">
        <f t="shared" si="16"/>
        <v>16777216</v>
      </c>
      <c r="O113">
        <v>113</v>
      </c>
      <c r="Q113">
        <v>19</v>
      </c>
      <c r="R113" t="s">
        <v>179</v>
      </c>
      <c r="S113">
        <v>2</v>
      </c>
      <c r="T113" t="s">
        <v>111</v>
      </c>
    </row>
    <row r="114" spans="1:20" x14ac:dyDescent="0.2">
      <c r="A114" t="str">
        <f t="shared" si="15"/>
        <v>res4b19_branch2b</v>
      </c>
      <c r="B114">
        <f t="shared" si="19"/>
        <v>0</v>
      </c>
      <c r="C114">
        <f t="shared" si="17"/>
        <v>8</v>
      </c>
      <c r="D114">
        <f t="shared" si="22"/>
        <v>3</v>
      </c>
      <c r="E114">
        <f t="shared" si="18"/>
        <v>8</v>
      </c>
      <c r="F114">
        <f t="shared" si="25"/>
        <v>256</v>
      </c>
      <c r="G114">
        <v>256</v>
      </c>
      <c r="H114">
        <f t="shared" si="20"/>
        <v>1</v>
      </c>
      <c r="I114">
        <f t="shared" si="21"/>
        <v>1</v>
      </c>
      <c r="K114" s="1">
        <f t="shared" si="16"/>
        <v>37748736</v>
      </c>
      <c r="O114">
        <v>114</v>
      </c>
      <c r="Q114">
        <v>19</v>
      </c>
      <c r="R114" t="s">
        <v>179</v>
      </c>
      <c r="S114">
        <v>2</v>
      </c>
      <c r="T114" t="s">
        <v>157</v>
      </c>
    </row>
    <row r="115" spans="1:20" x14ac:dyDescent="0.2">
      <c r="A115" t="str">
        <f t="shared" si="15"/>
        <v>res4b19_branch2c</v>
      </c>
      <c r="B115">
        <f t="shared" si="19"/>
        <v>0</v>
      </c>
      <c r="C115">
        <f t="shared" si="17"/>
        <v>8</v>
      </c>
      <c r="D115">
        <f t="shared" si="22"/>
        <v>1</v>
      </c>
      <c r="E115">
        <f t="shared" si="18"/>
        <v>8</v>
      </c>
      <c r="F115">
        <f t="shared" si="25"/>
        <v>256</v>
      </c>
      <c r="G115">
        <v>1024</v>
      </c>
      <c r="H115">
        <f t="shared" si="20"/>
        <v>1</v>
      </c>
      <c r="I115">
        <f t="shared" si="21"/>
        <v>0</v>
      </c>
      <c r="K115" s="1">
        <f t="shared" si="16"/>
        <v>16777216</v>
      </c>
      <c r="O115">
        <v>115</v>
      </c>
      <c r="Q115">
        <v>19</v>
      </c>
      <c r="R115" t="s">
        <v>179</v>
      </c>
      <c r="S115">
        <v>2</v>
      </c>
      <c r="T115" t="s">
        <v>158</v>
      </c>
    </row>
    <row r="116" spans="1:20" x14ac:dyDescent="0.2">
      <c r="A116" t="str">
        <f t="shared" si="15"/>
        <v>res4b19_eltwise</v>
      </c>
      <c r="B116">
        <f t="shared" si="19"/>
        <v>1</v>
      </c>
      <c r="C116">
        <f t="shared" si="17"/>
        <v>8</v>
      </c>
      <c r="D116">
        <f t="shared" si="22"/>
        <v>0</v>
      </c>
      <c r="E116">
        <f t="shared" si="18"/>
        <v>8</v>
      </c>
      <c r="F116">
        <f t="shared" si="25"/>
        <v>1024</v>
      </c>
      <c r="G116">
        <f t="shared" si="24"/>
        <v>1024</v>
      </c>
      <c r="H116">
        <f t="shared" si="20"/>
        <v>0</v>
      </c>
      <c r="I116">
        <f t="shared" si="21"/>
        <v>0</v>
      </c>
      <c r="K116" s="1">
        <f t="shared" si="16"/>
        <v>65536</v>
      </c>
      <c r="O116">
        <v>116</v>
      </c>
      <c r="P116" t="s">
        <v>172</v>
      </c>
    </row>
    <row r="117" spans="1:20" x14ac:dyDescent="0.2">
      <c r="A117" t="str">
        <f t="shared" si="15"/>
        <v>res4b20_branch2a</v>
      </c>
      <c r="B117">
        <f t="shared" si="19"/>
        <v>0</v>
      </c>
      <c r="C117">
        <f t="shared" si="17"/>
        <v>8</v>
      </c>
      <c r="D117">
        <f t="shared" si="22"/>
        <v>1</v>
      </c>
      <c r="E117">
        <f t="shared" si="18"/>
        <v>8</v>
      </c>
      <c r="F117">
        <f t="shared" si="25"/>
        <v>1024</v>
      </c>
      <c r="G117">
        <v>256</v>
      </c>
      <c r="H117">
        <f t="shared" si="20"/>
        <v>1</v>
      </c>
      <c r="I117">
        <f t="shared" si="21"/>
        <v>0</v>
      </c>
      <c r="K117" s="1">
        <f t="shared" si="16"/>
        <v>16777216</v>
      </c>
      <c r="O117">
        <v>117</v>
      </c>
      <c r="Q117">
        <v>20</v>
      </c>
      <c r="R117" t="s">
        <v>179</v>
      </c>
      <c r="S117">
        <v>2</v>
      </c>
      <c r="T117" t="s">
        <v>111</v>
      </c>
    </row>
    <row r="118" spans="1:20" x14ac:dyDescent="0.2">
      <c r="A118" t="str">
        <f t="shared" si="15"/>
        <v>res4b20_branch2b</v>
      </c>
      <c r="B118">
        <f t="shared" si="19"/>
        <v>0</v>
      </c>
      <c r="C118">
        <f t="shared" si="17"/>
        <v>8</v>
      </c>
      <c r="D118">
        <f t="shared" si="22"/>
        <v>3</v>
      </c>
      <c r="E118">
        <f t="shared" si="18"/>
        <v>8</v>
      </c>
      <c r="F118">
        <f t="shared" si="25"/>
        <v>256</v>
      </c>
      <c r="G118">
        <v>256</v>
      </c>
      <c r="H118">
        <f t="shared" si="20"/>
        <v>1</v>
      </c>
      <c r="I118">
        <f t="shared" si="21"/>
        <v>1</v>
      </c>
      <c r="K118" s="1">
        <f t="shared" si="16"/>
        <v>37748736</v>
      </c>
      <c r="O118">
        <v>118</v>
      </c>
      <c r="Q118">
        <v>20</v>
      </c>
      <c r="R118" t="s">
        <v>179</v>
      </c>
      <c r="S118">
        <v>2</v>
      </c>
      <c r="T118" t="s">
        <v>157</v>
      </c>
    </row>
    <row r="119" spans="1:20" x14ac:dyDescent="0.2">
      <c r="A119" t="str">
        <f t="shared" si="15"/>
        <v>res4b20_branch2c</v>
      </c>
      <c r="B119">
        <f t="shared" si="19"/>
        <v>0</v>
      </c>
      <c r="C119">
        <f t="shared" si="17"/>
        <v>8</v>
      </c>
      <c r="D119">
        <f t="shared" si="22"/>
        <v>1</v>
      </c>
      <c r="E119">
        <f t="shared" si="18"/>
        <v>8</v>
      </c>
      <c r="F119">
        <f t="shared" si="25"/>
        <v>256</v>
      </c>
      <c r="G119">
        <v>1024</v>
      </c>
      <c r="H119">
        <f t="shared" si="20"/>
        <v>1</v>
      </c>
      <c r="I119">
        <f t="shared" si="21"/>
        <v>0</v>
      </c>
      <c r="K119" s="1">
        <f t="shared" si="16"/>
        <v>16777216</v>
      </c>
      <c r="O119">
        <v>119</v>
      </c>
      <c r="Q119">
        <v>20</v>
      </c>
      <c r="R119" t="s">
        <v>179</v>
      </c>
      <c r="S119">
        <v>2</v>
      </c>
      <c r="T119" t="s">
        <v>158</v>
      </c>
    </row>
    <row r="120" spans="1:20" x14ac:dyDescent="0.2">
      <c r="A120" t="str">
        <f t="shared" si="15"/>
        <v>res4b20_eltwise</v>
      </c>
      <c r="B120">
        <f t="shared" si="19"/>
        <v>1</v>
      </c>
      <c r="C120">
        <f t="shared" si="17"/>
        <v>8</v>
      </c>
      <c r="D120">
        <f t="shared" si="22"/>
        <v>0</v>
      </c>
      <c r="E120">
        <f t="shared" si="18"/>
        <v>8</v>
      </c>
      <c r="F120">
        <f t="shared" si="25"/>
        <v>1024</v>
      </c>
      <c r="G120">
        <f t="shared" si="24"/>
        <v>1024</v>
      </c>
      <c r="H120">
        <f t="shared" si="20"/>
        <v>0</v>
      </c>
      <c r="I120">
        <f t="shared" si="21"/>
        <v>0</v>
      </c>
      <c r="K120" s="1">
        <f t="shared" si="16"/>
        <v>65536</v>
      </c>
      <c r="O120">
        <v>120</v>
      </c>
      <c r="P120" t="s">
        <v>173</v>
      </c>
    </row>
    <row r="121" spans="1:20" x14ac:dyDescent="0.2">
      <c r="A121" t="str">
        <f t="shared" si="15"/>
        <v>res4b21_branch2a</v>
      </c>
      <c r="B121">
        <f t="shared" si="19"/>
        <v>0</v>
      </c>
      <c r="C121">
        <f t="shared" si="17"/>
        <v>8</v>
      </c>
      <c r="D121">
        <f t="shared" si="22"/>
        <v>1</v>
      </c>
      <c r="E121">
        <f t="shared" si="18"/>
        <v>8</v>
      </c>
      <c r="F121">
        <f t="shared" si="25"/>
        <v>1024</v>
      </c>
      <c r="G121">
        <v>256</v>
      </c>
      <c r="H121">
        <f t="shared" si="20"/>
        <v>1</v>
      </c>
      <c r="I121">
        <f t="shared" si="21"/>
        <v>0</v>
      </c>
      <c r="K121" s="1">
        <f t="shared" si="16"/>
        <v>16777216</v>
      </c>
      <c r="O121">
        <v>121</v>
      </c>
      <c r="Q121">
        <v>21</v>
      </c>
      <c r="R121" t="s">
        <v>179</v>
      </c>
      <c r="S121">
        <v>2</v>
      </c>
      <c r="T121" t="s">
        <v>111</v>
      </c>
    </row>
    <row r="122" spans="1:20" x14ac:dyDescent="0.2">
      <c r="A122" t="str">
        <f t="shared" si="15"/>
        <v>res4b21_branch2b</v>
      </c>
      <c r="B122">
        <f t="shared" si="19"/>
        <v>0</v>
      </c>
      <c r="C122">
        <f t="shared" si="17"/>
        <v>8</v>
      </c>
      <c r="D122">
        <f t="shared" si="22"/>
        <v>3</v>
      </c>
      <c r="E122">
        <f t="shared" si="18"/>
        <v>8</v>
      </c>
      <c r="F122">
        <f t="shared" si="25"/>
        <v>256</v>
      </c>
      <c r="G122">
        <v>256</v>
      </c>
      <c r="H122">
        <f t="shared" si="20"/>
        <v>1</v>
      </c>
      <c r="I122">
        <f t="shared" si="21"/>
        <v>1</v>
      </c>
      <c r="K122" s="1">
        <f t="shared" si="16"/>
        <v>37748736</v>
      </c>
      <c r="O122">
        <v>122</v>
      </c>
      <c r="Q122">
        <v>21</v>
      </c>
      <c r="R122" t="s">
        <v>179</v>
      </c>
      <c r="S122">
        <v>2</v>
      </c>
      <c r="T122" t="s">
        <v>157</v>
      </c>
    </row>
    <row r="123" spans="1:20" x14ac:dyDescent="0.2">
      <c r="A123" t="str">
        <f t="shared" si="15"/>
        <v>res4b21_branch2c</v>
      </c>
      <c r="B123">
        <f t="shared" si="19"/>
        <v>0</v>
      </c>
      <c r="C123">
        <f t="shared" si="17"/>
        <v>8</v>
      </c>
      <c r="D123">
        <f t="shared" si="22"/>
        <v>1</v>
      </c>
      <c r="E123">
        <f t="shared" si="18"/>
        <v>8</v>
      </c>
      <c r="F123">
        <f t="shared" si="25"/>
        <v>256</v>
      </c>
      <c r="G123">
        <v>1024</v>
      </c>
      <c r="H123">
        <f t="shared" si="20"/>
        <v>1</v>
      </c>
      <c r="I123">
        <f t="shared" si="21"/>
        <v>0</v>
      </c>
      <c r="K123" s="1">
        <f t="shared" si="16"/>
        <v>16777216</v>
      </c>
      <c r="O123">
        <v>123</v>
      </c>
      <c r="Q123">
        <v>21</v>
      </c>
      <c r="R123" t="s">
        <v>179</v>
      </c>
      <c r="S123">
        <v>2</v>
      </c>
      <c r="T123" t="s">
        <v>158</v>
      </c>
    </row>
    <row r="124" spans="1:20" x14ac:dyDescent="0.2">
      <c r="A124" t="str">
        <f t="shared" si="15"/>
        <v>res4b21_eltwise</v>
      </c>
      <c r="B124">
        <f t="shared" si="19"/>
        <v>1</v>
      </c>
      <c r="C124">
        <f t="shared" si="17"/>
        <v>8</v>
      </c>
      <c r="D124">
        <f t="shared" si="22"/>
        <v>0</v>
      </c>
      <c r="E124">
        <f t="shared" si="18"/>
        <v>8</v>
      </c>
      <c r="F124">
        <f t="shared" si="25"/>
        <v>1024</v>
      </c>
      <c r="G124">
        <f t="shared" si="24"/>
        <v>1024</v>
      </c>
      <c r="H124">
        <f t="shared" si="20"/>
        <v>0</v>
      </c>
      <c r="I124">
        <f t="shared" si="21"/>
        <v>0</v>
      </c>
      <c r="K124" s="1">
        <f t="shared" si="16"/>
        <v>65536</v>
      </c>
      <c r="O124">
        <v>124</v>
      </c>
      <c r="P124" t="s">
        <v>174</v>
      </c>
    </row>
    <row r="125" spans="1:20" x14ac:dyDescent="0.2">
      <c r="A125" t="str">
        <f t="shared" si="15"/>
        <v>res4b22_branch2a</v>
      </c>
      <c r="B125">
        <f t="shared" si="19"/>
        <v>0</v>
      </c>
      <c r="C125">
        <f t="shared" si="17"/>
        <v>8</v>
      </c>
      <c r="D125">
        <f t="shared" si="22"/>
        <v>1</v>
      </c>
      <c r="E125">
        <f t="shared" si="18"/>
        <v>8</v>
      </c>
      <c r="F125">
        <f t="shared" si="25"/>
        <v>1024</v>
      </c>
      <c r="G125">
        <v>256</v>
      </c>
      <c r="H125">
        <f t="shared" si="20"/>
        <v>1</v>
      </c>
      <c r="I125">
        <f t="shared" si="21"/>
        <v>0</v>
      </c>
      <c r="K125" s="1">
        <f t="shared" si="16"/>
        <v>16777216</v>
      </c>
      <c r="O125">
        <v>125</v>
      </c>
      <c r="Q125">
        <v>22</v>
      </c>
      <c r="R125" t="s">
        <v>179</v>
      </c>
      <c r="S125">
        <v>2</v>
      </c>
      <c r="T125" t="s">
        <v>111</v>
      </c>
    </row>
    <row r="126" spans="1:20" x14ac:dyDescent="0.2">
      <c r="A126" t="str">
        <f t="shared" ref="A126:A129" si="26" xml:space="preserve"> IF(MOD(O126,4)=0,"res4b"&amp;P126, "res4b"&amp;Q126&amp;R126&amp;S126&amp;T126)</f>
        <v>res4b22_branch2b</v>
      </c>
      <c r="B126">
        <f t="shared" si="19"/>
        <v>0</v>
      </c>
      <c r="C126">
        <f t="shared" si="17"/>
        <v>8</v>
      </c>
      <c r="D126">
        <f t="shared" si="22"/>
        <v>3</v>
      </c>
      <c r="E126">
        <f t="shared" si="18"/>
        <v>8</v>
      </c>
      <c r="F126">
        <f t="shared" si="25"/>
        <v>256</v>
      </c>
      <c r="G126">
        <v>256</v>
      </c>
      <c r="H126">
        <f t="shared" si="20"/>
        <v>1</v>
      </c>
      <c r="I126">
        <f t="shared" si="21"/>
        <v>1</v>
      </c>
      <c r="K126" s="1">
        <f t="shared" si="16"/>
        <v>37748736</v>
      </c>
      <c r="O126">
        <v>126</v>
      </c>
      <c r="Q126">
        <v>22</v>
      </c>
      <c r="R126" t="s">
        <v>179</v>
      </c>
      <c r="S126">
        <v>2</v>
      </c>
      <c r="T126" t="s">
        <v>157</v>
      </c>
    </row>
    <row r="127" spans="1:20" x14ac:dyDescent="0.2">
      <c r="A127" t="str">
        <f t="shared" si="26"/>
        <v>res4b22_branch2c</v>
      </c>
      <c r="B127">
        <f t="shared" si="19"/>
        <v>0</v>
      </c>
      <c r="C127">
        <f t="shared" si="17"/>
        <v>8</v>
      </c>
      <c r="D127">
        <f t="shared" si="22"/>
        <v>1</v>
      </c>
      <c r="E127">
        <f t="shared" si="18"/>
        <v>8</v>
      </c>
      <c r="F127">
        <f t="shared" si="25"/>
        <v>256</v>
      </c>
      <c r="G127">
        <v>1024</v>
      </c>
      <c r="H127">
        <f t="shared" si="20"/>
        <v>1</v>
      </c>
      <c r="I127">
        <f t="shared" si="21"/>
        <v>0</v>
      </c>
      <c r="K127" s="1">
        <f t="shared" si="16"/>
        <v>16777216</v>
      </c>
      <c r="O127">
        <v>127</v>
      </c>
      <c r="Q127">
        <v>22</v>
      </c>
      <c r="R127" t="s">
        <v>179</v>
      </c>
      <c r="S127">
        <v>2</v>
      </c>
      <c r="T127" t="s">
        <v>158</v>
      </c>
    </row>
    <row r="128" spans="1:20" x14ac:dyDescent="0.2">
      <c r="A128" t="str">
        <f t="shared" si="26"/>
        <v>res4b22_eltwise</v>
      </c>
      <c r="B128">
        <f t="shared" si="19"/>
        <v>1</v>
      </c>
      <c r="C128">
        <f t="shared" si="17"/>
        <v>8</v>
      </c>
      <c r="D128">
        <f t="shared" si="22"/>
        <v>0</v>
      </c>
      <c r="E128">
        <f t="shared" si="18"/>
        <v>8</v>
      </c>
      <c r="F128">
        <f t="shared" si="25"/>
        <v>1024</v>
      </c>
      <c r="G128">
        <f t="shared" si="24"/>
        <v>1024</v>
      </c>
      <c r="H128">
        <f t="shared" si="20"/>
        <v>0</v>
      </c>
      <c r="I128">
        <f t="shared" si="21"/>
        <v>0</v>
      </c>
      <c r="K128" s="1">
        <f t="shared" si="16"/>
        <v>65536</v>
      </c>
      <c r="O128">
        <v>128</v>
      </c>
      <c r="P128" t="s">
        <v>175</v>
      </c>
    </row>
    <row r="129" spans="1:20" x14ac:dyDescent="0.2">
      <c r="A129" t="s">
        <v>181</v>
      </c>
      <c r="B129">
        <v>2</v>
      </c>
      <c r="C129">
        <f t="shared" si="17"/>
        <v>8</v>
      </c>
      <c r="D129">
        <v>1</v>
      </c>
      <c r="E129">
        <v>4</v>
      </c>
      <c r="F129">
        <f t="shared" si="25"/>
        <v>1024</v>
      </c>
      <c r="G129">
        <v>2048</v>
      </c>
      <c r="H129">
        <v>2</v>
      </c>
      <c r="I129">
        <f t="shared" si="21"/>
        <v>0</v>
      </c>
      <c r="K129" s="1">
        <f t="shared" si="16"/>
        <v>33554432</v>
      </c>
      <c r="O129">
        <v>129</v>
      </c>
      <c r="Q129">
        <v>23</v>
      </c>
      <c r="R129" t="s">
        <v>179</v>
      </c>
      <c r="S129">
        <v>2</v>
      </c>
      <c r="T129" t="s">
        <v>111</v>
      </c>
    </row>
    <row r="130" spans="1:20" x14ac:dyDescent="0.2">
      <c r="A130" t="s">
        <v>182</v>
      </c>
      <c r="B130">
        <v>0</v>
      </c>
      <c r="C130">
        <v>8</v>
      </c>
      <c r="D130">
        <v>1</v>
      </c>
      <c r="E130">
        <f t="shared" si="18"/>
        <v>4</v>
      </c>
      <c r="F130">
        <f t="shared" si="25"/>
        <v>2048</v>
      </c>
      <c r="G130">
        <v>512</v>
      </c>
      <c r="H130">
        <v>2</v>
      </c>
      <c r="I130">
        <f t="shared" si="21"/>
        <v>0</v>
      </c>
      <c r="K130" s="1">
        <f t="shared" si="16"/>
        <v>16777216</v>
      </c>
      <c r="O130">
        <v>130</v>
      </c>
      <c r="Q130">
        <v>23</v>
      </c>
      <c r="R130" t="s">
        <v>179</v>
      </c>
      <c r="S130">
        <v>2</v>
      </c>
      <c r="T130" t="s">
        <v>157</v>
      </c>
    </row>
    <row r="131" spans="1:20" x14ac:dyDescent="0.2">
      <c r="A131" t="s">
        <v>183</v>
      </c>
      <c r="B131">
        <v>0</v>
      </c>
      <c r="C131">
        <f t="shared" si="17"/>
        <v>4</v>
      </c>
      <c r="D131">
        <v>3</v>
      </c>
      <c r="E131">
        <f t="shared" si="18"/>
        <v>4</v>
      </c>
      <c r="F131">
        <f t="shared" si="25"/>
        <v>512</v>
      </c>
      <c r="G131">
        <v>512</v>
      </c>
      <c r="H131">
        <v>1</v>
      </c>
      <c r="I131">
        <f t="shared" si="21"/>
        <v>1</v>
      </c>
      <c r="K131" s="1">
        <f t="shared" si="16"/>
        <v>37748736</v>
      </c>
      <c r="O131">
        <v>131</v>
      </c>
      <c r="Q131">
        <v>23</v>
      </c>
      <c r="R131" t="s">
        <v>179</v>
      </c>
      <c r="S131">
        <v>2</v>
      </c>
      <c r="T131" t="s">
        <v>158</v>
      </c>
    </row>
    <row r="132" spans="1:20" x14ac:dyDescent="0.2">
      <c r="A132" t="s">
        <v>184</v>
      </c>
      <c r="B132">
        <v>0</v>
      </c>
      <c r="C132">
        <f t="shared" si="17"/>
        <v>4</v>
      </c>
      <c r="D132">
        <v>1</v>
      </c>
      <c r="E132">
        <f t="shared" si="18"/>
        <v>4</v>
      </c>
      <c r="F132">
        <f t="shared" si="25"/>
        <v>512</v>
      </c>
      <c r="G132">
        <v>2048</v>
      </c>
      <c r="H132">
        <v>1</v>
      </c>
      <c r="I132">
        <f t="shared" si="21"/>
        <v>0</v>
      </c>
      <c r="K132" s="1">
        <f t="shared" si="16"/>
        <v>16777216</v>
      </c>
      <c r="O132">
        <v>132</v>
      </c>
      <c r="P132" t="s">
        <v>176</v>
      </c>
    </row>
    <row r="133" spans="1:20" x14ac:dyDescent="0.2">
      <c r="A133" t="s">
        <v>185</v>
      </c>
      <c r="B133">
        <v>1</v>
      </c>
      <c r="C133">
        <f t="shared" si="17"/>
        <v>4</v>
      </c>
      <c r="D133">
        <v>0</v>
      </c>
      <c r="E133">
        <f t="shared" si="18"/>
        <v>4</v>
      </c>
      <c r="F133">
        <f t="shared" si="25"/>
        <v>2048</v>
      </c>
      <c r="G133">
        <v>2048</v>
      </c>
      <c r="H133">
        <v>0</v>
      </c>
      <c r="I133">
        <f t="shared" si="21"/>
        <v>0</v>
      </c>
      <c r="K133" s="1">
        <f t="shared" ref="K133:K139" si="27">IF(B133=0,D133*D133*E133*E133*F133*G133,IF(B133=2,D133*D133*E133*E133*F133*G133,C133*C133*F133))</f>
        <v>32768</v>
      </c>
      <c r="O133">
        <v>133</v>
      </c>
      <c r="Q133">
        <v>24</v>
      </c>
      <c r="R133" t="s">
        <v>179</v>
      </c>
      <c r="S133">
        <v>2</v>
      </c>
      <c r="T133" t="s">
        <v>111</v>
      </c>
    </row>
    <row r="134" spans="1:20" x14ac:dyDescent="0.2">
      <c r="A134" t="s">
        <v>186</v>
      </c>
      <c r="B134">
        <v>0</v>
      </c>
      <c r="C134">
        <f t="shared" ref="C134:C135" si="28">E133</f>
        <v>4</v>
      </c>
      <c r="D134">
        <v>1</v>
      </c>
      <c r="E134">
        <f t="shared" ref="E134:E139" si="29">IF(B134=0,ROUNDDOWN((C134-D134+2*I134)/H134+1,0),C133)</f>
        <v>4</v>
      </c>
      <c r="F134">
        <f t="shared" si="25"/>
        <v>2048</v>
      </c>
      <c r="G134">
        <v>512</v>
      </c>
      <c r="H134">
        <v>1</v>
      </c>
      <c r="I134">
        <f t="shared" si="21"/>
        <v>0</v>
      </c>
      <c r="K134" s="1">
        <f t="shared" si="27"/>
        <v>16777216</v>
      </c>
      <c r="O134">
        <v>134</v>
      </c>
      <c r="Q134">
        <v>24</v>
      </c>
      <c r="R134" t="s">
        <v>179</v>
      </c>
      <c r="S134">
        <v>2</v>
      </c>
      <c r="T134" t="s">
        <v>157</v>
      </c>
    </row>
    <row r="135" spans="1:20" x14ac:dyDescent="0.2">
      <c r="A135" t="s">
        <v>187</v>
      </c>
      <c r="B135">
        <v>0</v>
      </c>
      <c r="C135">
        <f t="shared" si="28"/>
        <v>4</v>
      </c>
      <c r="D135">
        <v>3</v>
      </c>
      <c r="E135">
        <f t="shared" si="29"/>
        <v>4</v>
      </c>
      <c r="F135">
        <f t="shared" si="25"/>
        <v>512</v>
      </c>
      <c r="G135">
        <v>512</v>
      </c>
      <c r="H135">
        <v>1</v>
      </c>
      <c r="I135">
        <f t="shared" si="21"/>
        <v>1</v>
      </c>
      <c r="K135" s="1">
        <f t="shared" si="27"/>
        <v>37748736</v>
      </c>
      <c r="O135">
        <v>135</v>
      </c>
      <c r="Q135">
        <v>24</v>
      </c>
      <c r="R135" t="s">
        <v>179</v>
      </c>
      <c r="S135">
        <v>2</v>
      </c>
      <c r="T135" t="s">
        <v>158</v>
      </c>
    </row>
    <row r="136" spans="1:20" x14ac:dyDescent="0.2">
      <c r="A136" t="s">
        <v>188</v>
      </c>
      <c r="B136">
        <v>1</v>
      </c>
      <c r="C136">
        <v>4</v>
      </c>
      <c r="D136">
        <v>0</v>
      </c>
      <c r="E136">
        <f t="shared" si="29"/>
        <v>4</v>
      </c>
      <c r="F136">
        <f t="shared" si="25"/>
        <v>512</v>
      </c>
      <c r="G136">
        <v>512</v>
      </c>
      <c r="H136">
        <v>0</v>
      </c>
      <c r="I136">
        <f t="shared" si="21"/>
        <v>0</v>
      </c>
      <c r="K136" s="1">
        <f t="shared" si="27"/>
        <v>8192</v>
      </c>
      <c r="O136">
        <v>136</v>
      </c>
      <c r="P136" t="s">
        <v>177</v>
      </c>
    </row>
    <row r="137" spans="1:20" x14ac:dyDescent="0.2">
      <c r="A137" t="s">
        <v>189</v>
      </c>
      <c r="B137">
        <v>0</v>
      </c>
      <c r="C137">
        <v>4</v>
      </c>
      <c r="D137">
        <v>1</v>
      </c>
      <c r="E137">
        <f t="shared" si="29"/>
        <v>4</v>
      </c>
      <c r="F137">
        <f t="shared" si="25"/>
        <v>512</v>
      </c>
      <c r="G137">
        <v>512</v>
      </c>
      <c r="H137">
        <v>1</v>
      </c>
      <c r="I137">
        <f t="shared" si="21"/>
        <v>0</v>
      </c>
      <c r="K137" s="1">
        <f t="shared" si="27"/>
        <v>4194304</v>
      </c>
      <c r="O137">
        <v>137</v>
      </c>
      <c r="Q137">
        <v>25</v>
      </c>
      <c r="R137" t="s">
        <v>179</v>
      </c>
      <c r="S137">
        <v>2</v>
      </c>
      <c r="T137" t="s">
        <v>111</v>
      </c>
    </row>
    <row r="138" spans="1:20" x14ac:dyDescent="0.2">
      <c r="A138" t="s">
        <v>190</v>
      </c>
      <c r="B138">
        <v>0</v>
      </c>
      <c r="C138">
        <v>4</v>
      </c>
      <c r="D138">
        <v>3</v>
      </c>
      <c r="E138">
        <f t="shared" si="29"/>
        <v>4</v>
      </c>
      <c r="F138">
        <f t="shared" si="25"/>
        <v>512</v>
      </c>
      <c r="G138">
        <v>512</v>
      </c>
      <c r="H138">
        <v>1</v>
      </c>
      <c r="I138">
        <f t="shared" si="21"/>
        <v>1</v>
      </c>
      <c r="K138" s="1">
        <f t="shared" si="27"/>
        <v>37748736</v>
      </c>
      <c r="O138">
        <v>138</v>
      </c>
      <c r="Q138">
        <v>25</v>
      </c>
      <c r="R138" t="s">
        <v>179</v>
      </c>
      <c r="S138">
        <v>2</v>
      </c>
      <c r="T138" t="s">
        <v>157</v>
      </c>
    </row>
    <row r="139" spans="1:20" x14ac:dyDescent="0.2">
      <c r="A139" t="s">
        <v>191</v>
      </c>
      <c r="B139">
        <v>0</v>
      </c>
      <c r="C139">
        <v>4</v>
      </c>
      <c r="D139">
        <v>1</v>
      </c>
      <c r="E139">
        <f t="shared" si="29"/>
        <v>4</v>
      </c>
      <c r="F139">
        <f t="shared" si="25"/>
        <v>512</v>
      </c>
      <c r="G139">
        <v>2048</v>
      </c>
      <c r="H139">
        <v>1</v>
      </c>
      <c r="I139">
        <f t="shared" si="21"/>
        <v>0</v>
      </c>
      <c r="K139" s="1">
        <f t="shared" si="27"/>
        <v>16777216</v>
      </c>
      <c r="O139">
        <v>139</v>
      </c>
      <c r="Q139">
        <v>25</v>
      </c>
      <c r="R139" t="s">
        <v>179</v>
      </c>
      <c r="S139">
        <v>2</v>
      </c>
      <c r="T139" t="s">
        <v>158</v>
      </c>
    </row>
    <row r="140" spans="1:20" x14ac:dyDescent="0.2">
      <c r="K140" s="1">
        <f>SUM(K4:K139)</f>
        <v>2515509248</v>
      </c>
      <c r="O140">
        <v>140</v>
      </c>
      <c r="P140" t="s">
        <v>178</v>
      </c>
    </row>
    <row r="141" spans="1:20" x14ac:dyDescent="0.2">
      <c r="K141" s="1">
        <f>K140/1000/1000/1000</f>
        <v>2.5155092480000003</v>
      </c>
      <c r="L141" t="s">
        <v>192</v>
      </c>
    </row>
  </sheetData>
  <phoneticPr fontId="1" type="noConversion"/>
  <conditionalFormatting sqref="B1:B3">
    <cfRule type="containsText" dxfId="37" priority="23" operator="containsText" text="1">
      <formula>NOT(ISERROR(SEARCH("1",B1)))</formula>
    </cfRule>
    <cfRule type="containsText" dxfId="36" priority="25" operator="containsText" text="1">
      <formula>NOT(ISERROR(SEARCH("1",B1)))</formula>
    </cfRule>
  </conditionalFormatting>
  <conditionalFormatting sqref="A1:A4 A6:A15 A18">
    <cfRule type="containsText" dxfId="35" priority="24" operator="containsText" text="elewise">
      <formula>NOT(ISERROR(SEARCH("elewise",A1)))</formula>
    </cfRule>
  </conditionalFormatting>
  <conditionalFormatting sqref="K4:K14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">
    <cfRule type="containsText" dxfId="34" priority="21" operator="containsText" text="elewise">
      <formula>NOT(ISERROR(SEARCH("elewise",A16)))</formula>
    </cfRule>
  </conditionalFormatting>
  <conditionalFormatting sqref="A17">
    <cfRule type="containsText" dxfId="33" priority="20" operator="containsText" text="elewise">
      <formula>NOT(ISERROR(SEARCH("elewise",A17)))</formula>
    </cfRule>
  </conditionalFormatting>
  <conditionalFormatting sqref="A19">
    <cfRule type="containsText" dxfId="32" priority="19" operator="containsText" text="elewise">
      <formula>NOT(ISERROR(SEARCH("elewise",A19)))</formula>
    </cfRule>
  </conditionalFormatting>
  <conditionalFormatting sqref="A20">
    <cfRule type="containsText" dxfId="31" priority="18" operator="containsText" text="elewise">
      <formula>NOT(ISERROR(SEARCH("elewise",A20)))</formula>
    </cfRule>
  </conditionalFormatting>
  <conditionalFormatting sqref="A21">
    <cfRule type="containsText" dxfId="30" priority="17" operator="containsText" text="elewise">
      <formula>NOT(ISERROR(SEARCH("elewise",A21)))</formula>
    </cfRule>
  </conditionalFormatting>
  <conditionalFormatting sqref="A22">
    <cfRule type="containsText" dxfId="29" priority="16" operator="containsText" text="elewise">
      <formula>NOT(ISERROR(SEARCH("elewise",A22)))</formula>
    </cfRule>
  </conditionalFormatting>
  <conditionalFormatting sqref="A24">
    <cfRule type="containsText" dxfId="28" priority="15" operator="containsText" text="elewise">
      <formula>NOT(ISERROR(SEARCH("elewise",A24)))</formula>
    </cfRule>
  </conditionalFormatting>
  <conditionalFormatting sqref="A25">
    <cfRule type="containsText" dxfId="27" priority="14" operator="containsText" text="elewise">
      <formula>NOT(ISERROR(SEARCH("elewise",A25)))</formula>
    </cfRule>
  </conditionalFormatting>
  <conditionalFormatting sqref="A26">
    <cfRule type="containsText" dxfId="26" priority="13" operator="containsText" text="elewise">
      <formula>NOT(ISERROR(SEARCH("elewise",A26)))</formula>
    </cfRule>
  </conditionalFormatting>
  <conditionalFormatting sqref="A28">
    <cfRule type="containsText" dxfId="25" priority="12" operator="containsText" text="elewise">
      <formula>NOT(ISERROR(SEARCH("elewise",A28)))</formula>
    </cfRule>
  </conditionalFormatting>
  <conditionalFormatting sqref="A29">
    <cfRule type="containsText" dxfId="24" priority="11" operator="containsText" text="elewise">
      <formula>NOT(ISERROR(SEARCH("elewise",A29)))</formula>
    </cfRule>
  </conditionalFormatting>
  <conditionalFormatting sqref="A30">
    <cfRule type="containsText" dxfId="23" priority="10" operator="containsText" text="elewise">
      <formula>NOT(ISERROR(SEARCH("elewise",A30)))</formula>
    </cfRule>
  </conditionalFormatting>
  <conditionalFormatting sqref="A31">
    <cfRule type="containsText" dxfId="22" priority="9" operator="containsText" text="elewise">
      <formula>NOT(ISERROR(SEARCH("elewise",A31)))</formula>
    </cfRule>
  </conditionalFormatting>
  <conditionalFormatting sqref="A32">
    <cfRule type="containsText" dxfId="21" priority="8" operator="containsText" text="elewise">
      <formula>NOT(ISERROR(SEARCH("elewise",A32)))</formula>
    </cfRule>
  </conditionalFormatting>
  <conditionalFormatting sqref="A33">
    <cfRule type="containsText" dxfId="20" priority="7" operator="containsText" text="elewise">
      <formula>NOT(ISERROR(SEARCH("elewise",A33)))</formula>
    </cfRule>
  </conditionalFormatting>
  <conditionalFormatting sqref="A34">
    <cfRule type="containsText" dxfId="19" priority="6" operator="containsText" text="elewise">
      <formula>NOT(ISERROR(SEARCH("elewise",A34)))</formula>
    </cfRule>
  </conditionalFormatting>
  <conditionalFormatting sqref="A36">
    <cfRule type="containsText" dxfId="18" priority="5" operator="containsText" text="elewise">
      <formula>NOT(ISERROR(SEARCH("elewise",A36)))</formula>
    </cfRule>
  </conditionalFormatting>
  <conditionalFormatting sqref="A37">
    <cfRule type="containsText" dxfId="17" priority="4" operator="containsText" text="elewise">
      <formula>NOT(ISERROR(SEARCH("elewise",A37)))</formula>
    </cfRule>
  </conditionalFormatting>
  <conditionalFormatting sqref="A38:A129">
    <cfRule type="containsText" dxfId="16" priority="3" operator="containsText" text="elewise">
      <formula>NOT(ISERROR(SEARCH("elewise",A38)))</formula>
    </cfRule>
  </conditionalFormatting>
  <conditionalFormatting sqref="B1:B1048576">
    <cfRule type="cellIs" dxfId="15" priority="2" operator="greaterThan">
      <formula>0.5</formula>
    </cfRule>
  </conditionalFormatting>
  <conditionalFormatting sqref="A1:A1048576">
    <cfRule type="containsText" dxfId="14" priority="1" operator="containsText" text="eltwise">
      <formula>NOT(ISERROR(SEARCH("eltwise",A1)))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4"/>
  <sheetViews>
    <sheetView tabSelected="1" topLeftCell="D114" workbookViewId="0">
      <selection activeCell="L145" sqref="L145"/>
    </sheetView>
  </sheetViews>
  <sheetFormatPr defaultRowHeight="14.25" x14ac:dyDescent="0.2"/>
  <cols>
    <col min="1" max="1" width="22.375" customWidth="1"/>
    <col min="11" max="11" width="15.875" customWidth="1"/>
    <col min="14" max="15" width="0" hidden="1" customWidth="1"/>
  </cols>
  <sheetData>
    <row r="2" spans="1:13" x14ac:dyDescent="0.2">
      <c r="D2">
        <v>1</v>
      </c>
      <c r="G2">
        <v>2</v>
      </c>
      <c r="H2">
        <v>3</v>
      </c>
      <c r="I2">
        <v>4</v>
      </c>
    </row>
    <row r="3" spans="1:13" x14ac:dyDescent="0.2">
      <c r="A3" t="s">
        <v>99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194</v>
      </c>
      <c r="J3" t="s">
        <v>6</v>
      </c>
      <c r="K3" t="s">
        <v>7</v>
      </c>
      <c r="L3" t="s">
        <v>8</v>
      </c>
      <c r="M3" t="s">
        <v>9</v>
      </c>
    </row>
    <row r="4" spans="1:13" x14ac:dyDescent="0.2">
      <c r="A4" t="s">
        <v>193</v>
      </c>
      <c r="B4">
        <v>0</v>
      </c>
      <c r="C4">
        <v>128</v>
      </c>
      <c r="D4">
        <v>7</v>
      </c>
      <c r="E4">
        <f>IF(B4=0,ROUNDDOWN((C4-D4+2*I4)/H4+1,0),C3)</f>
        <v>64</v>
      </c>
      <c r="F4">
        <v>1</v>
      </c>
      <c r="G4">
        <v>64</v>
      </c>
      <c r="H4">
        <v>2</v>
      </c>
      <c r="I4">
        <v>3</v>
      </c>
      <c r="K4">
        <f>IF(B4=0,D4*D4*E4*E4*F4*G4,IF(B4=2,D4*D4*E4*E4*F4*G4,C4*C4*F4))</f>
        <v>12845056</v>
      </c>
      <c r="L4">
        <v>1</v>
      </c>
    </row>
    <row r="5" spans="1:13" x14ac:dyDescent="0.2">
      <c r="A5" t="s">
        <v>195</v>
      </c>
      <c r="B5">
        <v>0</v>
      </c>
      <c r="C5">
        <f>E4</f>
        <v>64</v>
      </c>
      <c r="D5">
        <v>3</v>
      </c>
      <c r="E5">
        <f t="shared" ref="E5:E68" si="0">IF(B5=0,ROUNDDOWN((C5-D5+2*I5)/H5+1,0),C4)</f>
        <v>32</v>
      </c>
      <c r="F5">
        <v>64</v>
      </c>
      <c r="G5">
        <v>64</v>
      </c>
      <c r="H5">
        <v>2</v>
      </c>
      <c r="I5">
        <v>1</v>
      </c>
      <c r="K5">
        <f t="shared" ref="K5:K68" si="1">IF(B5=0,D5*D5*E5*E5*F5*G5,IF(B5=2,D5*D5*E5*E5*F5*G5,C5*C5*F5))</f>
        <v>37748736</v>
      </c>
      <c r="L5">
        <v>1</v>
      </c>
    </row>
    <row r="6" spans="1:13" x14ac:dyDescent="0.2">
      <c r="A6" t="s">
        <v>196</v>
      </c>
      <c r="B6">
        <v>0</v>
      </c>
      <c r="C6">
        <f t="shared" ref="C6:C69" si="2">E5</f>
        <v>32</v>
      </c>
      <c r="D6">
        <v>1</v>
      </c>
      <c r="E6">
        <f t="shared" si="0"/>
        <v>32</v>
      </c>
      <c r="F6">
        <f>G5</f>
        <v>64</v>
      </c>
      <c r="G6">
        <v>128</v>
      </c>
      <c r="H6">
        <f t="shared" ref="H6:H7" si="3">IF(B6=1,0,IF(D6=1,1,1))</f>
        <v>1</v>
      </c>
      <c r="I6">
        <f t="shared" ref="I6:I7" si="4">IF(B6=1,0,IF(D6=3,1,0))</f>
        <v>0</v>
      </c>
      <c r="K6">
        <f t="shared" si="1"/>
        <v>8388608</v>
      </c>
      <c r="L6">
        <v>1</v>
      </c>
    </row>
    <row r="7" spans="1:13" x14ac:dyDescent="0.2">
      <c r="A7" t="s">
        <v>197</v>
      </c>
      <c r="B7">
        <v>0</v>
      </c>
      <c r="C7">
        <f t="shared" si="2"/>
        <v>32</v>
      </c>
      <c r="D7">
        <v>3</v>
      </c>
      <c r="E7">
        <f t="shared" si="0"/>
        <v>32</v>
      </c>
      <c r="F7">
        <f t="shared" ref="F7:F70" si="5">G6</f>
        <v>128</v>
      </c>
      <c r="G7">
        <v>128</v>
      </c>
      <c r="H7">
        <f t="shared" si="3"/>
        <v>1</v>
      </c>
      <c r="I7">
        <f t="shared" si="4"/>
        <v>1</v>
      </c>
      <c r="K7">
        <f t="shared" si="1"/>
        <v>150994944</v>
      </c>
      <c r="L7">
        <v>1</v>
      </c>
    </row>
    <row r="8" spans="1:13" x14ac:dyDescent="0.2">
      <c r="A8" t="s">
        <v>198</v>
      </c>
      <c r="B8">
        <v>0</v>
      </c>
      <c r="C8">
        <f t="shared" si="2"/>
        <v>32</v>
      </c>
      <c r="D8">
        <v>1</v>
      </c>
      <c r="E8">
        <f t="shared" si="0"/>
        <v>32</v>
      </c>
      <c r="F8">
        <f t="shared" si="5"/>
        <v>128</v>
      </c>
      <c r="G8">
        <v>256</v>
      </c>
      <c r="H8">
        <f>IF(B8=1,0,IF(D8=1,1,1))</f>
        <v>1</v>
      </c>
      <c r="I8">
        <f>IF(B8=1,0,IF(D8=3,1,0))</f>
        <v>0</v>
      </c>
      <c r="K8">
        <f t="shared" si="1"/>
        <v>33554432</v>
      </c>
      <c r="L8">
        <v>1</v>
      </c>
    </row>
    <row r="9" spans="1:13" x14ac:dyDescent="0.2">
      <c r="A9" t="s">
        <v>199</v>
      </c>
      <c r="B9">
        <v>0</v>
      </c>
      <c r="C9">
        <f t="shared" si="2"/>
        <v>32</v>
      </c>
      <c r="D9">
        <v>1</v>
      </c>
      <c r="E9">
        <f t="shared" si="0"/>
        <v>32</v>
      </c>
      <c r="F9">
        <f t="shared" si="5"/>
        <v>256</v>
      </c>
      <c r="G9">
        <v>256</v>
      </c>
      <c r="H9">
        <f t="shared" ref="H9:H72" si="6">IF(B9=1,0,IF(D9=1,1,1))</f>
        <v>1</v>
      </c>
      <c r="I9">
        <f t="shared" ref="I9:I72" si="7">IF(B9=1,0,IF(D9=3,1,0))</f>
        <v>0</v>
      </c>
      <c r="K9">
        <f t="shared" si="1"/>
        <v>67108864</v>
      </c>
      <c r="L9">
        <v>1</v>
      </c>
    </row>
    <row r="10" spans="1:13" x14ac:dyDescent="0.2">
      <c r="A10" t="s">
        <v>201</v>
      </c>
      <c r="B10">
        <v>1</v>
      </c>
      <c r="C10">
        <f t="shared" si="2"/>
        <v>32</v>
      </c>
      <c r="D10">
        <f>IF(B10=1,0,IF(ISNUMBER(FIND("conv2",A10)),3,1))</f>
        <v>0</v>
      </c>
      <c r="E10">
        <f t="shared" si="0"/>
        <v>32</v>
      </c>
      <c r="F10">
        <f t="shared" si="5"/>
        <v>256</v>
      </c>
      <c r="G10">
        <v>256</v>
      </c>
      <c r="H10">
        <f t="shared" si="6"/>
        <v>0</v>
      </c>
      <c r="I10">
        <f t="shared" si="7"/>
        <v>0</v>
      </c>
      <c r="K10">
        <f t="shared" si="1"/>
        <v>262144</v>
      </c>
      <c r="L10">
        <v>1</v>
      </c>
    </row>
    <row r="11" spans="1:13" x14ac:dyDescent="0.2">
      <c r="A11" t="s">
        <v>200</v>
      </c>
      <c r="B11">
        <v>0</v>
      </c>
      <c r="C11">
        <f t="shared" si="2"/>
        <v>32</v>
      </c>
      <c r="D11">
        <f t="shared" ref="D11:D74" si="8">IF(B11=1,0,IF(ISNUMBER(FIND("conv2",A11)),3,1))</f>
        <v>1</v>
      </c>
      <c r="E11">
        <f t="shared" si="0"/>
        <v>32</v>
      </c>
      <c r="F11">
        <f t="shared" si="5"/>
        <v>256</v>
      </c>
      <c r="G11">
        <v>128</v>
      </c>
      <c r="H11">
        <f t="shared" si="6"/>
        <v>1</v>
      </c>
      <c r="I11">
        <f t="shared" si="7"/>
        <v>0</v>
      </c>
      <c r="K11">
        <f t="shared" si="1"/>
        <v>33554432</v>
      </c>
      <c r="L11">
        <v>1</v>
      </c>
    </row>
    <row r="12" spans="1:13" x14ac:dyDescent="0.2">
      <c r="A12" t="s">
        <v>202</v>
      </c>
      <c r="B12">
        <v>0</v>
      </c>
      <c r="C12">
        <f t="shared" si="2"/>
        <v>32</v>
      </c>
      <c r="D12">
        <f t="shared" si="8"/>
        <v>3</v>
      </c>
      <c r="E12">
        <f t="shared" si="0"/>
        <v>32</v>
      </c>
      <c r="F12">
        <f t="shared" si="5"/>
        <v>128</v>
      </c>
      <c r="G12">
        <v>128</v>
      </c>
      <c r="H12">
        <f t="shared" si="6"/>
        <v>1</v>
      </c>
      <c r="I12">
        <f t="shared" si="7"/>
        <v>1</v>
      </c>
      <c r="K12">
        <f t="shared" si="1"/>
        <v>150994944</v>
      </c>
      <c r="L12">
        <v>1</v>
      </c>
    </row>
    <row r="13" spans="1:13" x14ac:dyDescent="0.2">
      <c r="A13" t="s">
        <v>203</v>
      </c>
      <c r="B13">
        <v>0</v>
      </c>
      <c r="C13">
        <f t="shared" si="2"/>
        <v>32</v>
      </c>
      <c r="D13">
        <f t="shared" si="8"/>
        <v>1</v>
      </c>
      <c r="E13">
        <f t="shared" si="0"/>
        <v>32</v>
      </c>
      <c r="F13">
        <f t="shared" si="5"/>
        <v>128</v>
      </c>
      <c r="G13">
        <v>256</v>
      </c>
      <c r="H13">
        <f t="shared" si="6"/>
        <v>1</v>
      </c>
      <c r="I13">
        <f t="shared" si="7"/>
        <v>0</v>
      </c>
      <c r="K13">
        <f t="shared" si="1"/>
        <v>33554432</v>
      </c>
      <c r="L13">
        <v>1</v>
      </c>
    </row>
    <row r="14" spans="1:13" x14ac:dyDescent="0.2">
      <c r="A14" t="s">
        <v>204</v>
      </c>
      <c r="B14">
        <f>IF(ISNUMBER(FIND("eltwise",A14)),1,0)</f>
        <v>1</v>
      </c>
      <c r="C14">
        <f t="shared" si="2"/>
        <v>32</v>
      </c>
      <c r="D14">
        <f t="shared" si="8"/>
        <v>0</v>
      </c>
      <c r="E14">
        <f t="shared" si="0"/>
        <v>32</v>
      </c>
      <c r="F14">
        <f t="shared" si="5"/>
        <v>256</v>
      </c>
      <c r="G14">
        <v>256</v>
      </c>
      <c r="H14">
        <f t="shared" si="6"/>
        <v>0</v>
      </c>
      <c r="I14">
        <f t="shared" si="7"/>
        <v>0</v>
      </c>
      <c r="K14">
        <f t="shared" si="1"/>
        <v>262144</v>
      </c>
      <c r="L14">
        <v>1</v>
      </c>
    </row>
    <row r="15" spans="1:13" x14ac:dyDescent="0.2">
      <c r="A15" t="s">
        <v>205</v>
      </c>
      <c r="B15">
        <f t="shared" ref="B15:B78" si="9">IF(ISNUMBER(FIND("eltwise",A15)),1,0)</f>
        <v>0</v>
      </c>
      <c r="C15">
        <f t="shared" si="2"/>
        <v>32</v>
      </c>
      <c r="D15">
        <f t="shared" si="8"/>
        <v>1</v>
      </c>
      <c r="E15">
        <f t="shared" si="0"/>
        <v>32</v>
      </c>
      <c r="F15">
        <f t="shared" si="5"/>
        <v>256</v>
      </c>
      <c r="G15">
        <v>128</v>
      </c>
      <c r="H15">
        <f t="shared" si="6"/>
        <v>1</v>
      </c>
      <c r="I15">
        <f t="shared" si="7"/>
        <v>0</v>
      </c>
      <c r="K15">
        <f t="shared" si="1"/>
        <v>33554432</v>
      </c>
      <c r="L15">
        <v>1</v>
      </c>
    </row>
    <row r="16" spans="1:13" x14ac:dyDescent="0.2">
      <c r="A16" t="s">
        <v>206</v>
      </c>
      <c r="B16">
        <f t="shared" si="9"/>
        <v>0</v>
      </c>
      <c r="C16">
        <f t="shared" si="2"/>
        <v>32</v>
      </c>
      <c r="D16">
        <f t="shared" si="8"/>
        <v>3</v>
      </c>
      <c r="E16">
        <f t="shared" si="0"/>
        <v>32</v>
      </c>
      <c r="F16">
        <f t="shared" si="5"/>
        <v>128</v>
      </c>
      <c r="G16">
        <v>128</v>
      </c>
      <c r="H16">
        <f t="shared" si="6"/>
        <v>1</v>
      </c>
      <c r="I16">
        <f t="shared" si="7"/>
        <v>1</v>
      </c>
      <c r="K16">
        <f t="shared" si="1"/>
        <v>150994944</v>
      </c>
      <c r="L16">
        <v>1</v>
      </c>
    </row>
    <row r="17" spans="1:12" x14ac:dyDescent="0.2">
      <c r="A17" t="s">
        <v>207</v>
      </c>
      <c r="B17">
        <f t="shared" si="9"/>
        <v>0</v>
      </c>
      <c r="C17">
        <f t="shared" si="2"/>
        <v>32</v>
      </c>
      <c r="D17">
        <f t="shared" si="8"/>
        <v>1</v>
      </c>
      <c r="E17">
        <f t="shared" si="0"/>
        <v>32</v>
      </c>
      <c r="F17">
        <f t="shared" si="5"/>
        <v>128</v>
      </c>
      <c r="G17">
        <v>256</v>
      </c>
      <c r="H17">
        <f t="shared" si="6"/>
        <v>1</v>
      </c>
      <c r="I17">
        <f t="shared" si="7"/>
        <v>0</v>
      </c>
      <c r="K17">
        <f t="shared" si="1"/>
        <v>33554432</v>
      </c>
      <c r="L17">
        <v>1</v>
      </c>
    </row>
    <row r="18" spans="1:12" x14ac:dyDescent="0.2">
      <c r="A18" t="s">
        <v>208</v>
      </c>
      <c r="B18">
        <f t="shared" si="9"/>
        <v>1</v>
      </c>
      <c r="C18">
        <f t="shared" si="2"/>
        <v>32</v>
      </c>
      <c r="D18">
        <f t="shared" si="8"/>
        <v>0</v>
      </c>
      <c r="E18">
        <f t="shared" si="0"/>
        <v>32</v>
      </c>
      <c r="F18">
        <f t="shared" si="5"/>
        <v>256</v>
      </c>
      <c r="G18">
        <v>256</v>
      </c>
      <c r="H18">
        <f t="shared" si="6"/>
        <v>0</v>
      </c>
      <c r="I18">
        <f t="shared" si="7"/>
        <v>0</v>
      </c>
      <c r="K18">
        <f t="shared" si="1"/>
        <v>262144</v>
      </c>
      <c r="L18">
        <v>1</v>
      </c>
    </row>
    <row r="19" spans="1:12" x14ac:dyDescent="0.2">
      <c r="A19" t="s">
        <v>209</v>
      </c>
      <c r="B19">
        <f t="shared" si="9"/>
        <v>0</v>
      </c>
      <c r="C19">
        <f t="shared" si="2"/>
        <v>32</v>
      </c>
      <c r="D19">
        <f t="shared" si="8"/>
        <v>1</v>
      </c>
      <c r="E19">
        <f t="shared" si="0"/>
        <v>32</v>
      </c>
      <c r="F19">
        <f t="shared" si="5"/>
        <v>256</v>
      </c>
      <c r="G19">
        <v>256</v>
      </c>
      <c r="H19">
        <f t="shared" si="6"/>
        <v>1</v>
      </c>
      <c r="I19">
        <f t="shared" si="7"/>
        <v>0</v>
      </c>
      <c r="K19">
        <f t="shared" si="1"/>
        <v>67108864</v>
      </c>
      <c r="L19">
        <v>1</v>
      </c>
    </row>
    <row r="20" spans="1:12" x14ac:dyDescent="0.2">
      <c r="A20" t="s">
        <v>210</v>
      </c>
      <c r="B20">
        <f t="shared" si="9"/>
        <v>0</v>
      </c>
      <c r="C20">
        <f t="shared" si="2"/>
        <v>32</v>
      </c>
      <c r="D20">
        <f t="shared" si="8"/>
        <v>3</v>
      </c>
      <c r="E20">
        <f t="shared" si="0"/>
        <v>16</v>
      </c>
      <c r="F20">
        <f t="shared" si="5"/>
        <v>256</v>
      </c>
      <c r="G20">
        <v>256</v>
      </c>
      <c r="H20">
        <v>2</v>
      </c>
      <c r="I20">
        <f t="shared" si="7"/>
        <v>1</v>
      </c>
      <c r="K20">
        <f t="shared" si="1"/>
        <v>150994944</v>
      </c>
      <c r="L20">
        <v>1</v>
      </c>
    </row>
    <row r="21" spans="1:12" x14ac:dyDescent="0.2">
      <c r="A21" t="s">
        <v>211</v>
      </c>
      <c r="B21">
        <f t="shared" si="9"/>
        <v>0</v>
      </c>
      <c r="C21">
        <f t="shared" si="2"/>
        <v>16</v>
      </c>
      <c r="D21">
        <f t="shared" si="8"/>
        <v>1</v>
      </c>
      <c r="E21">
        <f t="shared" si="0"/>
        <v>16</v>
      </c>
      <c r="F21">
        <f t="shared" si="5"/>
        <v>256</v>
      </c>
      <c r="G21">
        <v>512</v>
      </c>
      <c r="H21">
        <f t="shared" si="6"/>
        <v>1</v>
      </c>
      <c r="I21">
        <f t="shared" si="7"/>
        <v>0</v>
      </c>
      <c r="K21">
        <f t="shared" si="1"/>
        <v>33554432</v>
      </c>
      <c r="L21">
        <v>1</v>
      </c>
    </row>
    <row r="22" spans="1:12" x14ac:dyDescent="0.2">
      <c r="A22" t="s">
        <v>212</v>
      </c>
      <c r="B22">
        <f t="shared" si="9"/>
        <v>0</v>
      </c>
      <c r="C22">
        <v>32</v>
      </c>
      <c r="D22">
        <f t="shared" si="8"/>
        <v>1</v>
      </c>
      <c r="E22">
        <f t="shared" si="0"/>
        <v>16</v>
      </c>
      <c r="F22">
        <f t="shared" si="5"/>
        <v>512</v>
      </c>
      <c r="G22">
        <v>512</v>
      </c>
      <c r="H22">
        <v>2</v>
      </c>
      <c r="I22">
        <f t="shared" si="7"/>
        <v>0</v>
      </c>
      <c r="K22">
        <f t="shared" si="1"/>
        <v>67108864</v>
      </c>
      <c r="L22">
        <v>1</v>
      </c>
    </row>
    <row r="23" spans="1:12" x14ac:dyDescent="0.2">
      <c r="A23" t="s">
        <v>213</v>
      </c>
      <c r="B23">
        <f t="shared" si="9"/>
        <v>1</v>
      </c>
      <c r="C23">
        <f t="shared" si="2"/>
        <v>16</v>
      </c>
      <c r="D23">
        <f t="shared" si="8"/>
        <v>0</v>
      </c>
      <c r="E23">
        <v>16</v>
      </c>
      <c r="F23">
        <f t="shared" si="5"/>
        <v>512</v>
      </c>
      <c r="G23">
        <v>512</v>
      </c>
      <c r="H23">
        <f t="shared" si="6"/>
        <v>0</v>
      </c>
      <c r="I23">
        <f t="shared" si="7"/>
        <v>0</v>
      </c>
      <c r="K23">
        <f t="shared" si="1"/>
        <v>131072</v>
      </c>
      <c r="L23">
        <v>1</v>
      </c>
    </row>
    <row r="24" spans="1:12" x14ac:dyDescent="0.2">
      <c r="A24" t="s">
        <v>214</v>
      </c>
      <c r="B24">
        <f t="shared" si="9"/>
        <v>0</v>
      </c>
      <c r="C24">
        <f t="shared" si="2"/>
        <v>16</v>
      </c>
      <c r="D24">
        <f t="shared" si="8"/>
        <v>1</v>
      </c>
      <c r="E24">
        <f t="shared" si="0"/>
        <v>16</v>
      </c>
      <c r="F24">
        <f t="shared" si="5"/>
        <v>512</v>
      </c>
      <c r="G24">
        <v>256</v>
      </c>
      <c r="H24">
        <f t="shared" si="6"/>
        <v>1</v>
      </c>
      <c r="I24">
        <f t="shared" si="7"/>
        <v>0</v>
      </c>
      <c r="K24">
        <f t="shared" si="1"/>
        <v>33554432</v>
      </c>
      <c r="L24">
        <v>1</v>
      </c>
    </row>
    <row r="25" spans="1:12" x14ac:dyDescent="0.2">
      <c r="A25" t="s">
        <v>215</v>
      </c>
      <c r="B25">
        <f t="shared" si="9"/>
        <v>0</v>
      </c>
      <c r="C25">
        <f t="shared" si="2"/>
        <v>16</v>
      </c>
      <c r="D25">
        <f t="shared" si="8"/>
        <v>3</v>
      </c>
      <c r="E25">
        <f t="shared" si="0"/>
        <v>16</v>
      </c>
      <c r="F25">
        <f t="shared" si="5"/>
        <v>256</v>
      </c>
      <c r="G25">
        <v>256</v>
      </c>
      <c r="H25">
        <f t="shared" si="6"/>
        <v>1</v>
      </c>
      <c r="I25">
        <f t="shared" si="7"/>
        <v>1</v>
      </c>
      <c r="K25">
        <f t="shared" si="1"/>
        <v>150994944</v>
      </c>
      <c r="L25">
        <v>1</v>
      </c>
    </row>
    <row r="26" spans="1:12" x14ac:dyDescent="0.2">
      <c r="A26" t="s">
        <v>216</v>
      </c>
      <c r="B26">
        <f t="shared" si="9"/>
        <v>0</v>
      </c>
      <c r="C26">
        <f t="shared" si="2"/>
        <v>16</v>
      </c>
      <c r="D26">
        <f t="shared" si="8"/>
        <v>1</v>
      </c>
      <c r="E26">
        <f t="shared" si="0"/>
        <v>16</v>
      </c>
      <c r="F26">
        <f t="shared" si="5"/>
        <v>256</v>
      </c>
      <c r="G26">
        <v>512</v>
      </c>
      <c r="H26">
        <f t="shared" si="6"/>
        <v>1</v>
      </c>
      <c r="I26">
        <f t="shared" si="7"/>
        <v>0</v>
      </c>
      <c r="K26">
        <f t="shared" si="1"/>
        <v>33554432</v>
      </c>
      <c r="L26">
        <v>1</v>
      </c>
    </row>
    <row r="27" spans="1:12" x14ac:dyDescent="0.2">
      <c r="A27" t="s">
        <v>217</v>
      </c>
      <c r="B27">
        <f t="shared" si="9"/>
        <v>1</v>
      </c>
      <c r="C27">
        <f t="shared" si="2"/>
        <v>16</v>
      </c>
      <c r="D27">
        <f t="shared" si="8"/>
        <v>0</v>
      </c>
      <c r="E27">
        <f t="shared" si="0"/>
        <v>16</v>
      </c>
      <c r="F27">
        <f t="shared" si="5"/>
        <v>512</v>
      </c>
      <c r="G27">
        <v>512</v>
      </c>
      <c r="H27">
        <f t="shared" si="6"/>
        <v>0</v>
      </c>
      <c r="I27">
        <f t="shared" si="7"/>
        <v>0</v>
      </c>
      <c r="K27">
        <f t="shared" si="1"/>
        <v>131072</v>
      </c>
      <c r="L27">
        <v>1</v>
      </c>
    </row>
    <row r="28" spans="1:12" x14ac:dyDescent="0.2">
      <c r="A28" t="s">
        <v>218</v>
      </c>
      <c r="B28">
        <f t="shared" si="9"/>
        <v>0</v>
      </c>
      <c r="C28">
        <f t="shared" si="2"/>
        <v>16</v>
      </c>
      <c r="D28">
        <f t="shared" si="8"/>
        <v>1</v>
      </c>
      <c r="E28">
        <f t="shared" si="0"/>
        <v>16</v>
      </c>
      <c r="F28">
        <f t="shared" si="5"/>
        <v>512</v>
      </c>
      <c r="G28">
        <v>256</v>
      </c>
      <c r="H28">
        <f t="shared" si="6"/>
        <v>1</v>
      </c>
      <c r="I28">
        <f t="shared" si="7"/>
        <v>0</v>
      </c>
      <c r="K28">
        <f t="shared" si="1"/>
        <v>33554432</v>
      </c>
      <c r="L28">
        <v>1</v>
      </c>
    </row>
    <row r="29" spans="1:12" x14ac:dyDescent="0.2">
      <c r="A29" t="s">
        <v>219</v>
      </c>
      <c r="B29">
        <f t="shared" si="9"/>
        <v>0</v>
      </c>
      <c r="C29">
        <f t="shared" si="2"/>
        <v>16</v>
      </c>
      <c r="D29">
        <f t="shared" si="8"/>
        <v>3</v>
      </c>
      <c r="E29">
        <f t="shared" si="0"/>
        <v>16</v>
      </c>
      <c r="F29">
        <f t="shared" si="5"/>
        <v>256</v>
      </c>
      <c r="G29">
        <v>256</v>
      </c>
      <c r="H29">
        <f t="shared" si="6"/>
        <v>1</v>
      </c>
      <c r="I29">
        <f t="shared" si="7"/>
        <v>1</v>
      </c>
      <c r="K29">
        <f t="shared" si="1"/>
        <v>150994944</v>
      </c>
      <c r="L29">
        <v>1</v>
      </c>
    </row>
    <row r="30" spans="1:12" x14ac:dyDescent="0.2">
      <c r="A30" t="s">
        <v>220</v>
      </c>
      <c r="B30">
        <f t="shared" si="9"/>
        <v>0</v>
      </c>
      <c r="C30">
        <f t="shared" si="2"/>
        <v>16</v>
      </c>
      <c r="D30">
        <f t="shared" si="8"/>
        <v>1</v>
      </c>
      <c r="E30">
        <f t="shared" si="0"/>
        <v>16</v>
      </c>
      <c r="F30">
        <f t="shared" si="5"/>
        <v>256</v>
      </c>
      <c r="G30">
        <v>512</v>
      </c>
      <c r="H30">
        <f t="shared" si="6"/>
        <v>1</v>
      </c>
      <c r="I30">
        <f t="shared" si="7"/>
        <v>0</v>
      </c>
      <c r="K30">
        <f t="shared" si="1"/>
        <v>33554432</v>
      </c>
      <c r="L30">
        <v>1</v>
      </c>
    </row>
    <row r="31" spans="1:12" x14ac:dyDescent="0.2">
      <c r="A31" t="s">
        <v>221</v>
      </c>
      <c r="B31">
        <f t="shared" si="9"/>
        <v>1</v>
      </c>
      <c r="C31">
        <f t="shared" si="2"/>
        <v>16</v>
      </c>
      <c r="D31">
        <f t="shared" si="8"/>
        <v>0</v>
      </c>
      <c r="E31">
        <f t="shared" si="0"/>
        <v>16</v>
      </c>
      <c r="F31">
        <f t="shared" si="5"/>
        <v>512</v>
      </c>
      <c r="G31">
        <v>512</v>
      </c>
      <c r="H31">
        <f t="shared" si="6"/>
        <v>0</v>
      </c>
      <c r="I31">
        <f t="shared" si="7"/>
        <v>0</v>
      </c>
      <c r="K31">
        <f t="shared" si="1"/>
        <v>131072</v>
      </c>
      <c r="L31">
        <v>1</v>
      </c>
    </row>
    <row r="32" spans="1:12" x14ac:dyDescent="0.2">
      <c r="A32" t="s">
        <v>222</v>
      </c>
      <c r="B32">
        <f t="shared" si="9"/>
        <v>0</v>
      </c>
      <c r="C32">
        <f t="shared" si="2"/>
        <v>16</v>
      </c>
      <c r="D32">
        <f t="shared" si="8"/>
        <v>1</v>
      </c>
      <c r="E32">
        <f t="shared" si="0"/>
        <v>16</v>
      </c>
      <c r="F32">
        <f t="shared" si="5"/>
        <v>512</v>
      </c>
      <c r="G32">
        <v>256</v>
      </c>
      <c r="H32">
        <f t="shared" si="6"/>
        <v>1</v>
      </c>
      <c r="I32">
        <f t="shared" si="7"/>
        <v>0</v>
      </c>
      <c r="K32">
        <f t="shared" si="1"/>
        <v>33554432</v>
      </c>
      <c r="L32">
        <v>1</v>
      </c>
    </row>
    <row r="33" spans="1:18" x14ac:dyDescent="0.2">
      <c r="A33" t="s">
        <v>223</v>
      </c>
      <c r="B33">
        <f t="shared" si="9"/>
        <v>0</v>
      </c>
      <c r="C33">
        <f t="shared" si="2"/>
        <v>16</v>
      </c>
      <c r="D33">
        <f t="shared" si="8"/>
        <v>3</v>
      </c>
      <c r="E33">
        <f t="shared" si="0"/>
        <v>16</v>
      </c>
      <c r="F33">
        <f t="shared" si="5"/>
        <v>256</v>
      </c>
      <c r="G33">
        <v>256</v>
      </c>
      <c r="H33">
        <f t="shared" si="6"/>
        <v>1</v>
      </c>
      <c r="I33">
        <f t="shared" si="7"/>
        <v>1</v>
      </c>
      <c r="K33">
        <f t="shared" si="1"/>
        <v>150994944</v>
      </c>
      <c r="L33">
        <v>1</v>
      </c>
    </row>
    <row r="34" spans="1:18" x14ac:dyDescent="0.2">
      <c r="A34" t="s">
        <v>224</v>
      </c>
      <c r="B34">
        <f t="shared" si="9"/>
        <v>0</v>
      </c>
      <c r="C34">
        <f t="shared" si="2"/>
        <v>16</v>
      </c>
      <c r="D34">
        <f t="shared" si="8"/>
        <v>1</v>
      </c>
      <c r="E34">
        <f t="shared" si="0"/>
        <v>16</v>
      </c>
      <c r="F34">
        <f t="shared" si="5"/>
        <v>256</v>
      </c>
      <c r="G34">
        <v>512</v>
      </c>
      <c r="H34">
        <f t="shared" si="6"/>
        <v>1</v>
      </c>
      <c r="I34">
        <f t="shared" si="7"/>
        <v>0</v>
      </c>
      <c r="K34">
        <f t="shared" si="1"/>
        <v>33554432</v>
      </c>
      <c r="L34">
        <v>1</v>
      </c>
    </row>
    <row r="35" spans="1:18" x14ac:dyDescent="0.2">
      <c r="A35" t="s">
        <v>225</v>
      </c>
      <c r="B35">
        <f t="shared" si="9"/>
        <v>1</v>
      </c>
      <c r="C35">
        <f t="shared" si="2"/>
        <v>16</v>
      </c>
      <c r="D35">
        <f t="shared" si="8"/>
        <v>0</v>
      </c>
      <c r="E35">
        <f t="shared" si="0"/>
        <v>16</v>
      </c>
      <c r="F35">
        <f t="shared" si="5"/>
        <v>512</v>
      </c>
      <c r="G35">
        <v>512</v>
      </c>
      <c r="H35">
        <f t="shared" si="6"/>
        <v>0</v>
      </c>
      <c r="I35">
        <f t="shared" si="7"/>
        <v>0</v>
      </c>
      <c r="K35">
        <f t="shared" si="1"/>
        <v>131072</v>
      </c>
      <c r="L35">
        <v>1</v>
      </c>
    </row>
    <row r="36" spans="1:18" x14ac:dyDescent="0.2">
      <c r="A36" t="s">
        <v>226</v>
      </c>
      <c r="B36">
        <f t="shared" si="9"/>
        <v>0</v>
      </c>
      <c r="C36">
        <f t="shared" si="2"/>
        <v>16</v>
      </c>
      <c r="D36">
        <f t="shared" si="8"/>
        <v>1</v>
      </c>
      <c r="E36">
        <f t="shared" si="0"/>
        <v>16</v>
      </c>
      <c r="F36">
        <f t="shared" si="5"/>
        <v>512</v>
      </c>
      <c r="G36">
        <v>512</v>
      </c>
      <c r="H36">
        <f t="shared" si="6"/>
        <v>1</v>
      </c>
      <c r="I36">
        <f t="shared" si="7"/>
        <v>0</v>
      </c>
      <c r="K36">
        <f t="shared" si="1"/>
        <v>67108864</v>
      </c>
      <c r="L36">
        <v>1</v>
      </c>
    </row>
    <row r="37" spans="1:18" x14ac:dyDescent="0.2">
      <c r="A37" t="s">
        <v>227</v>
      </c>
      <c r="B37">
        <f t="shared" si="9"/>
        <v>0</v>
      </c>
      <c r="C37">
        <f t="shared" si="2"/>
        <v>16</v>
      </c>
      <c r="D37">
        <f t="shared" si="8"/>
        <v>3</v>
      </c>
      <c r="E37">
        <f t="shared" si="0"/>
        <v>8</v>
      </c>
      <c r="F37">
        <f t="shared" si="5"/>
        <v>512</v>
      </c>
      <c r="G37">
        <v>512</v>
      </c>
      <c r="H37">
        <v>2</v>
      </c>
      <c r="I37">
        <f t="shared" si="7"/>
        <v>1</v>
      </c>
      <c r="K37">
        <f t="shared" si="1"/>
        <v>150994944</v>
      </c>
      <c r="L37">
        <v>1</v>
      </c>
    </row>
    <row r="38" spans="1:18" x14ac:dyDescent="0.2">
      <c r="A38" t="s">
        <v>228</v>
      </c>
      <c r="B38">
        <f t="shared" si="9"/>
        <v>0</v>
      </c>
      <c r="C38">
        <f t="shared" si="2"/>
        <v>8</v>
      </c>
      <c r="D38">
        <f t="shared" si="8"/>
        <v>1</v>
      </c>
      <c r="E38">
        <f t="shared" si="0"/>
        <v>8</v>
      </c>
      <c r="F38">
        <f t="shared" si="5"/>
        <v>512</v>
      </c>
      <c r="G38">
        <v>1024</v>
      </c>
      <c r="H38">
        <f t="shared" si="6"/>
        <v>1</v>
      </c>
      <c r="I38">
        <f t="shared" si="7"/>
        <v>0</v>
      </c>
      <c r="K38">
        <f t="shared" si="1"/>
        <v>33554432</v>
      </c>
      <c r="L38">
        <v>1</v>
      </c>
    </row>
    <row r="39" spans="1:18" x14ac:dyDescent="0.2">
      <c r="A39" t="s">
        <v>229</v>
      </c>
      <c r="B39">
        <f t="shared" si="9"/>
        <v>0</v>
      </c>
      <c r="C39">
        <v>16</v>
      </c>
      <c r="D39">
        <f t="shared" si="8"/>
        <v>1</v>
      </c>
      <c r="E39">
        <f t="shared" si="0"/>
        <v>8</v>
      </c>
      <c r="F39">
        <f t="shared" si="5"/>
        <v>1024</v>
      </c>
      <c r="G39">
        <v>1024</v>
      </c>
      <c r="H39">
        <v>2</v>
      </c>
      <c r="I39">
        <f t="shared" si="7"/>
        <v>0</v>
      </c>
      <c r="K39">
        <f t="shared" si="1"/>
        <v>67108864</v>
      </c>
      <c r="L39">
        <v>1</v>
      </c>
    </row>
    <row r="40" spans="1:18" x14ac:dyDescent="0.2">
      <c r="A40" t="s">
        <v>230</v>
      </c>
      <c r="B40">
        <f t="shared" si="9"/>
        <v>1</v>
      </c>
      <c r="C40">
        <f t="shared" si="2"/>
        <v>8</v>
      </c>
      <c r="D40">
        <f t="shared" si="8"/>
        <v>0</v>
      </c>
      <c r="E40">
        <v>8</v>
      </c>
      <c r="F40">
        <f t="shared" si="5"/>
        <v>1024</v>
      </c>
      <c r="G40">
        <v>1024</v>
      </c>
      <c r="H40">
        <f t="shared" si="6"/>
        <v>0</v>
      </c>
      <c r="I40">
        <f t="shared" si="7"/>
        <v>0</v>
      </c>
      <c r="K40">
        <f t="shared" si="1"/>
        <v>65536</v>
      </c>
      <c r="L40">
        <v>1</v>
      </c>
    </row>
    <row r="41" spans="1:18" x14ac:dyDescent="0.2">
      <c r="A41" t="str">
        <f>"stage3_unit"&amp;N41&amp;O41&amp;P41&amp;Q41&amp;R41</f>
        <v>stage3_unit2_conv1</v>
      </c>
      <c r="B41">
        <f t="shared" si="9"/>
        <v>0</v>
      </c>
      <c r="C41">
        <f t="shared" si="2"/>
        <v>8</v>
      </c>
      <c r="D41">
        <f t="shared" si="8"/>
        <v>1</v>
      </c>
      <c r="E41">
        <f t="shared" si="0"/>
        <v>8</v>
      </c>
      <c r="F41">
        <f t="shared" si="5"/>
        <v>1024</v>
      </c>
      <c r="G41">
        <v>512</v>
      </c>
      <c r="H41">
        <f t="shared" si="6"/>
        <v>1</v>
      </c>
      <c r="I41">
        <f t="shared" si="7"/>
        <v>0</v>
      </c>
      <c r="K41">
        <f t="shared" si="1"/>
        <v>33554432</v>
      </c>
      <c r="L41">
        <v>1</v>
      </c>
      <c r="N41">
        <v>2</v>
      </c>
      <c r="O41" t="s">
        <v>231</v>
      </c>
    </row>
    <row r="42" spans="1:18" x14ac:dyDescent="0.2">
      <c r="A42" t="str">
        <f t="shared" ref="A42:A105" si="10">"stage3_unit"&amp;N42&amp;O42&amp;P42&amp;Q42&amp;R42</f>
        <v>stage3_unit2_conv2</v>
      </c>
      <c r="B42">
        <f t="shared" si="9"/>
        <v>0</v>
      </c>
      <c r="C42">
        <f t="shared" si="2"/>
        <v>8</v>
      </c>
      <c r="D42">
        <f t="shared" si="8"/>
        <v>3</v>
      </c>
      <c r="E42">
        <f t="shared" si="0"/>
        <v>8</v>
      </c>
      <c r="F42">
        <f t="shared" si="5"/>
        <v>512</v>
      </c>
      <c r="G42">
        <v>512</v>
      </c>
      <c r="H42">
        <f t="shared" si="6"/>
        <v>1</v>
      </c>
      <c r="I42">
        <f t="shared" si="7"/>
        <v>1</v>
      </c>
      <c r="K42">
        <f t="shared" si="1"/>
        <v>150994944</v>
      </c>
      <c r="L42">
        <v>1</v>
      </c>
      <c r="N42">
        <v>2</v>
      </c>
      <c r="O42" t="s">
        <v>232</v>
      </c>
    </row>
    <row r="43" spans="1:18" x14ac:dyDescent="0.2">
      <c r="A43" t="str">
        <f t="shared" si="10"/>
        <v>stage3_unit2_conv3</v>
      </c>
      <c r="B43">
        <f t="shared" si="9"/>
        <v>0</v>
      </c>
      <c r="C43">
        <f t="shared" si="2"/>
        <v>8</v>
      </c>
      <c r="D43">
        <f t="shared" si="8"/>
        <v>1</v>
      </c>
      <c r="E43">
        <f t="shared" si="0"/>
        <v>8</v>
      </c>
      <c r="F43">
        <f t="shared" si="5"/>
        <v>512</v>
      </c>
      <c r="G43">
        <v>1024</v>
      </c>
      <c r="H43">
        <f t="shared" si="6"/>
        <v>1</v>
      </c>
      <c r="I43">
        <f t="shared" si="7"/>
        <v>0</v>
      </c>
      <c r="K43">
        <f t="shared" si="1"/>
        <v>33554432</v>
      </c>
      <c r="L43">
        <v>1</v>
      </c>
      <c r="N43">
        <v>2</v>
      </c>
      <c r="O43" t="s">
        <v>233</v>
      </c>
    </row>
    <row r="44" spans="1:18" x14ac:dyDescent="0.2">
      <c r="A44" t="str">
        <f t="shared" si="10"/>
        <v>stage3_unit2_plus_eltwise</v>
      </c>
      <c r="B44">
        <f t="shared" si="9"/>
        <v>1</v>
      </c>
      <c r="C44">
        <f t="shared" si="2"/>
        <v>8</v>
      </c>
      <c r="D44">
        <f t="shared" si="8"/>
        <v>0</v>
      </c>
      <c r="E44">
        <f t="shared" si="0"/>
        <v>8</v>
      </c>
      <c r="F44">
        <f t="shared" si="5"/>
        <v>1024</v>
      </c>
      <c r="G44">
        <v>1024</v>
      </c>
      <c r="H44">
        <f t="shared" si="6"/>
        <v>0</v>
      </c>
      <c r="I44">
        <f t="shared" si="7"/>
        <v>0</v>
      </c>
      <c r="K44">
        <f t="shared" si="1"/>
        <v>65536</v>
      </c>
      <c r="L44">
        <v>1</v>
      </c>
      <c r="Q44">
        <v>2</v>
      </c>
      <c r="R44" t="s">
        <v>234</v>
      </c>
    </row>
    <row r="45" spans="1:18" x14ac:dyDescent="0.2">
      <c r="A45" t="str">
        <f t="shared" si="10"/>
        <v>stage3_unit3_conv1</v>
      </c>
      <c r="B45">
        <f t="shared" si="9"/>
        <v>0</v>
      </c>
      <c r="C45">
        <f t="shared" si="2"/>
        <v>8</v>
      </c>
      <c r="D45">
        <f t="shared" si="8"/>
        <v>1</v>
      </c>
      <c r="E45">
        <f t="shared" si="0"/>
        <v>8</v>
      </c>
      <c r="F45">
        <f t="shared" si="5"/>
        <v>1024</v>
      </c>
      <c r="G45">
        <f>IF(ISNUMBER(FIND("conv1",A45)),512,IF(ISNUMBER(FIND("conv2",A45)),512,1024))</f>
        <v>512</v>
      </c>
      <c r="H45">
        <f t="shared" si="6"/>
        <v>1</v>
      </c>
      <c r="I45">
        <f t="shared" si="7"/>
        <v>0</v>
      </c>
      <c r="K45">
        <f t="shared" si="1"/>
        <v>33554432</v>
      </c>
      <c r="L45">
        <v>1</v>
      </c>
      <c r="N45">
        <v>3</v>
      </c>
      <c r="O45" t="s">
        <v>231</v>
      </c>
    </row>
    <row r="46" spans="1:18" x14ac:dyDescent="0.2">
      <c r="A46" t="str">
        <f t="shared" si="10"/>
        <v>stage3_unit3_conv2</v>
      </c>
      <c r="B46">
        <f t="shared" si="9"/>
        <v>0</v>
      </c>
      <c r="C46">
        <f t="shared" si="2"/>
        <v>8</v>
      </c>
      <c r="D46">
        <f t="shared" si="8"/>
        <v>3</v>
      </c>
      <c r="E46">
        <f t="shared" si="0"/>
        <v>8</v>
      </c>
      <c r="F46">
        <f t="shared" si="5"/>
        <v>512</v>
      </c>
      <c r="G46">
        <f t="shared" ref="G46:G109" si="11">IF(ISNUMBER(FIND("conv1",A46)),512,IF(ISNUMBER(FIND("conv2",A46)),512,1024))</f>
        <v>512</v>
      </c>
      <c r="H46">
        <f t="shared" si="6"/>
        <v>1</v>
      </c>
      <c r="I46">
        <f t="shared" si="7"/>
        <v>1</v>
      </c>
      <c r="K46">
        <f t="shared" si="1"/>
        <v>150994944</v>
      </c>
      <c r="L46">
        <v>1</v>
      </c>
      <c r="N46">
        <v>3</v>
      </c>
      <c r="O46" t="s">
        <v>232</v>
      </c>
    </row>
    <row r="47" spans="1:18" x14ac:dyDescent="0.2">
      <c r="A47" t="str">
        <f t="shared" si="10"/>
        <v>stage3_unit3_conv3</v>
      </c>
      <c r="B47">
        <f t="shared" si="9"/>
        <v>0</v>
      </c>
      <c r="C47">
        <f t="shared" si="2"/>
        <v>8</v>
      </c>
      <c r="D47">
        <f t="shared" si="8"/>
        <v>1</v>
      </c>
      <c r="E47">
        <f t="shared" si="0"/>
        <v>8</v>
      </c>
      <c r="F47">
        <f t="shared" si="5"/>
        <v>512</v>
      </c>
      <c r="G47">
        <f t="shared" si="11"/>
        <v>1024</v>
      </c>
      <c r="H47">
        <f t="shared" si="6"/>
        <v>1</v>
      </c>
      <c r="I47">
        <f t="shared" si="7"/>
        <v>0</v>
      </c>
      <c r="K47">
        <f t="shared" si="1"/>
        <v>33554432</v>
      </c>
      <c r="L47">
        <v>1</v>
      </c>
      <c r="N47">
        <v>3</v>
      </c>
      <c r="O47" t="s">
        <v>233</v>
      </c>
    </row>
    <row r="48" spans="1:18" x14ac:dyDescent="0.2">
      <c r="A48" t="str">
        <f t="shared" si="10"/>
        <v>stage3_unit3_plus_eltwise</v>
      </c>
      <c r="B48">
        <f t="shared" si="9"/>
        <v>1</v>
      </c>
      <c r="C48">
        <f t="shared" si="2"/>
        <v>8</v>
      </c>
      <c r="D48">
        <f t="shared" si="8"/>
        <v>0</v>
      </c>
      <c r="E48">
        <f t="shared" si="0"/>
        <v>8</v>
      </c>
      <c r="F48">
        <f t="shared" si="5"/>
        <v>1024</v>
      </c>
      <c r="G48">
        <f t="shared" si="11"/>
        <v>1024</v>
      </c>
      <c r="H48">
        <f t="shared" si="6"/>
        <v>0</v>
      </c>
      <c r="I48">
        <f t="shared" si="7"/>
        <v>0</v>
      </c>
      <c r="K48">
        <f t="shared" si="1"/>
        <v>65536</v>
      </c>
      <c r="L48">
        <v>1</v>
      </c>
      <c r="Q48">
        <v>3</v>
      </c>
      <c r="R48" t="s">
        <v>234</v>
      </c>
    </row>
    <row r="49" spans="1:18" x14ac:dyDescent="0.2">
      <c r="A49" t="str">
        <f t="shared" si="10"/>
        <v>stage3_unit4_conv1</v>
      </c>
      <c r="B49">
        <f t="shared" si="9"/>
        <v>0</v>
      </c>
      <c r="C49">
        <f t="shared" si="2"/>
        <v>8</v>
      </c>
      <c r="D49">
        <f t="shared" si="8"/>
        <v>1</v>
      </c>
      <c r="E49">
        <f t="shared" si="0"/>
        <v>8</v>
      </c>
      <c r="F49">
        <f t="shared" si="5"/>
        <v>1024</v>
      </c>
      <c r="G49">
        <f t="shared" si="11"/>
        <v>512</v>
      </c>
      <c r="H49">
        <f t="shared" si="6"/>
        <v>1</v>
      </c>
      <c r="I49">
        <f t="shared" si="7"/>
        <v>0</v>
      </c>
      <c r="K49">
        <f t="shared" si="1"/>
        <v>33554432</v>
      </c>
      <c r="L49">
        <v>1</v>
      </c>
      <c r="N49">
        <v>4</v>
      </c>
      <c r="O49" t="s">
        <v>231</v>
      </c>
    </row>
    <row r="50" spans="1:18" x14ac:dyDescent="0.2">
      <c r="A50" t="str">
        <f t="shared" si="10"/>
        <v>stage3_unit4_conv2</v>
      </c>
      <c r="B50">
        <f t="shared" si="9"/>
        <v>0</v>
      </c>
      <c r="C50">
        <f t="shared" si="2"/>
        <v>8</v>
      </c>
      <c r="D50">
        <f t="shared" si="8"/>
        <v>3</v>
      </c>
      <c r="E50">
        <f t="shared" si="0"/>
        <v>8</v>
      </c>
      <c r="F50">
        <f t="shared" si="5"/>
        <v>512</v>
      </c>
      <c r="G50">
        <f t="shared" si="11"/>
        <v>512</v>
      </c>
      <c r="H50">
        <f t="shared" si="6"/>
        <v>1</v>
      </c>
      <c r="I50">
        <f t="shared" si="7"/>
        <v>1</v>
      </c>
      <c r="K50">
        <f t="shared" si="1"/>
        <v>150994944</v>
      </c>
      <c r="L50">
        <v>1</v>
      </c>
      <c r="N50">
        <v>4</v>
      </c>
      <c r="O50" t="s">
        <v>232</v>
      </c>
    </row>
    <row r="51" spans="1:18" x14ac:dyDescent="0.2">
      <c r="A51" t="str">
        <f t="shared" si="10"/>
        <v>stage3_unit4_conv3</v>
      </c>
      <c r="B51">
        <f t="shared" si="9"/>
        <v>0</v>
      </c>
      <c r="C51">
        <f t="shared" si="2"/>
        <v>8</v>
      </c>
      <c r="D51">
        <f t="shared" si="8"/>
        <v>1</v>
      </c>
      <c r="E51">
        <f t="shared" si="0"/>
        <v>8</v>
      </c>
      <c r="F51">
        <f t="shared" si="5"/>
        <v>512</v>
      </c>
      <c r="G51">
        <f t="shared" si="11"/>
        <v>1024</v>
      </c>
      <c r="H51">
        <f t="shared" si="6"/>
        <v>1</v>
      </c>
      <c r="I51">
        <f t="shared" si="7"/>
        <v>0</v>
      </c>
      <c r="K51">
        <f t="shared" si="1"/>
        <v>33554432</v>
      </c>
      <c r="L51">
        <v>1</v>
      </c>
      <c r="N51">
        <v>4</v>
      </c>
      <c r="O51" t="s">
        <v>233</v>
      </c>
    </row>
    <row r="52" spans="1:18" x14ac:dyDescent="0.2">
      <c r="A52" t="str">
        <f t="shared" si="10"/>
        <v>stage3_unit4_plus_eltwise</v>
      </c>
      <c r="B52">
        <f t="shared" si="9"/>
        <v>1</v>
      </c>
      <c r="C52">
        <f t="shared" si="2"/>
        <v>8</v>
      </c>
      <c r="D52">
        <f t="shared" si="8"/>
        <v>0</v>
      </c>
      <c r="E52">
        <f t="shared" si="0"/>
        <v>8</v>
      </c>
      <c r="F52">
        <f t="shared" si="5"/>
        <v>1024</v>
      </c>
      <c r="G52">
        <f t="shared" si="11"/>
        <v>1024</v>
      </c>
      <c r="H52">
        <f t="shared" si="6"/>
        <v>0</v>
      </c>
      <c r="I52">
        <f t="shared" si="7"/>
        <v>0</v>
      </c>
      <c r="K52">
        <f t="shared" si="1"/>
        <v>65536</v>
      </c>
      <c r="L52">
        <v>1</v>
      </c>
      <c r="Q52">
        <v>4</v>
      </c>
      <c r="R52" t="s">
        <v>234</v>
      </c>
    </row>
    <row r="53" spans="1:18" x14ac:dyDescent="0.2">
      <c r="A53" t="str">
        <f t="shared" si="10"/>
        <v>stage3_unit5_conv1</v>
      </c>
      <c r="B53">
        <f t="shared" si="9"/>
        <v>0</v>
      </c>
      <c r="C53">
        <f t="shared" si="2"/>
        <v>8</v>
      </c>
      <c r="D53">
        <f t="shared" si="8"/>
        <v>1</v>
      </c>
      <c r="E53">
        <f t="shared" si="0"/>
        <v>8</v>
      </c>
      <c r="F53">
        <f t="shared" si="5"/>
        <v>1024</v>
      </c>
      <c r="G53">
        <f t="shared" si="11"/>
        <v>512</v>
      </c>
      <c r="H53">
        <f t="shared" si="6"/>
        <v>1</v>
      </c>
      <c r="I53">
        <f t="shared" si="7"/>
        <v>0</v>
      </c>
      <c r="K53">
        <f t="shared" si="1"/>
        <v>33554432</v>
      </c>
      <c r="L53">
        <v>1</v>
      </c>
      <c r="N53">
        <v>5</v>
      </c>
      <c r="O53" t="s">
        <v>231</v>
      </c>
    </row>
    <row r="54" spans="1:18" x14ac:dyDescent="0.2">
      <c r="A54" t="str">
        <f t="shared" si="10"/>
        <v>stage3_unit5_conv2</v>
      </c>
      <c r="B54">
        <f t="shared" si="9"/>
        <v>0</v>
      </c>
      <c r="C54">
        <f t="shared" si="2"/>
        <v>8</v>
      </c>
      <c r="D54">
        <f t="shared" si="8"/>
        <v>3</v>
      </c>
      <c r="E54">
        <f t="shared" si="0"/>
        <v>8</v>
      </c>
      <c r="F54">
        <f t="shared" si="5"/>
        <v>512</v>
      </c>
      <c r="G54">
        <f t="shared" si="11"/>
        <v>512</v>
      </c>
      <c r="H54">
        <f t="shared" si="6"/>
        <v>1</v>
      </c>
      <c r="I54">
        <f t="shared" si="7"/>
        <v>1</v>
      </c>
      <c r="K54">
        <f t="shared" si="1"/>
        <v>150994944</v>
      </c>
      <c r="L54">
        <v>1</v>
      </c>
      <c r="N54">
        <v>5</v>
      </c>
      <c r="O54" t="s">
        <v>232</v>
      </c>
    </row>
    <row r="55" spans="1:18" x14ac:dyDescent="0.2">
      <c r="A55" t="str">
        <f t="shared" si="10"/>
        <v>stage3_unit5_conv3</v>
      </c>
      <c r="B55">
        <f t="shared" si="9"/>
        <v>0</v>
      </c>
      <c r="C55">
        <f t="shared" si="2"/>
        <v>8</v>
      </c>
      <c r="D55">
        <f t="shared" si="8"/>
        <v>1</v>
      </c>
      <c r="E55">
        <f t="shared" si="0"/>
        <v>8</v>
      </c>
      <c r="F55">
        <f t="shared" si="5"/>
        <v>512</v>
      </c>
      <c r="G55">
        <f t="shared" si="11"/>
        <v>1024</v>
      </c>
      <c r="H55">
        <f t="shared" si="6"/>
        <v>1</v>
      </c>
      <c r="I55">
        <f t="shared" si="7"/>
        <v>0</v>
      </c>
      <c r="K55">
        <f t="shared" si="1"/>
        <v>33554432</v>
      </c>
      <c r="L55">
        <v>1</v>
      </c>
      <c r="N55">
        <v>5</v>
      </c>
      <c r="O55" t="s">
        <v>233</v>
      </c>
    </row>
    <row r="56" spans="1:18" x14ac:dyDescent="0.2">
      <c r="A56" t="str">
        <f t="shared" si="10"/>
        <v>stage3_unit5_plus_eltwise</v>
      </c>
      <c r="B56">
        <f t="shared" si="9"/>
        <v>1</v>
      </c>
      <c r="C56">
        <f t="shared" si="2"/>
        <v>8</v>
      </c>
      <c r="D56">
        <f t="shared" si="8"/>
        <v>0</v>
      </c>
      <c r="E56">
        <f t="shared" si="0"/>
        <v>8</v>
      </c>
      <c r="F56">
        <f t="shared" si="5"/>
        <v>1024</v>
      </c>
      <c r="G56">
        <f t="shared" si="11"/>
        <v>1024</v>
      </c>
      <c r="H56">
        <f t="shared" si="6"/>
        <v>0</v>
      </c>
      <c r="I56">
        <f t="shared" si="7"/>
        <v>0</v>
      </c>
      <c r="K56">
        <f t="shared" si="1"/>
        <v>65536</v>
      </c>
      <c r="L56">
        <v>1</v>
      </c>
      <c r="Q56">
        <v>5</v>
      </c>
      <c r="R56" t="s">
        <v>234</v>
      </c>
    </row>
    <row r="57" spans="1:18" x14ac:dyDescent="0.2">
      <c r="A57" t="str">
        <f t="shared" si="10"/>
        <v>stage3_unit6_conv1</v>
      </c>
      <c r="B57">
        <f t="shared" si="9"/>
        <v>0</v>
      </c>
      <c r="C57">
        <f t="shared" si="2"/>
        <v>8</v>
      </c>
      <c r="D57">
        <f t="shared" si="8"/>
        <v>1</v>
      </c>
      <c r="E57">
        <f t="shared" si="0"/>
        <v>8</v>
      </c>
      <c r="F57">
        <f t="shared" si="5"/>
        <v>1024</v>
      </c>
      <c r="G57">
        <f t="shared" si="11"/>
        <v>512</v>
      </c>
      <c r="H57">
        <f t="shared" si="6"/>
        <v>1</v>
      </c>
      <c r="I57">
        <f t="shared" si="7"/>
        <v>0</v>
      </c>
      <c r="K57">
        <f t="shared" si="1"/>
        <v>33554432</v>
      </c>
      <c r="L57">
        <v>1</v>
      </c>
      <c r="N57">
        <v>6</v>
      </c>
      <c r="O57" t="s">
        <v>231</v>
      </c>
    </row>
    <row r="58" spans="1:18" x14ac:dyDescent="0.2">
      <c r="A58" t="str">
        <f t="shared" si="10"/>
        <v>stage3_unit6_conv2</v>
      </c>
      <c r="B58">
        <f t="shared" si="9"/>
        <v>0</v>
      </c>
      <c r="C58">
        <f t="shared" si="2"/>
        <v>8</v>
      </c>
      <c r="D58">
        <f t="shared" si="8"/>
        <v>3</v>
      </c>
      <c r="E58">
        <f t="shared" si="0"/>
        <v>8</v>
      </c>
      <c r="F58">
        <f t="shared" si="5"/>
        <v>512</v>
      </c>
      <c r="G58">
        <f t="shared" si="11"/>
        <v>512</v>
      </c>
      <c r="H58">
        <f t="shared" si="6"/>
        <v>1</v>
      </c>
      <c r="I58">
        <f t="shared" si="7"/>
        <v>1</v>
      </c>
      <c r="K58">
        <f t="shared" si="1"/>
        <v>150994944</v>
      </c>
      <c r="L58">
        <v>1</v>
      </c>
      <c r="N58">
        <v>6</v>
      </c>
      <c r="O58" t="s">
        <v>232</v>
      </c>
    </row>
    <row r="59" spans="1:18" x14ac:dyDescent="0.2">
      <c r="A59" t="str">
        <f t="shared" si="10"/>
        <v>stage3_unit6_conv3</v>
      </c>
      <c r="B59">
        <f t="shared" si="9"/>
        <v>0</v>
      </c>
      <c r="C59">
        <f t="shared" si="2"/>
        <v>8</v>
      </c>
      <c r="D59">
        <f t="shared" si="8"/>
        <v>1</v>
      </c>
      <c r="E59">
        <f t="shared" si="0"/>
        <v>8</v>
      </c>
      <c r="F59">
        <f t="shared" si="5"/>
        <v>512</v>
      </c>
      <c r="G59">
        <f t="shared" si="11"/>
        <v>1024</v>
      </c>
      <c r="H59">
        <f t="shared" si="6"/>
        <v>1</v>
      </c>
      <c r="I59">
        <f t="shared" si="7"/>
        <v>0</v>
      </c>
      <c r="K59">
        <f t="shared" si="1"/>
        <v>33554432</v>
      </c>
      <c r="L59">
        <v>1</v>
      </c>
      <c r="N59">
        <v>6</v>
      </c>
      <c r="O59" t="s">
        <v>233</v>
      </c>
    </row>
    <row r="60" spans="1:18" x14ac:dyDescent="0.2">
      <c r="A60" t="str">
        <f t="shared" si="10"/>
        <v>stage3_unit6_plus_eltwise</v>
      </c>
      <c r="B60">
        <f t="shared" si="9"/>
        <v>1</v>
      </c>
      <c r="C60">
        <f t="shared" si="2"/>
        <v>8</v>
      </c>
      <c r="D60">
        <f t="shared" si="8"/>
        <v>0</v>
      </c>
      <c r="E60">
        <f t="shared" si="0"/>
        <v>8</v>
      </c>
      <c r="F60">
        <f t="shared" si="5"/>
        <v>1024</v>
      </c>
      <c r="G60">
        <f t="shared" si="11"/>
        <v>1024</v>
      </c>
      <c r="H60">
        <f t="shared" si="6"/>
        <v>0</v>
      </c>
      <c r="I60">
        <f t="shared" si="7"/>
        <v>0</v>
      </c>
      <c r="K60">
        <f t="shared" si="1"/>
        <v>65536</v>
      </c>
      <c r="L60">
        <v>1</v>
      </c>
      <c r="Q60">
        <v>6</v>
      </c>
      <c r="R60" t="s">
        <v>234</v>
      </c>
    </row>
    <row r="61" spans="1:18" x14ac:dyDescent="0.2">
      <c r="A61" t="str">
        <f t="shared" si="10"/>
        <v>stage3_unit7_conv1</v>
      </c>
      <c r="B61">
        <f t="shared" si="9"/>
        <v>0</v>
      </c>
      <c r="C61">
        <f t="shared" si="2"/>
        <v>8</v>
      </c>
      <c r="D61">
        <f t="shared" si="8"/>
        <v>1</v>
      </c>
      <c r="E61">
        <f t="shared" si="0"/>
        <v>8</v>
      </c>
      <c r="F61">
        <f t="shared" si="5"/>
        <v>1024</v>
      </c>
      <c r="G61">
        <f t="shared" si="11"/>
        <v>512</v>
      </c>
      <c r="H61">
        <f t="shared" si="6"/>
        <v>1</v>
      </c>
      <c r="I61">
        <f t="shared" si="7"/>
        <v>0</v>
      </c>
      <c r="K61">
        <f t="shared" si="1"/>
        <v>33554432</v>
      </c>
      <c r="L61">
        <v>1</v>
      </c>
      <c r="N61">
        <v>7</v>
      </c>
      <c r="O61" t="s">
        <v>231</v>
      </c>
    </row>
    <row r="62" spans="1:18" x14ac:dyDescent="0.2">
      <c r="A62" t="str">
        <f t="shared" si="10"/>
        <v>stage3_unit7_conv2</v>
      </c>
      <c r="B62">
        <f t="shared" si="9"/>
        <v>0</v>
      </c>
      <c r="C62">
        <f t="shared" si="2"/>
        <v>8</v>
      </c>
      <c r="D62">
        <f t="shared" si="8"/>
        <v>3</v>
      </c>
      <c r="E62">
        <f t="shared" si="0"/>
        <v>8</v>
      </c>
      <c r="F62">
        <f t="shared" si="5"/>
        <v>512</v>
      </c>
      <c r="G62">
        <f t="shared" si="11"/>
        <v>512</v>
      </c>
      <c r="H62">
        <f t="shared" si="6"/>
        <v>1</v>
      </c>
      <c r="I62">
        <f t="shared" si="7"/>
        <v>1</v>
      </c>
      <c r="K62">
        <f t="shared" si="1"/>
        <v>150994944</v>
      </c>
      <c r="L62">
        <v>1</v>
      </c>
      <c r="N62">
        <v>7</v>
      </c>
      <c r="O62" t="s">
        <v>232</v>
      </c>
    </row>
    <row r="63" spans="1:18" x14ac:dyDescent="0.2">
      <c r="A63" t="str">
        <f t="shared" si="10"/>
        <v>stage3_unit7_conv3</v>
      </c>
      <c r="B63">
        <f t="shared" si="9"/>
        <v>0</v>
      </c>
      <c r="C63">
        <f t="shared" si="2"/>
        <v>8</v>
      </c>
      <c r="D63">
        <f t="shared" si="8"/>
        <v>1</v>
      </c>
      <c r="E63">
        <f t="shared" si="0"/>
        <v>8</v>
      </c>
      <c r="F63">
        <f t="shared" si="5"/>
        <v>512</v>
      </c>
      <c r="G63">
        <f t="shared" si="11"/>
        <v>1024</v>
      </c>
      <c r="H63">
        <f t="shared" si="6"/>
        <v>1</v>
      </c>
      <c r="I63">
        <f t="shared" si="7"/>
        <v>0</v>
      </c>
      <c r="K63">
        <f t="shared" si="1"/>
        <v>33554432</v>
      </c>
      <c r="L63">
        <v>1</v>
      </c>
      <c r="N63">
        <v>7</v>
      </c>
      <c r="O63" t="s">
        <v>233</v>
      </c>
    </row>
    <row r="64" spans="1:18" x14ac:dyDescent="0.2">
      <c r="A64" t="str">
        <f t="shared" si="10"/>
        <v>stage3_unit7_plus_eltwise</v>
      </c>
      <c r="B64">
        <f t="shared" si="9"/>
        <v>1</v>
      </c>
      <c r="C64">
        <f t="shared" si="2"/>
        <v>8</v>
      </c>
      <c r="D64">
        <f t="shared" si="8"/>
        <v>0</v>
      </c>
      <c r="E64">
        <f t="shared" si="0"/>
        <v>8</v>
      </c>
      <c r="F64">
        <f t="shared" si="5"/>
        <v>1024</v>
      </c>
      <c r="G64">
        <f t="shared" si="11"/>
        <v>1024</v>
      </c>
      <c r="H64">
        <f t="shared" si="6"/>
        <v>0</v>
      </c>
      <c r="I64">
        <f t="shared" si="7"/>
        <v>0</v>
      </c>
      <c r="K64">
        <f t="shared" si="1"/>
        <v>65536</v>
      </c>
      <c r="L64">
        <v>1</v>
      </c>
      <c r="Q64">
        <v>7</v>
      </c>
      <c r="R64" t="s">
        <v>234</v>
      </c>
    </row>
    <row r="65" spans="1:18" x14ac:dyDescent="0.2">
      <c r="A65" t="str">
        <f t="shared" si="10"/>
        <v>stage3_unit8_conv1</v>
      </c>
      <c r="B65">
        <f t="shared" si="9"/>
        <v>0</v>
      </c>
      <c r="C65">
        <f t="shared" si="2"/>
        <v>8</v>
      </c>
      <c r="D65">
        <f t="shared" si="8"/>
        <v>1</v>
      </c>
      <c r="E65">
        <f t="shared" si="0"/>
        <v>8</v>
      </c>
      <c r="F65">
        <f t="shared" si="5"/>
        <v>1024</v>
      </c>
      <c r="G65">
        <f t="shared" si="11"/>
        <v>512</v>
      </c>
      <c r="H65">
        <f t="shared" si="6"/>
        <v>1</v>
      </c>
      <c r="I65">
        <f t="shared" si="7"/>
        <v>0</v>
      </c>
      <c r="K65">
        <f t="shared" si="1"/>
        <v>33554432</v>
      </c>
      <c r="L65">
        <v>1</v>
      </c>
      <c r="N65">
        <v>8</v>
      </c>
      <c r="O65" t="s">
        <v>231</v>
      </c>
    </row>
    <row r="66" spans="1:18" x14ac:dyDescent="0.2">
      <c r="A66" t="str">
        <f t="shared" si="10"/>
        <v>stage3_unit8_conv2</v>
      </c>
      <c r="B66">
        <f t="shared" si="9"/>
        <v>0</v>
      </c>
      <c r="C66">
        <f t="shared" si="2"/>
        <v>8</v>
      </c>
      <c r="D66">
        <f t="shared" si="8"/>
        <v>3</v>
      </c>
      <c r="E66">
        <f t="shared" si="0"/>
        <v>8</v>
      </c>
      <c r="F66">
        <f t="shared" si="5"/>
        <v>512</v>
      </c>
      <c r="G66">
        <f t="shared" si="11"/>
        <v>512</v>
      </c>
      <c r="H66">
        <f t="shared" si="6"/>
        <v>1</v>
      </c>
      <c r="I66">
        <f t="shared" si="7"/>
        <v>1</v>
      </c>
      <c r="K66">
        <f t="shared" si="1"/>
        <v>150994944</v>
      </c>
      <c r="L66">
        <v>1</v>
      </c>
      <c r="N66">
        <v>8</v>
      </c>
      <c r="O66" t="s">
        <v>232</v>
      </c>
    </row>
    <row r="67" spans="1:18" x14ac:dyDescent="0.2">
      <c r="A67" t="str">
        <f t="shared" si="10"/>
        <v>stage3_unit8_conv3</v>
      </c>
      <c r="B67">
        <f t="shared" si="9"/>
        <v>0</v>
      </c>
      <c r="C67">
        <f t="shared" si="2"/>
        <v>8</v>
      </c>
      <c r="D67">
        <f t="shared" si="8"/>
        <v>1</v>
      </c>
      <c r="E67">
        <f t="shared" si="0"/>
        <v>8</v>
      </c>
      <c r="F67">
        <f t="shared" si="5"/>
        <v>512</v>
      </c>
      <c r="G67">
        <f t="shared" si="11"/>
        <v>1024</v>
      </c>
      <c r="H67">
        <f t="shared" si="6"/>
        <v>1</v>
      </c>
      <c r="I67">
        <f t="shared" si="7"/>
        <v>0</v>
      </c>
      <c r="K67">
        <f t="shared" si="1"/>
        <v>33554432</v>
      </c>
      <c r="L67">
        <v>1</v>
      </c>
      <c r="N67">
        <v>8</v>
      </c>
      <c r="O67" t="s">
        <v>233</v>
      </c>
    </row>
    <row r="68" spans="1:18" x14ac:dyDescent="0.2">
      <c r="A68" t="str">
        <f t="shared" si="10"/>
        <v>stage3_unit8_plus_eltwise</v>
      </c>
      <c r="B68">
        <f t="shared" si="9"/>
        <v>1</v>
      </c>
      <c r="C68">
        <f t="shared" si="2"/>
        <v>8</v>
      </c>
      <c r="D68">
        <f t="shared" si="8"/>
        <v>0</v>
      </c>
      <c r="E68">
        <f t="shared" si="0"/>
        <v>8</v>
      </c>
      <c r="F68">
        <f t="shared" si="5"/>
        <v>1024</v>
      </c>
      <c r="G68">
        <f t="shared" si="11"/>
        <v>1024</v>
      </c>
      <c r="H68">
        <f t="shared" si="6"/>
        <v>0</v>
      </c>
      <c r="I68">
        <f t="shared" si="7"/>
        <v>0</v>
      </c>
      <c r="K68">
        <f t="shared" si="1"/>
        <v>65536</v>
      </c>
      <c r="L68">
        <v>1</v>
      </c>
      <c r="Q68">
        <v>8</v>
      </c>
      <c r="R68" t="s">
        <v>234</v>
      </c>
    </row>
    <row r="69" spans="1:18" x14ac:dyDescent="0.2">
      <c r="A69" t="str">
        <f t="shared" si="10"/>
        <v>stage3_unit9_conv1</v>
      </c>
      <c r="B69">
        <f t="shared" si="9"/>
        <v>0</v>
      </c>
      <c r="C69">
        <f t="shared" si="2"/>
        <v>8</v>
      </c>
      <c r="D69">
        <f t="shared" si="8"/>
        <v>1</v>
      </c>
      <c r="E69">
        <f t="shared" ref="E69:E93" si="12">IF(B69=0,ROUNDDOWN((C69-D69+2*I69)/H69+1,0),C68)</f>
        <v>8</v>
      </c>
      <c r="F69">
        <f t="shared" si="5"/>
        <v>1024</v>
      </c>
      <c r="G69">
        <f t="shared" si="11"/>
        <v>512</v>
      </c>
      <c r="H69">
        <f t="shared" si="6"/>
        <v>1</v>
      </c>
      <c r="I69">
        <f t="shared" si="7"/>
        <v>0</v>
      </c>
      <c r="K69">
        <f t="shared" ref="K69:K132" si="13">IF(B69=0,D69*D69*E69*E69*F69*G69,IF(B69=2,D69*D69*E69*E69*F69*G69,C69*C69*F69))</f>
        <v>33554432</v>
      </c>
      <c r="L69">
        <v>1</v>
      </c>
      <c r="N69">
        <v>9</v>
      </c>
      <c r="O69" t="s">
        <v>231</v>
      </c>
    </row>
    <row r="70" spans="1:18" x14ac:dyDescent="0.2">
      <c r="A70" t="str">
        <f t="shared" si="10"/>
        <v>stage3_unit9_conv2</v>
      </c>
      <c r="B70">
        <f t="shared" si="9"/>
        <v>0</v>
      </c>
      <c r="C70">
        <f t="shared" ref="C70:C133" si="14">E69</f>
        <v>8</v>
      </c>
      <c r="D70">
        <f t="shared" si="8"/>
        <v>3</v>
      </c>
      <c r="E70">
        <f t="shared" si="12"/>
        <v>8</v>
      </c>
      <c r="F70">
        <f t="shared" si="5"/>
        <v>512</v>
      </c>
      <c r="G70">
        <f t="shared" si="11"/>
        <v>512</v>
      </c>
      <c r="H70">
        <f t="shared" si="6"/>
        <v>1</v>
      </c>
      <c r="I70">
        <f t="shared" si="7"/>
        <v>1</v>
      </c>
      <c r="K70">
        <f t="shared" si="13"/>
        <v>150994944</v>
      </c>
      <c r="L70">
        <v>1</v>
      </c>
      <c r="N70">
        <v>9</v>
      </c>
      <c r="O70" t="s">
        <v>232</v>
      </c>
    </row>
    <row r="71" spans="1:18" x14ac:dyDescent="0.2">
      <c r="A71" t="str">
        <f t="shared" si="10"/>
        <v>stage3_unit9_conv3</v>
      </c>
      <c r="B71">
        <f t="shared" si="9"/>
        <v>0</v>
      </c>
      <c r="C71">
        <f t="shared" si="14"/>
        <v>8</v>
      </c>
      <c r="D71">
        <f t="shared" si="8"/>
        <v>1</v>
      </c>
      <c r="E71">
        <f t="shared" si="12"/>
        <v>8</v>
      </c>
      <c r="F71">
        <f t="shared" ref="F71:F134" si="15">G70</f>
        <v>512</v>
      </c>
      <c r="G71">
        <f t="shared" si="11"/>
        <v>1024</v>
      </c>
      <c r="H71">
        <f t="shared" si="6"/>
        <v>1</v>
      </c>
      <c r="I71">
        <f t="shared" si="7"/>
        <v>0</v>
      </c>
      <c r="K71">
        <f t="shared" si="13"/>
        <v>33554432</v>
      </c>
      <c r="L71">
        <v>1</v>
      </c>
      <c r="N71">
        <v>9</v>
      </c>
      <c r="O71" t="s">
        <v>233</v>
      </c>
    </row>
    <row r="72" spans="1:18" x14ac:dyDescent="0.2">
      <c r="A72" t="str">
        <f t="shared" si="10"/>
        <v>stage3_unit9_plus_eltwise</v>
      </c>
      <c r="B72">
        <f t="shared" si="9"/>
        <v>1</v>
      </c>
      <c r="C72">
        <f t="shared" si="14"/>
        <v>8</v>
      </c>
      <c r="D72">
        <f t="shared" si="8"/>
        <v>0</v>
      </c>
      <c r="E72">
        <f t="shared" si="12"/>
        <v>8</v>
      </c>
      <c r="F72">
        <f t="shared" si="15"/>
        <v>1024</v>
      </c>
      <c r="G72">
        <f t="shared" si="11"/>
        <v>1024</v>
      </c>
      <c r="H72">
        <f t="shared" si="6"/>
        <v>0</v>
      </c>
      <c r="I72">
        <f t="shared" si="7"/>
        <v>0</v>
      </c>
      <c r="K72">
        <f t="shared" si="13"/>
        <v>65536</v>
      </c>
      <c r="L72">
        <v>1</v>
      </c>
      <c r="Q72">
        <v>9</v>
      </c>
      <c r="R72" t="s">
        <v>234</v>
      </c>
    </row>
    <row r="73" spans="1:18" x14ac:dyDescent="0.2">
      <c r="A73" t="str">
        <f t="shared" si="10"/>
        <v>stage3_unit10_conv1</v>
      </c>
      <c r="B73">
        <f t="shared" si="9"/>
        <v>0</v>
      </c>
      <c r="C73">
        <f t="shared" si="14"/>
        <v>8</v>
      </c>
      <c r="D73">
        <f t="shared" si="8"/>
        <v>1</v>
      </c>
      <c r="E73">
        <f t="shared" si="12"/>
        <v>8</v>
      </c>
      <c r="F73">
        <f t="shared" si="15"/>
        <v>1024</v>
      </c>
      <c r="G73">
        <f t="shared" si="11"/>
        <v>512</v>
      </c>
      <c r="H73">
        <f t="shared" ref="H73:H136" si="16">IF(B73=1,0,IF(D73=1,1,1))</f>
        <v>1</v>
      </c>
      <c r="I73">
        <f t="shared" ref="I73:I136" si="17">IF(B73=1,0,IF(D73=3,1,0))</f>
        <v>0</v>
      </c>
      <c r="K73">
        <f t="shared" si="13"/>
        <v>33554432</v>
      </c>
      <c r="L73">
        <v>1</v>
      </c>
      <c r="N73">
        <v>10</v>
      </c>
      <c r="O73" t="s">
        <v>231</v>
      </c>
    </row>
    <row r="74" spans="1:18" x14ac:dyDescent="0.2">
      <c r="A74" t="str">
        <f t="shared" si="10"/>
        <v>stage3_unit10_conv2</v>
      </c>
      <c r="B74">
        <f t="shared" si="9"/>
        <v>0</v>
      </c>
      <c r="C74">
        <f t="shared" si="14"/>
        <v>8</v>
      </c>
      <c r="D74">
        <f t="shared" si="8"/>
        <v>3</v>
      </c>
      <c r="E74">
        <f t="shared" si="12"/>
        <v>8</v>
      </c>
      <c r="F74">
        <f t="shared" si="15"/>
        <v>512</v>
      </c>
      <c r="G74">
        <f t="shared" si="11"/>
        <v>512</v>
      </c>
      <c r="H74">
        <f t="shared" si="16"/>
        <v>1</v>
      </c>
      <c r="I74">
        <f t="shared" si="17"/>
        <v>1</v>
      </c>
      <c r="K74">
        <f t="shared" si="13"/>
        <v>150994944</v>
      </c>
      <c r="L74">
        <v>1</v>
      </c>
      <c r="N74">
        <v>10</v>
      </c>
      <c r="O74" t="s">
        <v>232</v>
      </c>
    </row>
    <row r="75" spans="1:18" x14ac:dyDescent="0.2">
      <c r="A75" t="str">
        <f t="shared" si="10"/>
        <v>stage3_unit10_conv3</v>
      </c>
      <c r="B75">
        <f t="shared" si="9"/>
        <v>0</v>
      </c>
      <c r="C75">
        <f t="shared" si="14"/>
        <v>8</v>
      </c>
      <c r="D75">
        <f t="shared" ref="D75:D138" si="18">IF(B75=1,0,IF(ISNUMBER(FIND("conv2",A75)),3,1))</f>
        <v>1</v>
      </c>
      <c r="E75">
        <f t="shared" si="12"/>
        <v>8</v>
      </c>
      <c r="F75">
        <f t="shared" si="15"/>
        <v>512</v>
      </c>
      <c r="G75">
        <f t="shared" si="11"/>
        <v>1024</v>
      </c>
      <c r="H75">
        <f t="shared" si="16"/>
        <v>1</v>
      </c>
      <c r="I75">
        <f t="shared" si="17"/>
        <v>0</v>
      </c>
      <c r="K75">
        <f t="shared" si="13"/>
        <v>33554432</v>
      </c>
      <c r="L75">
        <v>1</v>
      </c>
      <c r="N75">
        <v>10</v>
      </c>
      <c r="O75" t="s">
        <v>233</v>
      </c>
    </row>
    <row r="76" spans="1:18" x14ac:dyDescent="0.2">
      <c r="A76" t="str">
        <f t="shared" si="10"/>
        <v>stage3_unit10_plus_eltwise</v>
      </c>
      <c r="B76">
        <f t="shared" si="9"/>
        <v>1</v>
      </c>
      <c r="C76">
        <f t="shared" si="14"/>
        <v>8</v>
      </c>
      <c r="D76">
        <f t="shared" si="18"/>
        <v>0</v>
      </c>
      <c r="E76">
        <f t="shared" si="12"/>
        <v>8</v>
      </c>
      <c r="F76">
        <f t="shared" si="15"/>
        <v>1024</v>
      </c>
      <c r="G76">
        <f t="shared" si="11"/>
        <v>1024</v>
      </c>
      <c r="H76">
        <f t="shared" si="16"/>
        <v>0</v>
      </c>
      <c r="I76">
        <f t="shared" si="17"/>
        <v>0</v>
      </c>
      <c r="K76">
        <f t="shared" si="13"/>
        <v>65536</v>
      </c>
      <c r="L76">
        <v>1</v>
      </c>
      <c r="Q76">
        <v>10</v>
      </c>
      <c r="R76" t="s">
        <v>234</v>
      </c>
    </row>
    <row r="77" spans="1:18" x14ac:dyDescent="0.2">
      <c r="A77" t="str">
        <f t="shared" si="10"/>
        <v>stage3_unit11_conv1</v>
      </c>
      <c r="B77">
        <f t="shared" si="9"/>
        <v>0</v>
      </c>
      <c r="C77">
        <f t="shared" si="14"/>
        <v>8</v>
      </c>
      <c r="D77">
        <f t="shared" si="18"/>
        <v>1</v>
      </c>
      <c r="E77">
        <f t="shared" si="12"/>
        <v>8</v>
      </c>
      <c r="F77">
        <f t="shared" si="15"/>
        <v>1024</v>
      </c>
      <c r="G77">
        <f t="shared" si="11"/>
        <v>512</v>
      </c>
      <c r="H77">
        <f t="shared" si="16"/>
        <v>1</v>
      </c>
      <c r="I77">
        <f t="shared" si="17"/>
        <v>0</v>
      </c>
      <c r="K77">
        <f t="shared" si="13"/>
        <v>33554432</v>
      </c>
      <c r="L77">
        <v>1</v>
      </c>
      <c r="N77">
        <v>11</v>
      </c>
      <c r="O77" t="s">
        <v>231</v>
      </c>
    </row>
    <row r="78" spans="1:18" x14ac:dyDescent="0.2">
      <c r="A78" t="str">
        <f t="shared" si="10"/>
        <v>stage3_unit11_conv2</v>
      </c>
      <c r="B78">
        <f t="shared" si="9"/>
        <v>0</v>
      </c>
      <c r="C78">
        <f t="shared" si="14"/>
        <v>8</v>
      </c>
      <c r="D78">
        <f t="shared" si="18"/>
        <v>3</v>
      </c>
      <c r="E78">
        <f t="shared" si="12"/>
        <v>8</v>
      </c>
      <c r="F78">
        <f t="shared" si="15"/>
        <v>512</v>
      </c>
      <c r="G78">
        <f t="shared" si="11"/>
        <v>512</v>
      </c>
      <c r="H78">
        <f t="shared" si="16"/>
        <v>1</v>
      </c>
      <c r="I78">
        <f t="shared" si="17"/>
        <v>1</v>
      </c>
      <c r="K78">
        <f t="shared" si="13"/>
        <v>150994944</v>
      </c>
      <c r="L78">
        <v>1</v>
      </c>
      <c r="N78">
        <v>11</v>
      </c>
      <c r="O78" t="s">
        <v>232</v>
      </c>
    </row>
    <row r="79" spans="1:18" x14ac:dyDescent="0.2">
      <c r="A79" t="str">
        <f t="shared" si="10"/>
        <v>stage3_unit11_conv3</v>
      </c>
      <c r="B79">
        <f t="shared" ref="B79:B134" si="19">IF(ISNUMBER(FIND("eltwise",A79)),1,0)</f>
        <v>0</v>
      </c>
      <c r="C79">
        <f t="shared" si="14"/>
        <v>8</v>
      </c>
      <c r="D79">
        <f t="shared" si="18"/>
        <v>1</v>
      </c>
      <c r="E79">
        <f t="shared" si="12"/>
        <v>8</v>
      </c>
      <c r="F79">
        <f t="shared" si="15"/>
        <v>512</v>
      </c>
      <c r="G79">
        <f t="shared" si="11"/>
        <v>1024</v>
      </c>
      <c r="H79">
        <f t="shared" si="16"/>
        <v>1</v>
      </c>
      <c r="I79">
        <f t="shared" si="17"/>
        <v>0</v>
      </c>
      <c r="K79">
        <f t="shared" si="13"/>
        <v>33554432</v>
      </c>
      <c r="L79">
        <v>1</v>
      </c>
      <c r="N79">
        <v>11</v>
      </c>
      <c r="O79" t="s">
        <v>233</v>
      </c>
    </row>
    <row r="80" spans="1:18" x14ac:dyDescent="0.2">
      <c r="A80" t="str">
        <f t="shared" si="10"/>
        <v>stage3_unit11_plus_eltwise</v>
      </c>
      <c r="B80">
        <f t="shared" si="19"/>
        <v>1</v>
      </c>
      <c r="C80">
        <f t="shared" si="14"/>
        <v>8</v>
      </c>
      <c r="D80">
        <f t="shared" si="18"/>
        <v>0</v>
      </c>
      <c r="E80">
        <f t="shared" si="12"/>
        <v>8</v>
      </c>
      <c r="F80">
        <f t="shared" si="15"/>
        <v>1024</v>
      </c>
      <c r="G80">
        <f t="shared" si="11"/>
        <v>1024</v>
      </c>
      <c r="H80">
        <f t="shared" si="16"/>
        <v>0</v>
      </c>
      <c r="I80">
        <f t="shared" si="17"/>
        <v>0</v>
      </c>
      <c r="K80">
        <f t="shared" si="13"/>
        <v>65536</v>
      </c>
      <c r="L80">
        <v>1</v>
      </c>
      <c r="Q80">
        <v>11</v>
      </c>
      <c r="R80" t="s">
        <v>234</v>
      </c>
    </row>
    <row r="81" spans="1:18" x14ac:dyDescent="0.2">
      <c r="A81" t="str">
        <f t="shared" si="10"/>
        <v>stage3_unit12_conv1</v>
      </c>
      <c r="B81">
        <f t="shared" si="19"/>
        <v>0</v>
      </c>
      <c r="C81">
        <f t="shared" si="14"/>
        <v>8</v>
      </c>
      <c r="D81">
        <f t="shared" si="18"/>
        <v>1</v>
      </c>
      <c r="E81">
        <f t="shared" si="12"/>
        <v>8</v>
      </c>
      <c r="F81">
        <f t="shared" si="15"/>
        <v>1024</v>
      </c>
      <c r="G81">
        <f t="shared" si="11"/>
        <v>512</v>
      </c>
      <c r="H81">
        <f t="shared" si="16"/>
        <v>1</v>
      </c>
      <c r="I81">
        <f t="shared" si="17"/>
        <v>0</v>
      </c>
      <c r="K81">
        <f t="shared" si="13"/>
        <v>33554432</v>
      </c>
      <c r="L81">
        <v>1</v>
      </c>
      <c r="N81">
        <v>12</v>
      </c>
      <c r="O81" t="s">
        <v>231</v>
      </c>
    </row>
    <row r="82" spans="1:18" x14ac:dyDescent="0.2">
      <c r="A82" t="str">
        <f t="shared" si="10"/>
        <v>stage3_unit12_conv2</v>
      </c>
      <c r="B82">
        <f t="shared" si="19"/>
        <v>0</v>
      </c>
      <c r="C82">
        <f t="shared" si="14"/>
        <v>8</v>
      </c>
      <c r="D82">
        <f t="shared" si="18"/>
        <v>3</v>
      </c>
      <c r="E82">
        <f t="shared" si="12"/>
        <v>8</v>
      </c>
      <c r="F82">
        <f t="shared" si="15"/>
        <v>512</v>
      </c>
      <c r="G82">
        <f t="shared" si="11"/>
        <v>512</v>
      </c>
      <c r="H82">
        <f t="shared" si="16"/>
        <v>1</v>
      </c>
      <c r="I82">
        <f t="shared" si="17"/>
        <v>1</v>
      </c>
      <c r="K82">
        <f t="shared" si="13"/>
        <v>150994944</v>
      </c>
      <c r="L82">
        <v>1</v>
      </c>
      <c r="N82">
        <v>12</v>
      </c>
      <c r="O82" t="s">
        <v>232</v>
      </c>
    </row>
    <row r="83" spans="1:18" x14ac:dyDescent="0.2">
      <c r="A83" t="str">
        <f t="shared" si="10"/>
        <v>stage3_unit12_conv3</v>
      </c>
      <c r="B83">
        <f t="shared" si="19"/>
        <v>0</v>
      </c>
      <c r="C83">
        <f t="shared" si="14"/>
        <v>8</v>
      </c>
      <c r="D83">
        <f t="shared" si="18"/>
        <v>1</v>
      </c>
      <c r="E83">
        <f t="shared" si="12"/>
        <v>8</v>
      </c>
      <c r="F83">
        <f t="shared" si="15"/>
        <v>512</v>
      </c>
      <c r="G83">
        <f t="shared" si="11"/>
        <v>1024</v>
      </c>
      <c r="H83">
        <f t="shared" si="16"/>
        <v>1</v>
      </c>
      <c r="I83">
        <f t="shared" si="17"/>
        <v>0</v>
      </c>
      <c r="K83">
        <f t="shared" si="13"/>
        <v>33554432</v>
      </c>
      <c r="L83">
        <v>1</v>
      </c>
      <c r="N83">
        <v>12</v>
      </c>
      <c r="O83" t="s">
        <v>233</v>
      </c>
    </row>
    <row r="84" spans="1:18" x14ac:dyDescent="0.2">
      <c r="A84" t="str">
        <f t="shared" si="10"/>
        <v>stage3_unit12_plus_eltwise</v>
      </c>
      <c r="B84">
        <f t="shared" si="19"/>
        <v>1</v>
      </c>
      <c r="C84">
        <f t="shared" si="14"/>
        <v>8</v>
      </c>
      <c r="D84">
        <f t="shared" si="18"/>
        <v>0</v>
      </c>
      <c r="E84">
        <f t="shared" si="12"/>
        <v>8</v>
      </c>
      <c r="F84">
        <f t="shared" si="15"/>
        <v>1024</v>
      </c>
      <c r="G84">
        <f t="shared" si="11"/>
        <v>1024</v>
      </c>
      <c r="H84">
        <f t="shared" si="16"/>
        <v>0</v>
      </c>
      <c r="I84">
        <f t="shared" si="17"/>
        <v>0</v>
      </c>
      <c r="K84">
        <f t="shared" si="13"/>
        <v>65536</v>
      </c>
      <c r="L84">
        <v>1</v>
      </c>
      <c r="Q84">
        <v>12</v>
      </c>
      <c r="R84" t="s">
        <v>234</v>
      </c>
    </row>
    <row r="85" spans="1:18" x14ac:dyDescent="0.2">
      <c r="A85" t="str">
        <f t="shared" si="10"/>
        <v>stage3_unit13_conv1</v>
      </c>
      <c r="B85">
        <f t="shared" si="19"/>
        <v>0</v>
      </c>
      <c r="C85">
        <f t="shared" si="14"/>
        <v>8</v>
      </c>
      <c r="D85">
        <f t="shared" si="18"/>
        <v>1</v>
      </c>
      <c r="E85">
        <f t="shared" si="12"/>
        <v>8</v>
      </c>
      <c r="F85">
        <f t="shared" si="15"/>
        <v>1024</v>
      </c>
      <c r="G85">
        <f t="shared" si="11"/>
        <v>512</v>
      </c>
      <c r="H85">
        <f t="shared" si="16"/>
        <v>1</v>
      </c>
      <c r="I85">
        <f t="shared" si="17"/>
        <v>0</v>
      </c>
      <c r="K85">
        <f t="shared" si="13"/>
        <v>33554432</v>
      </c>
      <c r="L85">
        <v>1</v>
      </c>
      <c r="N85">
        <v>13</v>
      </c>
      <c r="O85" t="s">
        <v>231</v>
      </c>
    </row>
    <row r="86" spans="1:18" x14ac:dyDescent="0.2">
      <c r="A86" t="str">
        <f t="shared" si="10"/>
        <v>stage3_unit13_conv2</v>
      </c>
      <c r="B86">
        <f t="shared" si="19"/>
        <v>0</v>
      </c>
      <c r="C86">
        <f t="shared" si="14"/>
        <v>8</v>
      </c>
      <c r="D86">
        <f t="shared" si="18"/>
        <v>3</v>
      </c>
      <c r="E86">
        <f t="shared" si="12"/>
        <v>8</v>
      </c>
      <c r="F86">
        <f t="shared" si="15"/>
        <v>512</v>
      </c>
      <c r="G86">
        <f t="shared" si="11"/>
        <v>512</v>
      </c>
      <c r="H86">
        <f t="shared" si="16"/>
        <v>1</v>
      </c>
      <c r="I86">
        <f t="shared" si="17"/>
        <v>1</v>
      </c>
      <c r="K86">
        <f t="shared" si="13"/>
        <v>150994944</v>
      </c>
      <c r="L86">
        <v>1</v>
      </c>
      <c r="N86">
        <v>13</v>
      </c>
      <c r="O86" t="s">
        <v>232</v>
      </c>
    </row>
    <row r="87" spans="1:18" x14ac:dyDescent="0.2">
      <c r="A87" t="str">
        <f t="shared" si="10"/>
        <v>stage3_unit13_conv3</v>
      </c>
      <c r="B87">
        <f t="shared" si="19"/>
        <v>0</v>
      </c>
      <c r="C87">
        <f t="shared" si="14"/>
        <v>8</v>
      </c>
      <c r="D87">
        <f t="shared" si="18"/>
        <v>1</v>
      </c>
      <c r="E87">
        <f t="shared" si="12"/>
        <v>8</v>
      </c>
      <c r="F87">
        <f t="shared" si="15"/>
        <v>512</v>
      </c>
      <c r="G87">
        <f t="shared" si="11"/>
        <v>1024</v>
      </c>
      <c r="H87">
        <f t="shared" si="16"/>
        <v>1</v>
      </c>
      <c r="I87">
        <f t="shared" si="17"/>
        <v>0</v>
      </c>
      <c r="K87">
        <f t="shared" si="13"/>
        <v>33554432</v>
      </c>
      <c r="L87">
        <v>1</v>
      </c>
      <c r="N87">
        <v>13</v>
      </c>
      <c r="O87" t="s">
        <v>233</v>
      </c>
    </row>
    <row r="88" spans="1:18" x14ac:dyDescent="0.2">
      <c r="A88" t="str">
        <f t="shared" si="10"/>
        <v>stage3_unit13_plus_eltwise</v>
      </c>
      <c r="B88">
        <f t="shared" si="19"/>
        <v>1</v>
      </c>
      <c r="C88">
        <f t="shared" si="14"/>
        <v>8</v>
      </c>
      <c r="D88">
        <f t="shared" si="18"/>
        <v>0</v>
      </c>
      <c r="E88">
        <f t="shared" si="12"/>
        <v>8</v>
      </c>
      <c r="F88">
        <f t="shared" si="15"/>
        <v>1024</v>
      </c>
      <c r="G88">
        <f t="shared" si="11"/>
        <v>1024</v>
      </c>
      <c r="H88">
        <f t="shared" si="16"/>
        <v>0</v>
      </c>
      <c r="I88">
        <f t="shared" si="17"/>
        <v>0</v>
      </c>
      <c r="K88">
        <f t="shared" si="13"/>
        <v>65536</v>
      </c>
      <c r="L88">
        <v>1</v>
      </c>
      <c r="Q88">
        <v>13</v>
      </c>
      <c r="R88" t="s">
        <v>234</v>
      </c>
    </row>
    <row r="89" spans="1:18" x14ac:dyDescent="0.2">
      <c r="A89" t="str">
        <f t="shared" si="10"/>
        <v>stage3_unit14_conv1</v>
      </c>
      <c r="B89">
        <f t="shared" si="19"/>
        <v>0</v>
      </c>
      <c r="C89">
        <f t="shared" si="14"/>
        <v>8</v>
      </c>
      <c r="D89">
        <f t="shared" si="18"/>
        <v>1</v>
      </c>
      <c r="E89">
        <f t="shared" si="12"/>
        <v>8</v>
      </c>
      <c r="F89">
        <f t="shared" si="15"/>
        <v>1024</v>
      </c>
      <c r="G89">
        <f t="shared" si="11"/>
        <v>512</v>
      </c>
      <c r="H89">
        <f t="shared" si="16"/>
        <v>1</v>
      </c>
      <c r="I89">
        <f t="shared" si="17"/>
        <v>0</v>
      </c>
      <c r="K89">
        <f t="shared" si="13"/>
        <v>33554432</v>
      </c>
      <c r="L89">
        <v>1</v>
      </c>
      <c r="N89">
        <v>14</v>
      </c>
      <c r="O89" t="s">
        <v>231</v>
      </c>
    </row>
    <row r="90" spans="1:18" x14ac:dyDescent="0.2">
      <c r="A90" t="str">
        <f t="shared" si="10"/>
        <v>stage3_unit14_conv2</v>
      </c>
      <c r="B90">
        <f t="shared" si="19"/>
        <v>0</v>
      </c>
      <c r="C90">
        <f t="shared" si="14"/>
        <v>8</v>
      </c>
      <c r="D90">
        <f t="shared" si="18"/>
        <v>3</v>
      </c>
      <c r="E90">
        <f t="shared" si="12"/>
        <v>8</v>
      </c>
      <c r="F90">
        <f t="shared" si="15"/>
        <v>512</v>
      </c>
      <c r="G90">
        <f t="shared" si="11"/>
        <v>512</v>
      </c>
      <c r="H90">
        <f t="shared" si="16"/>
        <v>1</v>
      </c>
      <c r="I90">
        <f t="shared" si="17"/>
        <v>1</v>
      </c>
      <c r="K90">
        <f t="shared" si="13"/>
        <v>150994944</v>
      </c>
      <c r="L90">
        <v>1</v>
      </c>
      <c r="N90">
        <v>14</v>
      </c>
      <c r="O90" t="s">
        <v>232</v>
      </c>
    </row>
    <row r="91" spans="1:18" x14ac:dyDescent="0.2">
      <c r="A91" t="str">
        <f t="shared" si="10"/>
        <v>stage3_unit14_conv3</v>
      </c>
      <c r="B91">
        <f t="shared" si="19"/>
        <v>0</v>
      </c>
      <c r="C91">
        <f t="shared" si="14"/>
        <v>8</v>
      </c>
      <c r="D91">
        <f t="shared" si="18"/>
        <v>1</v>
      </c>
      <c r="E91">
        <f t="shared" si="12"/>
        <v>8</v>
      </c>
      <c r="F91">
        <f t="shared" si="15"/>
        <v>512</v>
      </c>
      <c r="G91">
        <f t="shared" si="11"/>
        <v>1024</v>
      </c>
      <c r="H91">
        <f t="shared" si="16"/>
        <v>1</v>
      </c>
      <c r="I91">
        <f t="shared" si="17"/>
        <v>0</v>
      </c>
      <c r="K91">
        <f t="shared" si="13"/>
        <v>33554432</v>
      </c>
      <c r="L91">
        <v>1</v>
      </c>
      <c r="N91">
        <v>14</v>
      </c>
      <c r="O91" t="s">
        <v>233</v>
      </c>
    </row>
    <row r="92" spans="1:18" x14ac:dyDescent="0.2">
      <c r="A92" t="str">
        <f t="shared" si="10"/>
        <v>stage3_unit14_plus_eltwise</v>
      </c>
      <c r="B92">
        <f t="shared" si="19"/>
        <v>1</v>
      </c>
      <c r="C92">
        <f t="shared" si="14"/>
        <v>8</v>
      </c>
      <c r="D92">
        <f t="shared" si="18"/>
        <v>0</v>
      </c>
      <c r="E92">
        <f t="shared" si="12"/>
        <v>8</v>
      </c>
      <c r="F92">
        <f t="shared" si="15"/>
        <v>1024</v>
      </c>
      <c r="G92">
        <f t="shared" si="11"/>
        <v>1024</v>
      </c>
      <c r="H92">
        <f t="shared" si="16"/>
        <v>0</v>
      </c>
      <c r="I92">
        <f t="shared" si="17"/>
        <v>0</v>
      </c>
      <c r="K92">
        <f t="shared" si="13"/>
        <v>65536</v>
      </c>
      <c r="L92">
        <v>1</v>
      </c>
      <c r="Q92">
        <v>14</v>
      </c>
      <c r="R92" t="s">
        <v>234</v>
      </c>
    </row>
    <row r="93" spans="1:18" x14ac:dyDescent="0.2">
      <c r="A93" t="str">
        <f t="shared" si="10"/>
        <v>stage3_unit15_conv1</v>
      </c>
      <c r="B93">
        <f t="shared" si="19"/>
        <v>0</v>
      </c>
      <c r="C93">
        <f t="shared" si="14"/>
        <v>8</v>
      </c>
      <c r="D93">
        <f t="shared" si="18"/>
        <v>1</v>
      </c>
      <c r="E93">
        <f t="shared" si="12"/>
        <v>8</v>
      </c>
      <c r="F93">
        <f t="shared" si="15"/>
        <v>1024</v>
      </c>
      <c r="G93">
        <f t="shared" si="11"/>
        <v>512</v>
      </c>
      <c r="H93">
        <f t="shared" si="16"/>
        <v>1</v>
      </c>
      <c r="I93">
        <f t="shared" si="17"/>
        <v>0</v>
      </c>
      <c r="K93">
        <f t="shared" si="13"/>
        <v>33554432</v>
      </c>
      <c r="L93">
        <v>1</v>
      </c>
      <c r="N93">
        <v>15</v>
      </c>
      <c r="O93" t="s">
        <v>231</v>
      </c>
    </row>
    <row r="94" spans="1:18" x14ac:dyDescent="0.2">
      <c r="A94" t="str">
        <f t="shared" si="10"/>
        <v>stage3_unit15_conv2</v>
      </c>
      <c r="B94">
        <f t="shared" si="19"/>
        <v>0</v>
      </c>
      <c r="C94">
        <f t="shared" si="14"/>
        <v>8</v>
      </c>
      <c r="D94">
        <f t="shared" si="18"/>
        <v>3</v>
      </c>
      <c r="E94">
        <f>IF(B94=0,ROUNDDOWN((C94-D94+2*I94)/H94+1,0),C93)</f>
        <v>8</v>
      </c>
      <c r="F94">
        <f t="shared" si="15"/>
        <v>512</v>
      </c>
      <c r="G94">
        <f t="shared" si="11"/>
        <v>512</v>
      </c>
      <c r="H94">
        <f t="shared" si="16"/>
        <v>1</v>
      </c>
      <c r="I94">
        <f t="shared" si="17"/>
        <v>1</v>
      </c>
      <c r="K94">
        <f t="shared" si="13"/>
        <v>150994944</v>
      </c>
      <c r="L94">
        <v>1</v>
      </c>
      <c r="N94">
        <v>15</v>
      </c>
      <c r="O94" t="s">
        <v>232</v>
      </c>
    </row>
    <row r="95" spans="1:18" x14ac:dyDescent="0.2">
      <c r="A95" t="str">
        <f t="shared" si="10"/>
        <v>stage3_unit15_conv3</v>
      </c>
      <c r="B95">
        <f t="shared" si="19"/>
        <v>0</v>
      </c>
      <c r="C95">
        <f>E94</f>
        <v>8</v>
      </c>
      <c r="D95">
        <f t="shared" si="18"/>
        <v>1</v>
      </c>
      <c r="E95">
        <f t="shared" ref="E95:E142" si="20">IF(B95=0,ROUNDDOWN((C95-D95+2*I95)/H95+1,0),C94)</f>
        <v>8</v>
      </c>
      <c r="F95">
        <f t="shared" si="15"/>
        <v>512</v>
      </c>
      <c r="G95">
        <f t="shared" si="11"/>
        <v>1024</v>
      </c>
      <c r="H95">
        <f t="shared" si="16"/>
        <v>1</v>
      </c>
      <c r="I95">
        <f t="shared" si="17"/>
        <v>0</v>
      </c>
      <c r="K95">
        <f t="shared" si="13"/>
        <v>33554432</v>
      </c>
      <c r="L95">
        <v>1</v>
      </c>
      <c r="N95">
        <v>15</v>
      </c>
      <c r="O95" t="s">
        <v>233</v>
      </c>
    </row>
    <row r="96" spans="1:18" x14ac:dyDescent="0.2">
      <c r="A96" t="str">
        <f t="shared" si="10"/>
        <v>stage3_unit15_plus_eltwise</v>
      </c>
      <c r="B96">
        <f t="shared" si="19"/>
        <v>1</v>
      </c>
      <c r="C96">
        <f t="shared" si="14"/>
        <v>8</v>
      </c>
      <c r="D96">
        <f t="shared" si="18"/>
        <v>0</v>
      </c>
      <c r="E96">
        <f t="shared" si="20"/>
        <v>8</v>
      </c>
      <c r="F96">
        <f t="shared" si="15"/>
        <v>1024</v>
      </c>
      <c r="G96">
        <f t="shared" si="11"/>
        <v>1024</v>
      </c>
      <c r="H96">
        <f t="shared" si="16"/>
        <v>0</v>
      </c>
      <c r="I96">
        <f t="shared" si="17"/>
        <v>0</v>
      </c>
      <c r="K96">
        <f t="shared" si="13"/>
        <v>65536</v>
      </c>
      <c r="L96">
        <v>1</v>
      </c>
      <c r="Q96">
        <v>15</v>
      </c>
      <c r="R96" t="s">
        <v>234</v>
      </c>
    </row>
    <row r="97" spans="1:18" x14ac:dyDescent="0.2">
      <c r="A97" t="str">
        <f t="shared" si="10"/>
        <v>stage3_unit16_conv1</v>
      </c>
      <c r="B97">
        <f t="shared" si="19"/>
        <v>0</v>
      </c>
      <c r="C97">
        <f t="shared" si="14"/>
        <v>8</v>
      </c>
      <c r="D97">
        <f t="shared" si="18"/>
        <v>1</v>
      </c>
      <c r="E97">
        <f t="shared" si="20"/>
        <v>8</v>
      </c>
      <c r="F97">
        <f t="shared" si="15"/>
        <v>1024</v>
      </c>
      <c r="G97">
        <f t="shared" si="11"/>
        <v>512</v>
      </c>
      <c r="H97">
        <f t="shared" si="16"/>
        <v>1</v>
      </c>
      <c r="I97">
        <f t="shared" si="17"/>
        <v>0</v>
      </c>
      <c r="K97">
        <f t="shared" si="13"/>
        <v>33554432</v>
      </c>
      <c r="L97">
        <v>1</v>
      </c>
      <c r="N97">
        <v>16</v>
      </c>
      <c r="O97" t="s">
        <v>231</v>
      </c>
    </row>
    <row r="98" spans="1:18" x14ac:dyDescent="0.2">
      <c r="A98" t="str">
        <f t="shared" si="10"/>
        <v>stage3_unit16_conv2</v>
      </c>
      <c r="B98">
        <f t="shared" si="19"/>
        <v>0</v>
      </c>
      <c r="C98">
        <f t="shared" si="14"/>
        <v>8</v>
      </c>
      <c r="D98">
        <f t="shared" si="18"/>
        <v>3</v>
      </c>
      <c r="E98">
        <f t="shared" si="20"/>
        <v>8</v>
      </c>
      <c r="F98">
        <f t="shared" si="15"/>
        <v>512</v>
      </c>
      <c r="G98">
        <f t="shared" si="11"/>
        <v>512</v>
      </c>
      <c r="H98">
        <f t="shared" si="16"/>
        <v>1</v>
      </c>
      <c r="I98">
        <f t="shared" si="17"/>
        <v>1</v>
      </c>
      <c r="K98">
        <f t="shared" si="13"/>
        <v>150994944</v>
      </c>
      <c r="L98">
        <v>1</v>
      </c>
      <c r="N98">
        <v>16</v>
      </c>
      <c r="O98" t="s">
        <v>232</v>
      </c>
    </row>
    <row r="99" spans="1:18" x14ac:dyDescent="0.2">
      <c r="A99" t="str">
        <f t="shared" si="10"/>
        <v>stage3_unit16_conv3</v>
      </c>
      <c r="B99">
        <f t="shared" si="19"/>
        <v>0</v>
      </c>
      <c r="C99">
        <f t="shared" si="14"/>
        <v>8</v>
      </c>
      <c r="D99">
        <f t="shared" si="18"/>
        <v>1</v>
      </c>
      <c r="E99">
        <f t="shared" si="20"/>
        <v>8</v>
      </c>
      <c r="F99">
        <f t="shared" si="15"/>
        <v>512</v>
      </c>
      <c r="G99">
        <f t="shared" si="11"/>
        <v>1024</v>
      </c>
      <c r="H99">
        <f t="shared" si="16"/>
        <v>1</v>
      </c>
      <c r="I99">
        <f t="shared" si="17"/>
        <v>0</v>
      </c>
      <c r="K99">
        <f t="shared" si="13"/>
        <v>33554432</v>
      </c>
      <c r="L99">
        <v>1</v>
      </c>
      <c r="N99">
        <v>16</v>
      </c>
      <c r="O99" t="s">
        <v>233</v>
      </c>
    </row>
    <row r="100" spans="1:18" x14ac:dyDescent="0.2">
      <c r="A100" t="str">
        <f t="shared" si="10"/>
        <v>stage3_unit16_plus_eltwise</v>
      </c>
      <c r="B100">
        <f t="shared" si="19"/>
        <v>1</v>
      </c>
      <c r="C100">
        <f t="shared" si="14"/>
        <v>8</v>
      </c>
      <c r="D100">
        <f t="shared" si="18"/>
        <v>0</v>
      </c>
      <c r="E100">
        <f t="shared" si="20"/>
        <v>8</v>
      </c>
      <c r="F100">
        <f t="shared" si="15"/>
        <v>1024</v>
      </c>
      <c r="G100">
        <f t="shared" si="11"/>
        <v>1024</v>
      </c>
      <c r="H100">
        <f t="shared" si="16"/>
        <v>0</v>
      </c>
      <c r="I100">
        <f t="shared" si="17"/>
        <v>0</v>
      </c>
      <c r="K100">
        <f t="shared" si="13"/>
        <v>65536</v>
      </c>
      <c r="L100">
        <v>1</v>
      </c>
      <c r="Q100">
        <v>16</v>
      </c>
      <c r="R100" t="s">
        <v>234</v>
      </c>
    </row>
    <row r="101" spans="1:18" x14ac:dyDescent="0.2">
      <c r="A101" t="str">
        <f t="shared" si="10"/>
        <v>stage3_unit17_conv1</v>
      </c>
      <c r="B101">
        <f t="shared" si="19"/>
        <v>0</v>
      </c>
      <c r="C101">
        <f t="shared" si="14"/>
        <v>8</v>
      </c>
      <c r="D101">
        <f t="shared" si="18"/>
        <v>1</v>
      </c>
      <c r="E101">
        <f t="shared" si="20"/>
        <v>8</v>
      </c>
      <c r="F101">
        <f t="shared" si="15"/>
        <v>1024</v>
      </c>
      <c r="G101">
        <f t="shared" si="11"/>
        <v>512</v>
      </c>
      <c r="H101">
        <f t="shared" si="16"/>
        <v>1</v>
      </c>
      <c r="I101">
        <f t="shared" si="17"/>
        <v>0</v>
      </c>
      <c r="K101">
        <f t="shared" si="13"/>
        <v>33554432</v>
      </c>
      <c r="L101">
        <v>1</v>
      </c>
      <c r="N101">
        <v>17</v>
      </c>
      <c r="O101" t="s">
        <v>231</v>
      </c>
    </row>
    <row r="102" spans="1:18" x14ac:dyDescent="0.2">
      <c r="A102" t="str">
        <f t="shared" si="10"/>
        <v>stage3_unit17_conv2</v>
      </c>
      <c r="B102">
        <f t="shared" si="19"/>
        <v>0</v>
      </c>
      <c r="C102">
        <f t="shared" si="14"/>
        <v>8</v>
      </c>
      <c r="D102">
        <f t="shared" si="18"/>
        <v>3</v>
      </c>
      <c r="E102">
        <f t="shared" si="20"/>
        <v>8</v>
      </c>
      <c r="F102">
        <f t="shared" si="15"/>
        <v>512</v>
      </c>
      <c r="G102">
        <f t="shared" si="11"/>
        <v>512</v>
      </c>
      <c r="H102">
        <f t="shared" si="16"/>
        <v>1</v>
      </c>
      <c r="I102">
        <f t="shared" si="17"/>
        <v>1</v>
      </c>
      <c r="K102">
        <f t="shared" si="13"/>
        <v>150994944</v>
      </c>
      <c r="L102">
        <v>1</v>
      </c>
      <c r="N102">
        <v>17</v>
      </c>
      <c r="O102" t="s">
        <v>232</v>
      </c>
    </row>
    <row r="103" spans="1:18" x14ac:dyDescent="0.2">
      <c r="A103" t="str">
        <f t="shared" si="10"/>
        <v>stage3_unit17_conv3</v>
      </c>
      <c r="B103">
        <f t="shared" si="19"/>
        <v>0</v>
      </c>
      <c r="C103">
        <f t="shared" si="14"/>
        <v>8</v>
      </c>
      <c r="D103">
        <f t="shared" si="18"/>
        <v>1</v>
      </c>
      <c r="E103">
        <f t="shared" si="20"/>
        <v>8</v>
      </c>
      <c r="F103">
        <f t="shared" si="15"/>
        <v>512</v>
      </c>
      <c r="G103">
        <f t="shared" si="11"/>
        <v>1024</v>
      </c>
      <c r="H103">
        <f t="shared" si="16"/>
        <v>1</v>
      </c>
      <c r="I103">
        <f t="shared" si="17"/>
        <v>0</v>
      </c>
      <c r="K103">
        <f t="shared" si="13"/>
        <v>33554432</v>
      </c>
      <c r="L103">
        <v>1</v>
      </c>
      <c r="N103">
        <v>17</v>
      </c>
      <c r="O103" t="s">
        <v>233</v>
      </c>
    </row>
    <row r="104" spans="1:18" x14ac:dyDescent="0.2">
      <c r="A104" t="str">
        <f t="shared" si="10"/>
        <v>stage3_unit17_plus_eltwise</v>
      </c>
      <c r="B104">
        <f t="shared" si="19"/>
        <v>1</v>
      </c>
      <c r="C104">
        <f t="shared" si="14"/>
        <v>8</v>
      </c>
      <c r="D104">
        <f t="shared" si="18"/>
        <v>0</v>
      </c>
      <c r="E104">
        <f t="shared" si="20"/>
        <v>8</v>
      </c>
      <c r="F104">
        <f t="shared" si="15"/>
        <v>1024</v>
      </c>
      <c r="G104">
        <f t="shared" si="11"/>
        <v>1024</v>
      </c>
      <c r="H104">
        <f t="shared" si="16"/>
        <v>0</v>
      </c>
      <c r="I104">
        <f t="shared" si="17"/>
        <v>0</v>
      </c>
      <c r="K104">
        <f t="shared" si="13"/>
        <v>65536</v>
      </c>
      <c r="L104">
        <v>1</v>
      </c>
      <c r="Q104">
        <v>17</v>
      </c>
      <c r="R104" t="s">
        <v>234</v>
      </c>
    </row>
    <row r="105" spans="1:18" x14ac:dyDescent="0.2">
      <c r="A105" t="str">
        <f t="shared" si="10"/>
        <v>stage3_unit18_conv1</v>
      </c>
      <c r="B105">
        <f t="shared" si="19"/>
        <v>0</v>
      </c>
      <c r="C105">
        <f t="shared" si="14"/>
        <v>8</v>
      </c>
      <c r="D105">
        <f t="shared" si="18"/>
        <v>1</v>
      </c>
      <c r="E105">
        <f t="shared" si="20"/>
        <v>8</v>
      </c>
      <c r="F105">
        <f t="shared" si="15"/>
        <v>1024</v>
      </c>
      <c r="G105">
        <f t="shared" si="11"/>
        <v>512</v>
      </c>
      <c r="H105">
        <f t="shared" si="16"/>
        <v>1</v>
      </c>
      <c r="I105">
        <f t="shared" si="17"/>
        <v>0</v>
      </c>
      <c r="K105">
        <f t="shared" si="13"/>
        <v>33554432</v>
      </c>
      <c r="L105">
        <v>1</v>
      </c>
      <c r="N105">
        <v>18</v>
      </c>
      <c r="O105" t="s">
        <v>231</v>
      </c>
    </row>
    <row r="106" spans="1:18" x14ac:dyDescent="0.2">
      <c r="A106" t="str">
        <f t="shared" ref="A106:A131" si="21">"stage3_unit"&amp;N106&amp;O106&amp;P106&amp;Q106&amp;R106</f>
        <v>stage3_unit18_conv2</v>
      </c>
      <c r="B106">
        <f t="shared" si="19"/>
        <v>0</v>
      </c>
      <c r="C106">
        <f t="shared" si="14"/>
        <v>8</v>
      </c>
      <c r="D106">
        <f t="shared" si="18"/>
        <v>3</v>
      </c>
      <c r="E106">
        <f t="shared" si="20"/>
        <v>8</v>
      </c>
      <c r="F106">
        <f t="shared" si="15"/>
        <v>512</v>
      </c>
      <c r="G106">
        <f t="shared" si="11"/>
        <v>512</v>
      </c>
      <c r="H106">
        <f t="shared" si="16"/>
        <v>1</v>
      </c>
      <c r="I106">
        <f t="shared" si="17"/>
        <v>1</v>
      </c>
      <c r="K106">
        <f t="shared" si="13"/>
        <v>150994944</v>
      </c>
      <c r="L106">
        <v>1</v>
      </c>
      <c r="N106">
        <v>18</v>
      </c>
      <c r="O106" t="s">
        <v>232</v>
      </c>
    </row>
    <row r="107" spans="1:18" x14ac:dyDescent="0.2">
      <c r="A107" t="str">
        <f t="shared" si="21"/>
        <v>stage3_unit18_conv3</v>
      </c>
      <c r="B107">
        <f t="shared" si="19"/>
        <v>0</v>
      </c>
      <c r="C107">
        <f t="shared" si="14"/>
        <v>8</v>
      </c>
      <c r="D107">
        <f t="shared" si="18"/>
        <v>1</v>
      </c>
      <c r="E107">
        <f t="shared" si="20"/>
        <v>8</v>
      </c>
      <c r="F107">
        <f t="shared" si="15"/>
        <v>512</v>
      </c>
      <c r="G107">
        <f t="shared" si="11"/>
        <v>1024</v>
      </c>
      <c r="H107">
        <f t="shared" si="16"/>
        <v>1</v>
      </c>
      <c r="I107">
        <f t="shared" si="17"/>
        <v>0</v>
      </c>
      <c r="K107">
        <f t="shared" si="13"/>
        <v>33554432</v>
      </c>
      <c r="L107">
        <v>1</v>
      </c>
      <c r="N107">
        <v>18</v>
      </c>
      <c r="O107" t="s">
        <v>233</v>
      </c>
    </row>
    <row r="108" spans="1:18" x14ac:dyDescent="0.2">
      <c r="A108" t="str">
        <f t="shared" si="21"/>
        <v>stage3_unit18_plus_eltwise</v>
      </c>
      <c r="B108">
        <f t="shared" si="19"/>
        <v>1</v>
      </c>
      <c r="C108">
        <f t="shared" si="14"/>
        <v>8</v>
      </c>
      <c r="D108">
        <f t="shared" si="18"/>
        <v>0</v>
      </c>
      <c r="E108">
        <f t="shared" si="20"/>
        <v>8</v>
      </c>
      <c r="F108">
        <f t="shared" si="15"/>
        <v>1024</v>
      </c>
      <c r="G108">
        <f t="shared" si="11"/>
        <v>1024</v>
      </c>
      <c r="H108">
        <f t="shared" si="16"/>
        <v>0</v>
      </c>
      <c r="I108">
        <f t="shared" si="17"/>
        <v>0</v>
      </c>
      <c r="K108">
        <f t="shared" si="13"/>
        <v>65536</v>
      </c>
      <c r="L108">
        <v>1</v>
      </c>
      <c r="Q108">
        <v>18</v>
      </c>
      <c r="R108" t="s">
        <v>234</v>
      </c>
    </row>
    <row r="109" spans="1:18" x14ac:dyDescent="0.2">
      <c r="A109" t="str">
        <f t="shared" si="21"/>
        <v>stage3_unit19_conv1</v>
      </c>
      <c r="B109">
        <f t="shared" si="19"/>
        <v>0</v>
      </c>
      <c r="C109">
        <f t="shared" si="14"/>
        <v>8</v>
      </c>
      <c r="D109">
        <f t="shared" si="18"/>
        <v>1</v>
      </c>
      <c r="E109">
        <f t="shared" si="20"/>
        <v>8</v>
      </c>
      <c r="F109">
        <f t="shared" si="15"/>
        <v>1024</v>
      </c>
      <c r="G109">
        <f t="shared" si="11"/>
        <v>512</v>
      </c>
      <c r="H109">
        <f t="shared" si="16"/>
        <v>1</v>
      </c>
      <c r="I109">
        <f t="shared" si="17"/>
        <v>0</v>
      </c>
      <c r="K109">
        <f t="shared" si="13"/>
        <v>33554432</v>
      </c>
      <c r="L109">
        <v>1</v>
      </c>
      <c r="N109">
        <v>19</v>
      </c>
      <c r="O109" t="s">
        <v>231</v>
      </c>
    </row>
    <row r="110" spans="1:18" x14ac:dyDescent="0.2">
      <c r="A110" t="str">
        <f t="shared" si="21"/>
        <v>stage3_unit19_conv2</v>
      </c>
      <c r="B110">
        <f t="shared" si="19"/>
        <v>0</v>
      </c>
      <c r="C110">
        <f t="shared" si="14"/>
        <v>8</v>
      </c>
      <c r="D110">
        <f t="shared" si="18"/>
        <v>3</v>
      </c>
      <c r="E110">
        <f t="shared" si="20"/>
        <v>8</v>
      </c>
      <c r="F110">
        <f t="shared" si="15"/>
        <v>512</v>
      </c>
      <c r="G110">
        <f t="shared" ref="G110:G132" si="22">IF(ISNUMBER(FIND("conv1",A110)),512,IF(ISNUMBER(FIND("conv2",A110)),512,1024))</f>
        <v>512</v>
      </c>
      <c r="H110">
        <f t="shared" si="16"/>
        <v>1</v>
      </c>
      <c r="I110">
        <f t="shared" si="17"/>
        <v>1</v>
      </c>
      <c r="K110">
        <f t="shared" si="13"/>
        <v>150994944</v>
      </c>
      <c r="L110">
        <v>1</v>
      </c>
      <c r="N110">
        <v>19</v>
      </c>
      <c r="O110" t="s">
        <v>232</v>
      </c>
    </row>
    <row r="111" spans="1:18" x14ac:dyDescent="0.2">
      <c r="A111" t="str">
        <f t="shared" si="21"/>
        <v>stage3_unit19_conv3</v>
      </c>
      <c r="B111">
        <f t="shared" si="19"/>
        <v>0</v>
      </c>
      <c r="C111">
        <f t="shared" si="14"/>
        <v>8</v>
      </c>
      <c r="D111">
        <f t="shared" si="18"/>
        <v>1</v>
      </c>
      <c r="E111">
        <f t="shared" si="20"/>
        <v>8</v>
      </c>
      <c r="F111">
        <f t="shared" si="15"/>
        <v>512</v>
      </c>
      <c r="G111">
        <f t="shared" si="22"/>
        <v>1024</v>
      </c>
      <c r="H111">
        <f t="shared" si="16"/>
        <v>1</v>
      </c>
      <c r="I111">
        <f t="shared" si="17"/>
        <v>0</v>
      </c>
      <c r="K111">
        <f t="shared" si="13"/>
        <v>33554432</v>
      </c>
      <c r="L111">
        <v>1</v>
      </c>
      <c r="N111">
        <v>19</v>
      </c>
      <c r="O111" t="s">
        <v>233</v>
      </c>
    </row>
    <row r="112" spans="1:18" x14ac:dyDescent="0.2">
      <c r="A112" t="str">
        <f t="shared" si="21"/>
        <v>stage3_unit19_plus_eltwise</v>
      </c>
      <c r="B112">
        <f t="shared" si="19"/>
        <v>1</v>
      </c>
      <c r="C112">
        <f t="shared" si="14"/>
        <v>8</v>
      </c>
      <c r="D112">
        <f t="shared" si="18"/>
        <v>0</v>
      </c>
      <c r="E112">
        <f t="shared" si="20"/>
        <v>8</v>
      </c>
      <c r="F112">
        <f t="shared" si="15"/>
        <v>1024</v>
      </c>
      <c r="G112">
        <f t="shared" si="22"/>
        <v>1024</v>
      </c>
      <c r="H112">
        <f t="shared" si="16"/>
        <v>0</v>
      </c>
      <c r="I112">
        <f t="shared" si="17"/>
        <v>0</v>
      </c>
      <c r="K112">
        <f t="shared" si="13"/>
        <v>65536</v>
      </c>
      <c r="L112">
        <v>1</v>
      </c>
      <c r="Q112">
        <v>19</v>
      </c>
      <c r="R112" t="s">
        <v>234</v>
      </c>
    </row>
    <row r="113" spans="1:18" x14ac:dyDescent="0.2">
      <c r="A113" t="str">
        <f t="shared" si="21"/>
        <v>stage3_unit20_conv1</v>
      </c>
      <c r="B113">
        <f t="shared" si="19"/>
        <v>0</v>
      </c>
      <c r="C113">
        <f t="shared" si="14"/>
        <v>8</v>
      </c>
      <c r="D113">
        <f t="shared" si="18"/>
        <v>1</v>
      </c>
      <c r="E113">
        <f t="shared" si="20"/>
        <v>8</v>
      </c>
      <c r="F113">
        <f t="shared" si="15"/>
        <v>1024</v>
      </c>
      <c r="G113">
        <f t="shared" si="22"/>
        <v>512</v>
      </c>
      <c r="H113">
        <f t="shared" si="16"/>
        <v>1</v>
      </c>
      <c r="I113">
        <f t="shared" si="17"/>
        <v>0</v>
      </c>
      <c r="K113">
        <f t="shared" si="13"/>
        <v>33554432</v>
      </c>
      <c r="L113">
        <v>1</v>
      </c>
      <c r="N113">
        <v>20</v>
      </c>
      <c r="O113" t="s">
        <v>231</v>
      </c>
    </row>
    <row r="114" spans="1:18" x14ac:dyDescent="0.2">
      <c r="A114" t="str">
        <f t="shared" si="21"/>
        <v>stage3_unit20_conv2</v>
      </c>
      <c r="B114">
        <f t="shared" si="19"/>
        <v>0</v>
      </c>
      <c r="C114">
        <f t="shared" si="14"/>
        <v>8</v>
      </c>
      <c r="D114">
        <f t="shared" si="18"/>
        <v>3</v>
      </c>
      <c r="E114">
        <f t="shared" si="20"/>
        <v>8</v>
      </c>
      <c r="F114">
        <f t="shared" si="15"/>
        <v>512</v>
      </c>
      <c r="G114">
        <f t="shared" si="22"/>
        <v>512</v>
      </c>
      <c r="H114">
        <f t="shared" si="16"/>
        <v>1</v>
      </c>
      <c r="I114">
        <f t="shared" si="17"/>
        <v>1</v>
      </c>
      <c r="K114">
        <f t="shared" si="13"/>
        <v>150994944</v>
      </c>
      <c r="L114">
        <v>1</v>
      </c>
      <c r="N114">
        <v>20</v>
      </c>
      <c r="O114" t="s">
        <v>232</v>
      </c>
    </row>
    <row r="115" spans="1:18" x14ac:dyDescent="0.2">
      <c r="A115" t="str">
        <f t="shared" si="21"/>
        <v>stage3_unit20_conv3</v>
      </c>
      <c r="B115">
        <f t="shared" si="19"/>
        <v>0</v>
      </c>
      <c r="C115">
        <f t="shared" si="14"/>
        <v>8</v>
      </c>
      <c r="D115">
        <f t="shared" si="18"/>
        <v>1</v>
      </c>
      <c r="E115">
        <f t="shared" si="20"/>
        <v>8</v>
      </c>
      <c r="F115">
        <f t="shared" si="15"/>
        <v>512</v>
      </c>
      <c r="G115">
        <f t="shared" si="22"/>
        <v>1024</v>
      </c>
      <c r="H115">
        <f t="shared" si="16"/>
        <v>1</v>
      </c>
      <c r="I115">
        <f t="shared" si="17"/>
        <v>0</v>
      </c>
      <c r="K115">
        <f t="shared" si="13"/>
        <v>33554432</v>
      </c>
      <c r="L115">
        <v>1</v>
      </c>
      <c r="N115">
        <v>20</v>
      </c>
      <c r="O115" t="s">
        <v>233</v>
      </c>
    </row>
    <row r="116" spans="1:18" x14ac:dyDescent="0.2">
      <c r="A116" t="str">
        <f t="shared" si="21"/>
        <v>stage3_unit20_plus_eltwise</v>
      </c>
      <c r="B116">
        <f t="shared" si="19"/>
        <v>1</v>
      </c>
      <c r="C116">
        <f t="shared" si="14"/>
        <v>8</v>
      </c>
      <c r="D116">
        <f t="shared" si="18"/>
        <v>0</v>
      </c>
      <c r="E116">
        <f t="shared" si="20"/>
        <v>8</v>
      </c>
      <c r="F116">
        <f t="shared" si="15"/>
        <v>1024</v>
      </c>
      <c r="G116">
        <f t="shared" si="22"/>
        <v>1024</v>
      </c>
      <c r="H116">
        <f t="shared" si="16"/>
        <v>0</v>
      </c>
      <c r="I116">
        <f t="shared" si="17"/>
        <v>0</v>
      </c>
      <c r="K116">
        <f t="shared" si="13"/>
        <v>65536</v>
      </c>
      <c r="L116">
        <v>1</v>
      </c>
      <c r="Q116">
        <v>20</v>
      </c>
      <c r="R116" t="s">
        <v>234</v>
      </c>
    </row>
    <row r="117" spans="1:18" x14ac:dyDescent="0.2">
      <c r="A117" t="str">
        <f t="shared" si="21"/>
        <v>stage3_unit21_conv1</v>
      </c>
      <c r="B117">
        <f t="shared" si="19"/>
        <v>0</v>
      </c>
      <c r="C117">
        <f t="shared" si="14"/>
        <v>8</v>
      </c>
      <c r="D117">
        <f t="shared" si="18"/>
        <v>1</v>
      </c>
      <c r="E117">
        <f t="shared" si="20"/>
        <v>8</v>
      </c>
      <c r="F117">
        <f t="shared" si="15"/>
        <v>1024</v>
      </c>
      <c r="G117">
        <f t="shared" si="22"/>
        <v>512</v>
      </c>
      <c r="H117">
        <f t="shared" si="16"/>
        <v>1</v>
      </c>
      <c r="I117">
        <f t="shared" si="17"/>
        <v>0</v>
      </c>
      <c r="K117">
        <f t="shared" si="13"/>
        <v>33554432</v>
      </c>
      <c r="L117">
        <v>1</v>
      </c>
      <c r="N117">
        <v>21</v>
      </c>
      <c r="O117" t="s">
        <v>231</v>
      </c>
    </row>
    <row r="118" spans="1:18" x14ac:dyDescent="0.2">
      <c r="A118" t="str">
        <f t="shared" si="21"/>
        <v>stage3_unit21_conv2</v>
      </c>
      <c r="B118">
        <f t="shared" si="19"/>
        <v>0</v>
      </c>
      <c r="C118">
        <f t="shared" si="14"/>
        <v>8</v>
      </c>
      <c r="D118">
        <f t="shared" si="18"/>
        <v>3</v>
      </c>
      <c r="E118">
        <f t="shared" si="20"/>
        <v>8</v>
      </c>
      <c r="F118">
        <f t="shared" si="15"/>
        <v>512</v>
      </c>
      <c r="G118">
        <f t="shared" si="22"/>
        <v>512</v>
      </c>
      <c r="H118">
        <f t="shared" si="16"/>
        <v>1</v>
      </c>
      <c r="I118">
        <f t="shared" si="17"/>
        <v>1</v>
      </c>
      <c r="K118">
        <f t="shared" si="13"/>
        <v>150994944</v>
      </c>
      <c r="L118">
        <v>1</v>
      </c>
      <c r="N118">
        <v>21</v>
      </c>
      <c r="O118" t="s">
        <v>232</v>
      </c>
    </row>
    <row r="119" spans="1:18" x14ac:dyDescent="0.2">
      <c r="A119" t="str">
        <f t="shared" si="21"/>
        <v>stage3_unit21_conv3</v>
      </c>
      <c r="B119">
        <f t="shared" si="19"/>
        <v>0</v>
      </c>
      <c r="C119">
        <f t="shared" si="14"/>
        <v>8</v>
      </c>
      <c r="D119">
        <f t="shared" si="18"/>
        <v>1</v>
      </c>
      <c r="E119">
        <f t="shared" si="20"/>
        <v>8</v>
      </c>
      <c r="F119">
        <f t="shared" si="15"/>
        <v>512</v>
      </c>
      <c r="G119">
        <f t="shared" si="22"/>
        <v>1024</v>
      </c>
      <c r="H119">
        <f t="shared" si="16"/>
        <v>1</v>
      </c>
      <c r="I119">
        <f t="shared" si="17"/>
        <v>0</v>
      </c>
      <c r="K119">
        <f t="shared" si="13"/>
        <v>33554432</v>
      </c>
      <c r="L119">
        <v>1</v>
      </c>
      <c r="N119">
        <v>21</v>
      </c>
      <c r="O119" t="s">
        <v>233</v>
      </c>
    </row>
    <row r="120" spans="1:18" x14ac:dyDescent="0.2">
      <c r="A120" t="str">
        <f t="shared" si="21"/>
        <v>stage3_unit21_plus_eltwise</v>
      </c>
      <c r="B120">
        <f t="shared" si="19"/>
        <v>1</v>
      </c>
      <c r="C120">
        <f t="shared" si="14"/>
        <v>8</v>
      </c>
      <c r="D120">
        <f t="shared" si="18"/>
        <v>0</v>
      </c>
      <c r="E120">
        <f t="shared" si="20"/>
        <v>8</v>
      </c>
      <c r="F120">
        <f t="shared" si="15"/>
        <v>1024</v>
      </c>
      <c r="G120">
        <f t="shared" si="22"/>
        <v>1024</v>
      </c>
      <c r="H120">
        <f t="shared" si="16"/>
        <v>0</v>
      </c>
      <c r="I120">
        <f t="shared" si="17"/>
        <v>0</v>
      </c>
      <c r="K120">
        <f t="shared" si="13"/>
        <v>65536</v>
      </c>
      <c r="L120">
        <v>1</v>
      </c>
      <c r="Q120">
        <v>21</v>
      </c>
      <c r="R120" t="s">
        <v>234</v>
      </c>
    </row>
    <row r="121" spans="1:18" x14ac:dyDescent="0.2">
      <c r="A121" t="str">
        <f t="shared" si="21"/>
        <v>stage3_unit22_conv1</v>
      </c>
      <c r="B121">
        <f t="shared" si="19"/>
        <v>0</v>
      </c>
      <c r="C121">
        <f t="shared" si="14"/>
        <v>8</v>
      </c>
      <c r="D121">
        <f t="shared" si="18"/>
        <v>1</v>
      </c>
      <c r="E121">
        <f t="shared" si="20"/>
        <v>8</v>
      </c>
      <c r="F121">
        <f t="shared" si="15"/>
        <v>1024</v>
      </c>
      <c r="G121">
        <f t="shared" si="22"/>
        <v>512</v>
      </c>
      <c r="H121">
        <f t="shared" si="16"/>
        <v>1</v>
      </c>
      <c r="I121">
        <f t="shared" si="17"/>
        <v>0</v>
      </c>
      <c r="K121">
        <f t="shared" si="13"/>
        <v>33554432</v>
      </c>
      <c r="L121">
        <v>1</v>
      </c>
      <c r="N121">
        <v>22</v>
      </c>
      <c r="O121" t="s">
        <v>231</v>
      </c>
    </row>
    <row r="122" spans="1:18" x14ac:dyDescent="0.2">
      <c r="A122" t="str">
        <f t="shared" si="21"/>
        <v>stage3_unit22_conv2</v>
      </c>
      <c r="B122">
        <f t="shared" si="19"/>
        <v>0</v>
      </c>
      <c r="C122">
        <f t="shared" si="14"/>
        <v>8</v>
      </c>
      <c r="D122">
        <f t="shared" si="18"/>
        <v>3</v>
      </c>
      <c r="E122">
        <f t="shared" si="20"/>
        <v>8</v>
      </c>
      <c r="F122">
        <f t="shared" si="15"/>
        <v>512</v>
      </c>
      <c r="G122">
        <f t="shared" si="22"/>
        <v>512</v>
      </c>
      <c r="H122">
        <f t="shared" si="16"/>
        <v>1</v>
      </c>
      <c r="I122">
        <f t="shared" si="17"/>
        <v>1</v>
      </c>
      <c r="K122">
        <f t="shared" si="13"/>
        <v>150994944</v>
      </c>
      <c r="L122">
        <v>1</v>
      </c>
      <c r="N122">
        <v>22</v>
      </c>
      <c r="O122" t="s">
        <v>232</v>
      </c>
    </row>
    <row r="123" spans="1:18" x14ac:dyDescent="0.2">
      <c r="A123" t="str">
        <f t="shared" si="21"/>
        <v>stage3_unit22_conv3</v>
      </c>
      <c r="B123">
        <f t="shared" si="19"/>
        <v>0</v>
      </c>
      <c r="C123">
        <f t="shared" si="14"/>
        <v>8</v>
      </c>
      <c r="D123">
        <f t="shared" si="18"/>
        <v>1</v>
      </c>
      <c r="E123">
        <f t="shared" si="20"/>
        <v>8</v>
      </c>
      <c r="F123">
        <f t="shared" si="15"/>
        <v>512</v>
      </c>
      <c r="G123">
        <f t="shared" si="22"/>
        <v>1024</v>
      </c>
      <c r="H123">
        <f t="shared" si="16"/>
        <v>1</v>
      </c>
      <c r="I123">
        <f t="shared" si="17"/>
        <v>0</v>
      </c>
      <c r="K123">
        <f t="shared" si="13"/>
        <v>33554432</v>
      </c>
      <c r="L123">
        <v>1</v>
      </c>
      <c r="N123">
        <v>22</v>
      </c>
      <c r="O123" t="s">
        <v>233</v>
      </c>
    </row>
    <row r="124" spans="1:18" x14ac:dyDescent="0.2">
      <c r="A124" t="str">
        <f t="shared" si="21"/>
        <v>stage3_unit22_plus_eltwise</v>
      </c>
      <c r="B124">
        <f t="shared" si="19"/>
        <v>1</v>
      </c>
      <c r="C124">
        <f t="shared" si="14"/>
        <v>8</v>
      </c>
      <c r="D124">
        <f t="shared" si="18"/>
        <v>0</v>
      </c>
      <c r="E124">
        <f t="shared" si="20"/>
        <v>8</v>
      </c>
      <c r="F124">
        <f t="shared" si="15"/>
        <v>1024</v>
      </c>
      <c r="G124">
        <f t="shared" si="22"/>
        <v>1024</v>
      </c>
      <c r="H124">
        <f t="shared" si="16"/>
        <v>0</v>
      </c>
      <c r="I124">
        <f t="shared" si="17"/>
        <v>0</v>
      </c>
      <c r="K124">
        <f t="shared" si="13"/>
        <v>65536</v>
      </c>
      <c r="L124">
        <v>1</v>
      </c>
      <c r="Q124">
        <v>22</v>
      </c>
      <c r="R124" t="s">
        <v>234</v>
      </c>
    </row>
    <row r="125" spans="1:18" x14ac:dyDescent="0.2">
      <c r="A125" t="str">
        <f t="shared" si="21"/>
        <v>stage3_unit23_conv1</v>
      </c>
      <c r="B125">
        <f t="shared" si="19"/>
        <v>0</v>
      </c>
      <c r="C125">
        <f t="shared" si="14"/>
        <v>8</v>
      </c>
      <c r="D125">
        <f t="shared" si="18"/>
        <v>1</v>
      </c>
      <c r="E125">
        <f t="shared" si="20"/>
        <v>8</v>
      </c>
      <c r="F125">
        <f t="shared" si="15"/>
        <v>1024</v>
      </c>
      <c r="G125">
        <f t="shared" si="22"/>
        <v>512</v>
      </c>
      <c r="H125">
        <f t="shared" si="16"/>
        <v>1</v>
      </c>
      <c r="I125">
        <f t="shared" si="17"/>
        <v>0</v>
      </c>
      <c r="K125">
        <f t="shared" si="13"/>
        <v>33554432</v>
      </c>
      <c r="L125">
        <v>1</v>
      </c>
      <c r="N125">
        <v>23</v>
      </c>
      <c r="O125" t="s">
        <v>231</v>
      </c>
    </row>
    <row r="126" spans="1:18" x14ac:dyDescent="0.2">
      <c r="A126" t="str">
        <f t="shared" si="21"/>
        <v>stage3_unit23_conv2</v>
      </c>
      <c r="B126">
        <f t="shared" si="19"/>
        <v>0</v>
      </c>
      <c r="C126">
        <f t="shared" si="14"/>
        <v>8</v>
      </c>
      <c r="D126">
        <f t="shared" si="18"/>
        <v>3</v>
      </c>
      <c r="E126">
        <f t="shared" si="20"/>
        <v>8</v>
      </c>
      <c r="F126">
        <f t="shared" si="15"/>
        <v>512</v>
      </c>
      <c r="G126">
        <f t="shared" si="22"/>
        <v>512</v>
      </c>
      <c r="H126">
        <f t="shared" si="16"/>
        <v>1</v>
      </c>
      <c r="I126">
        <f t="shared" si="17"/>
        <v>1</v>
      </c>
      <c r="K126">
        <f t="shared" si="13"/>
        <v>150994944</v>
      </c>
      <c r="L126">
        <v>1</v>
      </c>
      <c r="N126">
        <v>23</v>
      </c>
      <c r="O126" t="s">
        <v>232</v>
      </c>
    </row>
    <row r="127" spans="1:18" x14ac:dyDescent="0.2">
      <c r="A127" t="str">
        <f t="shared" si="21"/>
        <v>stage3_unit23_conv3</v>
      </c>
      <c r="B127">
        <f t="shared" si="19"/>
        <v>0</v>
      </c>
      <c r="C127">
        <f t="shared" si="14"/>
        <v>8</v>
      </c>
      <c r="D127">
        <f t="shared" si="18"/>
        <v>1</v>
      </c>
      <c r="E127">
        <f t="shared" si="20"/>
        <v>8</v>
      </c>
      <c r="F127">
        <f t="shared" si="15"/>
        <v>512</v>
      </c>
      <c r="G127">
        <f t="shared" si="22"/>
        <v>1024</v>
      </c>
      <c r="H127">
        <f t="shared" si="16"/>
        <v>1</v>
      </c>
      <c r="I127">
        <f t="shared" si="17"/>
        <v>0</v>
      </c>
      <c r="K127">
        <f t="shared" si="13"/>
        <v>33554432</v>
      </c>
      <c r="L127">
        <v>1</v>
      </c>
      <c r="N127">
        <v>23</v>
      </c>
      <c r="O127" t="s">
        <v>233</v>
      </c>
    </row>
    <row r="128" spans="1:18" x14ac:dyDescent="0.2">
      <c r="A128" t="str">
        <f t="shared" si="21"/>
        <v>stage3_unit23_plus_eltwise</v>
      </c>
      <c r="B128">
        <f t="shared" si="19"/>
        <v>1</v>
      </c>
      <c r="C128">
        <f t="shared" si="14"/>
        <v>8</v>
      </c>
      <c r="D128">
        <f t="shared" si="18"/>
        <v>0</v>
      </c>
      <c r="E128">
        <f t="shared" si="20"/>
        <v>8</v>
      </c>
      <c r="F128">
        <f t="shared" si="15"/>
        <v>1024</v>
      </c>
      <c r="G128">
        <f t="shared" si="22"/>
        <v>1024</v>
      </c>
      <c r="H128">
        <f t="shared" si="16"/>
        <v>0</v>
      </c>
      <c r="I128">
        <f t="shared" si="17"/>
        <v>0</v>
      </c>
      <c r="K128">
        <f t="shared" si="13"/>
        <v>65536</v>
      </c>
      <c r="L128">
        <v>1</v>
      </c>
      <c r="Q128">
        <v>23</v>
      </c>
      <c r="R128" t="s">
        <v>234</v>
      </c>
    </row>
    <row r="129" spans="1:18" x14ac:dyDescent="0.2">
      <c r="A129" t="s">
        <v>235</v>
      </c>
      <c r="B129">
        <f t="shared" si="19"/>
        <v>0</v>
      </c>
      <c r="C129">
        <f t="shared" si="14"/>
        <v>8</v>
      </c>
      <c r="D129">
        <f t="shared" si="18"/>
        <v>1</v>
      </c>
      <c r="E129">
        <f t="shared" si="20"/>
        <v>8</v>
      </c>
      <c r="F129">
        <f t="shared" si="15"/>
        <v>1024</v>
      </c>
      <c r="G129">
        <v>1024</v>
      </c>
      <c r="H129">
        <f t="shared" si="16"/>
        <v>1</v>
      </c>
      <c r="I129">
        <f t="shared" si="17"/>
        <v>0</v>
      </c>
      <c r="K129">
        <f t="shared" si="13"/>
        <v>67108864</v>
      </c>
      <c r="L129">
        <v>1</v>
      </c>
      <c r="N129">
        <v>24</v>
      </c>
      <c r="O129" t="s">
        <v>231</v>
      </c>
    </row>
    <row r="130" spans="1:18" x14ac:dyDescent="0.2">
      <c r="A130" t="s">
        <v>236</v>
      </c>
      <c r="B130">
        <f t="shared" si="19"/>
        <v>0</v>
      </c>
      <c r="C130">
        <f t="shared" si="14"/>
        <v>8</v>
      </c>
      <c r="D130">
        <f t="shared" si="18"/>
        <v>3</v>
      </c>
      <c r="E130">
        <f t="shared" si="20"/>
        <v>4</v>
      </c>
      <c r="F130">
        <f t="shared" si="15"/>
        <v>1024</v>
      </c>
      <c r="G130">
        <v>1024</v>
      </c>
      <c r="H130">
        <v>2</v>
      </c>
      <c r="I130">
        <f t="shared" si="17"/>
        <v>1</v>
      </c>
      <c r="K130">
        <f t="shared" si="13"/>
        <v>150994944</v>
      </c>
      <c r="L130">
        <v>1</v>
      </c>
      <c r="N130">
        <v>24</v>
      </c>
      <c r="O130" t="s">
        <v>232</v>
      </c>
    </row>
    <row r="131" spans="1:18" x14ac:dyDescent="0.2">
      <c r="A131" t="s">
        <v>237</v>
      </c>
      <c r="B131">
        <f t="shared" si="19"/>
        <v>0</v>
      </c>
      <c r="C131">
        <f t="shared" si="14"/>
        <v>4</v>
      </c>
      <c r="D131">
        <f t="shared" si="18"/>
        <v>1</v>
      </c>
      <c r="E131">
        <f t="shared" si="20"/>
        <v>4</v>
      </c>
      <c r="F131">
        <f t="shared" si="15"/>
        <v>1024</v>
      </c>
      <c r="G131">
        <v>2048</v>
      </c>
      <c r="H131">
        <v>1</v>
      </c>
      <c r="I131">
        <f t="shared" si="17"/>
        <v>0</v>
      </c>
      <c r="K131">
        <f t="shared" si="13"/>
        <v>33554432</v>
      </c>
      <c r="L131">
        <v>1</v>
      </c>
      <c r="N131">
        <v>24</v>
      </c>
      <c r="O131" t="s">
        <v>233</v>
      </c>
    </row>
    <row r="132" spans="1:18" x14ac:dyDescent="0.2">
      <c r="A132" t="s">
        <v>238</v>
      </c>
      <c r="B132">
        <f t="shared" si="19"/>
        <v>0</v>
      </c>
      <c r="C132">
        <v>8</v>
      </c>
      <c r="D132">
        <f t="shared" si="18"/>
        <v>1</v>
      </c>
      <c r="E132">
        <f t="shared" si="20"/>
        <v>4</v>
      </c>
      <c r="F132">
        <f t="shared" si="15"/>
        <v>2048</v>
      </c>
      <c r="G132">
        <v>2048</v>
      </c>
      <c r="H132">
        <v>2</v>
      </c>
      <c r="I132">
        <f t="shared" si="17"/>
        <v>0</v>
      </c>
      <c r="K132">
        <f t="shared" si="13"/>
        <v>67108864</v>
      </c>
      <c r="L132">
        <v>1</v>
      </c>
      <c r="Q132">
        <v>24</v>
      </c>
      <c r="R132" t="s">
        <v>234</v>
      </c>
    </row>
    <row r="133" spans="1:18" x14ac:dyDescent="0.2">
      <c r="A133" t="s">
        <v>239</v>
      </c>
      <c r="B133">
        <f t="shared" si="19"/>
        <v>1</v>
      </c>
      <c r="C133">
        <f t="shared" si="14"/>
        <v>4</v>
      </c>
      <c r="D133">
        <f t="shared" si="18"/>
        <v>0</v>
      </c>
      <c r="E133">
        <v>4</v>
      </c>
      <c r="F133">
        <f t="shared" si="15"/>
        <v>2048</v>
      </c>
      <c r="G133">
        <v>2048</v>
      </c>
      <c r="H133">
        <f t="shared" si="16"/>
        <v>0</v>
      </c>
      <c r="I133">
        <f t="shared" si="17"/>
        <v>0</v>
      </c>
      <c r="K133">
        <f t="shared" ref="K133:K142" si="23">IF(B133=0,D133*D133*E133*E133*F133*G133,IF(B133=2,D133*D133*E133*E133*F133*G133,C133*C133*F133))</f>
        <v>32768</v>
      </c>
      <c r="L133">
        <v>1</v>
      </c>
    </row>
    <row r="134" spans="1:18" x14ac:dyDescent="0.2">
      <c r="A134" t="s">
        <v>240</v>
      </c>
      <c r="B134">
        <f t="shared" si="19"/>
        <v>0</v>
      </c>
      <c r="C134">
        <f t="shared" ref="C134:C142" si="24">E133</f>
        <v>4</v>
      </c>
      <c r="D134">
        <f t="shared" si="18"/>
        <v>1</v>
      </c>
      <c r="E134">
        <f t="shared" si="20"/>
        <v>4</v>
      </c>
      <c r="F134">
        <f t="shared" si="15"/>
        <v>2048</v>
      </c>
      <c r="G134">
        <v>1024</v>
      </c>
      <c r="H134">
        <f t="shared" si="16"/>
        <v>1</v>
      </c>
      <c r="I134">
        <f t="shared" si="17"/>
        <v>0</v>
      </c>
      <c r="K134">
        <f t="shared" si="23"/>
        <v>33554432</v>
      </c>
      <c r="L134">
        <v>1</v>
      </c>
    </row>
    <row r="135" spans="1:18" x14ac:dyDescent="0.2">
      <c r="A135" t="s">
        <v>241</v>
      </c>
      <c r="B135">
        <v>0</v>
      </c>
      <c r="C135">
        <f t="shared" si="24"/>
        <v>4</v>
      </c>
      <c r="D135">
        <f t="shared" si="18"/>
        <v>3</v>
      </c>
      <c r="E135">
        <f t="shared" si="20"/>
        <v>4</v>
      </c>
      <c r="F135">
        <f t="shared" ref="F135:F142" si="25">G134</f>
        <v>1024</v>
      </c>
      <c r="G135">
        <v>1024</v>
      </c>
      <c r="H135">
        <f t="shared" si="16"/>
        <v>1</v>
      </c>
      <c r="I135">
        <f t="shared" si="17"/>
        <v>1</v>
      </c>
      <c r="K135">
        <f t="shared" si="23"/>
        <v>150994944</v>
      </c>
      <c r="L135">
        <v>1</v>
      </c>
    </row>
    <row r="136" spans="1:18" x14ac:dyDescent="0.2">
      <c r="A136" t="s">
        <v>242</v>
      </c>
      <c r="B136">
        <v>0</v>
      </c>
      <c r="C136">
        <f t="shared" si="24"/>
        <v>4</v>
      </c>
      <c r="D136">
        <f t="shared" si="18"/>
        <v>1</v>
      </c>
      <c r="E136">
        <f t="shared" si="20"/>
        <v>4</v>
      </c>
      <c r="F136">
        <f t="shared" si="25"/>
        <v>1024</v>
      </c>
      <c r="G136">
        <v>2048</v>
      </c>
      <c r="H136">
        <f t="shared" si="16"/>
        <v>1</v>
      </c>
      <c r="I136">
        <f t="shared" si="17"/>
        <v>0</v>
      </c>
      <c r="K136">
        <f t="shared" si="23"/>
        <v>33554432</v>
      </c>
      <c r="L136">
        <v>1</v>
      </c>
    </row>
    <row r="137" spans="1:18" x14ac:dyDescent="0.2">
      <c r="A137" t="s">
        <v>243</v>
      </c>
      <c r="B137">
        <v>1</v>
      </c>
      <c r="C137">
        <f t="shared" si="24"/>
        <v>4</v>
      </c>
      <c r="D137">
        <f t="shared" si="18"/>
        <v>0</v>
      </c>
      <c r="E137">
        <f t="shared" si="20"/>
        <v>4</v>
      </c>
      <c r="F137">
        <f t="shared" si="25"/>
        <v>2048</v>
      </c>
      <c r="G137">
        <v>2048</v>
      </c>
      <c r="H137">
        <f t="shared" ref="H137:H142" si="26">IF(B137=1,0,IF(D137=1,1,1))</f>
        <v>0</v>
      </c>
      <c r="I137">
        <f t="shared" ref="I137:I142" si="27">IF(B137=1,0,IF(D137=3,1,0))</f>
        <v>0</v>
      </c>
      <c r="K137">
        <f t="shared" si="23"/>
        <v>32768</v>
      </c>
      <c r="L137">
        <v>1</v>
      </c>
    </row>
    <row r="138" spans="1:18" x14ac:dyDescent="0.2">
      <c r="A138" t="s">
        <v>244</v>
      </c>
      <c r="B138">
        <v>0</v>
      </c>
      <c r="C138">
        <f t="shared" si="24"/>
        <v>4</v>
      </c>
      <c r="D138">
        <f t="shared" si="18"/>
        <v>1</v>
      </c>
      <c r="E138">
        <f t="shared" si="20"/>
        <v>4</v>
      </c>
      <c r="F138">
        <f t="shared" si="25"/>
        <v>2048</v>
      </c>
      <c r="G138">
        <v>1024</v>
      </c>
      <c r="H138">
        <f t="shared" si="26"/>
        <v>1</v>
      </c>
      <c r="I138">
        <f t="shared" si="27"/>
        <v>0</v>
      </c>
      <c r="K138">
        <f t="shared" si="23"/>
        <v>33554432</v>
      </c>
      <c r="L138">
        <v>1</v>
      </c>
    </row>
    <row r="139" spans="1:18" x14ac:dyDescent="0.2">
      <c r="A139" t="s">
        <v>245</v>
      </c>
      <c r="B139">
        <v>0</v>
      </c>
      <c r="C139">
        <f t="shared" si="24"/>
        <v>4</v>
      </c>
      <c r="D139">
        <f t="shared" ref="D139:D142" si="28">IF(B139=1,0,IF(ISNUMBER(FIND("conv2",A139)),3,1))</f>
        <v>3</v>
      </c>
      <c r="E139">
        <f t="shared" si="20"/>
        <v>4</v>
      </c>
      <c r="F139">
        <f t="shared" si="25"/>
        <v>1024</v>
      </c>
      <c r="G139">
        <v>1024</v>
      </c>
      <c r="H139">
        <f t="shared" si="26"/>
        <v>1</v>
      </c>
      <c r="I139">
        <f t="shared" si="27"/>
        <v>1</v>
      </c>
      <c r="K139">
        <f t="shared" si="23"/>
        <v>150994944</v>
      </c>
      <c r="L139">
        <v>1</v>
      </c>
    </row>
    <row r="140" spans="1:18" x14ac:dyDescent="0.2">
      <c r="A140" t="s">
        <v>246</v>
      </c>
      <c r="B140">
        <v>0</v>
      </c>
      <c r="C140">
        <f t="shared" si="24"/>
        <v>4</v>
      </c>
      <c r="D140">
        <f t="shared" si="28"/>
        <v>1</v>
      </c>
      <c r="E140">
        <f t="shared" si="20"/>
        <v>4</v>
      </c>
      <c r="F140">
        <f t="shared" si="25"/>
        <v>1024</v>
      </c>
      <c r="G140">
        <v>2048</v>
      </c>
      <c r="H140">
        <f t="shared" si="26"/>
        <v>1</v>
      </c>
      <c r="I140">
        <f t="shared" si="27"/>
        <v>0</v>
      </c>
      <c r="K140">
        <f t="shared" si="23"/>
        <v>33554432</v>
      </c>
      <c r="L140">
        <v>1</v>
      </c>
    </row>
    <row r="141" spans="1:18" x14ac:dyDescent="0.2">
      <c r="A141" t="s">
        <v>247</v>
      </c>
      <c r="B141">
        <v>1</v>
      </c>
      <c r="C141">
        <f t="shared" si="24"/>
        <v>4</v>
      </c>
      <c r="D141">
        <f t="shared" si="28"/>
        <v>0</v>
      </c>
      <c r="E141">
        <f t="shared" si="20"/>
        <v>4</v>
      </c>
      <c r="F141">
        <f t="shared" si="25"/>
        <v>2048</v>
      </c>
      <c r="G141">
        <v>2048</v>
      </c>
      <c r="H141">
        <f t="shared" si="26"/>
        <v>0</v>
      </c>
      <c r="I141">
        <f t="shared" si="27"/>
        <v>0</v>
      </c>
      <c r="K141">
        <f t="shared" si="23"/>
        <v>32768</v>
      </c>
      <c r="L141">
        <v>1</v>
      </c>
    </row>
    <row r="142" spans="1:18" x14ac:dyDescent="0.2">
      <c r="A142" t="s">
        <v>248</v>
      </c>
      <c r="B142">
        <v>0</v>
      </c>
      <c r="C142">
        <f t="shared" si="24"/>
        <v>4</v>
      </c>
      <c r="D142">
        <v>2</v>
      </c>
      <c r="E142">
        <f t="shared" si="20"/>
        <v>2</v>
      </c>
      <c r="F142">
        <f t="shared" si="25"/>
        <v>2048</v>
      </c>
      <c r="G142">
        <v>2048</v>
      </c>
      <c r="H142">
        <v>2</v>
      </c>
      <c r="I142">
        <v>0</v>
      </c>
      <c r="K142">
        <f t="shared" si="23"/>
        <v>67108864</v>
      </c>
      <c r="L142">
        <v>1</v>
      </c>
    </row>
    <row r="143" spans="1:18" x14ac:dyDescent="0.2">
      <c r="K143">
        <f>SUM(K4:K142)</f>
        <v>7661977600</v>
      </c>
    </row>
    <row r="144" spans="1:18" x14ac:dyDescent="0.2">
      <c r="K144">
        <f>K143/1000/1000/1000</f>
        <v>7.6619775999999993</v>
      </c>
      <c r="L144" t="s">
        <v>192</v>
      </c>
    </row>
  </sheetData>
  <phoneticPr fontId="1" type="noConversion"/>
  <conditionalFormatting sqref="B1:B3">
    <cfRule type="containsText" dxfId="13" priority="6" operator="containsText" text="1">
      <formula>NOT(ISERROR(SEARCH("1",B1)))</formula>
    </cfRule>
    <cfRule type="containsText" dxfId="12" priority="8" operator="containsText" text="1">
      <formula>NOT(ISERROR(SEARCH("1",B1)))</formula>
    </cfRule>
  </conditionalFormatting>
  <conditionalFormatting sqref="A1:A3 A6:A40">
    <cfRule type="containsText" dxfId="11" priority="7" operator="containsText" text="elewise">
      <formula>NOT(ISERROR(SEARCH("elewise",A1)))</formula>
    </cfRule>
  </conditionalFormatting>
  <conditionalFormatting sqref="B1:B3">
    <cfRule type="cellIs" dxfId="10" priority="5" operator="greaterThan">
      <formula>0.5</formula>
    </cfRule>
  </conditionalFormatting>
  <conditionalFormatting sqref="A1:A3 A6:A40">
    <cfRule type="containsText" dxfId="9" priority="4" operator="containsText" text="eltwise">
      <formula>NOT(ISERROR(SEARCH("eltwise",A1)))</formula>
    </cfRule>
  </conditionalFormatting>
  <conditionalFormatting sqref="A1:A1048576">
    <cfRule type="containsText" dxfId="8" priority="3" operator="containsText" text="eltwise">
      <formula>NOT(ISERROR(SEARCH("eltwise",A1)))</formula>
    </cfRule>
  </conditionalFormatting>
  <conditionalFormatting sqref="B1:B1048576">
    <cfRule type="cellIs" dxfId="7" priority="2" operator="greaterThan">
      <formula>0.5</formula>
    </cfRule>
  </conditionalFormatting>
  <conditionalFormatting sqref="K4:K1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VGG16</vt:lpstr>
      <vt:lpstr>ResNet50</vt:lpstr>
      <vt:lpstr>nazhiai</vt:lpstr>
      <vt:lpstr>shufflenet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2018-03-14T09:58:57Z</dcterms:modified>
</cp:coreProperties>
</file>