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Library/Mobile Documents/com~apple~CloudDocs/Workspace/GitHub/bootstrapping-calculator/"/>
    </mc:Choice>
  </mc:AlternateContent>
  <xr:revisionPtr revIDLastSave="0" documentId="13_ncr:1_{2A705D7A-BFAB-FB4E-A6ED-C7D2B4449F3F}" xr6:coauthVersionLast="41" xr6:coauthVersionMax="41" xr10:uidLastSave="{00000000-0000-0000-0000-000000000000}"/>
  <bookViews>
    <workbookView xWindow="6900" yWindow="3160" windowWidth="23200" windowHeight="23220" xr2:uid="{F90DAD10-EADC-7041-AF75-8E63F9E97146}"/>
  </bookViews>
  <sheets>
    <sheet name="Bootstrapping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4" i="1" l="1"/>
  <c r="K125" i="1"/>
  <c r="K126" i="1"/>
  <c r="K127" i="1"/>
  <c r="K128" i="1"/>
  <c r="K129" i="1"/>
  <c r="K130" i="1"/>
  <c r="K131" i="1"/>
  <c r="K132" i="1"/>
  <c r="K133" i="1"/>
  <c r="K134" i="1"/>
  <c r="K135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24" i="1"/>
  <c r="I24" i="1"/>
  <c r="J24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I3" i="1"/>
  <c r="H3" i="1"/>
  <c r="J3" i="1"/>
  <c r="K70" i="1" l="1"/>
  <c r="K102" i="1"/>
  <c r="K54" i="1"/>
  <c r="K106" i="1"/>
  <c r="K42" i="1"/>
  <c r="K17" i="1"/>
  <c r="K30" i="1"/>
  <c r="K87" i="1"/>
  <c r="K34" i="1"/>
  <c r="K21" i="1"/>
  <c r="K99" i="1"/>
  <c r="K118" i="1"/>
  <c r="K46" i="1"/>
  <c r="K114" i="1"/>
  <c r="K94" i="1"/>
  <c r="K123" i="1"/>
  <c r="L130" i="1"/>
  <c r="K90" i="1"/>
  <c r="K58" i="1"/>
  <c r="K117" i="1"/>
  <c r="K105" i="1"/>
  <c r="K97" i="1"/>
  <c r="K89" i="1"/>
  <c r="K77" i="1"/>
  <c r="K73" i="1"/>
  <c r="K69" i="1"/>
  <c r="K61" i="1"/>
  <c r="K57" i="1"/>
  <c r="K53" i="1"/>
  <c r="K49" i="1"/>
  <c r="K45" i="1"/>
  <c r="K41" i="1"/>
  <c r="K37" i="1"/>
  <c r="K33" i="1"/>
  <c r="K26" i="1"/>
  <c r="K25" i="1"/>
  <c r="K20" i="1"/>
  <c r="K16" i="1"/>
  <c r="K12" i="1"/>
  <c r="K8" i="1"/>
  <c r="K4" i="1"/>
  <c r="K82" i="1"/>
  <c r="K9" i="1"/>
  <c r="K113" i="1"/>
  <c r="K101" i="1"/>
  <c r="K93" i="1"/>
  <c r="K81" i="1"/>
  <c r="K65" i="1"/>
  <c r="K121" i="1"/>
  <c r="K109" i="1"/>
  <c r="K85" i="1"/>
  <c r="K78" i="1"/>
  <c r="K5" i="1"/>
  <c r="K3" i="1"/>
  <c r="K112" i="1"/>
  <c r="K100" i="1"/>
  <c r="K96" i="1"/>
  <c r="K92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3" i="1"/>
  <c r="K19" i="1"/>
  <c r="K11" i="1"/>
  <c r="K7" i="1"/>
  <c r="K24" i="1"/>
  <c r="K108" i="1"/>
  <c r="K84" i="1"/>
  <c r="K66" i="1"/>
  <c r="K116" i="1"/>
  <c r="K104" i="1"/>
  <c r="K88" i="1"/>
  <c r="K120" i="1"/>
  <c r="K119" i="1"/>
  <c r="K107" i="1"/>
  <c r="K103" i="1"/>
  <c r="K95" i="1"/>
  <c r="K91" i="1"/>
  <c r="K83" i="1"/>
  <c r="K79" i="1"/>
  <c r="K71" i="1"/>
  <c r="K67" i="1"/>
  <c r="K59" i="1"/>
  <c r="K55" i="1"/>
  <c r="K47" i="1"/>
  <c r="K43" i="1"/>
  <c r="K35" i="1"/>
  <c r="K31" i="1"/>
  <c r="K22" i="1"/>
  <c r="K18" i="1"/>
  <c r="K10" i="1"/>
  <c r="K6" i="1"/>
  <c r="K115" i="1"/>
  <c r="K39" i="1"/>
  <c r="K62" i="1"/>
  <c r="L133" i="1"/>
  <c r="L125" i="1"/>
  <c r="K15" i="1"/>
  <c r="K122" i="1"/>
  <c r="K38" i="1"/>
  <c r="K13" i="1"/>
  <c r="K111" i="1"/>
  <c r="K75" i="1"/>
  <c r="K110" i="1"/>
  <c r="K50" i="1"/>
  <c r="K27" i="1"/>
  <c r="K86" i="1"/>
  <c r="L135" i="1"/>
  <c r="K74" i="1"/>
  <c r="L128" i="1"/>
  <c r="L124" i="1"/>
  <c r="K98" i="1"/>
  <c r="L127" i="1"/>
  <c r="K63" i="1"/>
  <c r="L126" i="1"/>
  <c r="L131" i="1"/>
  <c r="K51" i="1"/>
  <c r="K14" i="1"/>
  <c r="K29" i="1"/>
  <c r="L132" i="1"/>
  <c r="L134" i="1"/>
  <c r="L129" i="1"/>
  <c r="L24" i="1"/>
  <c r="L3" i="1"/>
  <c r="L27" i="1"/>
  <c r="L47" i="1"/>
  <c r="L44" i="1"/>
  <c r="L73" i="1"/>
  <c r="L63" i="1"/>
  <c r="L15" i="1"/>
  <c r="L121" i="1"/>
  <c r="L111" i="1"/>
  <c r="L76" i="1"/>
  <c r="L123" i="1"/>
  <c r="L75" i="1"/>
  <c r="L40" i="1"/>
  <c r="L88" i="1"/>
  <c r="L85" i="1"/>
  <c r="L5" i="1"/>
  <c r="L107" i="1"/>
  <c r="L104" i="1"/>
  <c r="L87" i="1"/>
  <c r="L59" i="1"/>
  <c r="L56" i="1"/>
  <c r="L30" i="1"/>
  <c r="L53" i="1"/>
  <c r="L95" i="1"/>
  <c r="L114" i="1"/>
  <c r="L78" i="1"/>
  <c r="L49" i="1"/>
  <c r="L11" i="1"/>
  <c r="L9" i="1"/>
  <c r="L66" i="1"/>
  <c r="L100" i="1"/>
  <c r="L97" i="1"/>
  <c r="L52" i="1"/>
  <c r="L10" i="1"/>
  <c r="L8" i="1"/>
  <c r="L18" i="1"/>
  <c r="L119" i="1"/>
  <c r="L116" i="1"/>
  <c r="L99" i="1"/>
  <c r="L71" i="1"/>
  <c r="L68" i="1"/>
  <c r="L42" i="1"/>
  <c r="L23" i="1"/>
  <c r="L20" i="1"/>
  <c r="L7" i="1"/>
  <c r="L90" i="1"/>
  <c r="L92" i="1"/>
  <c r="L37" i="1"/>
  <c r="L112" i="1"/>
  <c r="L109" i="1"/>
  <c r="L64" i="1"/>
  <c r="L61" i="1"/>
  <c r="L35" i="1"/>
  <c r="L32" i="1"/>
  <c r="L16" i="1"/>
  <c r="L13" i="1"/>
  <c r="L6" i="1"/>
  <c r="L83" i="1"/>
  <c r="L80" i="1"/>
  <c r="L102" i="1"/>
  <c r="L54" i="1"/>
  <c r="L28" i="1"/>
  <c r="L25" i="1"/>
  <c r="L4" i="1"/>
  <c r="L94" i="1"/>
  <c r="L46" i="1"/>
  <c r="L65" i="1"/>
  <c r="L120" i="1"/>
  <c r="L108" i="1"/>
  <c r="L96" i="1"/>
  <c r="L84" i="1"/>
  <c r="L72" i="1"/>
  <c r="L60" i="1"/>
  <c r="L48" i="1"/>
  <c r="L36" i="1"/>
  <c r="L12" i="1"/>
  <c r="L118" i="1"/>
  <c r="L22" i="1"/>
  <c r="L77" i="1"/>
  <c r="L103" i="1"/>
  <c r="L91" i="1"/>
  <c r="L79" i="1"/>
  <c r="L67" i="1"/>
  <c r="L55" i="1"/>
  <c r="L43" i="1"/>
  <c r="L31" i="1"/>
  <c r="L19" i="1"/>
  <c r="L39" i="1"/>
  <c r="L106" i="1"/>
  <c r="L101" i="1"/>
  <c r="L41" i="1"/>
  <c r="L122" i="1"/>
  <c r="L110" i="1"/>
  <c r="L98" i="1"/>
  <c r="L86" i="1"/>
  <c r="L74" i="1"/>
  <c r="L62" i="1"/>
  <c r="L50" i="1"/>
  <c r="L38" i="1"/>
  <c r="L26" i="1"/>
  <c r="L14" i="1"/>
  <c r="L82" i="1"/>
  <c r="L58" i="1"/>
  <c r="L117" i="1"/>
  <c r="L105" i="1"/>
  <c r="L93" i="1"/>
  <c r="L81" i="1"/>
  <c r="L69" i="1"/>
  <c r="L57" i="1"/>
  <c r="L45" i="1"/>
  <c r="L33" i="1"/>
  <c r="L21" i="1"/>
  <c r="L70" i="1"/>
  <c r="L113" i="1"/>
  <c r="L89" i="1"/>
  <c r="L51" i="1"/>
  <c r="L34" i="1"/>
  <c r="L29" i="1"/>
  <c r="L17" i="1"/>
  <c r="L115" i="1"/>
</calcChain>
</file>

<file path=xl/sharedStrings.xml><?xml version="1.0" encoding="utf-8"?>
<sst xmlns="http://schemas.openxmlformats.org/spreadsheetml/2006/main" count="32" uniqueCount="28">
  <si>
    <t>Liquid Savings</t>
  </si>
  <si>
    <t>Monthly Cash Outflow</t>
  </si>
  <si>
    <t>Surrender Threshold</t>
  </si>
  <si>
    <t>Monthly Income Growth</t>
  </si>
  <si>
    <t>Month</t>
  </si>
  <si>
    <t>Income</t>
  </si>
  <si>
    <t>Balance</t>
  </si>
  <si>
    <t>Runway</t>
  </si>
  <si>
    <t>Surrender</t>
  </si>
  <si>
    <t>Notes</t>
  </si>
  <si>
    <t>The total amount of money you can access. If some of this</t>
  </si>
  <si>
    <t>tax from it. If you include retirement funds, also subtract</t>
  </si>
  <si>
    <t>any early withdrawal fees.</t>
  </si>
  <si>
    <t>The average monthly outflows from your bank account.</t>
  </si>
  <si>
    <t>The number of months of covered expenses at which point</t>
  </si>
  <si>
    <t>the venture gets abandoned. Use this threshold to ensure</t>
  </si>
  <si>
    <t>that you can fall back to an alternative way of making ends</t>
  </si>
  <si>
    <t>meet, such as getting back on the job market.</t>
  </si>
  <si>
    <r>
      <rPr>
        <b/>
        <i/>
        <sz val="14"/>
        <color rgb="FF62993E"/>
        <rFont val="Calibri (Body)"/>
      </rPr>
      <t>Green</t>
    </r>
    <r>
      <rPr>
        <i/>
        <sz val="14"/>
        <color rgb="FF62993E"/>
        <rFont val="Calibri (Body)"/>
      </rPr>
      <t xml:space="preserve"> </t>
    </r>
    <r>
      <rPr>
        <i/>
        <sz val="14"/>
        <color theme="0" tint="-0.249977111117893"/>
        <rFont val="Calibri"/>
        <family val="2"/>
        <scheme val="minor"/>
      </rPr>
      <t>is the total income in the forward-looking 12 months.</t>
    </r>
  </si>
  <si>
    <t>Annual Income</t>
  </si>
  <si>
    <t>money becomes taxable when accessed, subtract the</t>
  </si>
  <si>
    <t>from your bootstrapped activities.</t>
  </si>
  <si>
    <t>The amount of new income you expect to add each month</t>
  </si>
  <si>
    <r>
      <rPr>
        <b/>
        <i/>
        <sz val="14"/>
        <color rgb="FF00B0F0"/>
        <rFont val="Calibri (Body)"/>
      </rPr>
      <t xml:space="preserve">Blue </t>
    </r>
    <r>
      <rPr>
        <i/>
        <sz val="14"/>
        <color theme="0" tint="-0.249977111117893"/>
        <rFont val="Calibri"/>
        <family val="2"/>
        <scheme val="minor"/>
      </rPr>
      <t xml:space="preserve">is the savings balance with income applied, and </t>
    </r>
    <r>
      <rPr>
        <b/>
        <i/>
        <sz val="14"/>
        <color theme="7"/>
        <rFont val="Calibri (Body)"/>
      </rPr>
      <t xml:space="preserve">Yellow </t>
    </r>
    <r>
      <rPr>
        <i/>
        <sz val="14"/>
        <color theme="0" tint="-0.249977111117893"/>
        <rFont val="Calibri"/>
        <family val="2"/>
        <scheme val="minor"/>
      </rPr>
      <t xml:space="preserve">without income applied. </t>
    </r>
    <r>
      <rPr>
        <b/>
        <i/>
        <sz val="14"/>
        <color rgb="FFFF2600"/>
        <rFont val="Calibri (Body)"/>
      </rPr>
      <t>Red</t>
    </r>
    <r>
      <rPr>
        <i/>
        <sz val="14"/>
        <color theme="0" tint="-0.249977111117893"/>
        <rFont val="Calibri"/>
        <family val="2"/>
        <scheme val="minor"/>
      </rPr>
      <t xml:space="preserve"> is the surrender threshold.</t>
    </r>
  </si>
  <si>
    <t>This includes all personal expenses and any other payment</t>
  </si>
  <si>
    <t xml:space="preserve"> obligations, such as loan payments. If you receive any fixed</t>
  </si>
  <si>
    <t>outflow.</t>
  </si>
  <si>
    <t>income from investments or rent, subtract it from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</si>
</sst>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_);_(&quot;$&quot;* \(#,##0\);_(@_)"/>
    <numFmt numFmtId="167" formatCode="[=1]0\ &quot;month&quot;_);[&gt;1]#,##0\ &quot;months&quot;_);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4"/>
      <color theme="0" tint="-0.249977111117893"/>
      <name val="Calibri"/>
      <family val="2"/>
      <scheme val="minor"/>
    </font>
    <font>
      <b/>
      <i/>
      <sz val="14"/>
      <color theme="0" tint="-0.249977111117893"/>
      <name val="Calibri"/>
      <family val="2"/>
      <scheme val="minor"/>
    </font>
    <font>
      <b/>
      <i/>
      <sz val="14"/>
      <color rgb="FF00B0F0"/>
      <name val="Calibri (Body)"/>
    </font>
    <font>
      <b/>
      <i/>
      <sz val="14"/>
      <color theme="7"/>
      <name val="Calibri (Body)"/>
    </font>
    <font>
      <b/>
      <i/>
      <sz val="14"/>
      <color rgb="FFFF2600"/>
      <name val="Calibri (Body)"/>
    </font>
    <font>
      <b/>
      <sz val="15"/>
      <color theme="0"/>
      <name val="Calibri"/>
      <family val="2"/>
      <scheme val="minor"/>
    </font>
    <font>
      <sz val="15"/>
      <color theme="0"/>
      <name val="Calibri"/>
      <family val="2"/>
      <scheme val="minor"/>
    </font>
    <font>
      <b/>
      <i/>
      <sz val="14"/>
      <color rgb="FF62993E"/>
      <name val="Calibri (Body)"/>
    </font>
    <font>
      <i/>
      <sz val="14"/>
      <color rgb="FF62993E"/>
      <name val="Calibri (Body)"/>
    </font>
    <font>
      <sz val="10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2" fillId="2" borderId="0" xfId="1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37" fontId="2" fillId="2" borderId="0" xfId="1" applyNumberFormat="1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65" fontId="4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4" fontId="2" fillId="2" borderId="2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vertical="center"/>
    </xf>
    <xf numFmtId="37" fontId="2" fillId="2" borderId="0" xfId="1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indent="1"/>
    </xf>
    <xf numFmtId="0" fontId="11" fillId="3" borderId="1" xfId="0" applyFont="1" applyFill="1" applyBorder="1" applyAlignment="1">
      <alignment horizontal="left" vertical="center" indent="1"/>
    </xf>
    <xf numFmtId="164" fontId="12" fillId="2" borderId="1" xfId="1" applyNumberFormat="1" applyFont="1" applyFill="1" applyBorder="1" applyAlignment="1">
      <alignment vertical="center"/>
    </xf>
    <xf numFmtId="0" fontId="15" fillId="2" borderId="0" xfId="0" applyFont="1" applyFill="1" applyAlignment="1">
      <alignment horizontal="center" vertical="center"/>
    </xf>
    <xf numFmtId="165" fontId="15" fillId="2" borderId="0" xfId="0" applyNumberFormat="1" applyFont="1" applyFill="1" applyAlignment="1">
      <alignment vertical="center"/>
    </xf>
    <xf numFmtId="165" fontId="15" fillId="2" borderId="0" xfId="0" applyNumberFormat="1" applyFont="1" applyFill="1" applyBorder="1" applyAlignment="1">
      <alignment vertical="center"/>
    </xf>
    <xf numFmtId="167" fontId="12" fillId="2" borderId="1" xfId="1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2993E"/>
      <color rgb="FFFF2600"/>
      <color rgb="FFFF3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F0"/>
                </a:solidFill>
              </a:rPr>
              <a:t>Savings Balance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Surrender</c:v>
          </c:tx>
          <c:spPr>
            <a:ln w="41275" cap="rnd">
              <a:solidFill>
                <a:srgbClr val="FF2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'Bootstrapping Calculator'!$G$3:$G$123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'Bootstrapping Calculator'!$I$3:$I$123</c:f>
              <c:numCache>
                <c:formatCode>_("$"* #,##0_);_("$"* \(#,##0\);_(@_)</c:formatCode>
                <c:ptCount val="12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45000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45000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  <c:pt idx="31">
                  <c:v>45000</c:v>
                </c:pt>
                <c:pt idx="32">
                  <c:v>45000</c:v>
                </c:pt>
                <c:pt idx="33">
                  <c:v>45000</c:v>
                </c:pt>
                <c:pt idx="34">
                  <c:v>45000</c:v>
                </c:pt>
                <c:pt idx="35">
                  <c:v>45000</c:v>
                </c:pt>
                <c:pt idx="36">
                  <c:v>45000</c:v>
                </c:pt>
                <c:pt idx="37">
                  <c:v>45000</c:v>
                </c:pt>
                <c:pt idx="38">
                  <c:v>45000</c:v>
                </c:pt>
                <c:pt idx="39">
                  <c:v>45000</c:v>
                </c:pt>
                <c:pt idx="40">
                  <c:v>45000</c:v>
                </c:pt>
                <c:pt idx="41">
                  <c:v>45000</c:v>
                </c:pt>
                <c:pt idx="42">
                  <c:v>45000</c:v>
                </c:pt>
                <c:pt idx="43">
                  <c:v>45000</c:v>
                </c:pt>
                <c:pt idx="44">
                  <c:v>45000</c:v>
                </c:pt>
                <c:pt idx="45">
                  <c:v>45000</c:v>
                </c:pt>
                <c:pt idx="46">
                  <c:v>45000</c:v>
                </c:pt>
                <c:pt idx="47">
                  <c:v>45000</c:v>
                </c:pt>
                <c:pt idx="48">
                  <c:v>45000</c:v>
                </c:pt>
                <c:pt idx="49">
                  <c:v>45000</c:v>
                </c:pt>
                <c:pt idx="50">
                  <c:v>45000</c:v>
                </c:pt>
                <c:pt idx="51">
                  <c:v>45000</c:v>
                </c:pt>
                <c:pt idx="52">
                  <c:v>45000</c:v>
                </c:pt>
                <c:pt idx="53">
                  <c:v>45000</c:v>
                </c:pt>
                <c:pt idx="54">
                  <c:v>45000</c:v>
                </c:pt>
                <c:pt idx="55">
                  <c:v>45000</c:v>
                </c:pt>
                <c:pt idx="56">
                  <c:v>45000</c:v>
                </c:pt>
                <c:pt idx="57">
                  <c:v>45000</c:v>
                </c:pt>
                <c:pt idx="58">
                  <c:v>45000</c:v>
                </c:pt>
                <c:pt idx="59">
                  <c:v>45000</c:v>
                </c:pt>
                <c:pt idx="60">
                  <c:v>45000</c:v>
                </c:pt>
                <c:pt idx="61">
                  <c:v>45000</c:v>
                </c:pt>
                <c:pt idx="62">
                  <c:v>45000</c:v>
                </c:pt>
                <c:pt idx="63">
                  <c:v>45000</c:v>
                </c:pt>
                <c:pt idx="64">
                  <c:v>45000</c:v>
                </c:pt>
                <c:pt idx="65">
                  <c:v>45000</c:v>
                </c:pt>
                <c:pt idx="66">
                  <c:v>45000</c:v>
                </c:pt>
                <c:pt idx="67">
                  <c:v>45000</c:v>
                </c:pt>
                <c:pt idx="68">
                  <c:v>45000</c:v>
                </c:pt>
                <c:pt idx="69">
                  <c:v>45000</c:v>
                </c:pt>
                <c:pt idx="70">
                  <c:v>45000</c:v>
                </c:pt>
                <c:pt idx="71">
                  <c:v>45000</c:v>
                </c:pt>
                <c:pt idx="72">
                  <c:v>45000</c:v>
                </c:pt>
                <c:pt idx="73">
                  <c:v>45000</c:v>
                </c:pt>
                <c:pt idx="74">
                  <c:v>45000</c:v>
                </c:pt>
                <c:pt idx="75">
                  <c:v>45000</c:v>
                </c:pt>
                <c:pt idx="76">
                  <c:v>45000</c:v>
                </c:pt>
                <c:pt idx="77">
                  <c:v>45000</c:v>
                </c:pt>
                <c:pt idx="78">
                  <c:v>45000</c:v>
                </c:pt>
                <c:pt idx="79">
                  <c:v>45000</c:v>
                </c:pt>
                <c:pt idx="80">
                  <c:v>45000</c:v>
                </c:pt>
                <c:pt idx="81">
                  <c:v>45000</c:v>
                </c:pt>
                <c:pt idx="82">
                  <c:v>45000</c:v>
                </c:pt>
                <c:pt idx="83">
                  <c:v>45000</c:v>
                </c:pt>
                <c:pt idx="84">
                  <c:v>45000</c:v>
                </c:pt>
                <c:pt idx="85">
                  <c:v>45000</c:v>
                </c:pt>
                <c:pt idx="86">
                  <c:v>45000</c:v>
                </c:pt>
                <c:pt idx="87">
                  <c:v>45000</c:v>
                </c:pt>
                <c:pt idx="88">
                  <c:v>45000</c:v>
                </c:pt>
                <c:pt idx="89">
                  <c:v>45000</c:v>
                </c:pt>
                <c:pt idx="90">
                  <c:v>45000</c:v>
                </c:pt>
                <c:pt idx="91">
                  <c:v>45000</c:v>
                </c:pt>
                <c:pt idx="92">
                  <c:v>45000</c:v>
                </c:pt>
                <c:pt idx="93">
                  <c:v>45000</c:v>
                </c:pt>
                <c:pt idx="94">
                  <c:v>45000</c:v>
                </c:pt>
                <c:pt idx="95">
                  <c:v>45000</c:v>
                </c:pt>
                <c:pt idx="96">
                  <c:v>45000</c:v>
                </c:pt>
                <c:pt idx="97">
                  <c:v>45000</c:v>
                </c:pt>
                <c:pt idx="98">
                  <c:v>45000</c:v>
                </c:pt>
                <c:pt idx="99">
                  <c:v>45000</c:v>
                </c:pt>
                <c:pt idx="100">
                  <c:v>45000</c:v>
                </c:pt>
                <c:pt idx="101">
                  <c:v>45000</c:v>
                </c:pt>
                <c:pt idx="102">
                  <c:v>45000</c:v>
                </c:pt>
                <c:pt idx="103">
                  <c:v>45000</c:v>
                </c:pt>
                <c:pt idx="104">
                  <c:v>45000</c:v>
                </c:pt>
                <c:pt idx="105">
                  <c:v>45000</c:v>
                </c:pt>
                <c:pt idx="106">
                  <c:v>45000</c:v>
                </c:pt>
                <c:pt idx="107">
                  <c:v>45000</c:v>
                </c:pt>
                <c:pt idx="108">
                  <c:v>45000</c:v>
                </c:pt>
                <c:pt idx="109">
                  <c:v>45000</c:v>
                </c:pt>
                <c:pt idx="110">
                  <c:v>45000</c:v>
                </c:pt>
                <c:pt idx="111">
                  <c:v>45000</c:v>
                </c:pt>
                <c:pt idx="112">
                  <c:v>45000</c:v>
                </c:pt>
                <c:pt idx="113">
                  <c:v>45000</c:v>
                </c:pt>
                <c:pt idx="114">
                  <c:v>45000</c:v>
                </c:pt>
                <c:pt idx="115">
                  <c:v>45000</c:v>
                </c:pt>
                <c:pt idx="116">
                  <c:v>45000</c:v>
                </c:pt>
                <c:pt idx="117">
                  <c:v>45000</c:v>
                </c:pt>
                <c:pt idx="118">
                  <c:v>45000</c:v>
                </c:pt>
                <c:pt idx="119">
                  <c:v>45000</c:v>
                </c:pt>
                <c:pt idx="120">
                  <c:v>45000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FF5C-C344-A967-5FB0266485F4}"/>
            </c:ext>
          </c:extLst>
        </c:ser>
        <c:ser>
          <c:idx val="4"/>
          <c:order val="1"/>
          <c:tx>
            <c:v>Runway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'Bootstrapping Calculator'!$G$3:$G$123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'Bootstrapping Calculator'!$H$3:$H$123</c:f>
              <c:numCache>
                <c:formatCode>_("$"* #,##0_);_("$"* \(#,##0\);_(@_)</c:formatCode>
                <c:ptCount val="121"/>
                <c:pt idx="0">
                  <c:v>500000</c:v>
                </c:pt>
                <c:pt idx="1">
                  <c:v>492500</c:v>
                </c:pt>
                <c:pt idx="2">
                  <c:v>485000</c:v>
                </c:pt>
                <c:pt idx="3">
                  <c:v>477500</c:v>
                </c:pt>
                <c:pt idx="4">
                  <c:v>470000</c:v>
                </c:pt>
                <c:pt idx="5">
                  <c:v>462500</c:v>
                </c:pt>
                <c:pt idx="6">
                  <c:v>455000</c:v>
                </c:pt>
                <c:pt idx="7">
                  <c:v>447500</c:v>
                </c:pt>
                <c:pt idx="8">
                  <c:v>440000</c:v>
                </c:pt>
                <c:pt idx="9">
                  <c:v>432500</c:v>
                </c:pt>
                <c:pt idx="10">
                  <c:v>425000</c:v>
                </c:pt>
                <c:pt idx="11">
                  <c:v>417500</c:v>
                </c:pt>
                <c:pt idx="12">
                  <c:v>410000</c:v>
                </c:pt>
                <c:pt idx="13">
                  <c:v>402500</c:v>
                </c:pt>
                <c:pt idx="14">
                  <c:v>395000</c:v>
                </c:pt>
                <c:pt idx="15">
                  <c:v>387500</c:v>
                </c:pt>
                <c:pt idx="16">
                  <c:v>380000</c:v>
                </c:pt>
                <c:pt idx="17">
                  <c:v>372500</c:v>
                </c:pt>
                <c:pt idx="18">
                  <c:v>365000</c:v>
                </c:pt>
                <c:pt idx="19">
                  <c:v>357500</c:v>
                </c:pt>
                <c:pt idx="20">
                  <c:v>350000</c:v>
                </c:pt>
                <c:pt idx="21">
                  <c:v>342500</c:v>
                </c:pt>
                <c:pt idx="22">
                  <c:v>335000</c:v>
                </c:pt>
                <c:pt idx="23">
                  <c:v>327500</c:v>
                </c:pt>
                <c:pt idx="24">
                  <c:v>320000</c:v>
                </c:pt>
                <c:pt idx="25">
                  <c:v>312500</c:v>
                </c:pt>
                <c:pt idx="26">
                  <c:v>305000</c:v>
                </c:pt>
                <c:pt idx="27">
                  <c:v>297500</c:v>
                </c:pt>
                <c:pt idx="28">
                  <c:v>290000</c:v>
                </c:pt>
                <c:pt idx="29">
                  <c:v>282500</c:v>
                </c:pt>
                <c:pt idx="30">
                  <c:v>275000</c:v>
                </c:pt>
                <c:pt idx="31">
                  <c:v>267500</c:v>
                </c:pt>
                <c:pt idx="32">
                  <c:v>260000</c:v>
                </c:pt>
                <c:pt idx="33">
                  <c:v>252500</c:v>
                </c:pt>
                <c:pt idx="34">
                  <c:v>245000</c:v>
                </c:pt>
                <c:pt idx="35">
                  <c:v>237500</c:v>
                </c:pt>
                <c:pt idx="36">
                  <c:v>230000</c:v>
                </c:pt>
                <c:pt idx="37">
                  <c:v>222500</c:v>
                </c:pt>
                <c:pt idx="38">
                  <c:v>215000</c:v>
                </c:pt>
                <c:pt idx="39">
                  <c:v>207500</c:v>
                </c:pt>
                <c:pt idx="40">
                  <c:v>200000</c:v>
                </c:pt>
                <c:pt idx="41">
                  <c:v>192500</c:v>
                </c:pt>
                <c:pt idx="42">
                  <c:v>185000</c:v>
                </c:pt>
                <c:pt idx="43">
                  <c:v>177500</c:v>
                </c:pt>
                <c:pt idx="44">
                  <c:v>170000</c:v>
                </c:pt>
                <c:pt idx="45">
                  <c:v>162500</c:v>
                </c:pt>
                <c:pt idx="46">
                  <c:v>155000</c:v>
                </c:pt>
                <c:pt idx="47">
                  <c:v>147500</c:v>
                </c:pt>
                <c:pt idx="48">
                  <c:v>140000</c:v>
                </c:pt>
                <c:pt idx="49">
                  <c:v>132500</c:v>
                </c:pt>
                <c:pt idx="50">
                  <c:v>125000</c:v>
                </c:pt>
                <c:pt idx="51">
                  <c:v>117500</c:v>
                </c:pt>
                <c:pt idx="52">
                  <c:v>110000</c:v>
                </c:pt>
                <c:pt idx="53">
                  <c:v>102500</c:v>
                </c:pt>
                <c:pt idx="54">
                  <c:v>95000</c:v>
                </c:pt>
                <c:pt idx="55">
                  <c:v>87500</c:v>
                </c:pt>
                <c:pt idx="56">
                  <c:v>80000</c:v>
                </c:pt>
                <c:pt idx="57">
                  <c:v>72500</c:v>
                </c:pt>
                <c:pt idx="58">
                  <c:v>65000</c:v>
                </c:pt>
                <c:pt idx="59">
                  <c:v>57500</c:v>
                </c:pt>
                <c:pt idx="60">
                  <c:v>50000</c:v>
                </c:pt>
                <c:pt idx="61">
                  <c:v>42500</c:v>
                </c:pt>
                <c:pt idx="62">
                  <c:v>35000</c:v>
                </c:pt>
                <c:pt idx="63">
                  <c:v>27500</c:v>
                </c:pt>
                <c:pt idx="64">
                  <c:v>20000</c:v>
                </c:pt>
                <c:pt idx="65">
                  <c:v>12500</c:v>
                </c:pt>
                <c:pt idx="66">
                  <c:v>5000</c:v>
                </c:pt>
                <c:pt idx="67">
                  <c:v>-2500</c:v>
                </c:pt>
                <c:pt idx="68">
                  <c:v>-10000</c:v>
                </c:pt>
                <c:pt idx="69">
                  <c:v>-17500</c:v>
                </c:pt>
                <c:pt idx="70">
                  <c:v>-25000</c:v>
                </c:pt>
                <c:pt idx="71">
                  <c:v>-32500</c:v>
                </c:pt>
                <c:pt idx="72">
                  <c:v>-40000</c:v>
                </c:pt>
                <c:pt idx="73">
                  <c:v>-47500</c:v>
                </c:pt>
                <c:pt idx="74">
                  <c:v>-55000</c:v>
                </c:pt>
                <c:pt idx="75">
                  <c:v>-62500</c:v>
                </c:pt>
                <c:pt idx="76">
                  <c:v>-70000</c:v>
                </c:pt>
                <c:pt idx="77">
                  <c:v>-77500</c:v>
                </c:pt>
                <c:pt idx="78">
                  <c:v>-85000</c:v>
                </c:pt>
                <c:pt idx="79">
                  <c:v>-92500</c:v>
                </c:pt>
                <c:pt idx="80">
                  <c:v>-100000</c:v>
                </c:pt>
                <c:pt idx="81">
                  <c:v>-107500</c:v>
                </c:pt>
                <c:pt idx="82">
                  <c:v>-115000</c:v>
                </c:pt>
                <c:pt idx="83">
                  <c:v>-122500</c:v>
                </c:pt>
                <c:pt idx="84">
                  <c:v>-130000</c:v>
                </c:pt>
                <c:pt idx="85">
                  <c:v>-137500</c:v>
                </c:pt>
                <c:pt idx="86">
                  <c:v>-145000</c:v>
                </c:pt>
                <c:pt idx="87">
                  <c:v>-152500</c:v>
                </c:pt>
                <c:pt idx="88">
                  <c:v>-160000</c:v>
                </c:pt>
                <c:pt idx="89">
                  <c:v>-167500</c:v>
                </c:pt>
                <c:pt idx="90">
                  <c:v>-175000</c:v>
                </c:pt>
                <c:pt idx="91">
                  <c:v>-182500</c:v>
                </c:pt>
                <c:pt idx="92">
                  <c:v>-190000</c:v>
                </c:pt>
                <c:pt idx="93">
                  <c:v>-197500</c:v>
                </c:pt>
                <c:pt idx="94">
                  <c:v>-205000</c:v>
                </c:pt>
                <c:pt idx="95">
                  <c:v>-212500</c:v>
                </c:pt>
                <c:pt idx="96">
                  <c:v>-220000</c:v>
                </c:pt>
                <c:pt idx="97">
                  <c:v>-227500</c:v>
                </c:pt>
                <c:pt idx="98">
                  <c:v>-235000</c:v>
                </c:pt>
                <c:pt idx="99">
                  <c:v>-242500</c:v>
                </c:pt>
                <c:pt idx="100">
                  <c:v>-250000</c:v>
                </c:pt>
                <c:pt idx="101">
                  <c:v>-257500</c:v>
                </c:pt>
                <c:pt idx="102">
                  <c:v>-265000</c:v>
                </c:pt>
                <c:pt idx="103">
                  <c:v>-272500</c:v>
                </c:pt>
                <c:pt idx="104">
                  <c:v>-280000</c:v>
                </c:pt>
                <c:pt idx="105">
                  <c:v>-287500</c:v>
                </c:pt>
                <c:pt idx="106">
                  <c:v>-295000</c:v>
                </c:pt>
                <c:pt idx="107">
                  <c:v>-302500</c:v>
                </c:pt>
                <c:pt idx="108">
                  <c:v>-310000</c:v>
                </c:pt>
                <c:pt idx="109">
                  <c:v>-317500</c:v>
                </c:pt>
                <c:pt idx="110">
                  <c:v>-325000</c:v>
                </c:pt>
                <c:pt idx="111">
                  <c:v>-332500</c:v>
                </c:pt>
                <c:pt idx="112">
                  <c:v>-340000</c:v>
                </c:pt>
                <c:pt idx="113">
                  <c:v>-347500</c:v>
                </c:pt>
                <c:pt idx="114">
                  <c:v>-355000</c:v>
                </c:pt>
                <c:pt idx="115">
                  <c:v>-362500</c:v>
                </c:pt>
                <c:pt idx="116">
                  <c:v>-370000</c:v>
                </c:pt>
                <c:pt idx="117">
                  <c:v>-377500</c:v>
                </c:pt>
                <c:pt idx="118">
                  <c:v>-385000</c:v>
                </c:pt>
                <c:pt idx="119">
                  <c:v>-392500</c:v>
                </c:pt>
                <c:pt idx="120">
                  <c:v>-400000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FF5C-C344-A967-5FB0266485F4}"/>
            </c:ext>
          </c:extLst>
        </c:ser>
        <c:ser>
          <c:idx val="5"/>
          <c:order val="2"/>
          <c:tx>
            <c:v>Balance</c:v>
          </c:tx>
          <c:spPr>
            <a:ln w="444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'Bootstrapping Calculator'!$G$3:$G$123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'Bootstrapping Calculator'!$L$3:$L$123</c:f>
              <c:numCache>
                <c:formatCode>_("$"* #,##0_);_("$"* \(#,##0\);_(@_)</c:formatCode>
                <c:ptCount val="121"/>
                <c:pt idx="0">
                  <c:v>500000</c:v>
                </c:pt>
                <c:pt idx="1">
                  <c:v>492625</c:v>
                </c:pt>
                <c:pt idx="2">
                  <c:v>485375</c:v>
                </c:pt>
                <c:pt idx="3">
                  <c:v>478250</c:v>
                </c:pt>
                <c:pt idx="4">
                  <c:v>471250</c:v>
                </c:pt>
                <c:pt idx="5">
                  <c:v>464375</c:v>
                </c:pt>
                <c:pt idx="6">
                  <c:v>457625</c:v>
                </c:pt>
                <c:pt idx="7">
                  <c:v>451000</c:v>
                </c:pt>
                <c:pt idx="8">
                  <c:v>444500</c:v>
                </c:pt>
                <c:pt idx="9">
                  <c:v>438125</c:v>
                </c:pt>
                <c:pt idx="10">
                  <c:v>431875</c:v>
                </c:pt>
                <c:pt idx="11">
                  <c:v>425750</c:v>
                </c:pt>
                <c:pt idx="12">
                  <c:v>419750</c:v>
                </c:pt>
                <c:pt idx="13">
                  <c:v>413875</c:v>
                </c:pt>
                <c:pt idx="14">
                  <c:v>408125</c:v>
                </c:pt>
                <c:pt idx="15">
                  <c:v>402500</c:v>
                </c:pt>
                <c:pt idx="16">
                  <c:v>397000</c:v>
                </c:pt>
                <c:pt idx="17">
                  <c:v>391625</c:v>
                </c:pt>
                <c:pt idx="18">
                  <c:v>386375</c:v>
                </c:pt>
                <c:pt idx="19">
                  <c:v>381250</c:v>
                </c:pt>
                <c:pt idx="20">
                  <c:v>376250</c:v>
                </c:pt>
                <c:pt idx="21">
                  <c:v>371375</c:v>
                </c:pt>
                <c:pt idx="22">
                  <c:v>366625</c:v>
                </c:pt>
                <c:pt idx="23">
                  <c:v>362000</c:v>
                </c:pt>
                <c:pt idx="24">
                  <c:v>357500</c:v>
                </c:pt>
                <c:pt idx="25">
                  <c:v>353125</c:v>
                </c:pt>
                <c:pt idx="26">
                  <c:v>348875</c:v>
                </c:pt>
                <c:pt idx="27">
                  <c:v>344750</c:v>
                </c:pt>
                <c:pt idx="28">
                  <c:v>340750</c:v>
                </c:pt>
                <c:pt idx="29">
                  <c:v>336875</c:v>
                </c:pt>
                <c:pt idx="30">
                  <c:v>333125</c:v>
                </c:pt>
                <c:pt idx="31">
                  <c:v>329500</c:v>
                </c:pt>
                <c:pt idx="32">
                  <c:v>326000</c:v>
                </c:pt>
                <c:pt idx="33">
                  <c:v>322625</c:v>
                </c:pt>
                <c:pt idx="34">
                  <c:v>319375</c:v>
                </c:pt>
                <c:pt idx="35">
                  <c:v>316250</c:v>
                </c:pt>
                <c:pt idx="36">
                  <c:v>313250</c:v>
                </c:pt>
                <c:pt idx="37">
                  <c:v>310375</c:v>
                </c:pt>
                <c:pt idx="38">
                  <c:v>307625</c:v>
                </c:pt>
                <c:pt idx="39">
                  <c:v>305000</c:v>
                </c:pt>
                <c:pt idx="40">
                  <c:v>302500</c:v>
                </c:pt>
                <c:pt idx="41">
                  <c:v>300125</c:v>
                </c:pt>
                <c:pt idx="42">
                  <c:v>297875</c:v>
                </c:pt>
                <c:pt idx="43">
                  <c:v>295750</c:v>
                </c:pt>
                <c:pt idx="44">
                  <c:v>293750</c:v>
                </c:pt>
                <c:pt idx="45">
                  <c:v>291875</c:v>
                </c:pt>
                <c:pt idx="46">
                  <c:v>290125</c:v>
                </c:pt>
                <c:pt idx="47">
                  <c:v>288500</c:v>
                </c:pt>
                <c:pt idx="48">
                  <c:v>287000</c:v>
                </c:pt>
                <c:pt idx="49">
                  <c:v>285625</c:v>
                </c:pt>
                <c:pt idx="50">
                  <c:v>284375</c:v>
                </c:pt>
                <c:pt idx="51">
                  <c:v>283250</c:v>
                </c:pt>
                <c:pt idx="52">
                  <c:v>282250</c:v>
                </c:pt>
                <c:pt idx="53">
                  <c:v>281375</c:v>
                </c:pt>
                <c:pt idx="54">
                  <c:v>280625</c:v>
                </c:pt>
                <c:pt idx="55">
                  <c:v>280000</c:v>
                </c:pt>
                <c:pt idx="56">
                  <c:v>279500</c:v>
                </c:pt>
                <c:pt idx="57">
                  <c:v>279125</c:v>
                </c:pt>
                <c:pt idx="58">
                  <c:v>278875</c:v>
                </c:pt>
                <c:pt idx="59">
                  <c:v>278750</c:v>
                </c:pt>
                <c:pt idx="60">
                  <c:v>278750</c:v>
                </c:pt>
                <c:pt idx="61">
                  <c:v>278875</c:v>
                </c:pt>
                <c:pt idx="62">
                  <c:v>279125</c:v>
                </c:pt>
                <c:pt idx="63">
                  <c:v>279500</c:v>
                </c:pt>
                <c:pt idx="64">
                  <c:v>280000</c:v>
                </c:pt>
                <c:pt idx="65">
                  <c:v>280625</c:v>
                </c:pt>
                <c:pt idx="66">
                  <c:v>281375</c:v>
                </c:pt>
                <c:pt idx="67">
                  <c:v>282250</c:v>
                </c:pt>
                <c:pt idx="68">
                  <c:v>283250</c:v>
                </c:pt>
                <c:pt idx="69">
                  <c:v>284375</c:v>
                </c:pt>
                <c:pt idx="70">
                  <c:v>285625</c:v>
                </c:pt>
                <c:pt idx="71">
                  <c:v>287000</c:v>
                </c:pt>
                <c:pt idx="72">
                  <c:v>288500</c:v>
                </c:pt>
                <c:pt idx="73">
                  <c:v>290125</c:v>
                </c:pt>
                <c:pt idx="74">
                  <c:v>291875</c:v>
                </c:pt>
                <c:pt idx="75">
                  <c:v>293750</c:v>
                </c:pt>
                <c:pt idx="76">
                  <c:v>295750</c:v>
                </c:pt>
                <c:pt idx="77">
                  <c:v>297875</c:v>
                </c:pt>
                <c:pt idx="78">
                  <c:v>300125</c:v>
                </c:pt>
                <c:pt idx="79">
                  <c:v>302500</c:v>
                </c:pt>
                <c:pt idx="80">
                  <c:v>305000</c:v>
                </c:pt>
                <c:pt idx="81">
                  <c:v>307625</c:v>
                </c:pt>
                <c:pt idx="82">
                  <c:v>310375</c:v>
                </c:pt>
                <c:pt idx="83">
                  <c:v>313250</c:v>
                </c:pt>
                <c:pt idx="84">
                  <c:v>316250</c:v>
                </c:pt>
                <c:pt idx="85">
                  <c:v>319375</c:v>
                </c:pt>
                <c:pt idx="86">
                  <c:v>322625</c:v>
                </c:pt>
                <c:pt idx="87">
                  <c:v>326000</c:v>
                </c:pt>
                <c:pt idx="88">
                  <c:v>329500</c:v>
                </c:pt>
                <c:pt idx="89">
                  <c:v>333125</c:v>
                </c:pt>
                <c:pt idx="90">
                  <c:v>336875</c:v>
                </c:pt>
                <c:pt idx="91">
                  <c:v>340750</c:v>
                </c:pt>
                <c:pt idx="92">
                  <c:v>344750</c:v>
                </c:pt>
                <c:pt idx="93">
                  <c:v>348875</c:v>
                </c:pt>
                <c:pt idx="94">
                  <c:v>353125</c:v>
                </c:pt>
                <c:pt idx="95">
                  <c:v>357500</c:v>
                </c:pt>
                <c:pt idx="96">
                  <c:v>362000</c:v>
                </c:pt>
                <c:pt idx="97">
                  <c:v>366625</c:v>
                </c:pt>
                <c:pt idx="98">
                  <c:v>371375</c:v>
                </c:pt>
                <c:pt idx="99">
                  <c:v>376250</c:v>
                </c:pt>
                <c:pt idx="100">
                  <c:v>381250</c:v>
                </c:pt>
                <c:pt idx="101">
                  <c:v>386375</c:v>
                </c:pt>
                <c:pt idx="102">
                  <c:v>391625</c:v>
                </c:pt>
                <c:pt idx="103">
                  <c:v>397000</c:v>
                </c:pt>
                <c:pt idx="104">
                  <c:v>402500</c:v>
                </c:pt>
                <c:pt idx="105">
                  <c:v>408125</c:v>
                </c:pt>
                <c:pt idx="106">
                  <c:v>413875</c:v>
                </c:pt>
                <c:pt idx="107">
                  <c:v>419750</c:v>
                </c:pt>
                <c:pt idx="108">
                  <c:v>425750</c:v>
                </c:pt>
                <c:pt idx="109">
                  <c:v>431875</c:v>
                </c:pt>
                <c:pt idx="110">
                  <c:v>438125</c:v>
                </c:pt>
                <c:pt idx="111">
                  <c:v>444500</c:v>
                </c:pt>
                <c:pt idx="112">
                  <c:v>451000</c:v>
                </c:pt>
                <c:pt idx="113">
                  <c:v>457625</c:v>
                </c:pt>
                <c:pt idx="114">
                  <c:v>464375</c:v>
                </c:pt>
                <c:pt idx="115">
                  <c:v>471250</c:v>
                </c:pt>
                <c:pt idx="116">
                  <c:v>478250</c:v>
                </c:pt>
                <c:pt idx="117">
                  <c:v>485375</c:v>
                </c:pt>
                <c:pt idx="118">
                  <c:v>492625</c:v>
                </c:pt>
                <c:pt idx="119">
                  <c:v>500000</c:v>
                </c:pt>
                <c:pt idx="120">
                  <c:v>507500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FF5C-C344-A967-5FB02664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131440"/>
        <c:axId val="2125390064"/>
      </c:lineChart>
      <c:catAx>
        <c:axId val="21411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>
                    <a:solidFill>
                      <a:schemeClr val="bg1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9006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2125390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>
                    <a:solidFill>
                      <a:schemeClr val="bg1"/>
                    </a:solidFill>
                  </a:rPr>
                  <a:t>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31440"/>
        <c:crosses val="autoZero"/>
        <c:crossBetween val="midCat"/>
      </c:valAx>
      <c:spPr>
        <a:solidFill>
          <a:schemeClr val="tx1">
            <a:lumMod val="85000"/>
            <a:lumOff val="15000"/>
          </a:schemeClr>
        </a:solidFill>
      </c:spPr>
    </c:plotArea>
    <c:plotVisOnly val="0"/>
    <c:dispBlanksAs val="gap"/>
    <c:showDLblsOverMax val="0"/>
  </c:chart>
  <c:spPr>
    <a:solidFill>
      <a:schemeClr val="tx1"/>
    </a:solidFill>
    <a:ln>
      <a:solidFill>
        <a:schemeClr val="bg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62993E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62993E"/>
                </a:solidFill>
              </a:rPr>
              <a:t>Annual</a:t>
            </a:r>
            <a:r>
              <a:rPr lang="en-US" sz="1800" b="1" baseline="0">
                <a:solidFill>
                  <a:srgbClr val="62993E"/>
                </a:solidFill>
              </a:rPr>
              <a:t> Income</a:t>
            </a:r>
            <a:endParaRPr lang="en-US" sz="1800" b="1">
              <a:solidFill>
                <a:srgbClr val="62993E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Run-Rate</c:v>
          </c:tx>
          <c:spPr>
            <a:ln w="44450"/>
          </c:spPr>
          <c:marker>
            <c:symbol val="none"/>
          </c:marker>
          <c:cat>
            <c:numRef>
              <c:f>'Bootstrapping Calculator'!$G$3:$G$123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'Bootstrapping Calculator'!$K$3:$K$123</c:f>
              <c:numCache>
                <c:formatCode>_("$"* #,##0_);_("$"* \(#,##0\);_(@_)</c:formatCode>
                <c:ptCount val="121"/>
                <c:pt idx="0">
                  <c:v>8250</c:v>
                </c:pt>
                <c:pt idx="1">
                  <c:v>9750</c:v>
                </c:pt>
                <c:pt idx="2">
                  <c:v>11250</c:v>
                </c:pt>
                <c:pt idx="3">
                  <c:v>12750</c:v>
                </c:pt>
                <c:pt idx="4">
                  <c:v>14250</c:v>
                </c:pt>
                <c:pt idx="5">
                  <c:v>15750</c:v>
                </c:pt>
                <c:pt idx="6">
                  <c:v>17250</c:v>
                </c:pt>
                <c:pt idx="7">
                  <c:v>18750</c:v>
                </c:pt>
                <c:pt idx="8">
                  <c:v>20250</c:v>
                </c:pt>
                <c:pt idx="9">
                  <c:v>21750</c:v>
                </c:pt>
                <c:pt idx="10">
                  <c:v>23250</c:v>
                </c:pt>
                <c:pt idx="11">
                  <c:v>24750</c:v>
                </c:pt>
                <c:pt idx="12">
                  <c:v>26250</c:v>
                </c:pt>
                <c:pt idx="13">
                  <c:v>27750</c:v>
                </c:pt>
                <c:pt idx="14">
                  <c:v>29250</c:v>
                </c:pt>
                <c:pt idx="15">
                  <c:v>30750</c:v>
                </c:pt>
                <c:pt idx="16">
                  <c:v>32250</c:v>
                </c:pt>
                <c:pt idx="17">
                  <c:v>33750</c:v>
                </c:pt>
                <c:pt idx="18">
                  <c:v>35250</c:v>
                </c:pt>
                <c:pt idx="19">
                  <c:v>36750</c:v>
                </c:pt>
                <c:pt idx="20">
                  <c:v>38250</c:v>
                </c:pt>
                <c:pt idx="21">
                  <c:v>39750</c:v>
                </c:pt>
                <c:pt idx="22">
                  <c:v>41250</c:v>
                </c:pt>
                <c:pt idx="23">
                  <c:v>42750</c:v>
                </c:pt>
                <c:pt idx="24">
                  <c:v>44250</c:v>
                </c:pt>
                <c:pt idx="25">
                  <c:v>45750</c:v>
                </c:pt>
                <c:pt idx="26">
                  <c:v>47250</c:v>
                </c:pt>
                <c:pt idx="27">
                  <c:v>48750</c:v>
                </c:pt>
                <c:pt idx="28">
                  <c:v>50250</c:v>
                </c:pt>
                <c:pt idx="29">
                  <c:v>51750</c:v>
                </c:pt>
                <c:pt idx="30">
                  <c:v>53250</c:v>
                </c:pt>
                <c:pt idx="31">
                  <c:v>54750</c:v>
                </c:pt>
                <c:pt idx="32">
                  <c:v>56250</c:v>
                </c:pt>
                <c:pt idx="33">
                  <c:v>57750</c:v>
                </c:pt>
                <c:pt idx="34">
                  <c:v>59250</c:v>
                </c:pt>
                <c:pt idx="35">
                  <c:v>60750</c:v>
                </c:pt>
                <c:pt idx="36">
                  <c:v>62250</c:v>
                </c:pt>
                <c:pt idx="37">
                  <c:v>63750</c:v>
                </c:pt>
                <c:pt idx="38">
                  <c:v>65250</c:v>
                </c:pt>
                <c:pt idx="39">
                  <c:v>66750</c:v>
                </c:pt>
                <c:pt idx="40">
                  <c:v>68250</c:v>
                </c:pt>
                <c:pt idx="41">
                  <c:v>69750</c:v>
                </c:pt>
                <c:pt idx="42">
                  <c:v>71250</c:v>
                </c:pt>
                <c:pt idx="43">
                  <c:v>72750</c:v>
                </c:pt>
                <c:pt idx="44">
                  <c:v>74250</c:v>
                </c:pt>
                <c:pt idx="45">
                  <c:v>75750</c:v>
                </c:pt>
                <c:pt idx="46">
                  <c:v>77250</c:v>
                </c:pt>
                <c:pt idx="47">
                  <c:v>78750</c:v>
                </c:pt>
                <c:pt idx="48">
                  <c:v>80250</c:v>
                </c:pt>
                <c:pt idx="49">
                  <c:v>81750</c:v>
                </c:pt>
                <c:pt idx="50">
                  <c:v>83250</c:v>
                </c:pt>
                <c:pt idx="51">
                  <c:v>84750</c:v>
                </c:pt>
                <c:pt idx="52">
                  <c:v>86250</c:v>
                </c:pt>
                <c:pt idx="53">
                  <c:v>87750</c:v>
                </c:pt>
                <c:pt idx="54">
                  <c:v>89250</c:v>
                </c:pt>
                <c:pt idx="55">
                  <c:v>90750</c:v>
                </c:pt>
                <c:pt idx="56">
                  <c:v>92250</c:v>
                </c:pt>
                <c:pt idx="57">
                  <c:v>93750</c:v>
                </c:pt>
                <c:pt idx="58">
                  <c:v>95250</c:v>
                </c:pt>
                <c:pt idx="59">
                  <c:v>96750</c:v>
                </c:pt>
                <c:pt idx="60">
                  <c:v>98250</c:v>
                </c:pt>
                <c:pt idx="61">
                  <c:v>99750</c:v>
                </c:pt>
                <c:pt idx="62">
                  <c:v>101250</c:v>
                </c:pt>
                <c:pt idx="63">
                  <c:v>102750</c:v>
                </c:pt>
                <c:pt idx="64">
                  <c:v>104250</c:v>
                </c:pt>
                <c:pt idx="65">
                  <c:v>105750</c:v>
                </c:pt>
                <c:pt idx="66">
                  <c:v>107250</c:v>
                </c:pt>
                <c:pt idx="67">
                  <c:v>108750</c:v>
                </c:pt>
                <c:pt idx="68">
                  <c:v>110250</c:v>
                </c:pt>
                <c:pt idx="69">
                  <c:v>111750</c:v>
                </c:pt>
                <c:pt idx="70">
                  <c:v>113250</c:v>
                </c:pt>
                <c:pt idx="71">
                  <c:v>114750</c:v>
                </c:pt>
                <c:pt idx="72">
                  <c:v>116250</c:v>
                </c:pt>
                <c:pt idx="73">
                  <c:v>117750</c:v>
                </c:pt>
                <c:pt idx="74">
                  <c:v>119250</c:v>
                </c:pt>
                <c:pt idx="75">
                  <c:v>120750</c:v>
                </c:pt>
                <c:pt idx="76">
                  <c:v>122250</c:v>
                </c:pt>
                <c:pt idx="77">
                  <c:v>123750</c:v>
                </c:pt>
                <c:pt idx="78">
                  <c:v>125250</c:v>
                </c:pt>
                <c:pt idx="79">
                  <c:v>126750</c:v>
                </c:pt>
                <c:pt idx="80">
                  <c:v>128250</c:v>
                </c:pt>
                <c:pt idx="81">
                  <c:v>129750</c:v>
                </c:pt>
                <c:pt idx="82">
                  <c:v>131250</c:v>
                </c:pt>
                <c:pt idx="83">
                  <c:v>132750</c:v>
                </c:pt>
                <c:pt idx="84">
                  <c:v>134250</c:v>
                </c:pt>
                <c:pt idx="85">
                  <c:v>135750</c:v>
                </c:pt>
                <c:pt idx="86">
                  <c:v>137250</c:v>
                </c:pt>
                <c:pt idx="87">
                  <c:v>138750</c:v>
                </c:pt>
                <c:pt idx="88">
                  <c:v>140250</c:v>
                </c:pt>
                <c:pt idx="89">
                  <c:v>141750</c:v>
                </c:pt>
                <c:pt idx="90">
                  <c:v>143250</c:v>
                </c:pt>
                <c:pt idx="91">
                  <c:v>144750</c:v>
                </c:pt>
                <c:pt idx="92">
                  <c:v>146250</c:v>
                </c:pt>
                <c:pt idx="93">
                  <c:v>147750</c:v>
                </c:pt>
                <c:pt idx="94">
                  <c:v>149250</c:v>
                </c:pt>
                <c:pt idx="95">
                  <c:v>150750</c:v>
                </c:pt>
                <c:pt idx="96">
                  <c:v>152250</c:v>
                </c:pt>
                <c:pt idx="97">
                  <c:v>153750</c:v>
                </c:pt>
                <c:pt idx="98">
                  <c:v>155250</c:v>
                </c:pt>
                <c:pt idx="99">
                  <c:v>156750</c:v>
                </c:pt>
                <c:pt idx="100">
                  <c:v>158250</c:v>
                </c:pt>
                <c:pt idx="101">
                  <c:v>159750</c:v>
                </c:pt>
                <c:pt idx="102">
                  <c:v>161250</c:v>
                </c:pt>
                <c:pt idx="103">
                  <c:v>162750</c:v>
                </c:pt>
                <c:pt idx="104">
                  <c:v>164250</c:v>
                </c:pt>
                <c:pt idx="105">
                  <c:v>165750</c:v>
                </c:pt>
                <c:pt idx="106">
                  <c:v>167250</c:v>
                </c:pt>
                <c:pt idx="107">
                  <c:v>168750</c:v>
                </c:pt>
                <c:pt idx="108">
                  <c:v>170250</c:v>
                </c:pt>
                <c:pt idx="109">
                  <c:v>171750</c:v>
                </c:pt>
                <c:pt idx="110">
                  <c:v>173250</c:v>
                </c:pt>
                <c:pt idx="111">
                  <c:v>174750</c:v>
                </c:pt>
                <c:pt idx="112">
                  <c:v>176250</c:v>
                </c:pt>
                <c:pt idx="113">
                  <c:v>177750</c:v>
                </c:pt>
                <c:pt idx="114">
                  <c:v>179250</c:v>
                </c:pt>
                <c:pt idx="115">
                  <c:v>180750</c:v>
                </c:pt>
                <c:pt idx="116">
                  <c:v>182250</c:v>
                </c:pt>
                <c:pt idx="117">
                  <c:v>183750</c:v>
                </c:pt>
                <c:pt idx="118">
                  <c:v>185250</c:v>
                </c:pt>
                <c:pt idx="119">
                  <c:v>186750</c:v>
                </c:pt>
                <c:pt idx="120">
                  <c:v>188250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6DE-E24A-9EB7-1737ED7E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131440"/>
        <c:axId val="2125390064"/>
      </c:lineChart>
      <c:catAx>
        <c:axId val="21411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>
                    <a:solidFill>
                      <a:schemeClr val="bg1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9006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2125390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>
                    <a:solidFill>
                      <a:schemeClr val="bg1"/>
                    </a:solidFill>
                  </a:rPr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31440"/>
        <c:crosses val="autoZero"/>
        <c:crossBetween val="midCat"/>
      </c:valAx>
      <c:spPr>
        <a:solidFill>
          <a:schemeClr val="tx1">
            <a:lumMod val="85000"/>
            <a:lumOff val="15000"/>
          </a:schemeClr>
        </a:solidFill>
      </c:spPr>
    </c:plotArea>
    <c:plotVisOnly val="0"/>
    <c:dispBlanksAs val="gap"/>
    <c:showDLblsOverMax val="0"/>
  </c:chart>
  <c:spPr>
    <a:solidFill>
      <a:schemeClr val="tx1"/>
    </a:solidFill>
    <a:ln>
      <a:solidFill>
        <a:schemeClr val="bg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15C4F-BB6A-9442-A2CF-874C298ED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E99F6-DEFB-5045-9FF1-37D234EAB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E128-C88A-074D-962E-048F684C7433}">
  <dimension ref="B1:Q137"/>
  <sheetViews>
    <sheetView tabSelected="1" workbookViewId="0">
      <selection activeCell="C2" sqref="C2"/>
    </sheetView>
  </sheetViews>
  <sheetFormatPr baseColWidth="10" defaultRowHeight="24" customHeight="1"/>
  <cols>
    <col min="1" max="1" width="2.1640625" style="2" customWidth="1"/>
    <col min="2" max="2" width="40.1640625" style="2" customWidth="1"/>
    <col min="3" max="3" width="19.33203125" style="1" customWidth="1"/>
    <col min="4" max="4" width="2.1640625" style="1" customWidth="1"/>
    <col min="5" max="5" width="121" style="1" customWidth="1"/>
    <col min="6" max="6" width="2.1640625" style="2" customWidth="1"/>
    <col min="7" max="7" width="7.83203125" style="5" hidden="1" customWidth="1"/>
    <col min="8" max="9" width="11.83203125" style="6" hidden="1" customWidth="1"/>
    <col min="10" max="10" width="11.83203125" style="7" hidden="1" customWidth="1"/>
    <col min="11" max="12" width="11.83203125" style="6" hidden="1" customWidth="1"/>
    <col min="13" max="17" width="10.83203125" style="3"/>
    <col min="18" max="16384" width="10.83203125" style="2"/>
  </cols>
  <sheetData>
    <row r="1" spans="2:16" ht="13" customHeight="1"/>
    <row r="2" spans="2:16" ht="24" customHeight="1">
      <c r="B2" s="21" t="s">
        <v>0</v>
      </c>
      <c r="C2" s="22">
        <v>500000</v>
      </c>
      <c r="E2" s="12"/>
      <c r="F2" s="13"/>
      <c r="G2" s="14" t="s">
        <v>4</v>
      </c>
      <c r="H2" s="14" t="s">
        <v>7</v>
      </c>
      <c r="I2" s="14" t="s">
        <v>8</v>
      </c>
      <c r="J2" s="15" t="s">
        <v>5</v>
      </c>
      <c r="K2" s="14" t="s">
        <v>19</v>
      </c>
      <c r="L2" s="14" t="s">
        <v>6</v>
      </c>
      <c r="M2" s="16"/>
      <c r="N2" s="16"/>
      <c r="O2" s="16"/>
      <c r="P2" s="16"/>
    </row>
    <row r="3" spans="2:16" ht="24" customHeight="1">
      <c r="B3" s="21" t="s">
        <v>1</v>
      </c>
      <c r="C3" s="22">
        <v>7500</v>
      </c>
      <c r="E3" s="12"/>
      <c r="F3" s="13"/>
      <c r="G3" s="17">
        <v>0</v>
      </c>
      <c r="H3" s="18">
        <f t="shared" ref="H3:H34" si="0">$C$2-($C$3*G3)</f>
        <v>500000</v>
      </c>
      <c r="I3" s="18">
        <f t="shared" ref="I3:I34" si="1">$C$5*$C$3</f>
        <v>45000</v>
      </c>
      <c r="J3" s="18">
        <f t="shared" ref="J3:J34" si="2">G3*$C$4</f>
        <v>0</v>
      </c>
      <c r="K3" s="18">
        <f>IF(G3&lt;=120, SUM(J3:J14), "-")</f>
        <v>8250</v>
      </c>
      <c r="L3" s="18">
        <f>IF(G3=H3,0,SUM($J$3:J3)+H3)</f>
        <v>500000</v>
      </c>
      <c r="M3" s="16"/>
      <c r="N3" s="16"/>
      <c r="O3" s="16"/>
      <c r="P3" s="16"/>
    </row>
    <row r="4" spans="2:16" ht="24" customHeight="1">
      <c r="B4" s="21" t="s">
        <v>3</v>
      </c>
      <c r="C4" s="22">
        <v>125</v>
      </c>
      <c r="E4" s="12"/>
      <c r="F4" s="13"/>
      <c r="G4" s="17">
        <v>1</v>
      </c>
      <c r="H4" s="18">
        <f t="shared" si="0"/>
        <v>492500</v>
      </c>
      <c r="I4" s="18">
        <f t="shared" si="1"/>
        <v>45000</v>
      </c>
      <c r="J4" s="18">
        <f t="shared" si="2"/>
        <v>125</v>
      </c>
      <c r="K4" s="18">
        <f t="shared" ref="K4:K67" si="3">IF(G4&lt;=120, SUM(J4:J15), "-")</f>
        <v>9750</v>
      </c>
      <c r="L4" s="18">
        <f>IF(G4=H4,0,SUM($J$3:J4)+H4)</f>
        <v>492625</v>
      </c>
      <c r="M4" s="16"/>
      <c r="N4" s="16"/>
      <c r="O4" s="16"/>
      <c r="P4" s="16"/>
    </row>
    <row r="5" spans="2:16" ht="24" customHeight="1">
      <c r="B5" s="21" t="s">
        <v>2</v>
      </c>
      <c r="C5" s="26">
        <v>6</v>
      </c>
      <c r="E5" s="12"/>
      <c r="F5" s="13"/>
      <c r="G5" s="17">
        <v>2</v>
      </c>
      <c r="H5" s="18">
        <f t="shared" si="0"/>
        <v>485000</v>
      </c>
      <c r="I5" s="18">
        <f t="shared" si="1"/>
        <v>45000</v>
      </c>
      <c r="J5" s="18">
        <f t="shared" si="2"/>
        <v>250</v>
      </c>
      <c r="K5" s="18">
        <f t="shared" si="3"/>
        <v>11250</v>
      </c>
      <c r="L5" s="18">
        <f>IF(G5=H5,0,SUM($J$3:J5)+H5)</f>
        <v>485375</v>
      </c>
      <c r="M5" s="16"/>
      <c r="N5" s="16"/>
      <c r="O5" s="16"/>
      <c r="P5" s="16"/>
    </row>
    <row r="6" spans="2:16" ht="24" customHeight="1">
      <c r="E6" s="12"/>
      <c r="F6" s="13"/>
      <c r="G6" s="17">
        <v>3</v>
      </c>
      <c r="H6" s="18">
        <f t="shared" si="0"/>
        <v>477500</v>
      </c>
      <c r="I6" s="18">
        <f t="shared" si="1"/>
        <v>45000</v>
      </c>
      <c r="J6" s="18">
        <f t="shared" si="2"/>
        <v>375</v>
      </c>
      <c r="K6" s="18">
        <f t="shared" si="3"/>
        <v>12750</v>
      </c>
      <c r="L6" s="18">
        <f>IF(G6=H6,0,SUM($J$3:J6)+H6)</f>
        <v>478250</v>
      </c>
      <c r="M6" s="16"/>
      <c r="N6" s="16"/>
      <c r="O6" s="16"/>
      <c r="P6" s="16"/>
    </row>
    <row r="7" spans="2:16" ht="24" customHeight="1">
      <c r="B7" s="10" t="s">
        <v>9</v>
      </c>
      <c r="C7" s="11"/>
      <c r="E7" s="12"/>
      <c r="F7" s="13"/>
      <c r="G7" s="17">
        <v>4</v>
      </c>
      <c r="H7" s="18">
        <f t="shared" si="0"/>
        <v>470000</v>
      </c>
      <c r="I7" s="18">
        <f t="shared" si="1"/>
        <v>45000</v>
      </c>
      <c r="J7" s="18">
        <f t="shared" si="2"/>
        <v>500</v>
      </c>
      <c r="K7" s="18">
        <f t="shared" si="3"/>
        <v>14250</v>
      </c>
      <c r="L7" s="18">
        <f>IF(G7=H7,0,SUM($J$3:J7)+H7)</f>
        <v>471250</v>
      </c>
      <c r="M7" s="16"/>
      <c r="N7" s="16"/>
      <c r="O7" s="16"/>
      <c r="P7" s="16"/>
    </row>
    <row r="8" spans="2:16" ht="24" customHeight="1">
      <c r="B8" s="9"/>
      <c r="D8" s="4"/>
      <c r="E8" s="19"/>
      <c r="F8" s="13"/>
      <c r="G8" s="17">
        <v>5</v>
      </c>
      <c r="H8" s="18">
        <f t="shared" si="0"/>
        <v>462500</v>
      </c>
      <c r="I8" s="18">
        <f t="shared" si="1"/>
        <v>45000</v>
      </c>
      <c r="J8" s="18">
        <f t="shared" si="2"/>
        <v>625</v>
      </c>
      <c r="K8" s="18">
        <f t="shared" si="3"/>
        <v>15750</v>
      </c>
      <c r="L8" s="18">
        <f>IF(G8=H8,0,SUM($J$3:J8)+H8)</f>
        <v>464375</v>
      </c>
      <c r="M8" s="16"/>
      <c r="N8" s="16"/>
      <c r="O8" s="16"/>
      <c r="P8" s="16"/>
    </row>
    <row r="9" spans="2:16" ht="24" customHeight="1">
      <c r="B9" s="8" t="s">
        <v>0</v>
      </c>
      <c r="E9" s="12"/>
      <c r="F9" s="13"/>
      <c r="G9" s="17">
        <v>6</v>
      </c>
      <c r="H9" s="18">
        <f t="shared" si="0"/>
        <v>455000</v>
      </c>
      <c r="I9" s="18">
        <f t="shared" si="1"/>
        <v>45000</v>
      </c>
      <c r="J9" s="18">
        <f t="shared" si="2"/>
        <v>750</v>
      </c>
      <c r="K9" s="18">
        <f t="shared" si="3"/>
        <v>17250</v>
      </c>
      <c r="L9" s="18">
        <f>IF(G9=H9,0,SUM($J$3:J9)+H9)</f>
        <v>457625</v>
      </c>
      <c r="M9" s="16"/>
      <c r="N9" s="16"/>
      <c r="O9" s="16"/>
      <c r="P9" s="16"/>
    </row>
    <row r="10" spans="2:16" ht="24" customHeight="1">
      <c r="B10" s="9" t="s">
        <v>10</v>
      </c>
      <c r="E10" s="12"/>
      <c r="F10" s="13"/>
      <c r="G10" s="17">
        <v>7</v>
      </c>
      <c r="H10" s="18">
        <f t="shared" si="0"/>
        <v>447500</v>
      </c>
      <c r="I10" s="18">
        <f t="shared" si="1"/>
        <v>45000</v>
      </c>
      <c r="J10" s="18">
        <f t="shared" si="2"/>
        <v>875</v>
      </c>
      <c r="K10" s="18">
        <f t="shared" si="3"/>
        <v>18750</v>
      </c>
      <c r="L10" s="18">
        <f>IF(G10=H10,0,SUM($J$3:J10)+H10)</f>
        <v>451000</v>
      </c>
      <c r="M10" s="16"/>
      <c r="N10" s="16"/>
      <c r="O10" s="16"/>
      <c r="P10" s="16"/>
    </row>
    <row r="11" spans="2:16" ht="24" customHeight="1">
      <c r="B11" s="9" t="s">
        <v>20</v>
      </c>
      <c r="E11" s="12"/>
      <c r="F11" s="13"/>
      <c r="G11" s="17">
        <v>8</v>
      </c>
      <c r="H11" s="18">
        <f t="shared" si="0"/>
        <v>440000</v>
      </c>
      <c r="I11" s="18">
        <f t="shared" si="1"/>
        <v>45000</v>
      </c>
      <c r="J11" s="18">
        <f t="shared" si="2"/>
        <v>1000</v>
      </c>
      <c r="K11" s="18">
        <f t="shared" si="3"/>
        <v>20250</v>
      </c>
      <c r="L11" s="18">
        <f>IF(G11=H11,0,SUM($J$3:J11)+H11)</f>
        <v>444500</v>
      </c>
      <c r="M11" s="16"/>
      <c r="N11" s="16"/>
      <c r="O11" s="16"/>
      <c r="P11" s="16"/>
    </row>
    <row r="12" spans="2:16" ht="24" customHeight="1">
      <c r="B12" s="9" t="s">
        <v>11</v>
      </c>
      <c r="E12" s="12"/>
      <c r="F12" s="13"/>
      <c r="G12" s="17">
        <v>9</v>
      </c>
      <c r="H12" s="18">
        <f t="shared" si="0"/>
        <v>432500</v>
      </c>
      <c r="I12" s="18">
        <f t="shared" si="1"/>
        <v>45000</v>
      </c>
      <c r="J12" s="18">
        <f t="shared" si="2"/>
        <v>1125</v>
      </c>
      <c r="K12" s="18">
        <f t="shared" si="3"/>
        <v>21750</v>
      </c>
      <c r="L12" s="18">
        <f>IF(G12=H12,0,SUM($J$3:J12)+H12)</f>
        <v>438125</v>
      </c>
      <c r="M12" s="16"/>
      <c r="N12" s="16"/>
      <c r="O12" s="16"/>
      <c r="P12" s="16"/>
    </row>
    <row r="13" spans="2:16" ht="24" customHeight="1">
      <c r="B13" s="9" t="s">
        <v>12</v>
      </c>
      <c r="E13" s="12"/>
      <c r="F13" s="13"/>
      <c r="G13" s="17">
        <v>10</v>
      </c>
      <c r="H13" s="18">
        <f t="shared" si="0"/>
        <v>425000</v>
      </c>
      <c r="I13" s="18">
        <f t="shared" si="1"/>
        <v>45000</v>
      </c>
      <c r="J13" s="18">
        <f t="shared" si="2"/>
        <v>1250</v>
      </c>
      <c r="K13" s="18">
        <f t="shared" si="3"/>
        <v>23250</v>
      </c>
      <c r="L13" s="18">
        <f>IF(G13=H13,0,SUM($J$3:J13)+H13)</f>
        <v>431875</v>
      </c>
      <c r="M13" s="16"/>
      <c r="N13" s="16"/>
      <c r="O13" s="16"/>
      <c r="P13" s="16"/>
    </row>
    <row r="14" spans="2:16" ht="24" customHeight="1">
      <c r="B14" s="9"/>
      <c r="E14" s="12"/>
      <c r="F14" s="13"/>
      <c r="G14" s="17">
        <v>11</v>
      </c>
      <c r="H14" s="18">
        <f t="shared" si="0"/>
        <v>417500</v>
      </c>
      <c r="I14" s="18">
        <f t="shared" si="1"/>
        <v>45000</v>
      </c>
      <c r="J14" s="18">
        <f t="shared" si="2"/>
        <v>1375</v>
      </c>
      <c r="K14" s="18">
        <f t="shared" si="3"/>
        <v>24750</v>
      </c>
      <c r="L14" s="18">
        <f>IF(G14=H14,0,SUM($J$3:J14)+H14)</f>
        <v>425750</v>
      </c>
      <c r="M14" s="16"/>
      <c r="N14" s="16"/>
      <c r="O14" s="16"/>
      <c r="P14" s="16"/>
    </row>
    <row r="15" spans="2:16" ht="24" customHeight="1">
      <c r="B15" s="8" t="s">
        <v>1</v>
      </c>
      <c r="E15" s="12"/>
      <c r="F15" s="13"/>
      <c r="G15" s="17">
        <v>12</v>
      </c>
      <c r="H15" s="18">
        <f t="shared" si="0"/>
        <v>410000</v>
      </c>
      <c r="I15" s="18">
        <f t="shared" si="1"/>
        <v>45000</v>
      </c>
      <c r="J15" s="18">
        <f t="shared" si="2"/>
        <v>1500</v>
      </c>
      <c r="K15" s="18">
        <f t="shared" si="3"/>
        <v>26250</v>
      </c>
      <c r="L15" s="18">
        <f>IF(G15=H15,0,SUM($J$3:J15)+H15)</f>
        <v>419750</v>
      </c>
      <c r="M15" s="16"/>
      <c r="N15" s="16"/>
      <c r="O15" s="16"/>
      <c r="P15" s="16"/>
    </row>
    <row r="16" spans="2:16" ht="24" customHeight="1">
      <c r="B16" s="9" t="s">
        <v>13</v>
      </c>
      <c r="E16" s="12"/>
      <c r="F16" s="13"/>
      <c r="G16" s="17">
        <v>13</v>
      </c>
      <c r="H16" s="18">
        <f t="shared" si="0"/>
        <v>402500</v>
      </c>
      <c r="I16" s="18">
        <f t="shared" si="1"/>
        <v>45000</v>
      </c>
      <c r="J16" s="18">
        <f t="shared" si="2"/>
        <v>1625</v>
      </c>
      <c r="K16" s="18">
        <f t="shared" si="3"/>
        <v>27750</v>
      </c>
      <c r="L16" s="18">
        <f>IF(G16=H16,0,SUM($J$3:J16)+H16)</f>
        <v>413875</v>
      </c>
      <c r="M16" s="16"/>
      <c r="N16" s="16"/>
      <c r="O16" s="16"/>
      <c r="P16" s="16"/>
    </row>
    <row r="17" spans="2:16" ht="24" customHeight="1">
      <c r="B17" s="9" t="s">
        <v>24</v>
      </c>
      <c r="E17" s="12"/>
      <c r="F17" s="13"/>
      <c r="G17" s="17">
        <v>14</v>
      </c>
      <c r="H17" s="18">
        <f t="shared" si="0"/>
        <v>395000</v>
      </c>
      <c r="I17" s="18">
        <f t="shared" si="1"/>
        <v>45000</v>
      </c>
      <c r="J17" s="18">
        <f t="shared" si="2"/>
        <v>1750</v>
      </c>
      <c r="K17" s="18">
        <f t="shared" si="3"/>
        <v>29250</v>
      </c>
      <c r="L17" s="18">
        <f>IF(G17=H17,0,SUM($J$3:J17)+H17)</f>
        <v>408125</v>
      </c>
      <c r="M17" s="16"/>
      <c r="N17" s="16"/>
      <c r="O17" s="16"/>
      <c r="P17" s="16"/>
    </row>
    <row r="18" spans="2:16" ht="24" customHeight="1">
      <c r="B18" s="9" t="s">
        <v>25</v>
      </c>
      <c r="E18" s="12"/>
      <c r="F18" s="13"/>
      <c r="G18" s="17">
        <v>15</v>
      </c>
      <c r="H18" s="18">
        <f t="shared" si="0"/>
        <v>387500</v>
      </c>
      <c r="I18" s="18">
        <f t="shared" si="1"/>
        <v>45000</v>
      </c>
      <c r="J18" s="18">
        <f t="shared" si="2"/>
        <v>1875</v>
      </c>
      <c r="K18" s="18">
        <f t="shared" si="3"/>
        <v>30750</v>
      </c>
      <c r="L18" s="18">
        <f>IF(G18=H18,0,SUM($J$3:J18)+H18)</f>
        <v>402500</v>
      </c>
      <c r="M18" s="16"/>
      <c r="N18" s="16"/>
      <c r="O18" s="16"/>
      <c r="P18" s="16"/>
    </row>
    <row r="19" spans="2:16" ht="24" customHeight="1">
      <c r="B19" s="9" t="s">
        <v>27</v>
      </c>
      <c r="E19" s="12"/>
      <c r="F19" s="13"/>
      <c r="G19" s="17">
        <v>16</v>
      </c>
      <c r="H19" s="18">
        <f t="shared" si="0"/>
        <v>380000</v>
      </c>
      <c r="I19" s="18">
        <f t="shared" si="1"/>
        <v>45000</v>
      </c>
      <c r="J19" s="18">
        <f t="shared" si="2"/>
        <v>2000</v>
      </c>
      <c r="K19" s="18">
        <f t="shared" si="3"/>
        <v>32250</v>
      </c>
      <c r="L19" s="18">
        <f>IF(G19=H19,0,SUM($J$3:J19)+H19)</f>
        <v>397000</v>
      </c>
      <c r="M19" s="16"/>
      <c r="N19" s="16"/>
      <c r="O19" s="16"/>
      <c r="P19" s="16"/>
    </row>
    <row r="20" spans="2:16" ht="24" customHeight="1">
      <c r="B20" s="9" t="s">
        <v>26</v>
      </c>
      <c r="E20" s="20" t="s">
        <v>23</v>
      </c>
      <c r="F20" s="13"/>
      <c r="G20" s="17">
        <v>17</v>
      </c>
      <c r="H20" s="18">
        <f t="shared" si="0"/>
        <v>372500</v>
      </c>
      <c r="I20" s="18">
        <f t="shared" si="1"/>
        <v>45000</v>
      </c>
      <c r="J20" s="18">
        <f t="shared" si="2"/>
        <v>2125</v>
      </c>
      <c r="K20" s="18">
        <f t="shared" si="3"/>
        <v>33750</v>
      </c>
      <c r="L20" s="18">
        <f>IF(G20=H20,0,SUM($J$3:J20)+H20)</f>
        <v>391625</v>
      </c>
      <c r="M20" s="16"/>
      <c r="N20" s="16"/>
      <c r="O20" s="16"/>
      <c r="P20" s="16"/>
    </row>
    <row r="21" spans="2:16" ht="24" customHeight="1">
      <c r="E21" s="12"/>
      <c r="F21" s="13"/>
      <c r="G21" s="17">
        <v>18</v>
      </c>
      <c r="H21" s="18">
        <f t="shared" si="0"/>
        <v>365000</v>
      </c>
      <c r="I21" s="18">
        <f t="shared" si="1"/>
        <v>45000</v>
      </c>
      <c r="J21" s="18">
        <f t="shared" si="2"/>
        <v>2250</v>
      </c>
      <c r="K21" s="18">
        <f t="shared" si="3"/>
        <v>35250</v>
      </c>
      <c r="L21" s="18">
        <f>IF(G21=H21,0,SUM($J$3:J21)+H21)</f>
        <v>386375</v>
      </c>
      <c r="M21" s="16"/>
      <c r="N21" s="16"/>
      <c r="O21" s="16"/>
      <c r="P21" s="16"/>
    </row>
    <row r="22" spans="2:16" ht="24" customHeight="1">
      <c r="B22" s="8" t="s">
        <v>3</v>
      </c>
      <c r="E22" s="12"/>
      <c r="F22" s="13"/>
      <c r="G22" s="17">
        <v>19</v>
      </c>
      <c r="H22" s="18">
        <f t="shared" si="0"/>
        <v>357500</v>
      </c>
      <c r="I22" s="18">
        <f t="shared" si="1"/>
        <v>45000</v>
      </c>
      <c r="J22" s="18">
        <f t="shared" si="2"/>
        <v>2375</v>
      </c>
      <c r="K22" s="18">
        <f t="shared" si="3"/>
        <v>36750</v>
      </c>
      <c r="L22" s="18">
        <f>IF(G22=H22,0,SUM($J$3:J22)+H22)</f>
        <v>381250</v>
      </c>
      <c r="M22" s="16"/>
      <c r="N22" s="16"/>
      <c r="O22" s="16"/>
      <c r="P22" s="16"/>
    </row>
    <row r="23" spans="2:16" ht="24" customHeight="1">
      <c r="B23" s="9" t="s">
        <v>22</v>
      </c>
      <c r="E23" s="12"/>
      <c r="F23" s="13"/>
      <c r="G23" s="17">
        <v>20</v>
      </c>
      <c r="H23" s="18">
        <f t="shared" si="0"/>
        <v>350000</v>
      </c>
      <c r="I23" s="18">
        <f t="shared" si="1"/>
        <v>45000</v>
      </c>
      <c r="J23" s="18">
        <f t="shared" si="2"/>
        <v>2500</v>
      </c>
      <c r="K23" s="18">
        <f t="shared" si="3"/>
        <v>38250</v>
      </c>
      <c r="L23" s="18">
        <f>IF(G23=H23,0,SUM($J$3:J23)+H23)</f>
        <v>376250</v>
      </c>
      <c r="M23" s="16"/>
      <c r="N23" s="16"/>
      <c r="O23" s="16"/>
      <c r="P23" s="16"/>
    </row>
    <row r="24" spans="2:16" ht="24" customHeight="1">
      <c r="B24" s="9" t="s">
        <v>21</v>
      </c>
      <c r="E24" s="12"/>
      <c r="F24" s="13"/>
      <c r="G24" s="17">
        <v>21</v>
      </c>
      <c r="H24" s="18">
        <f t="shared" si="0"/>
        <v>342500</v>
      </c>
      <c r="I24" s="18">
        <f t="shared" si="1"/>
        <v>45000</v>
      </c>
      <c r="J24" s="18">
        <f t="shared" si="2"/>
        <v>2625</v>
      </c>
      <c r="K24" s="18">
        <f t="shared" si="3"/>
        <v>39750</v>
      </c>
      <c r="L24" s="18">
        <f>IF(G24=H24,0,SUM($J$3:J24)+H24)</f>
        <v>371375</v>
      </c>
      <c r="M24" s="16"/>
      <c r="N24" s="16"/>
      <c r="O24" s="16"/>
      <c r="P24" s="16"/>
    </row>
    <row r="25" spans="2:16" ht="24" customHeight="1">
      <c r="E25" s="12"/>
      <c r="F25" s="13"/>
      <c r="G25" s="17">
        <v>22</v>
      </c>
      <c r="H25" s="18">
        <f t="shared" si="0"/>
        <v>335000</v>
      </c>
      <c r="I25" s="18">
        <f t="shared" si="1"/>
        <v>45000</v>
      </c>
      <c r="J25" s="18">
        <f t="shared" si="2"/>
        <v>2750</v>
      </c>
      <c r="K25" s="18">
        <f t="shared" si="3"/>
        <v>41250</v>
      </c>
      <c r="L25" s="18">
        <f>IF(G25=H25,0,SUM($J$3:J25)+H25)</f>
        <v>366625</v>
      </c>
      <c r="M25" s="16"/>
      <c r="N25" s="16"/>
      <c r="O25" s="16"/>
      <c r="P25" s="16"/>
    </row>
    <row r="26" spans="2:16" ht="24" customHeight="1">
      <c r="B26" s="8" t="s">
        <v>2</v>
      </c>
      <c r="E26" s="12"/>
      <c r="F26" s="13"/>
      <c r="G26" s="17">
        <v>23</v>
      </c>
      <c r="H26" s="18">
        <f t="shared" si="0"/>
        <v>327500</v>
      </c>
      <c r="I26" s="18">
        <f t="shared" si="1"/>
        <v>45000</v>
      </c>
      <c r="J26" s="18">
        <f t="shared" si="2"/>
        <v>2875</v>
      </c>
      <c r="K26" s="18">
        <f t="shared" si="3"/>
        <v>42750</v>
      </c>
      <c r="L26" s="18">
        <f>IF(G26=H26,0,SUM($J$3:J26)+H26)</f>
        <v>362000</v>
      </c>
      <c r="M26" s="16"/>
      <c r="N26" s="16"/>
      <c r="O26" s="16"/>
      <c r="P26" s="16"/>
    </row>
    <row r="27" spans="2:16" ht="24" customHeight="1">
      <c r="B27" s="9" t="s">
        <v>14</v>
      </c>
      <c r="E27" s="12"/>
      <c r="F27" s="13"/>
      <c r="G27" s="17">
        <v>24</v>
      </c>
      <c r="H27" s="18">
        <f t="shared" si="0"/>
        <v>320000</v>
      </c>
      <c r="I27" s="18">
        <f t="shared" si="1"/>
        <v>45000</v>
      </c>
      <c r="J27" s="18">
        <f t="shared" si="2"/>
        <v>3000</v>
      </c>
      <c r="K27" s="18">
        <f t="shared" si="3"/>
        <v>44250</v>
      </c>
      <c r="L27" s="18">
        <f>IF(G27=H27,0,SUM($J$3:J27)+H27)</f>
        <v>357500</v>
      </c>
      <c r="M27" s="16"/>
      <c r="N27" s="16"/>
      <c r="O27" s="16"/>
      <c r="P27" s="16"/>
    </row>
    <row r="28" spans="2:16" ht="24" customHeight="1">
      <c r="B28" s="9" t="s">
        <v>15</v>
      </c>
      <c r="E28" s="12"/>
      <c r="F28" s="13"/>
      <c r="G28" s="17">
        <v>25</v>
      </c>
      <c r="H28" s="18">
        <f t="shared" si="0"/>
        <v>312500</v>
      </c>
      <c r="I28" s="18">
        <f t="shared" si="1"/>
        <v>45000</v>
      </c>
      <c r="J28" s="18">
        <f t="shared" si="2"/>
        <v>3125</v>
      </c>
      <c r="K28" s="18">
        <f t="shared" si="3"/>
        <v>45750</v>
      </c>
      <c r="L28" s="18">
        <f>IF(G28=H28,0,SUM($J$3:J28)+H28)</f>
        <v>353125</v>
      </c>
      <c r="M28" s="16"/>
      <c r="N28" s="16"/>
      <c r="O28" s="16"/>
      <c r="P28" s="16"/>
    </row>
    <row r="29" spans="2:16" ht="24" customHeight="1">
      <c r="B29" s="9" t="s">
        <v>16</v>
      </c>
      <c r="E29" s="12"/>
      <c r="F29" s="13"/>
      <c r="G29" s="17">
        <v>26</v>
      </c>
      <c r="H29" s="18">
        <f t="shared" si="0"/>
        <v>305000</v>
      </c>
      <c r="I29" s="18">
        <f t="shared" si="1"/>
        <v>45000</v>
      </c>
      <c r="J29" s="18">
        <f t="shared" si="2"/>
        <v>3250</v>
      </c>
      <c r="K29" s="18">
        <f t="shared" si="3"/>
        <v>47250</v>
      </c>
      <c r="L29" s="18">
        <f>IF(G29=H29,0,SUM($J$3:J29)+H29)</f>
        <v>348875</v>
      </c>
      <c r="M29" s="16"/>
      <c r="N29" s="16"/>
      <c r="O29" s="16"/>
      <c r="P29" s="16"/>
    </row>
    <row r="30" spans="2:16" ht="24" customHeight="1">
      <c r="B30" s="9" t="s">
        <v>17</v>
      </c>
      <c r="E30" s="12"/>
      <c r="F30" s="13"/>
      <c r="G30" s="17">
        <v>27</v>
      </c>
      <c r="H30" s="18">
        <f t="shared" si="0"/>
        <v>297500</v>
      </c>
      <c r="I30" s="18">
        <f t="shared" si="1"/>
        <v>45000</v>
      </c>
      <c r="J30" s="18">
        <f t="shared" si="2"/>
        <v>3375</v>
      </c>
      <c r="K30" s="18">
        <f t="shared" si="3"/>
        <v>48750</v>
      </c>
      <c r="L30" s="18">
        <f>IF(G30=H30,0,SUM($J$3:J30)+H30)</f>
        <v>344750</v>
      </c>
      <c r="M30" s="16"/>
      <c r="N30" s="16"/>
      <c r="O30" s="16"/>
      <c r="P30" s="16"/>
    </row>
    <row r="31" spans="2:16" ht="24" customHeight="1">
      <c r="B31" s="9"/>
      <c r="E31" s="12"/>
      <c r="F31" s="13"/>
      <c r="G31" s="17">
        <v>28</v>
      </c>
      <c r="H31" s="18">
        <f t="shared" si="0"/>
        <v>290000</v>
      </c>
      <c r="I31" s="18">
        <f t="shared" si="1"/>
        <v>45000</v>
      </c>
      <c r="J31" s="18">
        <f t="shared" si="2"/>
        <v>3500</v>
      </c>
      <c r="K31" s="18">
        <f t="shared" si="3"/>
        <v>50250</v>
      </c>
      <c r="L31" s="18">
        <f>IF(G31=H31,0,SUM($J$3:J31)+H31)</f>
        <v>340750</v>
      </c>
      <c r="M31" s="16"/>
      <c r="N31" s="16"/>
      <c r="O31" s="16"/>
      <c r="P31" s="16"/>
    </row>
    <row r="32" spans="2:16" ht="24" customHeight="1">
      <c r="B32" s="9"/>
      <c r="E32" s="12"/>
      <c r="F32" s="13"/>
      <c r="G32" s="17">
        <v>29</v>
      </c>
      <c r="H32" s="18">
        <f t="shared" si="0"/>
        <v>282500</v>
      </c>
      <c r="I32" s="18">
        <f t="shared" si="1"/>
        <v>45000</v>
      </c>
      <c r="J32" s="18">
        <f t="shared" si="2"/>
        <v>3625</v>
      </c>
      <c r="K32" s="18">
        <f t="shared" si="3"/>
        <v>51750</v>
      </c>
      <c r="L32" s="18">
        <f>IF(G32=H32,0,SUM($J$3:J32)+H32)</f>
        <v>336875</v>
      </c>
      <c r="M32" s="16"/>
      <c r="N32" s="16"/>
      <c r="O32" s="16"/>
      <c r="P32" s="16"/>
    </row>
    <row r="33" spans="2:16" ht="24" customHeight="1">
      <c r="B33" s="9"/>
      <c r="E33" s="12"/>
      <c r="F33" s="13"/>
      <c r="G33" s="17">
        <v>30</v>
      </c>
      <c r="H33" s="18">
        <f t="shared" si="0"/>
        <v>275000</v>
      </c>
      <c r="I33" s="18">
        <f t="shared" si="1"/>
        <v>45000</v>
      </c>
      <c r="J33" s="18">
        <f t="shared" si="2"/>
        <v>3750</v>
      </c>
      <c r="K33" s="18">
        <f t="shared" si="3"/>
        <v>53250</v>
      </c>
      <c r="L33" s="18">
        <f>IF(G33=H33,0,SUM($J$3:J33)+H33)</f>
        <v>333125</v>
      </c>
      <c r="M33" s="16"/>
      <c r="N33" s="16"/>
      <c r="O33" s="16"/>
      <c r="P33" s="16"/>
    </row>
    <row r="34" spans="2:16" ht="24" customHeight="1">
      <c r="B34" s="9"/>
      <c r="E34" s="12"/>
      <c r="F34" s="13"/>
      <c r="G34" s="17">
        <v>31</v>
      </c>
      <c r="H34" s="18">
        <f t="shared" si="0"/>
        <v>267500</v>
      </c>
      <c r="I34" s="18">
        <f t="shared" si="1"/>
        <v>45000</v>
      </c>
      <c r="J34" s="18">
        <f t="shared" si="2"/>
        <v>3875</v>
      </c>
      <c r="K34" s="18">
        <f t="shared" si="3"/>
        <v>54750</v>
      </c>
      <c r="L34" s="18">
        <f>IF(G34=H34,0,SUM($J$3:J34)+H34)</f>
        <v>329500</v>
      </c>
      <c r="M34" s="16"/>
      <c r="N34" s="16"/>
      <c r="O34" s="16"/>
      <c r="P34" s="16"/>
    </row>
    <row r="35" spans="2:16" ht="24" customHeight="1">
      <c r="B35" s="9"/>
      <c r="E35" s="12"/>
      <c r="F35" s="13"/>
      <c r="G35" s="17">
        <v>32</v>
      </c>
      <c r="H35" s="18">
        <f t="shared" ref="H35:H66" si="4">$C$2-($C$3*G35)</f>
        <v>260000</v>
      </c>
      <c r="I35" s="18">
        <f t="shared" ref="I35:I66" si="5">$C$5*$C$3</f>
        <v>45000</v>
      </c>
      <c r="J35" s="18">
        <f t="shared" ref="J35:J66" si="6">G35*$C$4</f>
        <v>4000</v>
      </c>
      <c r="K35" s="18">
        <f t="shared" si="3"/>
        <v>56250</v>
      </c>
      <c r="L35" s="18">
        <f>IF(G35=H35,0,SUM($J$3:J35)+H35)</f>
        <v>326000</v>
      </c>
      <c r="M35" s="16"/>
      <c r="N35" s="16"/>
      <c r="O35" s="16"/>
      <c r="P35" s="16"/>
    </row>
    <row r="36" spans="2:16" ht="24" customHeight="1">
      <c r="B36" s="9"/>
      <c r="E36" s="12"/>
      <c r="F36" s="13"/>
      <c r="G36" s="17">
        <v>33</v>
      </c>
      <c r="H36" s="18">
        <f t="shared" si="4"/>
        <v>252500</v>
      </c>
      <c r="I36" s="18">
        <f t="shared" si="5"/>
        <v>45000</v>
      </c>
      <c r="J36" s="18">
        <f t="shared" si="6"/>
        <v>4125</v>
      </c>
      <c r="K36" s="18">
        <f t="shared" si="3"/>
        <v>57750</v>
      </c>
      <c r="L36" s="18">
        <f>IF(G36=H36,0,SUM($J$3:J36)+H36)</f>
        <v>322625</v>
      </c>
      <c r="M36" s="16"/>
      <c r="N36" s="16"/>
      <c r="O36" s="16"/>
      <c r="P36" s="16"/>
    </row>
    <row r="37" spans="2:16" ht="24" customHeight="1">
      <c r="B37" s="9"/>
      <c r="E37" s="12"/>
      <c r="F37" s="13"/>
      <c r="G37" s="17">
        <v>34</v>
      </c>
      <c r="H37" s="18">
        <f t="shared" si="4"/>
        <v>245000</v>
      </c>
      <c r="I37" s="18">
        <f t="shared" si="5"/>
        <v>45000</v>
      </c>
      <c r="J37" s="18">
        <f t="shared" si="6"/>
        <v>4250</v>
      </c>
      <c r="K37" s="18">
        <f t="shared" si="3"/>
        <v>59250</v>
      </c>
      <c r="L37" s="18">
        <f>IF(G37=H37,0,SUM($J$3:J37)+H37)</f>
        <v>319375</v>
      </c>
      <c r="M37" s="16"/>
      <c r="N37" s="16"/>
      <c r="O37" s="16"/>
      <c r="P37" s="16"/>
    </row>
    <row r="38" spans="2:16" ht="24" customHeight="1">
      <c r="B38" s="9"/>
      <c r="E38" s="12"/>
      <c r="F38" s="13"/>
      <c r="G38" s="17">
        <v>35</v>
      </c>
      <c r="H38" s="18">
        <f t="shared" si="4"/>
        <v>237500</v>
      </c>
      <c r="I38" s="18">
        <f t="shared" si="5"/>
        <v>45000</v>
      </c>
      <c r="J38" s="18">
        <f t="shared" si="6"/>
        <v>4375</v>
      </c>
      <c r="K38" s="18">
        <f t="shared" si="3"/>
        <v>60750</v>
      </c>
      <c r="L38" s="18">
        <f>IF(G38=H38,0,SUM($J$3:J38)+H38)</f>
        <v>316250</v>
      </c>
      <c r="M38" s="16"/>
      <c r="N38" s="16"/>
      <c r="O38" s="16"/>
      <c r="P38" s="16"/>
    </row>
    <row r="39" spans="2:16" ht="24" customHeight="1">
      <c r="B39" s="9"/>
      <c r="E39" s="12"/>
      <c r="F39" s="13"/>
      <c r="G39" s="17">
        <v>36</v>
      </c>
      <c r="H39" s="18">
        <f t="shared" si="4"/>
        <v>230000</v>
      </c>
      <c r="I39" s="18">
        <f t="shared" si="5"/>
        <v>45000</v>
      </c>
      <c r="J39" s="18">
        <f t="shared" si="6"/>
        <v>4500</v>
      </c>
      <c r="K39" s="18">
        <f t="shared" si="3"/>
        <v>62250</v>
      </c>
      <c r="L39" s="18">
        <f>IF(G39=H39,0,SUM($J$3:J39)+H39)</f>
        <v>313250</v>
      </c>
      <c r="M39" s="16"/>
      <c r="N39" s="16"/>
      <c r="O39" s="16"/>
      <c r="P39" s="16"/>
    </row>
    <row r="40" spans="2:16" ht="24" customHeight="1">
      <c r="B40" s="9"/>
      <c r="E40" s="20" t="s">
        <v>18</v>
      </c>
      <c r="F40" s="13"/>
      <c r="G40" s="17">
        <v>37</v>
      </c>
      <c r="H40" s="18">
        <f t="shared" si="4"/>
        <v>222500</v>
      </c>
      <c r="I40" s="18">
        <f t="shared" si="5"/>
        <v>45000</v>
      </c>
      <c r="J40" s="18">
        <f t="shared" si="6"/>
        <v>4625</v>
      </c>
      <c r="K40" s="18">
        <f t="shared" si="3"/>
        <v>63750</v>
      </c>
      <c r="L40" s="18">
        <f>IF(G40=H40,0,SUM($J$3:J40)+H40)</f>
        <v>310375</v>
      </c>
      <c r="M40" s="16"/>
      <c r="N40" s="16"/>
      <c r="O40" s="16"/>
      <c r="P40" s="16"/>
    </row>
    <row r="41" spans="2:16" ht="24" customHeight="1">
      <c r="B41" s="9"/>
      <c r="E41" s="12"/>
      <c r="F41" s="13"/>
      <c r="G41" s="17">
        <v>38</v>
      </c>
      <c r="H41" s="18">
        <f t="shared" si="4"/>
        <v>215000</v>
      </c>
      <c r="I41" s="18">
        <f t="shared" si="5"/>
        <v>45000</v>
      </c>
      <c r="J41" s="18">
        <f t="shared" si="6"/>
        <v>4750</v>
      </c>
      <c r="K41" s="18">
        <f t="shared" si="3"/>
        <v>65250</v>
      </c>
      <c r="L41" s="18">
        <f>IF(G41=H41,0,SUM($J$3:J41)+H41)</f>
        <v>307625</v>
      </c>
      <c r="M41" s="16"/>
      <c r="N41" s="16"/>
      <c r="O41" s="16"/>
      <c r="P41" s="16"/>
    </row>
    <row r="42" spans="2:16" ht="24" customHeight="1">
      <c r="B42" s="9"/>
      <c r="E42" s="12"/>
      <c r="F42" s="13"/>
      <c r="G42" s="17">
        <v>39</v>
      </c>
      <c r="H42" s="18">
        <f t="shared" si="4"/>
        <v>207500</v>
      </c>
      <c r="I42" s="18">
        <f t="shared" si="5"/>
        <v>45000</v>
      </c>
      <c r="J42" s="18">
        <f t="shared" si="6"/>
        <v>4875</v>
      </c>
      <c r="K42" s="18">
        <f t="shared" si="3"/>
        <v>66750</v>
      </c>
      <c r="L42" s="18">
        <f>IF(G42=H42,0,SUM($J$3:J42)+H42)</f>
        <v>305000</v>
      </c>
      <c r="M42" s="16"/>
      <c r="N42" s="16"/>
      <c r="O42" s="16"/>
      <c r="P42" s="16"/>
    </row>
    <row r="43" spans="2:16" ht="24" customHeight="1">
      <c r="B43" s="9"/>
      <c r="E43" s="12"/>
      <c r="F43" s="13"/>
      <c r="G43" s="17">
        <v>40</v>
      </c>
      <c r="H43" s="18">
        <f t="shared" si="4"/>
        <v>200000</v>
      </c>
      <c r="I43" s="18">
        <f t="shared" si="5"/>
        <v>45000</v>
      </c>
      <c r="J43" s="18">
        <f t="shared" si="6"/>
        <v>5000</v>
      </c>
      <c r="K43" s="18">
        <f t="shared" si="3"/>
        <v>68250</v>
      </c>
      <c r="L43" s="18">
        <f>IF(G43=H43,0,SUM($J$3:J43)+H43)</f>
        <v>302500</v>
      </c>
      <c r="M43" s="16"/>
      <c r="N43" s="16"/>
      <c r="O43" s="16"/>
      <c r="P43" s="16"/>
    </row>
    <row r="44" spans="2:16" ht="24" customHeight="1">
      <c r="B44" s="9"/>
      <c r="E44" s="12"/>
      <c r="F44" s="13"/>
      <c r="G44" s="17">
        <v>41</v>
      </c>
      <c r="H44" s="18">
        <f t="shared" si="4"/>
        <v>192500</v>
      </c>
      <c r="I44" s="18">
        <f t="shared" si="5"/>
        <v>45000</v>
      </c>
      <c r="J44" s="18">
        <f t="shared" si="6"/>
        <v>5125</v>
      </c>
      <c r="K44" s="18">
        <f t="shared" si="3"/>
        <v>69750</v>
      </c>
      <c r="L44" s="18">
        <f>IF(G44=H44,0,SUM($J$3:J44)+H44)</f>
        <v>300125</v>
      </c>
      <c r="M44" s="16"/>
      <c r="N44" s="16"/>
      <c r="O44" s="16"/>
      <c r="P44" s="16"/>
    </row>
    <row r="45" spans="2:16" ht="24" customHeight="1">
      <c r="E45" s="12"/>
      <c r="F45" s="13"/>
      <c r="G45" s="17">
        <v>42</v>
      </c>
      <c r="H45" s="18">
        <f t="shared" si="4"/>
        <v>185000</v>
      </c>
      <c r="I45" s="18">
        <f t="shared" si="5"/>
        <v>45000</v>
      </c>
      <c r="J45" s="18">
        <f t="shared" si="6"/>
        <v>5250</v>
      </c>
      <c r="K45" s="18">
        <f t="shared" si="3"/>
        <v>71250</v>
      </c>
      <c r="L45" s="18">
        <f>IF(G45=H45,0,SUM($J$3:J45)+H45)</f>
        <v>297875</v>
      </c>
      <c r="M45" s="16"/>
      <c r="N45" s="16"/>
      <c r="O45" s="16"/>
      <c r="P45" s="16"/>
    </row>
    <row r="46" spans="2:16" ht="24" customHeight="1">
      <c r="E46" s="12"/>
      <c r="F46" s="13"/>
      <c r="G46" s="17">
        <v>43</v>
      </c>
      <c r="H46" s="18">
        <f t="shared" si="4"/>
        <v>177500</v>
      </c>
      <c r="I46" s="18">
        <f t="shared" si="5"/>
        <v>45000</v>
      </c>
      <c r="J46" s="18">
        <f t="shared" si="6"/>
        <v>5375</v>
      </c>
      <c r="K46" s="18">
        <f t="shared" si="3"/>
        <v>72750</v>
      </c>
      <c r="L46" s="18">
        <f>IF(G46=H46,0,SUM($J$3:J46)+H46)</f>
        <v>295750</v>
      </c>
      <c r="M46" s="16"/>
      <c r="N46" s="16"/>
      <c r="O46" s="16"/>
      <c r="P46" s="16"/>
    </row>
    <row r="47" spans="2:16" ht="24" customHeight="1">
      <c r="G47" s="5">
        <v>44</v>
      </c>
      <c r="H47" s="7">
        <f t="shared" si="4"/>
        <v>170000</v>
      </c>
      <c r="I47" s="7">
        <f t="shared" si="5"/>
        <v>45000</v>
      </c>
      <c r="J47" s="7">
        <f t="shared" si="6"/>
        <v>5500</v>
      </c>
      <c r="K47" s="18">
        <f t="shared" si="3"/>
        <v>74250</v>
      </c>
      <c r="L47" s="7">
        <f>IF(G47=H47,0,SUM($J$3:J47)+H47)</f>
        <v>293750</v>
      </c>
    </row>
    <row r="48" spans="2:16" ht="24" customHeight="1">
      <c r="G48" s="5">
        <v>45</v>
      </c>
      <c r="H48" s="7">
        <f t="shared" si="4"/>
        <v>162500</v>
      </c>
      <c r="I48" s="7">
        <f t="shared" si="5"/>
        <v>45000</v>
      </c>
      <c r="J48" s="7">
        <f t="shared" si="6"/>
        <v>5625</v>
      </c>
      <c r="K48" s="18">
        <f t="shared" si="3"/>
        <v>75750</v>
      </c>
      <c r="L48" s="7">
        <f>IF(G48=H48,0,SUM($J$3:J48)+H48)</f>
        <v>291875</v>
      </c>
    </row>
    <row r="49" spans="7:12" ht="24" customHeight="1">
      <c r="G49" s="5">
        <v>46</v>
      </c>
      <c r="H49" s="7">
        <f t="shared" si="4"/>
        <v>155000</v>
      </c>
      <c r="I49" s="7">
        <f t="shared" si="5"/>
        <v>45000</v>
      </c>
      <c r="J49" s="7">
        <f t="shared" si="6"/>
        <v>5750</v>
      </c>
      <c r="K49" s="18">
        <f t="shared" si="3"/>
        <v>77250</v>
      </c>
      <c r="L49" s="7">
        <f>IF(G49=H49,0,SUM($J$3:J49)+H49)</f>
        <v>290125</v>
      </c>
    </row>
    <row r="50" spans="7:12" ht="24" customHeight="1">
      <c r="G50" s="5">
        <v>47</v>
      </c>
      <c r="H50" s="7">
        <f t="shared" si="4"/>
        <v>147500</v>
      </c>
      <c r="I50" s="7">
        <f t="shared" si="5"/>
        <v>45000</v>
      </c>
      <c r="J50" s="7">
        <f t="shared" si="6"/>
        <v>5875</v>
      </c>
      <c r="K50" s="18">
        <f t="shared" si="3"/>
        <v>78750</v>
      </c>
      <c r="L50" s="7">
        <f>IF(G50=H50,0,SUM($J$3:J50)+H50)</f>
        <v>288500</v>
      </c>
    </row>
    <row r="51" spans="7:12" ht="24" customHeight="1">
      <c r="G51" s="5">
        <v>48</v>
      </c>
      <c r="H51" s="7">
        <f t="shared" si="4"/>
        <v>140000</v>
      </c>
      <c r="I51" s="7">
        <f t="shared" si="5"/>
        <v>45000</v>
      </c>
      <c r="J51" s="7">
        <f t="shared" si="6"/>
        <v>6000</v>
      </c>
      <c r="K51" s="18">
        <f t="shared" si="3"/>
        <v>80250</v>
      </c>
      <c r="L51" s="7">
        <f>IF(G51=H51,0,SUM($J$3:J51)+H51)</f>
        <v>287000</v>
      </c>
    </row>
    <row r="52" spans="7:12" ht="24" customHeight="1">
      <c r="G52" s="5">
        <v>49</v>
      </c>
      <c r="H52" s="7">
        <f t="shared" si="4"/>
        <v>132500</v>
      </c>
      <c r="I52" s="7">
        <f t="shared" si="5"/>
        <v>45000</v>
      </c>
      <c r="J52" s="7">
        <f t="shared" si="6"/>
        <v>6125</v>
      </c>
      <c r="K52" s="18">
        <f t="shared" si="3"/>
        <v>81750</v>
      </c>
      <c r="L52" s="7">
        <f>IF(G52=H52,0,SUM($J$3:J52)+H52)</f>
        <v>285625</v>
      </c>
    </row>
    <row r="53" spans="7:12" ht="24" customHeight="1">
      <c r="G53" s="5">
        <v>50</v>
      </c>
      <c r="H53" s="7">
        <f t="shared" si="4"/>
        <v>125000</v>
      </c>
      <c r="I53" s="7">
        <f t="shared" si="5"/>
        <v>45000</v>
      </c>
      <c r="J53" s="7">
        <f t="shared" si="6"/>
        <v>6250</v>
      </c>
      <c r="K53" s="18">
        <f t="shared" si="3"/>
        <v>83250</v>
      </c>
      <c r="L53" s="7">
        <f>IF(G53=H53,0,SUM($J$3:J53)+H53)</f>
        <v>284375</v>
      </c>
    </row>
    <row r="54" spans="7:12" ht="24" customHeight="1">
      <c r="G54" s="5">
        <v>51</v>
      </c>
      <c r="H54" s="7">
        <f t="shared" si="4"/>
        <v>117500</v>
      </c>
      <c r="I54" s="7">
        <f t="shared" si="5"/>
        <v>45000</v>
      </c>
      <c r="J54" s="7">
        <f t="shared" si="6"/>
        <v>6375</v>
      </c>
      <c r="K54" s="18">
        <f t="shared" si="3"/>
        <v>84750</v>
      </c>
      <c r="L54" s="7">
        <f>IF(G54=H54,0,SUM($J$3:J54)+H54)</f>
        <v>283250</v>
      </c>
    </row>
    <row r="55" spans="7:12" ht="24" customHeight="1">
      <c r="G55" s="5">
        <v>52</v>
      </c>
      <c r="H55" s="7">
        <f t="shared" si="4"/>
        <v>110000</v>
      </c>
      <c r="I55" s="7">
        <f t="shared" si="5"/>
        <v>45000</v>
      </c>
      <c r="J55" s="7">
        <f t="shared" si="6"/>
        <v>6500</v>
      </c>
      <c r="K55" s="18">
        <f t="shared" si="3"/>
        <v>86250</v>
      </c>
      <c r="L55" s="7">
        <f>IF(G55=H55,0,SUM($J$3:J55)+H55)</f>
        <v>282250</v>
      </c>
    </row>
    <row r="56" spans="7:12" ht="24" customHeight="1">
      <c r="G56" s="5">
        <v>53</v>
      </c>
      <c r="H56" s="7">
        <f t="shared" si="4"/>
        <v>102500</v>
      </c>
      <c r="I56" s="7">
        <f t="shared" si="5"/>
        <v>45000</v>
      </c>
      <c r="J56" s="7">
        <f t="shared" si="6"/>
        <v>6625</v>
      </c>
      <c r="K56" s="18">
        <f t="shared" si="3"/>
        <v>87750</v>
      </c>
      <c r="L56" s="7">
        <f>IF(G56=H56,0,SUM($J$3:J56)+H56)</f>
        <v>281375</v>
      </c>
    </row>
    <row r="57" spans="7:12" ht="24" customHeight="1">
      <c r="G57" s="5">
        <v>54</v>
      </c>
      <c r="H57" s="7">
        <f t="shared" si="4"/>
        <v>95000</v>
      </c>
      <c r="I57" s="7">
        <f t="shared" si="5"/>
        <v>45000</v>
      </c>
      <c r="J57" s="7">
        <f t="shared" si="6"/>
        <v>6750</v>
      </c>
      <c r="K57" s="18">
        <f t="shared" si="3"/>
        <v>89250</v>
      </c>
      <c r="L57" s="7">
        <f>IF(G57=H57,0,SUM($J$3:J57)+H57)</f>
        <v>280625</v>
      </c>
    </row>
    <row r="58" spans="7:12" ht="24" customHeight="1">
      <c r="G58" s="5">
        <v>55</v>
      </c>
      <c r="H58" s="7">
        <f t="shared" si="4"/>
        <v>87500</v>
      </c>
      <c r="I58" s="7">
        <f t="shared" si="5"/>
        <v>45000</v>
      </c>
      <c r="J58" s="7">
        <f t="shared" si="6"/>
        <v>6875</v>
      </c>
      <c r="K58" s="18">
        <f t="shared" si="3"/>
        <v>90750</v>
      </c>
      <c r="L58" s="7">
        <f>IF(G58=H58,0,SUM($J$3:J58)+H58)</f>
        <v>280000</v>
      </c>
    </row>
    <row r="59" spans="7:12" ht="24" customHeight="1">
      <c r="G59" s="5">
        <v>56</v>
      </c>
      <c r="H59" s="7">
        <f t="shared" si="4"/>
        <v>80000</v>
      </c>
      <c r="I59" s="7">
        <f t="shared" si="5"/>
        <v>45000</v>
      </c>
      <c r="J59" s="7">
        <f t="shared" si="6"/>
        <v>7000</v>
      </c>
      <c r="K59" s="18">
        <f t="shared" si="3"/>
        <v>92250</v>
      </c>
      <c r="L59" s="7">
        <f>IF(G59=H59,0,SUM($J$3:J59)+H59)</f>
        <v>279500</v>
      </c>
    </row>
    <row r="60" spans="7:12" ht="24" customHeight="1">
      <c r="G60" s="5">
        <v>57</v>
      </c>
      <c r="H60" s="7">
        <f t="shared" si="4"/>
        <v>72500</v>
      </c>
      <c r="I60" s="7">
        <f t="shared" si="5"/>
        <v>45000</v>
      </c>
      <c r="J60" s="7">
        <f t="shared" si="6"/>
        <v>7125</v>
      </c>
      <c r="K60" s="18">
        <f t="shared" si="3"/>
        <v>93750</v>
      </c>
      <c r="L60" s="7">
        <f>IF(G60=H60,0,SUM($J$3:J60)+H60)</f>
        <v>279125</v>
      </c>
    </row>
    <row r="61" spans="7:12" ht="24" customHeight="1">
      <c r="G61" s="5">
        <v>58</v>
      </c>
      <c r="H61" s="7">
        <f t="shared" si="4"/>
        <v>65000</v>
      </c>
      <c r="I61" s="7">
        <f t="shared" si="5"/>
        <v>45000</v>
      </c>
      <c r="J61" s="7">
        <f t="shared" si="6"/>
        <v>7250</v>
      </c>
      <c r="K61" s="18">
        <f t="shared" si="3"/>
        <v>95250</v>
      </c>
      <c r="L61" s="7">
        <f>IF(G61=H61,0,SUM($J$3:J61)+H61)</f>
        <v>278875</v>
      </c>
    </row>
    <row r="62" spans="7:12" ht="24" customHeight="1">
      <c r="G62" s="5">
        <v>59</v>
      </c>
      <c r="H62" s="7">
        <f t="shared" si="4"/>
        <v>57500</v>
      </c>
      <c r="I62" s="7">
        <f t="shared" si="5"/>
        <v>45000</v>
      </c>
      <c r="J62" s="7">
        <f t="shared" si="6"/>
        <v>7375</v>
      </c>
      <c r="K62" s="18">
        <f t="shared" si="3"/>
        <v>96750</v>
      </c>
      <c r="L62" s="7">
        <f>IF(G62=H62,0,SUM($J$3:J62)+H62)</f>
        <v>278750</v>
      </c>
    </row>
    <row r="63" spans="7:12" ht="24" customHeight="1">
      <c r="G63" s="5">
        <v>60</v>
      </c>
      <c r="H63" s="7">
        <f t="shared" si="4"/>
        <v>50000</v>
      </c>
      <c r="I63" s="7">
        <f t="shared" si="5"/>
        <v>45000</v>
      </c>
      <c r="J63" s="7">
        <f t="shared" si="6"/>
        <v>7500</v>
      </c>
      <c r="K63" s="18">
        <f t="shared" si="3"/>
        <v>98250</v>
      </c>
      <c r="L63" s="7">
        <f>IF(G63=H63,0,SUM($J$3:J63)+H63)</f>
        <v>278750</v>
      </c>
    </row>
    <row r="64" spans="7:12" ht="24" customHeight="1">
      <c r="G64" s="5">
        <v>61</v>
      </c>
      <c r="H64" s="7">
        <f t="shared" si="4"/>
        <v>42500</v>
      </c>
      <c r="I64" s="7">
        <f t="shared" si="5"/>
        <v>45000</v>
      </c>
      <c r="J64" s="7">
        <f t="shared" si="6"/>
        <v>7625</v>
      </c>
      <c r="K64" s="18">
        <f t="shared" si="3"/>
        <v>99750</v>
      </c>
      <c r="L64" s="7">
        <f>IF(G64=H64,0,SUM($J$3:J64)+H64)</f>
        <v>278875</v>
      </c>
    </row>
    <row r="65" spans="7:12" ht="24" customHeight="1">
      <c r="G65" s="5">
        <v>62</v>
      </c>
      <c r="H65" s="7">
        <f t="shared" si="4"/>
        <v>35000</v>
      </c>
      <c r="I65" s="7">
        <f t="shared" si="5"/>
        <v>45000</v>
      </c>
      <c r="J65" s="7">
        <f t="shared" si="6"/>
        <v>7750</v>
      </c>
      <c r="K65" s="18">
        <f t="shared" si="3"/>
        <v>101250</v>
      </c>
      <c r="L65" s="7">
        <f>IF(G65=H65,0,SUM($J$3:J65)+H65)</f>
        <v>279125</v>
      </c>
    </row>
    <row r="66" spans="7:12" ht="24" customHeight="1">
      <c r="G66" s="5">
        <v>63</v>
      </c>
      <c r="H66" s="7">
        <f t="shared" si="4"/>
        <v>27500</v>
      </c>
      <c r="I66" s="7">
        <f t="shared" si="5"/>
        <v>45000</v>
      </c>
      <c r="J66" s="7">
        <f t="shared" si="6"/>
        <v>7875</v>
      </c>
      <c r="K66" s="18">
        <f t="shared" si="3"/>
        <v>102750</v>
      </c>
      <c r="L66" s="7">
        <f>IF(G66=H66,0,SUM($J$3:J66)+H66)</f>
        <v>279500</v>
      </c>
    </row>
    <row r="67" spans="7:12" ht="24" customHeight="1">
      <c r="G67" s="5">
        <v>64</v>
      </c>
      <c r="H67" s="7">
        <f t="shared" ref="H67:H98" si="7">$C$2-($C$3*G67)</f>
        <v>20000</v>
      </c>
      <c r="I67" s="7">
        <f t="shared" ref="I67:I98" si="8">$C$5*$C$3</f>
        <v>45000</v>
      </c>
      <c r="J67" s="7">
        <f t="shared" ref="J67:J98" si="9">G67*$C$4</f>
        <v>8000</v>
      </c>
      <c r="K67" s="18">
        <f t="shared" si="3"/>
        <v>104250</v>
      </c>
      <c r="L67" s="7">
        <f>IF(G67=H67,0,SUM($J$3:J67)+H67)</f>
        <v>280000</v>
      </c>
    </row>
    <row r="68" spans="7:12" ht="24" customHeight="1">
      <c r="G68" s="5">
        <v>65</v>
      </c>
      <c r="H68" s="7">
        <f t="shared" si="7"/>
        <v>12500</v>
      </c>
      <c r="I68" s="7">
        <f t="shared" si="8"/>
        <v>45000</v>
      </c>
      <c r="J68" s="7">
        <f t="shared" si="9"/>
        <v>8125</v>
      </c>
      <c r="K68" s="18">
        <f t="shared" ref="K68:K131" si="10">IF(G68&lt;=120, SUM(J68:J79), "-")</f>
        <v>105750</v>
      </c>
      <c r="L68" s="7">
        <f>IF(G68=H68,0,SUM($J$3:J68)+H68)</f>
        <v>280625</v>
      </c>
    </row>
    <row r="69" spans="7:12" ht="24" customHeight="1">
      <c r="G69" s="5">
        <v>66</v>
      </c>
      <c r="H69" s="7">
        <f t="shared" si="7"/>
        <v>5000</v>
      </c>
      <c r="I69" s="7">
        <f t="shared" si="8"/>
        <v>45000</v>
      </c>
      <c r="J69" s="7">
        <f t="shared" si="9"/>
        <v>8250</v>
      </c>
      <c r="K69" s="18">
        <f t="shared" si="10"/>
        <v>107250</v>
      </c>
      <c r="L69" s="7">
        <f>IF(G69=H69,0,SUM($J$3:J69)+H69)</f>
        <v>281375</v>
      </c>
    </row>
    <row r="70" spans="7:12" ht="24" customHeight="1">
      <c r="G70" s="5">
        <v>67</v>
      </c>
      <c r="H70" s="7">
        <f t="shared" si="7"/>
        <v>-2500</v>
      </c>
      <c r="I70" s="7">
        <f t="shared" si="8"/>
        <v>45000</v>
      </c>
      <c r="J70" s="7">
        <f t="shared" si="9"/>
        <v>8375</v>
      </c>
      <c r="K70" s="18">
        <f t="shared" si="10"/>
        <v>108750</v>
      </c>
      <c r="L70" s="7">
        <f>IF(G70=H70,0,SUM($J$3:J70)+H70)</f>
        <v>282250</v>
      </c>
    </row>
    <row r="71" spans="7:12" ht="24" customHeight="1">
      <c r="G71" s="5">
        <v>68</v>
      </c>
      <c r="H71" s="7">
        <f t="shared" si="7"/>
        <v>-10000</v>
      </c>
      <c r="I71" s="7">
        <f t="shared" si="8"/>
        <v>45000</v>
      </c>
      <c r="J71" s="7">
        <f t="shared" si="9"/>
        <v>8500</v>
      </c>
      <c r="K71" s="18">
        <f t="shared" si="10"/>
        <v>110250</v>
      </c>
      <c r="L71" s="7">
        <f>IF(G71=H71,0,SUM($J$3:J71)+H71)</f>
        <v>283250</v>
      </c>
    </row>
    <row r="72" spans="7:12" ht="24" customHeight="1">
      <c r="G72" s="5">
        <v>69</v>
      </c>
      <c r="H72" s="7">
        <f t="shared" si="7"/>
        <v>-17500</v>
      </c>
      <c r="I72" s="7">
        <f t="shared" si="8"/>
        <v>45000</v>
      </c>
      <c r="J72" s="7">
        <f t="shared" si="9"/>
        <v>8625</v>
      </c>
      <c r="K72" s="18">
        <f t="shared" si="10"/>
        <v>111750</v>
      </c>
      <c r="L72" s="7">
        <f>IF(G72=H72,0,SUM($J$3:J72)+H72)</f>
        <v>284375</v>
      </c>
    </row>
    <row r="73" spans="7:12" ht="24" customHeight="1">
      <c r="G73" s="5">
        <v>70</v>
      </c>
      <c r="H73" s="7">
        <f t="shared" si="7"/>
        <v>-25000</v>
      </c>
      <c r="I73" s="7">
        <f t="shared" si="8"/>
        <v>45000</v>
      </c>
      <c r="J73" s="7">
        <f t="shared" si="9"/>
        <v>8750</v>
      </c>
      <c r="K73" s="18">
        <f t="shared" si="10"/>
        <v>113250</v>
      </c>
      <c r="L73" s="7">
        <f>IF(G73=H73,0,SUM($J$3:J73)+H73)</f>
        <v>285625</v>
      </c>
    </row>
    <row r="74" spans="7:12" ht="24" customHeight="1">
      <c r="G74" s="5">
        <v>71</v>
      </c>
      <c r="H74" s="7">
        <f t="shared" si="7"/>
        <v>-32500</v>
      </c>
      <c r="I74" s="7">
        <f t="shared" si="8"/>
        <v>45000</v>
      </c>
      <c r="J74" s="7">
        <f t="shared" si="9"/>
        <v>8875</v>
      </c>
      <c r="K74" s="18">
        <f t="shared" si="10"/>
        <v>114750</v>
      </c>
      <c r="L74" s="7">
        <f>IF(G74=H74,0,SUM($J$3:J74)+H74)</f>
        <v>287000</v>
      </c>
    </row>
    <row r="75" spans="7:12" ht="24" customHeight="1">
      <c r="G75" s="5">
        <v>72</v>
      </c>
      <c r="H75" s="7">
        <f t="shared" si="7"/>
        <v>-40000</v>
      </c>
      <c r="I75" s="7">
        <f t="shared" si="8"/>
        <v>45000</v>
      </c>
      <c r="J75" s="7">
        <f t="shared" si="9"/>
        <v>9000</v>
      </c>
      <c r="K75" s="18">
        <f t="shared" si="10"/>
        <v>116250</v>
      </c>
      <c r="L75" s="7">
        <f>IF(G75=H75,0,SUM($J$3:J75)+H75)</f>
        <v>288500</v>
      </c>
    </row>
    <row r="76" spans="7:12" ht="24" customHeight="1">
      <c r="G76" s="5">
        <v>73</v>
      </c>
      <c r="H76" s="7">
        <f t="shared" si="7"/>
        <v>-47500</v>
      </c>
      <c r="I76" s="7">
        <f t="shared" si="8"/>
        <v>45000</v>
      </c>
      <c r="J76" s="7">
        <f t="shared" si="9"/>
        <v>9125</v>
      </c>
      <c r="K76" s="18">
        <f t="shared" si="10"/>
        <v>117750</v>
      </c>
      <c r="L76" s="7">
        <f>IF(G76=H76,0,SUM($J$3:J76)+H76)</f>
        <v>290125</v>
      </c>
    </row>
    <row r="77" spans="7:12" ht="24" customHeight="1">
      <c r="G77" s="5">
        <v>74</v>
      </c>
      <c r="H77" s="7">
        <f t="shared" si="7"/>
        <v>-55000</v>
      </c>
      <c r="I77" s="7">
        <f t="shared" si="8"/>
        <v>45000</v>
      </c>
      <c r="J77" s="7">
        <f t="shared" si="9"/>
        <v>9250</v>
      </c>
      <c r="K77" s="18">
        <f t="shared" si="10"/>
        <v>119250</v>
      </c>
      <c r="L77" s="7">
        <f>IF(G77=H77,0,SUM($J$3:J77)+H77)</f>
        <v>291875</v>
      </c>
    </row>
    <row r="78" spans="7:12" ht="24" customHeight="1">
      <c r="G78" s="5">
        <v>75</v>
      </c>
      <c r="H78" s="7">
        <f t="shared" si="7"/>
        <v>-62500</v>
      </c>
      <c r="I78" s="7">
        <f t="shared" si="8"/>
        <v>45000</v>
      </c>
      <c r="J78" s="7">
        <f t="shared" si="9"/>
        <v>9375</v>
      </c>
      <c r="K78" s="18">
        <f t="shared" si="10"/>
        <v>120750</v>
      </c>
      <c r="L78" s="7">
        <f>IF(G78=H78,0,SUM($J$3:J78)+H78)</f>
        <v>293750</v>
      </c>
    </row>
    <row r="79" spans="7:12" ht="24" customHeight="1">
      <c r="G79" s="5">
        <v>76</v>
      </c>
      <c r="H79" s="7">
        <f t="shared" si="7"/>
        <v>-70000</v>
      </c>
      <c r="I79" s="7">
        <f t="shared" si="8"/>
        <v>45000</v>
      </c>
      <c r="J79" s="7">
        <f t="shared" si="9"/>
        <v>9500</v>
      </c>
      <c r="K79" s="18">
        <f t="shared" si="10"/>
        <v>122250</v>
      </c>
      <c r="L79" s="7">
        <f>IF(G79=H79,0,SUM($J$3:J79)+H79)</f>
        <v>295750</v>
      </c>
    </row>
    <row r="80" spans="7:12" ht="24" customHeight="1">
      <c r="G80" s="5">
        <v>77</v>
      </c>
      <c r="H80" s="7">
        <f t="shared" si="7"/>
        <v>-77500</v>
      </c>
      <c r="I80" s="7">
        <f t="shared" si="8"/>
        <v>45000</v>
      </c>
      <c r="J80" s="7">
        <f t="shared" si="9"/>
        <v>9625</v>
      </c>
      <c r="K80" s="18">
        <f t="shared" si="10"/>
        <v>123750</v>
      </c>
      <c r="L80" s="7">
        <f>IF(G80=H80,0,SUM($J$3:J80)+H80)</f>
        <v>297875</v>
      </c>
    </row>
    <row r="81" spans="7:12" ht="24" customHeight="1">
      <c r="G81" s="5">
        <v>78</v>
      </c>
      <c r="H81" s="7">
        <f t="shared" si="7"/>
        <v>-85000</v>
      </c>
      <c r="I81" s="7">
        <f t="shared" si="8"/>
        <v>45000</v>
      </c>
      <c r="J81" s="7">
        <f t="shared" si="9"/>
        <v>9750</v>
      </c>
      <c r="K81" s="18">
        <f t="shared" si="10"/>
        <v>125250</v>
      </c>
      <c r="L81" s="7">
        <f>IF(G81=H81,0,SUM($J$3:J81)+H81)</f>
        <v>300125</v>
      </c>
    </row>
    <row r="82" spans="7:12" ht="24" customHeight="1">
      <c r="G82" s="5">
        <v>79</v>
      </c>
      <c r="H82" s="7">
        <f t="shared" si="7"/>
        <v>-92500</v>
      </c>
      <c r="I82" s="7">
        <f t="shared" si="8"/>
        <v>45000</v>
      </c>
      <c r="J82" s="7">
        <f t="shared" si="9"/>
        <v>9875</v>
      </c>
      <c r="K82" s="18">
        <f t="shared" si="10"/>
        <v>126750</v>
      </c>
      <c r="L82" s="7">
        <f>IF(G82=H82,0,SUM($J$3:J82)+H82)</f>
        <v>302500</v>
      </c>
    </row>
    <row r="83" spans="7:12" ht="24" customHeight="1">
      <c r="G83" s="5">
        <v>80</v>
      </c>
      <c r="H83" s="7">
        <f t="shared" si="7"/>
        <v>-100000</v>
      </c>
      <c r="I83" s="7">
        <f t="shared" si="8"/>
        <v>45000</v>
      </c>
      <c r="J83" s="7">
        <f t="shared" si="9"/>
        <v>10000</v>
      </c>
      <c r="K83" s="18">
        <f t="shared" si="10"/>
        <v>128250</v>
      </c>
      <c r="L83" s="7">
        <f>IF(G83=H83,0,SUM($J$3:J83)+H83)</f>
        <v>305000</v>
      </c>
    </row>
    <row r="84" spans="7:12" ht="24" customHeight="1">
      <c r="G84" s="5">
        <v>81</v>
      </c>
      <c r="H84" s="7">
        <f t="shared" si="7"/>
        <v>-107500</v>
      </c>
      <c r="I84" s="7">
        <f t="shared" si="8"/>
        <v>45000</v>
      </c>
      <c r="J84" s="7">
        <f t="shared" si="9"/>
        <v>10125</v>
      </c>
      <c r="K84" s="18">
        <f t="shared" si="10"/>
        <v>129750</v>
      </c>
      <c r="L84" s="7">
        <f>IF(G84=H84,0,SUM($J$3:J84)+H84)</f>
        <v>307625</v>
      </c>
    </row>
    <row r="85" spans="7:12" ht="24" customHeight="1">
      <c r="G85" s="5">
        <v>82</v>
      </c>
      <c r="H85" s="7">
        <f t="shared" si="7"/>
        <v>-115000</v>
      </c>
      <c r="I85" s="7">
        <f t="shared" si="8"/>
        <v>45000</v>
      </c>
      <c r="J85" s="7">
        <f t="shared" si="9"/>
        <v>10250</v>
      </c>
      <c r="K85" s="18">
        <f t="shared" si="10"/>
        <v>131250</v>
      </c>
      <c r="L85" s="7">
        <f>IF(G85=H85,0,SUM($J$3:J85)+H85)</f>
        <v>310375</v>
      </c>
    </row>
    <row r="86" spans="7:12" ht="24" customHeight="1">
      <c r="G86" s="5">
        <v>83</v>
      </c>
      <c r="H86" s="7">
        <f t="shared" si="7"/>
        <v>-122500</v>
      </c>
      <c r="I86" s="7">
        <f t="shared" si="8"/>
        <v>45000</v>
      </c>
      <c r="J86" s="7">
        <f t="shared" si="9"/>
        <v>10375</v>
      </c>
      <c r="K86" s="18">
        <f t="shared" si="10"/>
        <v>132750</v>
      </c>
      <c r="L86" s="7">
        <f>IF(G86=H86,0,SUM($J$3:J86)+H86)</f>
        <v>313250</v>
      </c>
    </row>
    <row r="87" spans="7:12" ht="24" customHeight="1">
      <c r="G87" s="5">
        <v>84</v>
      </c>
      <c r="H87" s="7">
        <f t="shared" si="7"/>
        <v>-130000</v>
      </c>
      <c r="I87" s="7">
        <f t="shared" si="8"/>
        <v>45000</v>
      </c>
      <c r="J87" s="7">
        <f t="shared" si="9"/>
        <v>10500</v>
      </c>
      <c r="K87" s="18">
        <f t="shared" si="10"/>
        <v>134250</v>
      </c>
      <c r="L87" s="7">
        <f>IF(G87=H87,0,SUM($J$3:J87)+H87)</f>
        <v>316250</v>
      </c>
    </row>
    <row r="88" spans="7:12" ht="24" customHeight="1">
      <c r="G88" s="5">
        <v>85</v>
      </c>
      <c r="H88" s="7">
        <f t="shared" si="7"/>
        <v>-137500</v>
      </c>
      <c r="I88" s="7">
        <f t="shared" si="8"/>
        <v>45000</v>
      </c>
      <c r="J88" s="7">
        <f t="shared" si="9"/>
        <v>10625</v>
      </c>
      <c r="K88" s="18">
        <f t="shared" si="10"/>
        <v>135750</v>
      </c>
      <c r="L88" s="7">
        <f>IF(G88=H88,0,SUM($J$3:J88)+H88)</f>
        <v>319375</v>
      </c>
    </row>
    <row r="89" spans="7:12" ht="24" customHeight="1">
      <c r="G89" s="5">
        <v>86</v>
      </c>
      <c r="H89" s="7">
        <f t="shared" si="7"/>
        <v>-145000</v>
      </c>
      <c r="I89" s="7">
        <f t="shared" si="8"/>
        <v>45000</v>
      </c>
      <c r="J89" s="7">
        <f t="shared" si="9"/>
        <v>10750</v>
      </c>
      <c r="K89" s="18">
        <f t="shared" si="10"/>
        <v>137250</v>
      </c>
      <c r="L89" s="7">
        <f>IF(G89=H89,0,SUM($J$3:J89)+H89)</f>
        <v>322625</v>
      </c>
    </row>
    <row r="90" spans="7:12" ht="24" customHeight="1">
      <c r="G90" s="5">
        <v>87</v>
      </c>
      <c r="H90" s="7">
        <f t="shared" si="7"/>
        <v>-152500</v>
      </c>
      <c r="I90" s="7">
        <f t="shared" si="8"/>
        <v>45000</v>
      </c>
      <c r="J90" s="7">
        <f t="shared" si="9"/>
        <v>10875</v>
      </c>
      <c r="K90" s="18">
        <f t="shared" si="10"/>
        <v>138750</v>
      </c>
      <c r="L90" s="7">
        <f>IF(G90=H90,0,SUM($J$3:J90)+H90)</f>
        <v>326000</v>
      </c>
    </row>
    <row r="91" spans="7:12" ht="24" customHeight="1">
      <c r="G91" s="5">
        <v>88</v>
      </c>
      <c r="H91" s="7">
        <f t="shared" si="7"/>
        <v>-160000</v>
      </c>
      <c r="I91" s="7">
        <f t="shared" si="8"/>
        <v>45000</v>
      </c>
      <c r="J91" s="7">
        <f t="shared" si="9"/>
        <v>11000</v>
      </c>
      <c r="K91" s="18">
        <f t="shared" si="10"/>
        <v>140250</v>
      </c>
      <c r="L91" s="7">
        <f>IF(G91=H91,0,SUM($J$3:J91)+H91)</f>
        <v>329500</v>
      </c>
    </row>
    <row r="92" spans="7:12" ht="24" customHeight="1">
      <c r="G92" s="5">
        <v>89</v>
      </c>
      <c r="H92" s="7">
        <f t="shared" si="7"/>
        <v>-167500</v>
      </c>
      <c r="I92" s="7">
        <f t="shared" si="8"/>
        <v>45000</v>
      </c>
      <c r="J92" s="7">
        <f t="shared" si="9"/>
        <v>11125</v>
      </c>
      <c r="K92" s="18">
        <f t="shared" si="10"/>
        <v>141750</v>
      </c>
      <c r="L92" s="7">
        <f>IF(G92=H92,0,SUM($J$3:J92)+H92)</f>
        <v>333125</v>
      </c>
    </row>
    <row r="93" spans="7:12" ht="24" customHeight="1">
      <c r="G93" s="5">
        <v>90</v>
      </c>
      <c r="H93" s="7">
        <f t="shared" si="7"/>
        <v>-175000</v>
      </c>
      <c r="I93" s="7">
        <f t="shared" si="8"/>
        <v>45000</v>
      </c>
      <c r="J93" s="7">
        <f t="shared" si="9"/>
        <v>11250</v>
      </c>
      <c r="K93" s="18">
        <f t="shared" si="10"/>
        <v>143250</v>
      </c>
      <c r="L93" s="7">
        <f>IF(G93=H93,0,SUM($J$3:J93)+H93)</f>
        <v>336875</v>
      </c>
    </row>
    <row r="94" spans="7:12" ht="24" customHeight="1">
      <c r="G94" s="5">
        <v>91</v>
      </c>
      <c r="H94" s="7">
        <f t="shared" si="7"/>
        <v>-182500</v>
      </c>
      <c r="I94" s="7">
        <f t="shared" si="8"/>
        <v>45000</v>
      </c>
      <c r="J94" s="7">
        <f t="shared" si="9"/>
        <v>11375</v>
      </c>
      <c r="K94" s="18">
        <f t="shared" si="10"/>
        <v>144750</v>
      </c>
      <c r="L94" s="7">
        <f>IF(G94=H94,0,SUM($J$3:J94)+H94)</f>
        <v>340750</v>
      </c>
    </row>
    <row r="95" spans="7:12" ht="24" customHeight="1">
      <c r="G95" s="5">
        <v>92</v>
      </c>
      <c r="H95" s="7">
        <f t="shared" si="7"/>
        <v>-190000</v>
      </c>
      <c r="I95" s="7">
        <f t="shared" si="8"/>
        <v>45000</v>
      </c>
      <c r="J95" s="7">
        <f t="shared" si="9"/>
        <v>11500</v>
      </c>
      <c r="K95" s="18">
        <f t="shared" si="10"/>
        <v>146250</v>
      </c>
      <c r="L95" s="7">
        <f>IF(G95=H95,0,SUM($J$3:J95)+H95)</f>
        <v>344750</v>
      </c>
    </row>
    <row r="96" spans="7:12" ht="24" customHeight="1">
      <c r="G96" s="5">
        <v>93</v>
      </c>
      <c r="H96" s="7">
        <f t="shared" si="7"/>
        <v>-197500</v>
      </c>
      <c r="I96" s="7">
        <f t="shared" si="8"/>
        <v>45000</v>
      </c>
      <c r="J96" s="7">
        <f t="shared" si="9"/>
        <v>11625</v>
      </c>
      <c r="K96" s="18">
        <f t="shared" si="10"/>
        <v>147750</v>
      </c>
      <c r="L96" s="7">
        <f>IF(G96=H96,0,SUM($J$3:J96)+H96)</f>
        <v>348875</v>
      </c>
    </row>
    <row r="97" spans="7:12" ht="24" customHeight="1">
      <c r="G97" s="5">
        <v>94</v>
      </c>
      <c r="H97" s="7">
        <f t="shared" si="7"/>
        <v>-205000</v>
      </c>
      <c r="I97" s="7">
        <f t="shared" si="8"/>
        <v>45000</v>
      </c>
      <c r="J97" s="7">
        <f t="shared" si="9"/>
        <v>11750</v>
      </c>
      <c r="K97" s="18">
        <f t="shared" si="10"/>
        <v>149250</v>
      </c>
      <c r="L97" s="7">
        <f>IF(G97=H97,0,SUM($J$3:J97)+H97)</f>
        <v>353125</v>
      </c>
    </row>
    <row r="98" spans="7:12" ht="24" customHeight="1">
      <c r="G98" s="5">
        <v>95</v>
      </c>
      <c r="H98" s="7">
        <f t="shared" si="7"/>
        <v>-212500</v>
      </c>
      <c r="I98" s="7">
        <f t="shared" si="8"/>
        <v>45000</v>
      </c>
      <c r="J98" s="7">
        <f t="shared" si="9"/>
        <v>11875</v>
      </c>
      <c r="K98" s="18">
        <f t="shared" si="10"/>
        <v>150750</v>
      </c>
      <c r="L98" s="7">
        <f>IF(G98=H98,0,SUM($J$3:J98)+H98)</f>
        <v>357500</v>
      </c>
    </row>
    <row r="99" spans="7:12" ht="24" customHeight="1">
      <c r="G99" s="5">
        <v>96</v>
      </c>
      <c r="H99" s="7">
        <f t="shared" ref="H99:H130" si="11">$C$2-($C$3*G99)</f>
        <v>-220000</v>
      </c>
      <c r="I99" s="7">
        <f t="shared" ref="I99:I123" si="12">$C$5*$C$3</f>
        <v>45000</v>
      </c>
      <c r="J99" s="7">
        <f t="shared" ref="J99:J123" si="13">G99*$C$4</f>
        <v>12000</v>
      </c>
      <c r="K99" s="18">
        <f t="shared" si="10"/>
        <v>152250</v>
      </c>
      <c r="L99" s="7">
        <f>IF(G99=H99,0,SUM($J$3:J99)+H99)</f>
        <v>362000</v>
      </c>
    </row>
    <row r="100" spans="7:12" ht="24" customHeight="1">
      <c r="G100" s="5">
        <v>97</v>
      </c>
      <c r="H100" s="7">
        <f t="shared" si="11"/>
        <v>-227500</v>
      </c>
      <c r="I100" s="7">
        <f t="shared" si="12"/>
        <v>45000</v>
      </c>
      <c r="J100" s="7">
        <f t="shared" si="13"/>
        <v>12125</v>
      </c>
      <c r="K100" s="18">
        <f t="shared" si="10"/>
        <v>153750</v>
      </c>
      <c r="L100" s="7">
        <f>IF(G100=H100,0,SUM($J$3:J100)+H100)</f>
        <v>366625</v>
      </c>
    </row>
    <row r="101" spans="7:12" ht="24" customHeight="1">
      <c r="G101" s="5">
        <v>98</v>
      </c>
      <c r="H101" s="7">
        <f t="shared" si="11"/>
        <v>-235000</v>
      </c>
      <c r="I101" s="7">
        <f t="shared" si="12"/>
        <v>45000</v>
      </c>
      <c r="J101" s="7">
        <f t="shared" si="13"/>
        <v>12250</v>
      </c>
      <c r="K101" s="18">
        <f t="shared" si="10"/>
        <v>155250</v>
      </c>
      <c r="L101" s="7">
        <f>IF(G101=H101,0,SUM($J$3:J101)+H101)</f>
        <v>371375</v>
      </c>
    </row>
    <row r="102" spans="7:12" ht="24" customHeight="1">
      <c r="G102" s="5">
        <v>99</v>
      </c>
      <c r="H102" s="7">
        <f t="shared" si="11"/>
        <v>-242500</v>
      </c>
      <c r="I102" s="7">
        <f t="shared" si="12"/>
        <v>45000</v>
      </c>
      <c r="J102" s="7">
        <f t="shared" si="13"/>
        <v>12375</v>
      </c>
      <c r="K102" s="18">
        <f t="shared" si="10"/>
        <v>156750</v>
      </c>
      <c r="L102" s="7">
        <f>IF(G102=H102,0,SUM($J$3:J102)+H102)</f>
        <v>376250</v>
      </c>
    </row>
    <row r="103" spans="7:12" ht="24" customHeight="1">
      <c r="G103" s="5">
        <v>100</v>
      </c>
      <c r="H103" s="7">
        <f t="shared" si="11"/>
        <v>-250000</v>
      </c>
      <c r="I103" s="7">
        <f t="shared" si="12"/>
        <v>45000</v>
      </c>
      <c r="J103" s="7">
        <f t="shared" si="13"/>
        <v>12500</v>
      </c>
      <c r="K103" s="18">
        <f t="shared" si="10"/>
        <v>158250</v>
      </c>
      <c r="L103" s="7">
        <f>IF(G103=H103,0,SUM($J$3:J103)+H103)</f>
        <v>381250</v>
      </c>
    </row>
    <row r="104" spans="7:12" ht="24" customHeight="1">
      <c r="G104" s="5">
        <v>101</v>
      </c>
      <c r="H104" s="7">
        <f t="shared" si="11"/>
        <v>-257500</v>
      </c>
      <c r="I104" s="7">
        <f t="shared" si="12"/>
        <v>45000</v>
      </c>
      <c r="J104" s="7">
        <f t="shared" si="13"/>
        <v>12625</v>
      </c>
      <c r="K104" s="18">
        <f t="shared" si="10"/>
        <v>159750</v>
      </c>
      <c r="L104" s="7">
        <f>IF(G104=H104,0,SUM($J$3:J104)+H104)</f>
        <v>386375</v>
      </c>
    </row>
    <row r="105" spans="7:12" ht="24" customHeight="1">
      <c r="G105" s="5">
        <v>102</v>
      </c>
      <c r="H105" s="7">
        <f t="shared" si="11"/>
        <v>-265000</v>
      </c>
      <c r="I105" s="7">
        <f t="shared" si="12"/>
        <v>45000</v>
      </c>
      <c r="J105" s="7">
        <f t="shared" si="13"/>
        <v>12750</v>
      </c>
      <c r="K105" s="18">
        <f t="shared" si="10"/>
        <v>161250</v>
      </c>
      <c r="L105" s="7">
        <f>IF(G105=H105,0,SUM($J$3:J105)+H105)</f>
        <v>391625</v>
      </c>
    </row>
    <row r="106" spans="7:12" ht="24" customHeight="1">
      <c r="G106" s="5">
        <v>103</v>
      </c>
      <c r="H106" s="7">
        <f t="shared" si="11"/>
        <v>-272500</v>
      </c>
      <c r="I106" s="7">
        <f t="shared" si="12"/>
        <v>45000</v>
      </c>
      <c r="J106" s="7">
        <f t="shared" si="13"/>
        <v>12875</v>
      </c>
      <c r="K106" s="18">
        <f t="shared" si="10"/>
        <v>162750</v>
      </c>
      <c r="L106" s="7">
        <f>IF(G106=H106,0,SUM($J$3:J106)+H106)</f>
        <v>397000</v>
      </c>
    </row>
    <row r="107" spans="7:12" ht="24" customHeight="1">
      <c r="G107" s="5">
        <v>104</v>
      </c>
      <c r="H107" s="7">
        <f t="shared" si="11"/>
        <v>-280000</v>
      </c>
      <c r="I107" s="7">
        <f t="shared" si="12"/>
        <v>45000</v>
      </c>
      <c r="J107" s="7">
        <f t="shared" si="13"/>
        <v>13000</v>
      </c>
      <c r="K107" s="18">
        <f t="shared" si="10"/>
        <v>164250</v>
      </c>
      <c r="L107" s="7">
        <f>IF(G107=H107,0,SUM($J$3:J107)+H107)</f>
        <v>402500</v>
      </c>
    </row>
    <row r="108" spans="7:12" ht="24" customHeight="1">
      <c r="G108" s="5">
        <v>105</v>
      </c>
      <c r="H108" s="7">
        <f t="shared" si="11"/>
        <v>-287500</v>
      </c>
      <c r="I108" s="7">
        <f t="shared" si="12"/>
        <v>45000</v>
      </c>
      <c r="J108" s="7">
        <f t="shared" si="13"/>
        <v>13125</v>
      </c>
      <c r="K108" s="18">
        <f t="shared" si="10"/>
        <v>165750</v>
      </c>
      <c r="L108" s="7">
        <f>IF(G108=H108,0,SUM($J$3:J108)+H108)</f>
        <v>408125</v>
      </c>
    </row>
    <row r="109" spans="7:12" ht="24" customHeight="1">
      <c r="G109" s="5">
        <v>106</v>
      </c>
      <c r="H109" s="7">
        <f t="shared" si="11"/>
        <v>-295000</v>
      </c>
      <c r="I109" s="7">
        <f t="shared" si="12"/>
        <v>45000</v>
      </c>
      <c r="J109" s="7">
        <f t="shared" si="13"/>
        <v>13250</v>
      </c>
      <c r="K109" s="18">
        <f t="shared" si="10"/>
        <v>167250</v>
      </c>
      <c r="L109" s="7">
        <f>IF(G109=H109,0,SUM($J$3:J109)+H109)</f>
        <v>413875</v>
      </c>
    </row>
    <row r="110" spans="7:12" ht="24" customHeight="1">
      <c r="G110" s="5">
        <v>107</v>
      </c>
      <c r="H110" s="7">
        <f t="shared" si="11"/>
        <v>-302500</v>
      </c>
      <c r="I110" s="7">
        <f t="shared" si="12"/>
        <v>45000</v>
      </c>
      <c r="J110" s="7">
        <f t="shared" si="13"/>
        <v>13375</v>
      </c>
      <c r="K110" s="18">
        <f t="shared" si="10"/>
        <v>168750</v>
      </c>
      <c r="L110" s="7">
        <f>IF(G110=H110,0,SUM($J$3:J110)+H110)</f>
        <v>419750</v>
      </c>
    </row>
    <row r="111" spans="7:12" ht="24" customHeight="1">
      <c r="G111" s="5">
        <v>108</v>
      </c>
      <c r="H111" s="7">
        <f t="shared" si="11"/>
        <v>-310000</v>
      </c>
      <c r="I111" s="7">
        <f t="shared" si="12"/>
        <v>45000</v>
      </c>
      <c r="J111" s="7">
        <f t="shared" si="13"/>
        <v>13500</v>
      </c>
      <c r="K111" s="18">
        <f t="shared" si="10"/>
        <v>170250</v>
      </c>
      <c r="L111" s="7">
        <f>IF(G111=H111,0,SUM($J$3:J111)+H111)</f>
        <v>425750</v>
      </c>
    </row>
    <row r="112" spans="7:12" ht="24" customHeight="1">
      <c r="G112" s="5">
        <v>109</v>
      </c>
      <c r="H112" s="7">
        <f t="shared" si="11"/>
        <v>-317500</v>
      </c>
      <c r="I112" s="7">
        <f t="shared" si="12"/>
        <v>45000</v>
      </c>
      <c r="J112" s="7">
        <f t="shared" si="13"/>
        <v>13625</v>
      </c>
      <c r="K112" s="18">
        <f t="shared" si="10"/>
        <v>171750</v>
      </c>
      <c r="L112" s="7">
        <f>IF(G112=H112,0,SUM($J$3:J112)+H112)</f>
        <v>431875</v>
      </c>
    </row>
    <row r="113" spans="7:12" ht="24" customHeight="1">
      <c r="G113" s="5">
        <v>110</v>
      </c>
      <c r="H113" s="7">
        <f t="shared" si="11"/>
        <v>-325000</v>
      </c>
      <c r="I113" s="7">
        <f t="shared" si="12"/>
        <v>45000</v>
      </c>
      <c r="J113" s="7">
        <f t="shared" si="13"/>
        <v>13750</v>
      </c>
      <c r="K113" s="18">
        <f t="shared" si="10"/>
        <v>173250</v>
      </c>
      <c r="L113" s="7">
        <f>IF(G113=H113,0,SUM($J$3:J113)+H113)</f>
        <v>438125</v>
      </c>
    </row>
    <row r="114" spans="7:12" ht="24" customHeight="1">
      <c r="G114" s="5">
        <v>111</v>
      </c>
      <c r="H114" s="7">
        <f t="shared" si="11"/>
        <v>-332500</v>
      </c>
      <c r="I114" s="7">
        <f t="shared" si="12"/>
        <v>45000</v>
      </c>
      <c r="J114" s="7">
        <f t="shared" si="13"/>
        <v>13875</v>
      </c>
      <c r="K114" s="18">
        <f t="shared" si="10"/>
        <v>174750</v>
      </c>
      <c r="L114" s="7">
        <f>IF(G114=H114,0,SUM($J$3:J114)+H114)</f>
        <v>444500</v>
      </c>
    </row>
    <row r="115" spans="7:12" ht="24" customHeight="1">
      <c r="G115" s="5">
        <v>112</v>
      </c>
      <c r="H115" s="7">
        <f t="shared" si="11"/>
        <v>-340000</v>
      </c>
      <c r="I115" s="7">
        <f t="shared" si="12"/>
        <v>45000</v>
      </c>
      <c r="J115" s="7">
        <f t="shared" si="13"/>
        <v>14000</v>
      </c>
      <c r="K115" s="18">
        <f t="shared" si="10"/>
        <v>176250</v>
      </c>
      <c r="L115" s="7">
        <f>IF(G115=H115,0,SUM($J$3:J115)+H115)</f>
        <v>451000</v>
      </c>
    </row>
    <row r="116" spans="7:12" ht="24" customHeight="1">
      <c r="G116" s="5">
        <v>113</v>
      </c>
      <c r="H116" s="7">
        <f t="shared" si="11"/>
        <v>-347500</v>
      </c>
      <c r="I116" s="7">
        <f t="shared" si="12"/>
        <v>45000</v>
      </c>
      <c r="J116" s="7">
        <f t="shared" si="13"/>
        <v>14125</v>
      </c>
      <c r="K116" s="18">
        <f t="shared" si="10"/>
        <v>177750</v>
      </c>
      <c r="L116" s="7">
        <f>IF(G116=H116,0,SUM($J$3:J116)+H116)</f>
        <v>457625</v>
      </c>
    </row>
    <row r="117" spans="7:12" ht="24" customHeight="1">
      <c r="G117" s="5">
        <v>114</v>
      </c>
      <c r="H117" s="7">
        <f t="shared" si="11"/>
        <v>-355000</v>
      </c>
      <c r="I117" s="7">
        <f t="shared" si="12"/>
        <v>45000</v>
      </c>
      <c r="J117" s="7">
        <f t="shared" si="13"/>
        <v>14250</v>
      </c>
      <c r="K117" s="18">
        <f t="shared" si="10"/>
        <v>179250</v>
      </c>
      <c r="L117" s="7">
        <f>IF(G117=H117,0,SUM($J$3:J117)+H117)</f>
        <v>464375</v>
      </c>
    </row>
    <row r="118" spans="7:12" ht="24" customHeight="1">
      <c r="G118" s="5">
        <v>115</v>
      </c>
      <c r="H118" s="7">
        <f t="shared" si="11"/>
        <v>-362500</v>
      </c>
      <c r="I118" s="7">
        <f t="shared" si="12"/>
        <v>45000</v>
      </c>
      <c r="J118" s="7">
        <f t="shared" si="13"/>
        <v>14375</v>
      </c>
      <c r="K118" s="18">
        <f t="shared" si="10"/>
        <v>180750</v>
      </c>
      <c r="L118" s="7">
        <f>IF(G118=H118,0,SUM($J$3:J118)+H118)</f>
        <v>471250</v>
      </c>
    </row>
    <row r="119" spans="7:12" ht="24" customHeight="1">
      <c r="G119" s="5">
        <v>116</v>
      </c>
      <c r="H119" s="7">
        <f t="shared" si="11"/>
        <v>-370000</v>
      </c>
      <c r="I119" s="7">
        <f t="shared" si="12"/>
        <v>45000</v>
      </c>
      <c r="J119" s="7">
        <f t="shared" si="13"/>
        <v>14500</v>
      </c>
      <c r="K119" s="18">
        <f t="shared" si="10"/>
        <v>182250</v>
      </c>
      <c r="L119" s="7">
        <f>IF(G119=H119,0,SUM($J$3:J119)+H119)</f>
        <v>478250</v>
      </c>
    </row>
    <row r="120" spans="7:12" ht="24" customHeight="1">
      <c r="G120" s="5">
        <v>117</v>
      </c>
      <c r="H120" s="7">
        <f t="shared" si="11"/>
        <v>-377500</v>
      </c>
      <c r="I120" s="7">
        <f t="shared" si="12"/>
        <v>45000</v>
      </c>
      <c r="J120" s="7">
        <f t="shared" si="13"/>
        <v>14625</v>
      </c>
      <c r="K120" s="18">
        <f t="shared" si="10"/>
        <v>183750</v>
      </c>
      <c r="L120" s="7">
        <f>IF(G120=H120,0,SUM($J$3:J120)+H120)</f>
        <v>485375</v>
      </c>
    </row>
    <row r="121" spans="7:12" ht="24" customHeight="1">
      <c r="G121" s="5">
        <v>118</v>
      </c>
      <c r="H121" s="7">
        <f t="shared" si="11"/>
        <v>-385000</v>
      </c>
      <c r="I121" s="7">
        <f t="shared" si="12"/>
        <v>45000</v>
      </c>
      <c r="J121" s="7">
        <f t="shared" si="13"/>
        <v>14750</v>
      </c>
      <c r="K121" s="18">
        <f t="shared" si="10"/>
        <v>185250</v>
      </c>
      <c r="L121" s="7">
        <f>IF(G121=H121,0,SUM($J$3:J121)+H121)</f>
        <v>492625</v>
      </c>
    </row>
    <row r="122" spans="7:12" ht="24" customHeight="1">
      <c r="G122" s="5">
        <v>119</v>
      </c>
      <c r="H122" s="7">
        <f t="shared" si="11"/>
        <v>-392500</v>
      </c>
      <c r="I122" s="7">
        <f t="shared" si="12"/>
        <v>45000</v>
      </c>
      <c r="J122" s="7">
        <f t="shared" si="13"/>
        <v>14875</v>
      </c>
      <c r="K122" s="18">
        <f t="shared" si="10"/>
        <v>186750</v>
      </c>
      <c r="L122" s="7">
        <f>IF(G122=H122,0,SUM($J$3:J122)+H122)</f>
        <v>500000</v>
      </c>
    </row>
    <row r="123" spans="7:12" ht="24" customHeight="1">
      <c r="G123" s="5">
        <v>120</v>
      </c>
      <c r="H123" s="7">
        <f t="shared" si="11"/>
        <v>-400000</v>
      </c>
      <c r="I123" s="7">
        <f t="shared" si="12"/>
        <v>45000</v>
      </c>
      <c r="J123" s="7">
        <f t="shared" si="13"/>
        <v>15000</v>
      </c>
      <c r="K123" s="18">
        <f t="shared" si="10"/>
        <v>188250</v>
      </c>
      <c r="L123" s="7">
        <f>IF(G123=H123,0,SUM($J$3:J123)+H123)</f>
        <v>507500</v>
      </c>
    </row>
    <row r="124" spans="7:12" ht="24" customHeight="1">
      <c r="G124" s="23">
        <v>121</v>
      </c>
      <c r="H124" s="24">
        <f t="shared" ref="H124:H135" si="14">$C$2-($C$3*G124)</f>
        <v>-407500</v>
      </c>
      <c r="I124" s="24">
        <f t="shared" ref="I124:I135" si="15">$C$5*$C$3</f>
        <v>45000</v>
      </c>
      <c r="J124" s="24">
        <f t="shared" ref="J124:J135" si="16">G124*$C$4</f>
        <v>15125</v>
      </c>
      <c r="K124" s="25" t="str">
        <f t="shared" si="10"/>
        <v>-</v>
      </c>
      <c r="L124" s="24">
        <f>IF(G124=H124,0,SUM($J$3:J124)+H124)</f>
        <v>515125</v>
      </c>
    </row>
    <row r="125" spans="7:12" ht="24" customHeight="1">
      <c r="G125" s="23">
        <v>122</v>
      </c>
      <c r="H125" s="24">
        <f t="shared" si="14"/>
        <v>-415000</v>
      </c>
      <c r="I125" s="24">
        <f t="shared" si="15"/>
        <v>45000</v>
      </c>
      <c r="J125" s="24">
        <f t="shared" si="16"/>
        <v>15250</v>
      </c>
      <c r="K125" s="25" t="str">
        <f t="shared" si="10"/>
        <v>-</v>
      </c>
      <c r="L125" s="24">
        <f>IF(G125=H125,0,SUM($J$3:J125)+H125)</f>
        <v>522875</v>
      </c>
    </row>
    <row r="126" spans="7:12" ht="24" customHeight="1">
      <c r="G126" s="23">
        <v>123</v>
      </c>
      <c r="H126" s="24">
        <f t="shared" si="14"/>
        <v>-422500</v>
      </c>
      <c r="I126" s="24">
        <f t="shared" si="15"/>
        <v>45000</v>
      </c>
      <c r="J126" s="24">
        <f t="shared" si="16"/>
        <v>15375</v>
      </c>
      <c r="K126" s="25" t="str">
        <f t="shared" si="10"/>
        <v>-</v>
      </c>
      <c r="L126" s="24">
        <f>IF(G126=H126,0,SUM($J$3:J126)+H126)</f>
        <v>530750</v>
      </c>
    </row>
    <row r="127" spans="7:12" ht="24" customHeight="1">
      <c r="G127" s="23">
        <v>124</v>
      </c>
      <c r="H127" s="24">
        <f t="shared" si="14"/>
        <v>-430000</v>
      </c>
      <c r="I127" s="24">
        <f t="shared" si="15"/>
        <v>45000</v>
      </c>
      <c r="J127" s="24">
        <f t="shared" si="16"/>
        <v>15500</v>
      </c>
      <c r="K127" s="25" t="str">
        <f t="shared" si="10"/>
        <v>-</v>
      </c>
      <c r="L127" s="24">
        <f>IF(G127=H127,0,SUM($J$3:J127)+H127)</f>
        <v>538750</v>
      </c>
    </row>
    <row r="128" spans="7:12" ht="24" customHeight="1">
      <c r="G128" s="23">
        <v>125</v>
      </c>
      <c r="H128" s="24">
        <f t="shared" si="14"/>
        <v>-437500</v>
      </c>
      <c r="I128" s="24">
        <f t="shared" si="15"/>
        <v>45000</v>
      </c>
      <c r="J128" s="24">
        <f t="shared" si="16"/>
        <v>15625</v>
      </c>
      <c r="K128" s="25" t="str">
        <f t="shared" si="10"/>
        <v>-</v>
      </c>
      <c r="L128" s="24">
        <f>IF(G128=H128,0,SUM($J$3:J128)+H128)</f>
        <v>546875</v>
      </c>
    </row>
    <row r="129" spans="7:12" ht="24" customHeight="1">
      <c r="G129" s="23">
        <v>126</v>
      </c>
      <c r="H129" s="24">
        <f t="shared" si="14"/>
        <v>-445000</v>
      </c>
      <c r="I129" s="24">
        <f t="shared" si="15"/>
        <v>45000</v>
      </c>
      <c r="J129" s="24">
        <f t="shared" si="16"/>
        <v>15750</v>
      </c>
      <c r="K129" s="25" t="str">
        <f t="shared" si="10"/>
        <v>-</v>
      </c>
      <c r="L129" s="24">
        <f>IF(G129=H129,0,SUM($J$3:J129)+H129)</f>
        <v>555125</v>
      </c>
    </row>
    <row r="130" spans="7:12" ht="24" customHeight="1">
      <c r="G130" s="23">
        <v>127</v>
      </c>
      <c r="H130" s="24">
        <f t="shared" si="14"/>
        <v>-452500</v>
      </c>
      <c r="I130" s="24">
        <f t="shared" si="15"/>
        <v>45000</v>
      </c>
      <c r="J130" s="24">
        <f t="shared" si="16"/>
        <v>15875</v>
      </c>
      <c r="K130" s="25" t="str">
        <f t="shared" si="10"/>
        <v>-</v>
      </c>
      <c r="L130" s="24">
        <f>IF(G130=H130,0,SUM($J$3:J130)+H130)</f>
        <v>563500</v>
      </c>
    </row>
    <row r="131" spans="7:12" ht="24" customHeight="1">
      <c r="G131" s="23">
        <v>128</v>
      </c>
      <c r="H131" s="24">
        <f t="shared" si="14"/>
        <v>-460000</v>
      </c>
      <c r="I131" s="24">
        <f t="shared" si="15"/>
        <v>45000</v>
      </c>
      <c r="J131" s="24">
        <f t="shared" si="16"/>
        <v>16000</v>
      </c>
      <c r="K131" s="25" t="str">
        <f t="shared" si="10"/>
        <v>-</v>
      </c>
      <c r="L131" s="24">
        <f>IF(G131=H131,0,SUM($J$3:J131)+H131)</f>
        <v>572000</v>
      </c>
    </row>
    <row r="132" spans="7:12" ht="24" customHeight="1">
      <c r="G132" s="23">
        <v>129</v>
      </c>
      <c r="H132" s="24">
        <f t="shared" si="14"/>
        <v>-467500</v>
      </c>
      <c r="I132" s="24">
        <f t="shared" si="15"/>
        <v>45000</v>
      </c>
      <c r="J132" s="24">
        <f t="shared" si="16"/>
        <v>16125</v>
      </c>
      <c r="K132" s="25" t="str">
        <f t="shared" ref="K132:K135" si="17">IF(G132&lt;=120, SUM(J132:J143), "-")</f>
        <v>-</v>
      </c>
      <c r="L132" s="24">
        <f>IF(G132=H132,0,SUM($J$3:J132)+H132)</f>
        <v>580625</v>
      </c>
    </row>
    <row r="133" spans="7:12" ht="24" customHeight="1">
      <c r="G133" s="23">
        <v>130</v>
      </c>
      <c r="H133" s="24">
        <f t="shared" si="14"/>
        <v>-475000</v>
      </c>
      <c r="I133" s="24">
        <f t="shared" si="15"/>
        <v>45000</v>
      </c>
      <c r="J133" s="24">
        <f t="shared" si="16"/>
        <v>16250</v>
      </c>
      <c r="K133" s="25" t="str">
        <f t="shared" si="17"/>
        <v>-</v>
      </c>
      <c r="L133" s="24">
        <f>IF(G133=H133,0,SUM($J$3:J133)+H133)</f>
        <v>589375</v>
      </c>
    </row>
    <row r="134" spans="7:12" ht="24" customHeight="1">
      <c r="G134" s="23">
        <v>131</v>
      </c>
      <c r="H134" s="24">
        <f t="shared" si="14"/>
        <v>-482500</v>
      </c>
      <c r="I134" s="24">
        <f t="shared" si="15"/>
        <v>45000</v>
      </c>
      <c r="J134" s="24">
        <f t="shared" si="16"/>
        <v>16375</v>
      </c>
      <c r="K134" s="25" t="str">
        <f t="shared" si="17"/>
        <v>-</v>
      </c>
      <c r="L134" s="24">
        <f>IF(G134=H134,0,SUM($J$3:J134)+H134)</f>
        <v>598250</v>
      </c>
    </row>
    <row r="135" spans="7:12" ht="24" customHeight="1">
      <c r="G135" s="23">
        <v>132</v>
      </c>
      <c r="H135" s="24">
        <f t="shared" si="14"/>
        <v>-490000</v>
      </c>
      <c r="I135" s="24">
        <f t="shared" si="15"/>
        <v>45000</v>
      </c>
      <c r="J135" s="24">
        <f t="shared" si="16"/>
        <v>16500</v>
      </c>
      <c r="K135" s="25" t="str">
        <f t="shared" si="17"/>
        <v>-</v>
      </c>
      <c r="L135" s="24">
        <f>IF(G135=H135,0,SUM($J$3:J135)+H135)</f>
        <v>607250</v>
      </c>
    </row>
    <row r="136" spans="7:12" ht="24" customHeight="1">
      <c r="H136" s="7"/>
      <c r="I136" s="7"/>
      <c r="K136" s="18"/>
      <c r="L136" s="7"/>
    </row>
    <row r="137" spans="7:12" ht="24" customHeight="1">
      <c r="H137" s="7"/>
      <c r="I137" s="7"/>
      <c r="K137" s="18"/>
      <c r="L13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Bootstrapping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Vassallo</dc:creator>
  <cp:lastModifiedBy>Daniel Vassallo</cp:lastModifiedBy>
  <dcterms:created xsi:type="dcterms:W3CDTF">2019-03-02T01:20:38Z</dcterms:created>
  <dcterms:modified xsi:type="dcterms:W3CDTF">2019-03-03T02:07:42Z</dcterms:modified>
</cp:coreProperties>
</file>