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y19\Desktop\模糊逻辑\"/>
    </mc:Choice>
  </mc:AlternateContent>
  <xr:revisionPtr revIDLastSave="0" documentId="13_ncr:1_{803ED531-6A0D-45C1-B968-4D4CEE2B3860}" xr6:coauthVersionLast="45" xr6:coauthVersionMax="45" xr10:uidLastSave="{00000000-0000-0000-0000-000000000000}"/>
  <bookViews>
    <workbookView xWindow="-110" yWindow="-110" windowWidth="19420" windowHeight="10420" xr2:uid="{1ED111D2-F6F0-49B2-A411-0964E48578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5" i="1"/>
  <c r="G4" i="1"/>
  <c r="G3" i="1"/>
  <c r="G7" i="1"/>
  <c r="G8" i="1"/>
  <c r="G9" i="1"/>
  <c r="L11" i="1" s="1"/>
  <c r="L10" i="1" l="1"/>
  <c r="L9" i="1"/>
  <c r="L8" i="1"/>
  <c r="L5" i="1"/>
  <c r="L4" i="1"/>
  <c r="L6" i="1"/>
  <c r="L12" i="1"/>
  <c r="L13" i="1"/>
  <c r="L14" i="1"/>
  <c r="L7" i="1"/>
  <c r="L3" i="1"/>
  <c r="J19" i="1" l="1"/>
  <c r="J17" i="1"/>
  <c r="J18" i="1"/>
  <c r="C3" i="1" l="1"/>
</calcChain>
</file>

<file path=xl/sharedStrings.xml><?xml version="1.0" encoding="utf-8"?>
<sst xmlns="http://schemas.openxmlformats.org/spreadsheetml/2006/main" count="63" uniqueCount="16">
  <si>
    <t>温度</t>
    <phoneticPr fontId="1" type="noConversion"/>
  </si>
  <si>
    <t>湿度</t>
    <phoneticPr fontId="1" type="noConversion"/>
  </si>
  <si>
    <t>时间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</si>
  <si>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</si>
  <si>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</si>
  <si>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</si>
  <si>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较高</t>
    <phoneticPr fontId="1" type="noConversion"/>
  </si>
  <si>
    <t>小</t>
    <phoneticPr fontId="1" type="noConversion"/>
  </si>
  <si>
    <t>大</t>
    <phoneticPr fontId="1" type="noConversion"/>
  </si>
  <si>
    <t>模糊化</t>
    <phoneticPr fontId="1" type="noConversion"/>
  </si>
  <si>
    <t>短</t>
    <phoneticPr fontId="1" type="noConversion"/>
  </si>
  <si>
    <t>长</t>
    <phoneticPr fontId="1" type="noConversion"/>
  </si>
  <si>
    <t>规则</t>
    <phoneticPr fontId="1" type="noConversion"/>
  </si>
  <si>
    <t>隶属度</t>
    <phoneticPr fontId="1" type="noConversion"/>
  </si>
  <si>
    <t>输入计算</t>
    <phoneticPr fontId="1" type="noConversion"/>
  </si>
  <si>
    <t>输入输出最终结果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</si>
</sst>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6DE3-7860-40FC-B01E-3307C3979F89}">
  <dimension ref="A1:P19"/>
  <sheetViews>
    <sheetView tabSelected="1" workbookViewId="0">
      <selection activeCell="Q9" sqref="Q9"/>
    </sheetView>
  </sheetViews>
  <sheetFormatPr defaultRowHeight="14" x14ac:dyDescent="0.3"/>
  <sheetData>
    <row r="1" spans="1:16" x14ac:dyDescent="0.3">
      <c r="A1" s="2" t="s">
        <v>14</v>
      </c>
      <c r="B1" s="2"/>
      <c r="C1" s="2"/>
      <c r="E1" s="2" t="s">
        <v>9</v>
      </c>
      <c r="F1" s="2"/>
      <c r="G1" s="2"/>
      <c r="I1" s="2" t="s">
        <v>12</v>
      </c>
      <c r="J1" s="2"/>
      <c r="K1" s="2"/>
      <c r="N1" s="3" t="s">
        <v>15</v>
      </c>
      <c r="O1" s="3"/>
      <c r="P1" s="3"/>
    </row>
    <row r="2" spans="1:16" x14ac:dyDescent="0.3">
      <c r="A2" t="s">
        <v>0</v>
      </c>
      <c r="B2" t="s">
        <v>1</v>
      </c>
      <c r="C2" t="s">
        <v>2</v>
      </c>
      <c r="E2" t="s">
        <v>0</v>
      </c>
      <c r="F2" t="s">
        <v>3</v>
      </c>
      <c r="G2">
        <f>IF(A3&lt;=25,(-1/25)*A3+1,0)</f>
        <v>0</v>
      </c>
      <c r="I2" t="s">
        <v>0</v>
      </c>
      <c r="J2" t="s">
        <v>1</v>
      </c>
      <c r="K2" s="1" t="s">
        <v>2</v>
      </c>
      <c r="L2" s="1" t="s">
        <v>13</v>
      </c>
      <c r="N2" t="s">
        <v>0</v>
      </c>
      <c r="O2" t="s">
        <v>1</v>
      </c>
      <c r="P2" t="s">
        <v>2</v>
      </c>
    </row>
    <row r="3" spans="1:16" x14ac:dyDescent="0.3">
      <c r="A3">
        <v>70</v>
      </c>
      <c r="B3">
        <v>10</v>
      </c>
      <c r="C3">
        <f>(J17*100+J18*500+J19*1000)/(J18+J17+J19)</f>
        <v>1000</v>
      </c>
      <c r="F3" t="s">
        <v>4</v>
      </c>
      <c r="G3">
        <f>IF(A3&lt;=50,IF(A3&gt;=25,(-1/25)*A3+2,(1/25)*A3),0)</f>
        <v>0</v>
      </c>
      <c r="I3" t="s">
        <v>3</v>
      </c>
      <c r="J3" t="s">
        <v>7</v>
      </c>
      <c r="K3" t="s">
        <v>4</v>
      </c>
      <c r="L3">
        <f>MIN(G2,G7)</f>
        <v>0</v>
      </c>
      <c r="N3">
        <v>56</v>
      </c>
      <c r="O3">
        <v>33</v>
      </c>
      <c r="P3">
        <v>196</v>
      </c>
    </row>
    <row r="4" spans="1:16" x14ac:dyDescent="0.3">
      <c r="F4" t="s">
        <v>6</v>
      </c>
      <c r="G4">
        <f>IF(A3&lt;=75,IF(A3&gt;=50,(-1/25)*A3+3,(1/25)*A3-1),0)</f>
        <v>0.19999999999999973</v>
      </c>
      <c r="I4" t="s">
        <v>3</v>
      </c>
      <c r="J4" t="s">
        <v>4</v>
      </c>
      <c r="K4" t="s">
        <v>10</v>
      </c>
      <c r="L4">
        <f>MIN(G2,G8)</f>
        <v>-0.33333333333333337</v>
      </c>
      <c r="N4">
        <v>28</v>
      </c>
      <c r="O4">
        <v>20</v>
      </c>
      <c r="P4">
        <v>387.75510000000003</v>
      </c>
    </row>
    <row r="5" spans="1:16" x14ac:dyDescent="0.3">
      <c r="F5" t="s">
        <v>5</v>
      </c>
      <c r="G5">
        <f>IF(A3&lt;=100,IF(A3&gt;=75,(-1/25)*A3+4,(1/25)*A3-2),0)</f>
        <v>0.80000000000000027</v>
      </c>
      <c r="I5" t="s">
        <v>3</v>
      </c>
      <c r="J5" t="s">
        <v>8</v>
      </c>
      <c r="K5" t="s">
        <v>11</v>
      </c>
      <c r="L5">
        <f>MIN(G2,G9)</f>
        <v>0</v>
      </c>
      <c r="N5">
        <v>18</v>
      </c>
      <c r="O5">
        <v>40</v>
      </c>
      <c r="P5">
        <v>437.5</v>
      </c>
    </row>
    <row r="6" spans="1:16" x14ac:dyDescent="0.3">
      <c r="I6" t="s">
        <v>4</v>
      </c>
      <c r="J6" t="s">
        <v>7</v>
      </c>
      <c r="K6" t="s">
        <v>4</v>
      </c>
      <c r="L6">
        <f>MIN(G3,G7)</f>
        <v>0</v>
      </c>
      <c r="N6">
        <v>80</v>
      </c>
      <c r="O6">
        <v>50</v>
      </c>
      <c r="P6">
        <v>500</v>
      </c>
    </row>
    <row r="7" spans="1:16" x14ac:dyDescent="0.3">
      <c r="E7" t="s">
        <v>1</v>
      </c>
      <c r="F7" t="s">
        <v>7</v>
      </c>
      <c r="G7">
        <f>IF(B3&lt;=25,(-1/25)*B3+1,0)</f>
        <v>0.6</v>
      </c>
      <c r="I7" t="s">
        <v>4</v>
      </c>
      <c r="J7" t="s">
        <v>4</v>
      </c>
      <c r="K7" t="s">
        <v>10</v>
      </c>
      <c r="L7">
        <f>MIN(G3,G8)</f>
        <v>-0.33333333333333337</v>
      </c>
      <c r="N7">
        <v>70</v>
      </c>
      <c r="O7">
        <v>10</v>
      </c>
      <c r="P7">
        <v>1000</v>
      </c>
    </row>
    <row r="8" spans="1:16" x14ac:dyDescent="0.3">
      <c r="F8" t="s">
        <v>4</v>
      </c>
      <c r="G8">
        <f>IF(B3&lt;=45,IF(B3&gt;=30,(-1/15)*B3+3,(1/15)*B3-1),0)</f>
        <v>-0.33333333333333337</v>
      </c>
      <c r="I8" t="s">
        <v>4</v>
      </c>
      <c r="J8" t="s">
        <v>8</v>
      </c>
      <c r="K8" t="s">
        <v>10</v>
      </c>
      <c r="L8">
        <f>MIN(G3,G9)</f>
        <v>0</v>
      </c>
    </row>
    <row r="9" spans="1:16" x14ac:dyDescent="0.3">
      <c r="F9" t="s">
        <v>8</v>
      </c>
      <c r="G9">
        <f>IF(B3&lt;=60,IF(B3&gt;=35,(1/25)*B3-1.4,0),0)</f>
        <v>0</v>
      </c>
      <c r="I9" t="s">
        <v>6</v>
      </c>
      <c r="J9" t="s">
        <v>7</v>
      </c>
      <c r="K9" t="s">
        <v>11</v>
      </c>
      <c r="L9">
        <f>MIN(G4,G7)</f>
        <v>0.19999999999999973</v>
      </c>
    </row>
    <row r="10" spans="1:16" x14ac:dyDescent="0.3">
      <c r="I10" t="s">
        <v>6</v>
      </c>
      <c r="J10" t="s">
        <v>4</v>
      </c>
      <c r="K10" t="s">
        <v>10</v>
      </c>
      <c r="L10">
        <f>MIN(G4,G8)</f>
        <v>-0.33333333333333337</v>
      </c>
    </row>
    <row r="11" spans="1:16" x14ac:dyDescent="0.3">
      <c r="I11" t="s">
        <v>6</v>
      </c>
      <c r="J11" t="s">
        <v>8</v>
      </c>
      <c r="K11" t="s">
        <v>4</v>
      </c>
      <c r="L11">
        <f>MIN(G4,G9)</f>
        <v>0</v>
      </c>
    </row>
    <row r="12" spans="1:16" x14ac:dyDescent="0.3">
      <c r="I12" t="s">
        <v>5</v>
      </c>
      <c r="J12" t="s">
        <v>7</v>
      </c>
      <c r="K12" t="s">
        <v>11</v>
      </c>
      <c r="L12">
        <f>MIN(G5,G7)</f>
        <v>0.6</v>
      </c>
    </row>
    <row r="13" spans="1:16" x14ac:dyDescent="0.3">
      <c r="I13" t="s">
        <v>5</v>
      </c>
      <c r="J13" t="s">
        <v>4</v>
      </c>
      <c r="K13" t="s">
        <v>4</v>
      </c>
      <c r="L13">
        <f>MIN(G5,G8)</f>
        <v>-0.33333333333333337</v>
      </c>
    </row>
    <row r="14" spans="1:16" x14ac:dyDescent="0.3">
      <c r="I14" t="s">
        <v>5</v>
      </c>
      <c r="J14" t="s">
        <v>8</v>
      </c>
      <c r="K14" t="s">
        <v>4</v>
      </c>
      <c r="L14">
        <f>MIN(G5,G9)</f>
        <v>0</v>
      </c>
    </row>
    <row r="16" spans="1:16" x14ac:dyDescent="0.3">
      <c r="I16" t="s">
        <v>13</v>
      </c>
    </row>
    <row r="17" spans="9:10" x14ac:dyDescent="0.3">
      <c r="I17" t="s">
        <v>10</v>
      </c>
      <c r="J17">
        <f>MAX(L4,L7,L8,L10)</f>
        <v>0</v>
      </c>
    </row>
    <row r="18" spans="9:10" x14ac:dyDescent="0.3">
      <c r="I18" t="s">
        <v>4</v>
      </c>
      <c r="J18">
        <f>MAX(L3,L6,L11,L13,L14)</f>
        <v>0</v>
      </c>
    </row>
    <row r="19" spans="9:10" x14ac:dyDescent="0.3">
      <c r="I19" t="s">
        <v>11</v>
      </c>
      <c r="J19">
        <f>MAX(L5,L9,L12)</f>
        <v>0.6</v>
      </c>
    </row>
  </sheetData>
  <mergeCells count="4">
    <mergeCell ref="A1:C1"/>
    <mergeCell ref="E1:G1"/>
    <mergeCell ref="I1:K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陈新月</dc:creator>
  <cp:lastModifiedBy>陈新月</cp:lastModifiedBy>
  <dcterms:created xsi:type="dcterms:W3CDTF">2019-09-26T14:26:02Z</dcterms:created>
  <dcterms:modified xsi:type="dcterms:W3CDTF">2019-10-07T11:08:22Z</dcterms:modified>
</cp:coreProperties>
</file>