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Props/core.xml" ContentType="application/vnd.openxmlformats-package.core-properties+xml"/>
  <Override PartName="/xl/workbook2.xml" ContentType="application/vnd.openxmlformats-officedocument.spreadsheetml.sheet.main+xml"/>
  <Override PartName="/xl/theme/theme11.xml" ContentType="application/vnd.openxmlformats-officedocument.theme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2.xml" Id="rId1" /></Relationships>
</file>

<file path=xl/calcChain.xml><?xml version="1.0" encoding="utf-8"?>
<calcChain xmlns="http://schemas.openxmlformats.org/spreadsheetml/2006/main">
  <c r="N86" i="13" l="1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N87" i="13" s="1"/>
  <c r="M47" i="13"/>
  <c r="M87" i="13" s="1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3" i="13" s="1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M46" i="13" s="1"/>
  <c r="N9" i="13"/>
  <c r="N46" i="13" s="1"/>
  <c r="M9" i="13"/>
  <c r="N8" i="13"/>
  <c r="M8" i="13"/>
  <c r="N7" i="13"/>
  <c r="M7" i="13"/>
  <c r="N6" i="13"/>
  <c r="M6" i="13"/>
  <c r="N4" i="13"/>
</calcChain>
</file>

<file path=xl/sharedStrings.xml><?xml version="1.0" encoding="utf-8"?>
<sst xmlns="http://schemas.openxmlformats.org/spreadsheetml/2006/main" count="203" uniqueCount="114">
  <si>
    <t>用 Comsol软件仿真直径为100微米的微球腔（材料为氧化硅）
在1550nm波长附件的TE和TM模式分布，并分别计算其基模式体积</t>
    <phoneticPr fontId="2" type="noConversion"/>
  </si>
  <si>
    <t>备注：球为轴对称图形，可简化为二维模型。</t>
    <phoneticPr fontId="2" type="noConversion"/>
  </si>
  <si>
    <t>腔内 场能密度 最大值</t>
    <phoneticPr fontId="2" type="noConversion"/>
  </si>
  <si>
    <t>腔外 场能密度 最大值</t>
    <phoneticPr fontId="2" type="noConversion"/>
  </si>
  <si>
    <t>TE 基模：电场模式体积</t>
    <phoneticPr fontId="2" type="noConversion"/>
  </si>
  <si>
    <t>选作：由于微球结构有解析解，可以考虑解析解与 Comsol仿真结果的比较</t>
    <phoneticPr fontId="2" type="noConversion"/>
  </si>
  <si>
    <t>E 为 面内矢量：TE 模</t>
    <phoneticPr fontId="2" type="noConversion"/>
  </si>
  <si>
    <t>H 为 面外矢量：TE 模</t>
    <phoneticPr fontId="2" type="noConversion"/>
  </si>
  <si>
    <t>TM 基模：电场模式体积</t>
    <phoneticPr fontId="2" type="noConversion"/>
  </si>
  <si>
    <t>特征频率 (THz)</t>
  </si>
  <si>
    <t>频率 (THz)</t>
  </si>
  <si>
    <t>自由空间中的波长 (µm)</t>
  </si>
  <si>
    <t>品质因子 (1)</t>
  </si>
  <si>
    <t>总电能 (J)</t>
  </si>
  <si>
    <t>总磁能 (J)</t>
  </si>
  <si>
    <t>epsilon0_const*n_inner^2*ewfd.normE^2 (Pa)</t>
  </si>
  <si>
    <t>mu0_const*ewfd.normH^2 (Pa)</t>
  </si>
  <si>
    <t>epsilon0_const*n_outer^2*ewfd.normE^2 (Pa)</t>
  </si>
  <si>
    <t>TE模：电场模式体积</t>
    <phoneticPr fontId="2" type="noConversion"/>
  </si>
  <si>
    <t>TE模：磁场模式体积</t>
    <phoneticPr fontId="2" type="noConversion"/>
  </si>
  <si>
    <t>TE 基模 电场 分布</t>
    <phoneticPr fontId="2" type="noConversion"/>
  </si>
  <si>
    <t>TE 基模 磁场 分布</t>
    <phoneticPr fontId="2" type="noConversion"/>
  </si>
  <si>
    <t>Repeat</t>
    <phoneticPr fontId="2" type="noConversion"/>
  </si>
  <si>
    <t>9 阶模</t>
    <phoneticPr fontId="2" type="noConversion"/>
  </si>
  <si>
    <t>2 阶模</t>
    <phoneticPr fontId="2" type="noConversion"/>
  </si>
  <si>
    <t>泄漏模</t>
    <phoneticPr fontId="2" type="noConversion"/>
  </si>
  <si>
    <t>193.15+0.21747i</t>
  </si>
  <si>
    <t>2.2673E-6-5.2183E-9i</t>
  </si>
  <si>
    <t>2.2673E-6-5.2179E-9i</t>
  </si>
  <si>
    <t>193.15+0.21744i</t>
  </si>
  <si>
    <t>2.2682E-6-5.2197E-9i</t>
  </si>
  <si>
    <t>2.2682E-6-5.2192E-9i</t>
  </si>
  <si>
    <t>5 阶模</t>
    <phoneticPr fontId="2" type="noConversion"/>
  </si>
  <si>
    <t>10 阶模</t>
    <phoneticPr fontId="2" type="noConversion"/>
  </si>
  <si>
    <t>8 阶模</t>
    <phoneticPr fontId="2" type="noConversion"/>
  </si>
  <si>
    <t>最小模式体积 的 TE模</t>
    <phoneticPr fontId="2" type="noConversion"/>
  </si>
  <si>
    <t>0 阶模（基模）</t>
    <phoneticPr fontId="2" type="noConversion"/>
  </si>
  <si>
    <t>193.33+0.083601i</t>
  </si>
  <si>
    <t>2.6034E-6-2.3957E-9i</t>
  </si>
  <si>
    <t>2.6034E-6-2.3954E-9i</t>
  </si>
  <si>
    <t>193.33+0.083607i</t>
  </si>
  <si>
    <t>2.6028E-6-2.3953E-9i</t>
  </si>
  <si>
    <t>2.6028E-6-2.3951E-9i</t>
  </si>
  <si>
    <t>6 阶模</t>
    <phoneticPr fontId="2" type="noConversion"/>
  </si>
  <si>
    <t>7 阶模</t>
    <phoneticPr fontId="2" type="noConversion"/>
  </si>
  <si>
    <t>1 阶模</t>
    <phoneticPr fontId="2" type="noConversion"/>
  </si>
  <si>
    <t>f0 附近的 TE模</t>
    <phoneticPr fontId="2" type="noConversion"/>
  </si>
  <si>
    <t>11 阶模</t>
    <phoneticPr fontId="2" type="noConversion"/>
  </si>
  <si>
    <t>3 阶模</t>
    <phoneticPr fontId="2" type="noConversion"/>
  </si>
  <si>
    <t>13 阶模</t>
    <phoneticPr fontId="2" type="noConversion"/>
  </si>
  <si>
    <t>193.46+0.016382i</t>
  </si>
  <si>
    <t>2.9120E-6-5.4778E-10i</t>
  </si>
  <si>
    <t>2.9120E-6-5.4770E-10i</t>
  </si>
  <si>
    <t>2.9139E-6-5.4812E-10i</t>
  </si>
  <si>
    <t>2.9139E-6-5.4804E-10i</t>
  </si>
  <si>
    <t>4 阶模</t>
    <phoneticPr fontId="2" type="noConversion"/>
  </si>
  <si>
    <t>12 阶模</t>
    <phoneticPr fontId="2" type="noConversion"/>
  </si>
  <si>
    <t>3.0326E-6-5.7041E-11i</t>
  </si>
  <si>
    <t>3.0326E-6-5.7032E-11i</t>
  </si>
  <si>
    <t>3.0311E-6-5.7042E-11i</t>
  </si>
  <si>
    <t>3.0311E-6-5.7032E-11i</t>
  </si>
  <si>
    <t>193.72+0.35902i</t>
  </si>
  <si>
    <t>2.0801E-6-7.6046E-9i</t>
  </si>
  <si>
    <t>2.0802E-6-7.6041E-9i</t>
  </si>
  <si>
    <t>193.72+0.35904i</t>
  </si>
  <si>
    <t>2.0794E-6-7.6025E-9i</t>
  </si>
  <si>
    <t>2.0795E-6-7.6020E-9i</t>
  </si>
  <si>
    <t>E 为 面外矢量：TM 模</t>
    <phoneticPr fontId="2" type="noConversion"/>
  </si>
  <si>
    <t>H 为 面内矢量：TM 模</t>
    <phoneticPr fontId="2" type="noConversion"/>
  </si>
  <si>
    <t>最小的 模式体积</t>
    <phoneticPr fontId="2" type="noConversion"/>
  </si>
  <si>
    <t>193.10+0.17268i</t>
  </si>
  <si>
    <t>6.8519E-20-1.2044E-22i</t>
  </si>
  <si>
    <t>6.8518E-20-1.2045E-22i</t>
  </si>
  <si>
    <t>6.8532E-20-1.2046E-22i</t>
  </si>
  <si>
    <t>6.8531E-20-1.2047E-22i</t>
  </si>
  <si>
    <t>193.24+0.10736i</t>
  </si>
  <si>
    <t>7.2386E-20-8.2127E-23i</t>
  </si>
  <si>
    <t>7.2386E-20-8.2135E-23i</t>
  </si>
  <si>
    <t>193.24+0.10734i</t>
  </si>
  <si>
    <t>7.2363E-20-8.2088E-23i</t>
  </si>
  <si>
    <t>7.2362E-20-8.2097E-23i</t>
  </si>
  <si>
    <t>14 阶模</t>
    <phoneticPr fontId="2" type="noConversion"/>
  </si>
  <si>
    <t>193.35+0.043749i</t>
  </si>
  <si>
    <t>7.8076E-20-3.7581E-23i</t>
  </si>
  <si>
    <t>7.8076E-20-3.7586E-23i</t>
  </si>
  <si>
    <t>193.35+0.043752i</t>
  </si>
  <si>
    <t>7.8069E-20-3.7580E-23i</t>
  </si>
  <si>
    <t>7.8068E-20-3.7585E-23i</t>
  </si>
  <si>
    <t>8.4276E-20-9.3533E-25i</t>
  </si>
  <si>
    <t>8.4276E-20-9.3549E-25i</t>
  </si>
  <si>
    <t>8.4346E-20-9.3709E-25i</t>
  </si>
  <si>
    <t>8.4346E-20-9.3726E-25i</t>
  </si>
  <si>
    <t>193.41+0.0091057i</t>
  </si>
  <si>
    <t>8.2587E-20-8.6416E-24i</t>
  </si>
  <si>
    <t>8.2587E-20-8.6430E-24i</t>
  </si>
  <si>
    <t>193.41+0.0091098i</t>
  </si>
  <si>
    <t>8.2531E-20-8.6395E-24i</t>
  </si>
  <si>
    <t>8.2531E-20-8.6409E-24i</t>
  </si>
  <si>
    <t>f0 附近的 TM模</t>
    <phoneticPr fontId="2" type="noConversion"/>
  </si>
  <si>
    <t>193.43+0.26560i</t>
  </si>
  <si>
    <t>6.5031E-20-1.6413E-22i</t>
  </si>
  <si>
    <t>6.5031E-20-1.6414E-22i</t>
  </si>
  <si>
    <t>193.43+0.26556i</t>
  </si>
  <si>
    <t>6.5000E-20-1.6403E-22i</t>
  </si>
  <si>
    <t>6.4999E-20-1.6404E-22i</t>
  </si>
  <si>
    <t>最小模式体积 的 TM模</t>
    <phoneticPr fontId="2" type="noConversion"/>
  </si>
  <si>
    <t>193.66+0.22322i</t>
  </si>
  <si>
    <t>6.6362E-20-1.4539E-22i</t>
  </si>
  <si>
    <t>6.6361E-20-1.4540E-22i</t>
  </si>
  <si>
    <t>193.66+0.22324i</t>
  </si>
  <si>
    <t>6.6376E-20-1.4544E-22i</t>
  </si>
  <si>
    <t>6.6376E-20-1.4545E-22i</t>
  </si>
  <si>
    <t>TM 基模 电场 分布</t>
    <phoneticPr fontId="2" type="noConversion"/>
  </si>
  <si>
    <t>TM 基模 磁场 分布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</si>
</sst>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6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1" fillId="2" borderId="0" xfId="1" applyFill="1" applyAlignment="1">
      <alignment horizontal="left" wrapText="1"/>
    </xf>
    <xf numFmtId="0" fontId="1" fillId="2" borderId="0" xfId="1" applyFill="1" applyAlignment="1">
      <alignment horizontal="left"/>
    </xf>
    <xf numFmtId="0" fontId="1" fillId="3" borderId="0" xfId="1" applyFill="1" applyAlignment="1">
      <alignment horizontal="left"/>
    </xf>
    <xf numFmtId="0" fontId="1" fillId="4" borderId="0" xfId="1" applyFill="1" applyAlignment="1">
      <alignment horizontal="center"/>
    </xf>
    <xf numFmtId="0" fontId="3" fillId="5" borderId="1" xfId="1" applyFont="1" applyFill="1" applyBorder="1" applyAlignment="1">
      <alignment horizontal="left"/>
    </xf>
    <xf numFmtId="11" fontId="3" fillId="5" borderId="2" xfId="1" applyNumberFormat="1" applyFont="1" applyFill="1" applyBorder="1" applyAlignment="1">
      <alignment horizontal="left"/>
    </xf>
    <xf numFmtId="0" fontId="1" fillId="6" borderId="0" xfId="1" applyFill="1" applyAlignment="1">
      <alignment horizontal="left"/>
    </xf>
    <xf numFmtId="0" fontId="1" fillId="4" borderId="0" xfId="1" applyFill="1" applyAlignment="1">
      <alignment horizontal="left"/>
    </xf>
    <xf numFmtId="11" fontId="1" fillId="5" borderId="3" xfId="1" applyNumberFormat="1" applyFill="1" applyBorder="1" applyAlignment="1">
      <alignment horizontal="left"/>
    </xf>
    <xf numFmtId="0" fontId="1" fillId="7" borderId="0" xfId="1" applyFill="1" applyAlignment="1">
      <alignment horizontal="left"/>
    </xf>
    <xf numFmtId="0" fontId="1" fillId="7" borderId="1" xfId="1" applyFill="1" applyBorder="1" applyAlignment="1">
      <alignment horizontal="left"/>
    </xf>
    <xf numFmtId="0" fontId="1" fillId="8" borderId="0" xfId="1" applyFill="1" applyAlignment="1">
      <alignment horizontal="left"/>
    </xf>
    <xf numFmtId="11" fontId="1" fillId="0" borderId="0" xfId="1" applyNumberFormat="1" applyAlignment="1">
      <alignment horizontal="left"/>
    </xf>
    <xf numFmtId="0" fontId="1" fillId="9" borderId="0" xfId="1" applyFill="1" applyAlignment="1">
      <alignment horizontal="left"/>
    </xf>
    <xf numFmtId="11" fontId="1" fillId="9" borderId="0" xfId="1" applyNumberFormat="1" applyFill="1" applyAlignment="1">
      <alignment horizontal="left"/>
    </xf>
    <xf numFmtId="0" fontId="1" fillId="5" borderId="0" xfId="1" applyFill="1" applyAlignment="1">
      <alignment horizontal="left"/>
    </xf>
    <xf numFmtId="11" fontId="1" fillId="5" borderId="1" xfId="1" applyNumberFormat="1" applyFill="1" applyBorder="1" applyAlignment="1">
      <alignment horizontal="left"/>
    </xf>
    <xf numFmtId="11" fontId="1" fillId="5" borderId="0" xfId="1" applyNumberFormat="1" applyFill="1" applyAlignment="1">
      <alignment horizontal="left"/>
    </xf>
    <xf numFmtId="0" fontId="1" fillId="10" borderId="0" xfId="1" applyFill="1" applyAlignment="1">
      <alignment horizontal="left"/>
    </xf>
    <xf numFmtId="11" fontId="1" fillId="10" borderId="0" xfId="1" applyNumberFormat="1" applyFill="1" applyAlignment="1">
      <alignment horizontal="left"/>
    </xf>
    <xf numFmtId="0" fontId="1" fillId="11" borderId="0" xfId="1" applyFill="1" applyAlignment="1">
      <alignment horizontal="left"/>
    </xf>
  </cellXfs>
  <cellStyles count="2">
    <cellStyle name="常规" xfId="0" builtinId="0"/>
    <cellStyle name="常规 2" xfId="1" xr:uid="{F8A82B00-F84A-4FDA-A044-DA1D7436D77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rkbook2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 codeName="{E757BCB4-07E6-AE0B-56E0-F0EEF7A6E26C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cz\AppData\Local\Temp\"/>
    </mc:Choice>
  </mc:AlternateContent>
  <xr:revisionPtr revIDLastSave="0" documentId="13_ncr:1_{A049D196-BFC7-4071-8263-CD2AEFECFEA8}" xr6:coauthVersionLast="47" xr6:coauthVersionMax="47" xr10:uidLastSave="{00000000-0000-0000-0000-000000000000}"/>
  <bookViews>
    <workbookView xWindow="2160" yWindow="2160" windowWidth="34210" windowHeight="15370" firstSheet="1" activeTab="1" xr2:uid="{00000000-000D-0000-FFFF-FFFF00000000}"/>
  </bookViews>
  <sheets>
    <sheet name="Sheet1" sheetId="13" state="hidden" r:id="rId1"/>
    <sheet name="Sheet2" sheetId="14" r:id="rId2"/>
  </sheets>
  <functionGroups builtInGroupCount="19"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_rels/workbook2.xml.rels>&#65279;<?xml version="1.0" encoding="utf-8"?><Relationships xmlns="http://schemas.openxmlformats.org/package/2006/relationships"><Relationship Type="http://schemas.openxmlformats.org/officeDocument/2006/relationships/theme" Target="/xl/theme/theme11.xml" Id="rId3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3.png" Id="rId3" /><Relationship Type="http://schemas.openxmlformats.org/officeDocument/2006/relationships/image" Target="/xl/media/image22.png" Id="rId2" /><Relationship Type="http://schemas.openxmlformats.org/officeDocument/2006/relationships/image" Target="/xl/media/image13.png" Id="rId1" /><Relationship Type="http://schemas.openxmlformats.org/officeDocument/2006/relationships/image" Target="/xl/media/image44.png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30</xdr:col>
      <xdr:colOff>882768</xdr:colOff>
      <xdr:row>79</xdr:row>
      <xdr:rowOff>55464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C0F3C85-1BEC-479C-99E6-5773E63E9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0" y="914400"/>
          <a:ext cx="24409518" cy="1323806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46</xdr:col>
      <xdr:colOff>882768</xdr:colOff>
      <xdr:row>79</xdr:row>
      <xdr:rowOff>55464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5A5FCA6-0C4B-4794-B18F-5051A51FD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21950" y="914400"/>
          <a:ext cx="24409518" cy="13238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15</xdr:col>
      <xdr:colOff>882768</xdr:colOff>
      <xdr:row>162</xdr:row>
      <xdr:rowOff>93564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BEA59E2-1489-4162-9D86-8A6A23FF9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709900"/>
          <a:ext cx="24409518" cy="132507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88</xdr:row>
      <xdr:rowOff>0</xdr:rowOff>
    </xdr:from>
    <xdr:to>
      <xdr:col>31</xdr:col>
      <xdr:colOff>882768</xdr:colOff>
      <xdr:row>162</xdr:row>
      <xdr:rowOff>93564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F56C6D9-8FAD-4ECA-BA13-FDC3FEF39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95200" y="15709900"/>
          <a:ext cx="24409518" cy="13250764"/>
        </a:xfrm>
        <a:prstGeom prst="rect">
          <a:avLst/>
        </a:prstGeom>
      </xdr:spPr>
    </xdr:pic>
    <xdr:clientData/>
  </xdr:twoCellAnchor>
</xdr:wsDr>
</file>

<file path=xl/theme/theme1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5ADE-E69C-4D8E-9888-74E2F733B412}">
  <dimension ref="A1:AF88"/>
  <sheetViews>
    <sheetView workbookViewId="0">
      <selection activeCell="L14" sqref="L14"/>
    </sheetView>
  </sheetViews>
  <sheetFormatPr defaultColWidth="22.453125" defaultRowHeight="14" x14ac:dyDescent="0.25"/>
  <cols>
    <col min="1" max="16384" width="22.453125" style="1"/>
  </cols>
  <sheetData>
    <row r="1" spans="1:32" x14ac:dyDescent="0.25">
      <c r="F1" s="2"/>
    </row>
    <row r="2" spans="1:32" ht="14.5" thickBot="1" x14ac:dyDescent="0.3"/>
    <row r="3" spans="1:32" ht="14.5" thickBot="1" x14ac:dyDescent="0.3">
      <c r="C3" s="3" t="s">
        <v>0</v>
      </c>
      <c r="D3" s="4"/>
      <c r="E3" s="4"/>
      <c r="F3" s="5" t="s">
        <v>1</v>
      </c>
      <c r="G3" s="5"/>
      <c r="H3" s="5"/>
      <c r="I3" s="6" t="s">
        <v>2</v>
      </c>
      <c r="J3" s="6"/>
      <c r="K3" s="6" t="s">
        <v>3</v>
      </c>
      <c r="L3" s="6"/>
      <c r="M3" s="7" t="s">
        <v>4</v>
      </c>
      <c r="N3" s="8">
        <f>M18</f>
        <v>5.3372703412073485E-11</v>
      </c>
    </row>
    <row r="4" spans="1:32" ht="14.5" thickBot="1" x14ac:dyDescent="0.3">
      <c r="C4" s="4"/>
      <c r="D4" s="4"/>
      <c r="E4" s="4"/>
      <c r="F4" s="9" t="s">
        <v>5</v>
      </c>
      <c r="G4" s="9"/>
      <c r="H4" s="9"/>
      <c r="I4" s="10" t="s">
        <v>6</v>
      </c>
      <c r="J4" s="10" t="s">
        <v>7</v>
      </c>
      <c r="K4" s="10" t="s">
        <v>6</v>
      </c>
      <c r="L4" s="10" t="s">
        <v>7</v>
      </c>
      <c r="M4" s="7" t="s">
        <v>8</v>
      </c>
      <c r="N4" s="11">
        <f>M76</f>
        <v>5.7827653505479659E-11</v>
      </c>
    </row>
    <row r="5" spans="1:32" ht="14.5" thickBot="1" x14ac:dyDescent="0.3">
      <c r="B5" s="12"/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H5" s="12" t="s">
        <v>14</v>
      </c>
      <c r="I5" s="12" t="s">
        <v>15</v>
      </c>
      <c r="J5" s="12" t="s">
        <v>16</v>
      </c>
      <c r="K5" s="12" t="s">
        <v>17</v>
      </c>
      <c r="L5" s="12" t="s">
        <v>16</v>
      </c>
      <c r="M5" s="12" t="s">
        <v>18</v>
      </c>
      <c r="N5" s="12" t="s">
        <v>19</v>
      </c>
      <c r="P5" s="13" t="s">
        <v>20</v>
      </c>
      <c r="AF5" s="13" t="s">
        <v>21</v>
      </c>
    </row>
    <row r="6" spans="1:32" x14ac:dyDescent="0.25">
      <c r="A6" s="14" t="s">
        <v>22</v>
      </c>
      <c r="B6" s="14" t="s">
        <v>23</v>
      </c>
      <c r="C6" s="1">
        <v>192.92</v>
      </c>
      <c r="D6" s="1">
        <v>192.92</v>
      </c>
      <c r="E6" s="1">
        <v>1.554</v>
      </c>
      <c r="F6" s="15">
        <v>32664000</v>
      </c>
      <c r="G6" s="15">
        <v>3.0578000000000002E-6</v>
      </c>
      <c r="H6" s="15">
        <v>3.0578000000000002E-6</v>
      </c>
      <c r="I6" s="1">
        <v>32405</v>
      </c>
      <c r="J6" s="1">
        <v>40928</v>
      </c>
      <c r="K6" s="1">
        <v>4363.8999999999996</v>
      </c>
      <c r="L6" s="1">
        <v>3769.8</v>
      </c>
      <c r="M6" s="15">
        <f>IFERROR(G6/I6,"NaN")</f>
        <v>9.4361981175744484E-11</v>
      </c>
      <c r="N6" s="15">
        <f>IFERROR(H6/J6,"NaN")</f>
        <v>7.4711688819390159E-11</v>
      </c>
    </row>
    <row r="7" spans="1:32" x14ac:dyDescent="0.25">
      <c r="A7" s="14" t="s">
        <v>22</v>
      </c>
      <c r="B7" s="14" t="s">
        <v>23</v>
      </c>
      <c r="C7" s="1">
        <v>192.92</v>
      </c>
      <c r="D7" s="1">
        <v>192.92</v>
      </c>
      <c r="E7" s="1">
        <v>1.554</v>
      </c>
      <c r="F7" s="15">
        <v>28959000</v>
      </c>
      <c r="G7" s="15">
        <v>3.0595000000000001E-6</v>
      </c>
      <c r="H7" s="15">
        <v>3.0595000000000001E-6</v>
      </c>
      <c r="I7" s="1">
        <v>32765</v>
      </c>
      <c r="J7" s="1">
        <v>40212</v>
      </c>
      <c r="K7" s="1">
        <v>4358.8999999999996</v>
      </c>
      <c r="L7" s="15">
        <v>3759.2</v>
      </c>
      <c r="M7" s="15">
        <f t="shared" ref="M7:N45" si="0">IFERROR(G7/I7,"NaN")</f>
        <v>9.3377079200366246E-11</v>
      </c>
      <c r="N7" s="15">
        <f t="shared" si="0"/>
        <v>7.6084253456679595E-11</v>
      </c>
    </row>
    <row r="8" spans="1:32" x14ac:dyDescent="0.25">
      <c r="A8" s="14" t="s">
        <v>22</v>
      </c>
      <c r="B8" s="14" t="s">
        <v>24</v>
      </c>
      <c r="C8" s="1">
        <v>193.04</v>
      </c>
      <c r="D8" s="1">
        <v>193.04</v>
      </c>
      <c r="E8" s="1">
        <v>1.5529999999999999</v>
      </c>
      <c r="F8" s="15">
        <v>26251000</v>
      </c>
      <c r="G8" s="15">
        <v>2.9730000000000002E-6</v>
      </c>
      <c r="H8" s="15">
        <v>2.9730000000000002E-6</v>
      </c>
      <c r="I8" s="1">
        <v>41678</v>
      </c>
      <c r="J8" s="1">
        <v>55130</v>
      </c>
      <c r="K8" s="1">
        <v>3187.5</v>
      </c>
      <c r="L8" s="1">
        <v>2059.4</v>
      </c>
      <c r="M8" s="15">
        <f t="shared" si="0"/>
        <v>7.1332597533470898E-11</v>
      </c>
      <c r="N8" s="15">
        <f t="shared" si="0"/>
        <v>5.3927081443859969E-11</v>
      </c>
    </row>
    <row r="9" spans="1:32" x14ac:dyDescent="0.25">
      <c r="A9" s="14" t="s">
        <v>22</v>
      </c>
      <c r="B9" s="14" t="s">
        <v>24</v>
      </c>
      <c r="C9" s="1">
        <v>193.04</v>
      </c>
      <c r="D9" s="1">
        <v>193.04</v>
      </c>
      <c r="E9" s="1">
        <v>1.5529999999999999</v>
      </c>
      <c r="F9" s="15">
        <v>29039000</v>
      </c>
      <c r="G9" s="15">
        <v>2.9733E-6</v>
      </c>
      <c r="H9" s="15">
        <v>2.9733E-6</v>
      </c>
      <c r="I9" s="1">
        <v>42380</v>
      </c>
      <c r="J9" s="1">
        <v>52868</v>
      </c>
      <c r="K9" s="1">
        <v>3174.7</v>
      </c>
      <c r="L9" s="1">
        <v>2061.9</v>
      </c>
      <c r="M9" s="15">
        <f t="shared" si="0"/>
        <v>7.0158093440302034E-11</v>
      </c>
      <c r="N9" s="15">
        <f t="shared" si="0"/>
        <v>5.6240069607323902E-11</v>
      </c>
    </row>
    <row r="10" spans="1:32" x14ac:dyDescent="0.25">
      <c r="B10" s="16" t="s">
        <v>25</v>
      </c>
      <c r="C10" s="16" t="s">
        <v>26</v>
      </c>
      <c r="D10" s="16">
        <v>193.15</v>
      </c>
      <c r="E10" s="16">
        <v>1.5521</v>
      </c>
      <c r="F10" s="16">
        <v>444.09</v>
      </c>
      <c r="G10" s="16" t="s">
        <v>27</v>
      </c>
      <c r="H10" s="16" t="s">
        <v>28</v>
      </c>
      <c r="I10" s="16">
        <v>14214</v>
      </c>
      <c r="J10" s="16">
        <v>17894</v>
      </c>
      <c r="K10" s="16">
        <v>3034.8</v>
      </c>
      <c r="L10" s="16">
        <v>3269.5</v>
      </c>
      <c r="M10" s="17" t="str">
        <f t="shared" si="0"/>
        <v>NaN</v>
      </c>
      <c r="N10" s="17" t="str">
        <f t="shared" si="0"/>
        <v>NaN</v>
      </c>
    </row>
    <row r="11" spans="1:32" x14ac:dyDescent="0.25">
      <c r="B11" s="16" t="s">
        <v>25</v>
      </c>
      <c r="C11" s="16" t="s">
        <v>29</v>
      </c>
      <c r="D11" s="16">
        <v>193.15</v>
      </c>
      <c r="E11" s="16">
        <v>1.5521</v>
      </c>
      <c r="F11" s="16">
        <v>444.15</v>
      </c>
      <c r="G11" s="16" t="s">
        <v>30</v>
      </c>
      <c r="H11" s="16" t="s">
        <v>31</v>
      </c>
      <c r="I11" s="16">
        <v>14219</v>
      </c>
      <c r="J11" s="16">
        <v>18233</v>
      </c>
      <c r="K11" s="16">
        <v>3029.3</v>
      </c>
      <c r="L11" s="16">
        <v>3277.1</v>
      </c>
      <c r="M11" s="17" t="str">
        <f t="shared" si="0"/>
        <v>NaN</v>
      </c>
      <c r="N11" s="17" t="str">
        <f t="shared" si="0"/>
        <v>NaN</v>
      </c>
    </row>
    <row r="12" spans="1:32" x14ac:dyDescent="0.25">
      <c r="B12" s="1" t="s">
        <v>32</v>
      </c>
      <c r="C12" s="1">
        <v>193.19</v>
      </c>
      <c r="D12" s="1">
        <v>193.19</v>
      </c>
      <c r="E12" s="1">
        <v>1.5518000000000001</v>
      </c>
      <c r="F12" s="15">
        <v>29038000</v>
      </c>
      <c r="G12" s="15">
        <v>3.0353E-6</v>
      </c>
      <c r="H12" s="15">
        <v>3.0353E-6</v>
      </c>
      <c r="I12" s="1">
        <v>36236</v>
      </c>
      <c r="J12" s="1">
        <v>44865</v>
      </c>
      <c r="K12" s="1">
        <v>3633.9</v>
      </c>
      <c r="L12" s="1">
        <v>2727.7</v>
      </c>
      <c r="M12" s="15">
        <f t="shared" si="0"/>
        <v>8.3764764322772932E-11</v>
      </c>
      <c r="N12" s="15">
        <f t="shared" si="0"/>
        <v>6.7654073331104424E-11</v>
      </c>
    </row>
    <row r="13" spans="1:32" x14ac:dyDescent="0.25">
      <c r="B13" s="1" t="s">
        <v>32</v>
      </c>
      <c r="C13" s="1">
        <v>193.19</v>
      </c>
      <c r="D13" s="1">
        <v>193.19</v>
      </c>
      <c r="E13" s="1">
        <v>1.5518000000000001</v>
      </c>
      <c r="F13" s="15">
        <v>33591000</v>
      </c>
      <c r="G13" s="15">
        <v>3.0407E-6</v>
      </c>
      <c r="H13" s="15">
        <v>3.0407E-6</v>
      </c>
      <c r="I13" s="1">
        <v>36753</v>
      </c>
      <c r="J13" s="1">
        <v>45634</v>
      </c>
      <c r="K13" s="1">
        <v>3663</v>
      </c>
      <c r="L13" s="1">
        <v>2704.4</v>
      </c>
      <c r="M13" s="15">
        <f t="shared" si="0"/>
        <v>8.2733382308927165E-11</v>
      </c>
      <c r="N13" s="15">
        <f t="shared" si="0"/>
        <v>6.6632335539290873E-11</v>
      </c>
    </row>
    <row r="14" spans="1:32" x14ac:dyDescent="0.25">
      <c r="B14" s="1" t="s">
        <v>33</v>
      </c>
      <c r="C14" s="1">
        <v>193.22</v>
      </c>
      <c r="D14" s="1">
        <v>193.22</v>
      </c>
      <c r="E14" s="1">
        <v>1.5516000000000001</v>
      </c>
      <c r="F14" s="15">
        <v>16978000</v>
      </c>
      <c r="G14" s="15">
        <v>3.0628999999999999E-6</v>
      </c>
      <c r="H14" s="15">
        <v>3.0628999999999999E-6</v>
      </c>
      <c r="I14" s="1">
        <v>34174</v>
      </c>
      <c r="J14" s="1">
        <v>42720</v>
      </c>
      <c r="K14" s="1">
        <v>7263.4</v>
      </c>
      <c r="L14" s="1">
        <v>6475.2</v>
      </c>
      <c r="M14" s="15">
        <f t="shared" si="0"/>
        <v>8.9626616726166095E-11</v>
      </c>
      <c r="N14" s="15">
        <f t="shared" si="0"/>
        <v>7.1697097378277158E-11</v>
      </c>
    </row>
    <row r="15" spans="1:32" x14ac:dyDescent="0.25">
      <c r="B15" s="1" t="s">
        <v>33</v>
      </c>
      <c r="C15" s="1">
        <v>193.22</v>
      </c>
      <c r="D15" s="1">
        <v>193.22</v>
      </c>
      <c r="E15" s="1">
        <v>1.5516000000000001</v>
      </c>
      <c r="F15" s="15">
        <v>16139000</v>
      </c>
      <c r="G15" s="15">
        <v>3.0624000000000001E-6</v>
      </c>
      <c r="H15" s="15">
        <v>3.0624000000000001E-6</v>
      </c>
      <c r="I15" s="1">
        <v>35585</v>
      </c>
      <c r="J15" s="1">
        <v>41032</v>
      </c>
      <c r="K15" s="1">
        <v>6979.3</v>
      </c>
      <c r="L15" s="1">
        <v>6191.7</v>
      </c>
      <c r="M15" s="15">
        <f t="shared" si="0"/>
        <v>8.605873261205565E-11</v>
      </c>
      <c r="N15" s="15">
        <f t="shared" si="0"/>
        <v>7.4634431663092223E-11</v>
      </c>
    </row>
    <row r="16" spans="1:32" x14ac:dyDescent="0.25">
      <c r="B16" s="1" t="s">
        <v>34</v>
      </c>
      <c r="C16" s="1">
        <v>193.22</v>
      </c>
      <c r="D16" s="1">
        <v>193.22</v>
      </c>
      <c r="E16" s="1">
        <v>1.5516000000000001</v>
      </c>
      <c r="F16" s="15">
        <v>28444000</v>
      </c>
      <c r="G16" s="15">
        <v>3.0570999999999999E-6</v>
      </c>
      <c r="H16" s="15">
        <v>3.0570999999999999E-6</v>
      </c>
      <c r="I16" s="1">
        <v>39141</v>
      </c>
      <c r="J16" s="1">
        <v>51022</v>
      </c>
      <c r="K16" s="1">
        <v>6226.9</v>
      </c>
      <c r="L16" s="1">
        <v>5271.4</v>
      </c>
      <c r="M16" s="15">
        <f t="shared" si="0"/>
        <v>7.8104800592728856E-11</v>
      </c>
      <c r="N16" s="15">
        <f t="shared" si="0"/>
        <v>5.9917290580533886E-11</v>
      </c>
    </row>
    <row r="17" spans="1:14" ht="14.5" thickBot="1" x14ac:dyDescent="0.3">
      <c r="B17" s="1" t="s">
        <v>34</v>
      </c>
      <c r="C17" s="1">
        <v>193.22</v>
      </c>
      <c r="D17" s="1">
        <v>193.22</v>
      </c>
      <c r="E17" s="1">
        <v>1.5516000000000001</v>
      </c>
      <c r="F17" s="15">
        <v>28681000</v>
      </c>
      <c r="G17" s="15">
        <v>3.0570000000000001E-6</v>
      </c>
      <c r="H17" s="15">
        <v>3.0570000000000001E-6</v>
      </c>
      <c r="I17" s="1">
        <v>42346</v>
      </c>
      <c r="J17" s="1">
        <v>53369</v>
      </c>
      <c r="K17" s="1">
        <v>7269</v>
      </c>
      <c r="L17" s="1">
        <v>6199</v>
      </c>
      <c r="M17" s="15">
        <f t="shared" si="0"/>
        <v>7.2190997969111608E-11</v>
      </c>
      <c r="N17" s="15">
        <f t="shared" si="0"/>
        <v>5.728044370327344E-11</v>
      </c>
    </row>
    <row r="18" spans="1:14" ht="14.5" thickBot="1" x14ac:dyDescent="0.3">
      <c r="A18" s="18" t="s">
        <v>35</v>
      </c>
      <c r="B18" s="18" t="s">
        <v>36</v>
      </c>
      <c r="C18" s="18">
        <v>193.26</v>
      </c>
      <c r="D18" s="1">
        <v>193.26</v>
      </c>
      <c r="E18" s="1">
        <v>1.5511999999999999</v>
      </c>
      <c r="F18" s="15">
        <v>129550000</v>
      </c>
      <c r="G18" s="15">
        <v>2.8468999999999998E-6</v>
      </c>
      <c r="H18" s="15">
        <v>2.8468999999999998E-6</v>
      </c>
      <c r="I18" s="1">
        <v>53340</v>
      </c>
      <c r="J18" s="1">
        <v>61866</v>
      </c>
      <c r="K18" s="1">
        <v>2806</v>
      </c>
      <c r="L18" s="1">
        <v>1633.6</v>
      </c>
      <c r="M18" s="19">
        <f t="shared" si="0"/>
        <v>5.3372703412073485E-11</v>
      </c>
      <c r="N18" s="15">
        <f t="shared" si="0"/>
        <v>4.6017198461190309E-11</v>
      </c>
    </row>
    <row r="19" spans="1:14" x14ac:dyDescent="0.25">
      <c r="A19" s="18" t="s">
        <v>35</v>
      </c>
      <c r="B19" s="18" t="s">
        <v>36</v>
      </c>
      <c r="C19" s="18">
        <v>193.26</v>
      </c>
      <c r="D19" s="1">
        <v>193.26</v>
      </c>
      <c r="E19" s="1">
        <v>1.5511999999999999</v>
      </c>
      <c r="F19" s="15">
        <v>147840000</v>
      </c>
      <c r="G19" s="15">
        <v>2.8468E-6</v>
      </c>
      <c r="H19" s="15">
        <v>2.8468E-6</v>
      </c>
      <c r="I19" s="1">
        <v>52315</v>
      </c>
      <c r="J19" s="1">
        <v>63811</v>
      </c>
      <c r="K19" s="1">
        <v>2798.8</v>
      </c>
      <c r="L19" s="1">
        <v>1621.7</v>
      </c>
      <c r="M19" s="15">
        <f t="shared" si="0"/>
        <v>5.4416515339768711E-11</v>
      </c>
      <c r="N19" s="20">
        <f t="shared" si="0"/>
        <v>4.4612997759007068E-11</v>
      </c>
    </row>
    <row r="20" spans="1:14" x14ac:dyDescent="0.25">
      <c r="B20" s="16" t="s">
        <v>25</v>
      </c>
      <c r="C20" s="16" t="s">
        <v>37</v>
      </c>
      <c r="D20" s="16">
        <v>193.33</v>
      </c>
      <c r="E20" s="16">
        <v>1.5507</v>
      </c>
      <c r="F20" s="16">
        <v>1156.2</v>
      </c>
      <c r="G20" s="16" t="s">
        <v>38</v>
      </c>
      <c r="H20" s="16" t="s">
        <v>39</v>
      </c>
      <c r="I20" s="16">
        <v>21517</v>
      </c>
      <c r="J20" s="16">
        <v>26342</v>
      </c>
      <c r="K20" s="16">
        <v>4305.1000000000004</v>
      </c>
      <c r="L20" s="16">
        <v>4461.8</v>
      </c>
      <c r="M20" s="17" t="str">
        <f t="shared" si="0"/>
        <v>NaN</v>
      </c>
      <c r="N20" s="17" t="str">
        <f t="shared" si="0"/>
        <v>NaN</v>
      </c>
    </row>
    <row r="21" spans="1:14" x14ac:dyDescent="0.25">
      <c r="B21" s="16" t="s">
        <v>25</v>
      </c>
      <c r="C21" s="16" t="s">
        <v>40</v>
      </c>
      <c r="D21" s="16">
        <v>193.33</v>
      </c>
      <c r="E21" s="16">
        <v>1.5507</v>
      </c>
      <c r="F21" s="16">
        <v>1156.2</v>
      </c>
      <c r="G21" s="16" t="s">
        <v>41</v>
      </c>
      <c r="H21" s="16" t="s">
        <v>42</v>
      </c>
      <c r="I21" s="16">
        <v>21123</v>
      </c>
      <c r="J21" s="16">
        <v>26857</v>
      </c>
      <c r="K21" s="16">
        <v>4297.2</v>
      </c>
      <c r="L21" s="16">
        <v>4461.8</v>
      </c>
      <c r="M21" s="17" t="str">
        <f t="shared" si="0"/>
        <v>NaN</v>
      </c>
      <c r="N21" s="17" t="str">
        <f t="shared" si="0"/>
        <v>NaN</v>
      </c>
    </row>
    <row r="22" spans="1:14" x14ac:dyDescent="0.25">
      <c r="B22" s="1" t="s">
        <v>43</v>
      </c>
      <c r="C22" s="1">
        <v>193.38</v>
      </c>
      <c r="D22" s="1">
        <v>193.38</v>
      </c>
      <c r="E22" s="1">
        <v>1.5503</v>
      </c>
      <c r="F22" s="15">
        <v>30207000</v>
      </c>
      <c r="G22" s="15">
        <v>3.0475E-6</v>
      </c>
      <c r="H22" s="15">
        <v>3.0475E-6</v>
      </c>
      <c r="I22" s="1">
        <v>36880</v>
      </c>
      <c r="J22" s="1">
        <v>46279</v>
      </c>
      <c r="K22" s="1">
        <v>4713.6000000000004</v>
      </c>
      <c r="L22" s="1">
        <v>3587.3</v>
      </c>
      <c r="M22" s="15">
        <f t="shared" si="0"/>
        <v>8.2632863340563992E-11</v>
      </c>
      <c r="N22" s="15">
        <f t="shared" si="0"/>
        <v>6.5850601784826809E-11</v>
      </c>
    </row>
    <row r="23" spans="1:14" x14ac:dyDescent="0.25">
      <c r="B23" s="1" t="s">
        <v>43</v>
      </c>
      <c r="C23" s="1">
        <v>193.38</v>
      </c>
      <c r="D23" s="1">
        <v>193.38</v>
      </c>
      <c r="E23" s="1">
        <v>1.5503</v>
      </c>
      <c r="F23" s="15">
        <v>28619000</v>
      </c>
      <c r="G23" s="15">
        <v>3.0462000000000002E-6</v>
      </c>
      <c r="H23" s="15">
        <v>3.0462000000000002E-6</v>
      </c>
      <c r="I23" s="1">
        <v>39979</v>
      </c>
      <c r="J23" s="1">
        <v>46603</v>
      </c>
      <c r="K23" s="1">
        <v>5120</v>
      </c>
      <c r="L23" s="1">
        <v>4079.8</v>
      </c>
      <c r="M23" s="15">
        <f t="shared" si="0"/>
        <v>7.6195002376247538E-11</v>
      </c>
      <c r="N23" s="15">
        <f t="shared" si="0"/>
        <v>6.5364890672274318E-11</v>
      </c>
    </row>
    <row r="24" spans="1:14" x14ac:dyDescent="0.25">
      <c r="B24" s="1" t="s">
        <v>44</v>
      </c>
      <c r="C24" s="1">
        <v>193.38</v>
      </c>
      <c r="D24" s="1">
        <v>193.38</v>
      </c>
      <c r="E24" s="1">
        <v>1.5503</v>
      </c>
      <c r="F24" s="15">
        <v>20076000</v>
      </c>
      <c r="G24" s="15">
        <v>3.0504000000000001E-6</v>
      </c>
      <c r="H24" s="15">
        <v>3.0504000000000001E-6</v>
      </c>
      <c r="I24" s="1">
        <v>39753</v>
      </c>
      <c r="J24" s="1">
        <v>48976</v>
      </c>
      <c r="K24" s="1">
        <v>5292.2</v>
      </c>
      <c r="L24" s="1">
        <v>4199.7</v>
      </c>
      <c r="M24" s="15">
        <f t="shared" si="0"/>
        <v>7.6733831408950273E-11</v>
      </c>
      <c r="N24" s="15">
        <f t="shared" si="0"/>
        <v>6.2283567461613855E-11</v>
      </c>
    </row>
    <row r="25" spans="1:14" x14ac:dyDescent="0.25">
      <c r="B25" s="1" t="s">
        <v>44</v>
      </c>
      <c r="C25" s="1">
        <v>193.38</v>
      </c>
      <c r="D25" s="1">
        <v>193.38</v>
      </c>
      <c r="E25" s="1">
        <v>1.5503</v>
      </c>
      <c r="F25" s="15">
        <v>21909000</v>
      </c>
      <c r="G25" s="15">
        <v>3.0510000000000001E-6</v>
      </c>
      <c r="H25" s="15">
        <v>3.0510000000000001E-6</v>
      </c>
      <c r="I25" s="1">
        <v>38129</v>
      </c>
      <c r="J25" s="1">
        <v>47893</v>
      </c>
      <c r="K25" s="1">
        <v>5000.3</v>
      </c>
      <c r="L25" s="1">
        <v>3990.9</v>
      </c>
      <c r="M25" s="15">
        <f t="shared" si="0"/>
        <v>8.0017834194445181E-11</v>
      </c>
      <c r="N25" s="15">
        <f t="shared" si="0"/>
        <v>6.370450796567348E-11</v>
      </c>
    </row>
    <row r="26" spans="1:14" x14ac:dyDescent="0.25">
      <c r="B26" s="1" t="s">
        <v>45</v>
      </c>
      <c r="C26" s="1">
        <v>193.39</v>
      </c>
      <c r="D26" s="1">
        <v>193.39</v>
      </c>
      <c r="E26" s="1">
        <v>1.5502</v>
      </c>
      <c r="F26" s="15">
        <v>38976000</v>
      </c>
      <c r="G26" s="15">
        <v>2.9183000000000001E-6</v>
      </c>
      <c r="H26" s="15">
        <v>2.9183000000000001E-6</v>
      </c>
      <c r="I26" s="1">
        <v>46658</v>
      </c>
      <c r="J26" s="1">
        <v>58685</v>
      </c>
      <c r="K26" s="1">
        <v>3134.1</v>
      </c>
      <c r="L26" s="1">
        <v>1924.4</v>
      </c>
      <c r="M26" s="15">
        <f t="shared" si="0"/>
        <v>6.2546615800077158E-11</v>
      </c>
      <c r="N26" s="15">
        <f t="shared" si="0"/>
        <v>4.9728209934395504E-11</v>
      </c>
    </row>
    <row r="27" spans="1:14" x14ac:dyDescent="0.25">
      <c r="B27" s="1" t="s">
        <v>45</v>
      </c>
      <c r="C27" s="1">
        <v>193.39</v>
      </c>
      <c r="D27" s="1">
        <v>193.39</v>
      </c>
      <c r="E27" s="1">
        <v>1.5502</v>
      </c>
      <c r="F27" s="15">
        <v>36281000</v>
      </c>
      <c r="G27" s="15">
        <v>2.9220000000000001E-6</v>
      </c>
      <c r="H27" s="15">
        <v>2.9220000000000001E-6</v>
      </c>
      <c r="I27" s="1">
        <v>46950</v>
      </c>
      <c r="J27" s="1">
        <v>59155</v>
      </c>
      <c r="K27" s="1">
        <v>3108.3</v>
      </c>
      <c r="L27" s="1">
        <v>1934.3</v>
      </c>
      <c r="M27" s="15">
        <f t="shared" si="0"/>
        <v>6.2236421725239615E-11</v>
      </c>
      <c r="N27" s="15">
        <f t="shared" si="0"/>
        <v>4.9395655481362524E-11</v>
      </c>
    </row>
    <row r="28" spans="1:14" x14ac:dyDescent="0.25">
      <c r="A28" s="21" t="s">
        <v>46</v>
      </c>
      <c r="B28" s="21" t="s">
        <v>47</v>
      </c>
      <c r="C28" s="21">
        <v>193.41</v>
      </c>
      <c r="D28" s="21">
        <v>193.41</v>
      </c>
      <c r="E28" s="21">
        <v>1.5501</v>
      </c>
      <c r="F28" s="22">
        <v>1161600</v>
      </c>
      <c r="G28" s="22">
        <v>3.0553000000000002E-6</v>
      </c>
      <c r="H28" s="22">
        <v>3.0553000000000002E-6</v>
      </c>
      <c r="I28" s="21">
        <v>30640</v>
      </c>
      <c r="J28" s="21">
        <v>39293</v>
      </c>
      <c r="K28" s="21">
        <v>5004.7</v>
      </c>
      <c r="L28" s="21">
        <v>4635.7</v>
      </c>
      <c r="M28" s="22">
        <f t="shared" si="0"/>
        <v>9.9716057441253266E-11</v>
      </c>
      <c r="N28" s="22">
        <f t="shared" si="0"/>
        <v>7.7756852365561295E-11</v>
      </c>
    </row>
    <row r="29" spans="1:14" x14ac:dyDescent="0.25">
      <c r="A29" s="21" t="s">
        <v>46</v>
      </c>
      <c r="B29" s="21" t="s">
        <v>47</v>
      </c>
      <c r="C29" s="21">
        <v>193.41</v>
      </c>
      <c r="D29" s="21">
        <v>193.41</v>
      </c>
      <c r="E29" s="21">
        <v>1.5501</v>
      </c>
      <c r="F29" s="22">
        <v>1160300</v>
      </c>
      <c r="G29" s="22">
        <v>3.0556999999999998E-6</v>
      </c>
      <c r="H29" s="22">
        <v>3.0556999999999998E-6</v>
      </c>
      <c r="I29" s="21">
        <v>31991</v>
      </c>
      <c r="J29" s="21">
        <v>37297</v>
      </c>
      <c r="K29" s="21">
        <v>5049.3999999999996</v>
      </c>
      <c r="L29" s="21">
        <v>4693.2</v>
      </c>
      <c r="M29" s="22">
        <f t="shared" si="0"/>
        <v>9.5517489293863889E-11</v>
      </c>
      <c r="N29" s="22">
        <f t="shared" si="0"/>
        <v>8.192884146177976E-11</v>
      </c>
    </row>
    <row r="30" spans="1:14" x14ac:dyDescent="0.25">
      <c r="B30" s="1" t="s">
        <v>48</v>
      </c>
      <c r="C30" s="1">
        <v>193.45</v>
      </c>
      <c r="D30" s="1">
        <v>193.45</v>
      </c>
      <c r="E30" s="1">
        <v>1.5497000000000001</v>
      </c>
      <c r="F30" s="15">
        <v>21254000</v>
      </c>
      <c r="G30" s="15">
        <v>3.0104999999999998E-6</v>
      </c>
      <c r="H30" s="15">
        <v>3.0104999999999998E-6</v>
      </c>
      <c r="I30" s="1">
        <v>39486</v>
      </c>
      <c r="J30" s="1">
        <v>49852</v>
      </c>
      <c r="K30" s="1">
        <v>3469.2</v>
      </c>
      <c r="L30" s="1">
        <v>2327.8000000000002</v>
      </c>
      <c r="M30" s="15">
        <f t="shared" si="0"/>
        <v>7.6242212429721928E-11</v>
      </c>
      <c r="N30" s="15">
        <f t="shared" si="0"/>
        <v>6.0388750702078153E-11</v>
      </c>
    </row>
    <row r="31" spans="1:14" x14ac:dyDescent="0.25">
      <c r="B31" s="1" t="s">
        <v>48</v>
      </c>
      <c r="C31" s="1">
        <v>193.45</v>
      </c>
      <c r="D31" s="1">
        <v>193.45</v>
      </c>
      <c r="E31" s="1">
        <v>1.5497000000000001</v>
      </c>
      <c r="F31" s="15">
        <v>27351000</v>
      </c>
      <c r="G31" s="15">
        <v>3.0087000000000001E-6</v>
      </c>
      <c r="H31" s="15">
        <v>3.0087000000000001E-6</v>
      </c>
      <c r="I31" s="1">
        <v>39775</v>
      </c>
      <c r="J31" s="1">
        <v>50157</v>
      </c>
      <c r="K31" s="1">
        <v>3477.2</v>
      </c>
      <c r="L31" s="1">
        <v>2374.5</v>
      </c>
      <c r="M31" s="15">
        <f t="shared" si="0"/>
        <v>7.5642991829038342E-11</v>
      </c>
      <c r="N31" s="15">
        <f t="shared" si="0"/>
        <v>5.9985645074466176E-11</v>
      </c>
    </row>
    <row r="32" spans="1:14" x14ac:dyDescent="0.25">
      <c r="B32" s="23" t="s">
        <v>49</v>
      </c>
      <c r="C32" s="16" t="s">
        <v>50</v>
      </c>
      <c r="D32" s="16">
        <v>193.46</v>
      </c>
      <c r="E32" s="16">
        <v>1.5497000000000001</v>
      </c>
      <c r="F32" s="16">
        <v>5904.7</v>
      </c>
      <c r="G32" s="16" t="s">
        <v>51</v>
      </c>
      <c r="H32" s="16" t="s">
        <v>52</v>
      </c>
      <c r="I32" s="16">
        <v>26924</v>
      </c>
      <c r="J32" s="16">
        <v>34762</v>
      </c>
      <c r="K32" s="16">
        <v>5200</v>
      </c>
      <c r="L32" s="16">
        <v>5201.3999999999996</v>
      </c>
      <c r="M32" s="17" t="str">
        <f t="shared" si="0"/>
        <v>NaN</v>
      </c>
      <c r="N32" s="17" t="str">
        <f t="shared" si="0"/>
        <v>NaN</v>
      </c>
    </row>
    <row r="33" spans="1:15" x14ac:dyDescent="0.25">
      <c r="B33" s="23" t="s">
        <v>49</v>
      </c>
      <c r="C33" s="16" t="s">
        <v>50</v>
      </c>
      <c r="D33" s="16">
        <v>193.46</v>
      </c>
      <c r="E33" s="16">
        <v>1.5497000000000001</v>
      </c>
      <c r="F33" s="16">
        <v>5904.7</v>
      </c>
      <c r="G33" s="16" t="s">
        <v>53</v>
      </c>
      <c r="H33" s="16" t="s">
        <v>54</v>
      </c>
      <c r="I33" s="16">
        <v>27858</v>
      </c>
      <c r="J33" s="16">
        <v>33526</v>
      </c>
      <c r="K33" s="16">
        <v>5260.9</v>
      </c>
      <c r="L33" s="16">
        <v>5289.5</v>
      </c>
      <c r="M33" s="17" t="str">
        <f t="shared" si="0"/>
        <v>NaN</v>
      </c>
      <c r="N33" s="17" t="str">
        <f t="shared" si="0"/>
        <v>NaN</v>
      </c>
    </row>
    <row r="34" spans="1:15" x14ac:dyDescent="0.25">
      <c r="B34" s="1" t="s">
        <v>55</v>
      </c>
      <c r="C34" s="1">
        <v>193.47</v>
      </c>
      <c r="D34" s="1">
        <v>193.47</v>
      </c>
      <c r="E34" s="1">
        <v>1.5496000000000001</v>
      </c>
      <c r="F34" s="15">
        <v>13574000</v>
      </c>
      <c r="G34" s="15">
        <v>3.0253999999999999E-6</v>
      </c>
      <c r="H34" s="15">
        <v>3.0253999999999999E-6</v>
      </c>
      <c r="I34" s="1">
        <v>37951</v>
      </c>
      <c r="J34" s="1">
        <v>46076</v>
      </c>
      <c r="K34" s="1">
        <v>3646.2</v>
      </c>
      <c r="L34" s="1">
        <v>2621.1</v>
      </c>
      <c r="M34" s="15">
        <f t="shared" si="0"/>
        <v>7.9718584490527261E-11</v>
      </c>
      <c r="N34" s="15">
        <f t="shared" si="0"/>
        <v>6.5661081691119024E-11</v>
      </c>
    </row>
    <row r="35" spans="1:15" x14ac:dyDescent="0.25">
      <c r="B35" s="1" t="s">
        <v>55</v>
      </c>
      <c r="C35" s="1">
        <v>193.47</v>
      </c>
      <c r="D35" s="1">
        <v>193.47</v>
      </c>
      <c r="E35" s="1">
        <v>1.5496000000000001</v>
      </c>
      <c r="F35" s="15">
        <v>7226200</v>
      </c>
      <c r="G35" s="15">
        <v>3.0292999999999999E-6</v>
      </c>
      <c r="H35" s="15">
        <v>3.0292999999999999E-6</v>
      </c>
      <c r="I35" s="1">
        <v>37122</v>
      </c>
      <c r="J35" s="1">
        <v>47647</v>
      </c>
      <c r="K35" s="1">
        <v>3620.6</v>
      </c>
      <c r="L35" s="1">
        <v>2580.3000000000002</v>
      </c>
      <c r="M35" s="15">
        <f t="shared" si="0"/>
        <v>8.1603900651904528E-11</v>
      </c>
      <c r="N35" s="15">
        <f t="shared" si="0"/>
        <v>6.3577979725900895E-11</v>
      </c>
    </row>
    <row r="36" spans="1:15" x14ac:dyDescent="0.25">
      <c r="B36" s="1" t="s">
        <v>56</v>
      </c>
      <c r="C36" s="16">
        <v>193.49</v>
      </c>
      <c r="D36" s="16">
        <v>193.49</v>
      </c>
      <c r="E36" s="16">
        <v>1.5494000000000001</v>
      </c>
      <c r="F36" s="16">
        <v>61846</v>
      </c>
      <c r="G36" s="16" t="s">
        <v>57</v>
      </c>
      <c r="H36" s="16" t="s">
        <v>58</v>
      </c>
      <c r="I36" s="16">
        <v>30768</v>
      </c>
      <c r="J36" s="16">
        <v>37829</v>
      </c>
      <c r="K36" s="16">
        <v>5156.3999999999996</v>
      </c>
      <c r="L36" s="16">
        <v>4984</v>
      </c>
      <c r="M36" s="17" t="str">
        <f t="shared" si="0"/>
        <v>NaN</v>
      </c>
      <c r="N36" s="17" t="str">
        <f t="shared" si="0"/>
        <v>NaN</v>
      </c>
    </row>
    <row r="37" spans="1:15" x14ac:dyDescent="0.25">
      <c r="B37" s="1" t="s">
        <v>56</v>
      </c>
      <c r="C37" s="16">
        <v>193.49</v>
      </c>
      <c r="D37" s="16">
        <v>193.49</v>
      </c>
      <c r="E37" s="16">
        <v>1.5494000000000001</v>
      </c>
      <c r="F37" s="16">
        <v>61816</v>
      </c>
      <c r="G37" s="16" t="s">
        <v>59</v>
      </c>
      <c r="H37" s="16" t="s">
        <v>60</v>
      </c>
      <c r="I37" s="16">
        <v>29647</v>
      </c>
      <c r="J37" s="16">
        <v>38482</v>
      </c>
      <c r="K37" s="16">
        <v>5197.6000000000004</v>
      </c>
      <c r="L37" s="16">
        <v>5012.8</v>
      </c>
      <c r="M37" s="17" t="str">
        <f t="shared" si="0"/>
        <v>NaN</v>
      </c>
      <c r="N37" s="17" t="str">
        <f t="shared" si="0"/>
        <v>NaN</v>
      </c>
    </row>
    <row r="38" spans="1:15" x14ac:dyDescent="0.25">
      <c r="A38" s="14" t="s">
        <v>22</v>
      </c>
      <c r="B38" s="14" t="s">
        <v>23</v>
      </c>
      <c r="C38" s="1">
        <v>193.64</v>
      </c>
      <c r="D38" s="1">
        <v>193.64</v>
      </c>
      <c r="E38" s="1">
        <v>1.5482</v>
      </c>
      <c r="F38" s="15">
        <v>30632000</v>
      </c>
      <c r="G38" s="15">
        <v>3.0589000000000001E-6</v>
      </c>
      <c r="H38" s="15">
        <v>3.0589000000000001E-6</v>
      </c>
      <c r="I38" s="1">
        <v>32855</v>
      </c>
      <c r="J38" s="1">
        <v>42650</v>
      </c>
      <c r="K38" s="1">
        <v>4356.7</v>
      </c>
      <c r="L38" s="1">
        <v>3760.3</v>
      </c>
      <c r="M38" s="15">
        <f t="shared" si="0"/>
        <v>9.3103028458377726E-11</v>
      </c>
      <c r="N38" s="15">
        <f t="shared" si="0"/>
        <v>7.1720984759671751E-11</v>
      </c>
    </row>
    <row r="39" spans="1:15" x14ac:dyDescent="0.25">
      <c r="A39" s="14" t="s">
        <v>22</v>
      </c>
      <c r="B39" s="14" t="s">
        <v>23</v>
      </c>
      <c r="C39" s="1">
        <v>193.64</v>
      </c>
      <c r="D39" s="1">
        <v>193.64</v>
      </c>
      <c r="E39" s="1">
        <v>1.5482</v>
      </c>
      <c r="F39" s="15">
        <v>28992000</v>
      </c>
      <c r="G39" s="15">
        <v>3.0595000000000001E-6</v>
      </c>
      <c r="H39" s="15">
        <v>3.0595000000000001E-6</v>
      </c>
      <c r="I39" s="1">
        <v>32162</v>
      </c>
      <c r="J39" s="1">
        <v>40781</v>
      </c>
      <c r="K39" s="1">
        <v>4368.5</v>
      </c>
      <c r="L39" s="1">
        <v>3778.2</v>
      </c>
      <c r="M39" s="15">
        <f t="shared" si="0"/>
        <v>9.5127790560288542E-11</v>
      </c>
      <c r="N39" s="15">
        <f t="shared" si="0"/>
        <v>7.5022682131384716E-11</v>
      </c>
    </row>
    <row r="40" spans="1:15" x14ac:dyDescent="0.25">
      <c r="A40" s="14" t="s">
        <v>22</v>
      </c>
      <c r="B40" s="14" t="s">
        <v>24</v>
      </c>
      <c r="C40" s="1">
        <v>193.72</v>
      </c>
      <c r="D40" s="1">
        <v>193.72</v>
      </c>
      <c r="E40" s="1">
        <v>1.5476000000000001</v>
      </c>
      <c r="F40" s="15">
        <v>26868000</v>
      </c>
      <c r="G40" s="15">
        <v>2.9747000000000001E-6</v>
      </c>
      <c r="H40" s="15">
        <v>2.9747000000000001E-6</v>
      </c>
      <c r="I40" s="1">
        <v>41921</v>
      </c>
      <c r="J40" s="1">
        <v>51954</v>
      </c>
      <c r="K40" s="1">
        <v>3178.7</v>
      </c>
      <c r="L40" s="1">
        <v>2069.1</v>
      </c>
      <c r="M40" s="15">
        <f t="shared" si="0"/>
        <v>7.0959662221798146E-11</v>
      </c>
      <c r="N40" s="15">
        <f t="shared" si="0"/>
        <v>5.7256419140008473E-11</v>
      </c>
    </row>
    <row r="41" spans="1:15" x14ac:dyDescent="0.25">
      <c r="A41" s="14" t="s">
        <v>22</v>
      </c>
      <c r="B41" s="14" t="s">
        <v>24</v>
      </c>
      <c r="C41" s="1">
        <v>193.72</v>
      </c>
      <c r="D41" s="1">
        <v>193.72</v>
      </c>
      <c r="E41" s="1">
        <v>1.5476000000000001</v>
      </c>
      <c r="F41" s="15">
        <v>26294000</v>
      </c>
      <c r="G41" s="15">
        <v>2.9720999999999999E-6</v>
      </c>
      <c r="H41" s="15">
        <v>2.9720999999999999E-6</v>
      </c>
      <c r="I41" s="1">
        <v>41424</v>
      </c>
      <c r="J41" s="1">
        <v>53376</v>
      </c>
      <c r="K41" s="1">
        <v>3177.5</v>
      </c>
      <c r="L41" s="1">
        <v>2074.6</v>
      </c>
      <c r="M41" s="15">
        <f t="shared" si="0"/>
        <v>7.1748261877172651E-11</v>
      </c>
      <c r="N41" s="15">
        <f t="shared" si="0"/>
        <v>5.5682329136690648E-11</v>
      </c>
    </row>
    <row r="42" spans="1:15" x14ac:dyDescent="0.25">
      <c r="B42" s="16" t="s">
        <v>25</v>
      </c>
      <c r="C42" s="16" t="s">
        <v>61</v>
      </c>
      <c r="D42" s="16">
        <v>193.72</v>
      </c>
      <c r="E42" s="16">
        <v>1.5476000000000001</v>
      </c>
      <c r="F42" s="16">
        <v>269.79000000000002</v>
      </c>
      <c r="G42" s="16" t="s">
        <v>62</v>
      </c>
      <c r="H42" s="16" t="s">
        <v>63</v>
      </c>
      <c r="I42" s="16">
        <v>9921.7000000000007</v>
      </c>
      <c r="J42" s="16">
        <v>12806</v>
      </c>
      <c r="K42" s="16">
        <v>2236.1</v>
      </c>
      <c r="L42" s="16">
        <v>2503.1999999999998</v>
      </c>
      <c r="M42" s="17" t="str">
        <f t="shared" si="0"/>
        <v>NaN</v>
      </c>
      <c r="N42" s="17" t="str">
        <f t="shared" si="0"/>
        <v>NaN</v>
      </c>
    </row>
    <row r="43" spans="1:15" x14ac:dyDescent="0.25">
      <c r="B43" s="16" t="s">
        <v>25</v>
      </c>
      <c r="C43" s="16" t="s">
        <v>64</v>
      </c>
      <c r="D43" s="16">
        <v>193.72</v>
      </c>
      <c r="E43" s="16">
        <v>1.5476000000000001</v>
      </c>
      <c r="F43" s="16">
        <v>269.77</v>
      </c>
      <c r="G43" s="16" t="s">
        <v>65</v>
      </c>
      <c r="H43" s="16" t="s">
        <v>66</v>
      </c>
      <c r="I43" s="16">
        <v>10393</v>
      </c>
      <c r="J43" s="16">
        <v>12343</v>
      </c>
      <c r="K43" s="16">
        <v>2236.6</v>
      </c>
      <c r="L43" s="16">
        <v>2493.6999999999998</v>
      </c>
      <c r="M43" s="17" t="str">
        <f t="shared" si="0"/>
        <v>NaN</v>
      </c>
      <c r="N43" s="17" t="str">
        <f t="shared" si="0"/>
        <v>NaN</v>
      </c>
    </row>
    <row r="44" spans="1:15" x14ac:dyDescent="0.25">
      <c r="B44" s="1" t="s">
        <v>32</v>
      </c>
      <c r="C44" s="1">
        <v>193.88</v>
      </c>
      <c r="D44" s="1">
        <v>193.88</v>
      </c>
      <c r="E44" s="1">
        <v>1.5462</v>
      </c>
      <c r="F44" s="15">
        <v>29868000</v>
      </c>
      <c r="G44" s="15">
        <v>3.0394000000000001E-6</v>
      </c>
      <c r="H44" s="15">
        <v>3.0394000000000001E-6</v>
      </c>
      <c r="I44" s="1">
        <v>35147</v>
      </c>
      <c r="J44" s="1">
        <v>46430</v>
      </c>
      <c r="K44" s="1">
        <v>3628.8</v>
      </c>
      <c r="L44" s="1">
        <v>2707.5</v>
      </c>
      <c r="M44" s="15">
        <f t="shared" si="0"/>
        <v>8.6476797450707038E-11</v>
      </c>
      <c r="N44" s="15">
        <f t="shared" si="0"/>
        <v>6.5461985785052771E-11</v>
      </c>
    </row>
    <row r="45" spans="1:15" x14ac:dyDescent="0.25">
      <c r="B45" s="1" t="s">
        <v>32</v>
      </c>
      <c r="C45" s="1">
        <v>193.89</v>
      </c>
      <c r="D45" s="1">
        <v>193.89</v>
      </c>
      <c r="E45" s="1">
        <v>1.5462</v>
      </c>
      <c r="F45" s="15">
        <v>31207000</v>
      </c>
      <c r="G45" s="15">
        <v>3.0373000000000001E-6</v>
      </c>
      <c r="H45" s="15">
        <v>3.0373000000000001E-6</v>
      </c>
      <c r="I45" s="1">
        <v>36660</v>
      </c>
      <c r="J45" s="1">
        <v>44939</v>
      </c>
      <c r="K45" s="1">
        <v>3624.8</v>
      </c>
      <c r="L45" s="1">
        <v>2695.9</v>
      </c>
      <c r="M45" s="15">
        <f t="shared" si="0"/>
        <v>8.2850518276050196E-11</v>
      </c>
      <c r="N45" s="15">
        <f t="shared" si="0"/>
        <v>6.758717372438194E-11</v>
      </c>
    </row>
    <row r="46" spans="1:15" x14ac:dyDescent="0.25">
      <c r="B46" s="12"/>
      <c r="C46" s="12" t="s">
        <v>9</v>
      </c>
      <c r="D46" s="12" t="s">
        <v>10</v>
      </c>
      <c r="E46" s="12" t="s">
        <v>11</v>
      </c>
      <c r="F46" s="12" t="s">
        <v>12</v>
      </c>
      <c r="G46" s="12" t="s">
        <v>13</v>
      </c>
      <c r="H46" s="12" t="s">
        <v>14</v>
      </c>
      <c r="I46" s="12" t="s">
        <v>67</v>
      </c>
      <c r="J46" s="12" t="s">
        <v>68</v>
      </c>
      <c r="K46" s="12" t="s">
        <v>67</v>
      </c>
      <c r="L46" s="12" t="s">
        <v>68</v>
      </c>
      <c r="M46" s="20">
        <f>MIN(M6:M45)</f>
        <v>5.3372703412073485E-11</v>
      </c>
      <c r="N46" s="20">
        <f>MIN(N6:N45)</f>
        <v>4.4612997759007068E-11</v>
      </c>
      <c r="O46" s="18" t="s">
        <v>69</v>
      </c>
    </row>
    <row r="47" spans="1:15" x14ac:dyDescent="0.25">
      <c r="B47" s="1" t="s">
        <v>45</v>
      </c>
      <c r="C47" s="1">
        <v>193.06</v>
      </c>
      <c r="D47" s="1">
        <v>193.06</v>
      </c>
      <c r="E47" s="1">
        <v>1.5528999999999999</v>
      </c>
      <c r="F47" s="15">
        <v>113640000</v>
      </c>
      <c r="G47" s="15">
        <v>7.7612999999999997E-20</v>
      </c>
      <c r="H47" s="15">
        <v>7.7612999999999997E-20</v>
      </c>
      <c r="I47" s="15">
        <v>1.0654000000000001E-9</v>
      </c>
      <c r="J47" s="15">
        <v>1.4303999999999999E-9</v>
      </c>
      <c r="K47" s="15">
        <v>7.7551000000000002E-11</v>
      </c>
      <c r="L47" s="15">
        <v>1.7162E-10</v>
      </c>
      <c r="M47" s="15">
        <f>IFERROR(G47/I47,"NaN")</f>
        <v>7.2848695325699266E-11</v>
      </c>
      <c r="N47" s="15">
        <f>IFERROR(H47/J47,"NaN")</f>
        <v>5.4259647651006715E-11</v>
      </c>
    </row>
    <row r="48" spans="1:15" x14ac:dyDescent="0.25">
      <c r="B48" s="1" t="s">
        <v>45</v>
      </c>
      <c r="C48" s="1">
        <v>193.06</v>
      </c>
      <c r="D48" s="1">
        <v>193.06</v>
      </c>
      <c r="E48" s="1">
        <v>1.5528999999999999</v>
      </c>
      <c r="F48" s="15">
        <v>137120000</v>
      </c>
      <c r="G48" s="15">
        <v>7.7576000000000005E-20</v>
      </c>
      <c r="H48" s="15">
        <v>7.7576000000000005E-20</v>
      </c>
      <c r="I48" s="15">
        <v>1.0689999999999999E-9</v>
      </c>
      <c r="J48" s="15">
        <v>1.4329000000000001E-9</v>
      </c>
      <c r="K48" s="15">
        <v>7.7663000000000006E-11</v>
      </c>
      <c r="L48" s="15">
        <v>1.7068E-10</v>
      </c>
      <c r="M48" s="15">
        <f t="shared" ref="M48:N86" si="1">IFERROR(G48/I48,"NaN")</f>
        <v>7.2568755846585597E-11</v>
      </c>
      <c r="N48" s="15">
        <f t="shared" si="1"/>
        <v>5.4139158350198899E-11</v>
      </c>
    </row>
    <row r="49" spans="2:14" x14ac:dyDescent="0.25">
      <c r="B49" s="16" t="s">
        <v>25</v>
      </c>
      <c r="C49" s="16" t="s">
        <v>70</v>
      </c>
      <c r="D49" s="16">
        <v>193.1</v>
      </c>
      <c r="E49" s="16">
        <v>1.5525</v>
      </c>
      <c r="F49" s="17">
        <v>559.13</v>
      </c>
      <c r="G49" s="17" t="s">
        <v>71</v>
      </c>
      <c r="H49" s="17" t="s">
        <v>72</v>
      </c>
      <c r="I49" s="17">
        <v>4.2636000000000001E-10</v>
      </c>
      <c r="J49" s="17">
        <v>5.4465999999999996E-10</v>
      </c>
      <c r="K49" s="17">
        <v>4.7362000000000003E-11</v>
      </c>
      <c r="L49" s="17">
        <v>5.0953000000000002E-11</v>
      </c>
      <c r="M49" s="17" t="str">
        <f t="shared" si="1"/>
        <v>NaN</v>
      </c>
      <c r="N49" s="17" t="str">
        <f t="shared" si="1"/>
        <v>NaN</v>
      </c>
    </row>
    <row r="50" spans="2:14" x14ac:dyDescent="0.25">
      <c r="B50" s="16" t="s">
        <v>25</v>
      </c>
      <c r="C50" s="16" t="s">
        <v>70</v>
      </c>
      <c r="D50" s="16">
        <v>193.1</v>
      </c>
      <c r="E50" s="16">
        <v>1.5525</v>
      </c>
      <c r="F50" s="17">
        <v>559.14</v>
      </c>
      <c r="G50" s="17" t="s">
        <v>73</v>
      </c>
      <c r="H50" s="17" t="s">
        <v>74</v>
      </c>
      <c r="I50" s="17">
        <v>4.3244000000000001E-10</v>
      </c>
      <c r="J50" s="17">
        <v>5.6256999999999995E-10</v>
      </c>
      <c r="K50" s="17">
        <v>4.7572999999999997E-11</v>
      </c>
      <c r="L50" s="17">
        <v>5.101E-11</v>
      </c>
      <c r="M50" s="17" t="str">
        <f t="shared" si="1"/>
        <v>NaN</v>
      </c>
      <c r="N50" s="17" t="str">
        <f t="shared" si="1"/>
        <v>NaN</v>
      </c>
    </row>
    <row r="51" spans="2:14" x14ac:dyDescent="0.25">
      <c r="B51" s="1" t="s">
        <v>43</v>
      </c>
      <c r="C51" s="1">
        <v>193.12</v>
      </c>
      <c r="D51" s="1">
        <v>193.12</v>
      </c>
      <c r="E51" s="1">
        <v>1.5524</v>
      </c>
      <c r="F51" s="15">
        <v>39186000</v>
      </c>
      <c r="G51" s="15">
        <v>8.3430000000000004E-20</v>
      </c>
      <c r="H51" s="15">
        <v>8.3430000000000004E-20</v>
      </c>
      <c r="I51" s="15">
        <v>8.1410000000000001E-10</v>
      </c>
      <c r="J51" s="15">
        <v>1.0558E-9</v>
      </c>
      <c r="K51" s="15">
        <v>8.3585000000000001E-11</v>
      </c>
      <c r="L51" s="15">
        <v>1.3793999999999999E-10</v>
      </c>
      <c r="M51" s="15">
        <f t="shared" si="1"/>
        <v>1.0248126765753593E-10</v>
      </c>
      <c r="N51" s="15">
        <f t="shared" si="1"/>
        <v>7.9020647849971591E-11</v>
      </c>
    </row>
    <row r="52" spans="2:14" x14ac:dyDescent="0.25">
      <c r="B52" s="1" t="s">
        <v>43</v>
      </c>
      <c r="C52" s="1">
        <v>193.12</v>
      </c>
      <c r="D52" s="1">
        <v>193.12</v>
      </c>
      <c r="E52" s="1">
        <v>1.5524</v>
      </c>
      <c r="F52" s="15">
        <v>32711000</v>
      </c>
      <c r="G52" s="15">
        <v>8.3500000000000003E-20</v>
      </c>
      <c r="H52" s="15">
        <v>8.3500000000000003E-20</v>
      </c>
      <c r="I52" s="15">
        <v>8.1381999999999999E-10</v>
      </c>
      <c r="J52" s="15">
        <v>1.0797999999999999E-9</v>
      </c>
      <c r="K52" s="15">
        <v>8.2045999999999995E-11</v>
      </c>
      <c r="L52" s="15">
        <v>1.3777999999999999E-10</v>
      </c>
      <c r="M52" s="15">
        <f t="shared" si="1"/>
        <v>1.0260254110245509E-10</v>
      </c>
      <c r="N52" s="15">
        <f t="shared" si="1"/>
        <v>7.732913502500464E-11</v>
      </c>
    </row>
    <row r="53" spans="2:14" x14ac:dyDescent="0.25">
      <c r="B53" s="1" t="s">
        <v>44</v>
      </c>
      <c r="C53" s="1">
        <v>193.13</v>
      </c>
      <c r="D53" s="1">
        <v>193.13</v>
      </c>
      <c r="E53" s="1">
        <v>1.5522</v>
      </c>
      <c r="F53" s="15">
        <v>24990000</v>
      </c>
      <c r="G53" s="15">
        <v>8.3575000000000006E-20</v>
      </c>
      <c r="H53" s="15">
        <v>8.3575000000000006E-20</v>
      </c>
      <c r="I53" s="15">
        <v>8.0643999999999996E-10</v>
      </c>
      <c r="J53" s="15">
        <v>1.0301E-9</v>
      </c>
      <c r="K53" s="15">
        <v>8.5366999999999998E-11</v>
      </c>
      <c r="L53" s="15">
        <v>1.3651E-10</v>
      </c>
      <c r="M53" s="15">
        <f t="shared" si="1"/>
        <v>1.0363449233668967E-10</v>
      </c>
      <c r="N53" s="15">
        <f t="shared" si="1"/>
        <v>8.113289971847394E-11</v>
      </c>
    </row>
    <row r="54" spans="2:14" x14ac:dyDescent="0.25">
      <c r="B54" s="1" t="s">
        <v>44</v>
      </c>
      <c r="C54" s="1">
        <v>193.13</v>
      </c>
      <c r="D54" s="1">
        <v>193.13</v>
      </c>
      <c r="E54" s="1">
        <v>1.5522</v>
      </c>
      <c r="F54" s="15">
        <v>18720000</v>
      </c>
      <c r="G54" s="15">
        <v>8.3624999999999996E-20</v>
      </c>
      <c r="H54" s="15">
        <v>8.3624999999999996E-20</v>
      </c>
      <c r="I54" s="15">
        <v>8.0541000000000001E-10</v>
      </c>
      <c r="J54" s="15">
        <v>1.0552E-9</v>
      </c>
      <c r="K54" s="15">
        <v>8.3695999999999997E-11</v>
      </c>
      <c r="L54" s="15">
        <v>1.3322999999999999E-10</v>
      </c>
      <c r="M54" s="15">
        <f t="shared" si="1"/>
        <v>1.0382910567288709E-10</v>
      </c>
      <c r="N54" s="15">
        <f t="shared" si="1"/>
        <v>7.925037907505686E-11</v>
      </c>
    </row>
    <row r="55" spans="2:14" x14ac:dyDescent="0.25">
      <c r="B55" s="1" t="s">
        <v>48</v>
      </c>
      <c r="C55" s="1">
        <v>193.15</v>
      </c>
      <c r="D55" s="1">
        <v>193.15</v>
      </c>
      <c r="E55" s="1">
        <v>1.5521</v>
      </c>
      <c r="F55" s="15">
        <v>69103000</v>
      </c>
      <c r="G55" s="15">
        <v>8.1411999999999998E-20</v>
      </c>
      <c r="H55" s="15">
        <v>8.1411999999999998E-20</v>
      </c>
      <c r="I55" s="15">
        <v>9.1005999999999996E-10</v>
      </c>
      <c r="J55" s="15">
        <v>1.167E-9</v>
      </c>
      <c r="K55" s="15">
        <v>8.1840999999999994E-11</v>
      </c>
      <c r="L55" s="15">
        <v>1.5999000000000001E-10</v>
      </c>
      <c r="M55" s="15">
        <f t="shared" si="1"/>
        <v>8.9457837944750901E-11</v>
      </c>
      <c r="N55" s="15">
        <f t="shared" si="1"/>
        <v>6.9761782347900593E-11</v>
      </c>
    </row>
    <row r="56" spans="2:14" x14ac:dyDescent="0.25">
      <c r="B56" s="1" t="s">
        <v>48</v>
      </c>
      <c r="C56" s="1">
        <v>193.15</v>
      </c>
      <c r="D56" s="1">
        <v>193.15</v>
      </c>
      <c r="E56" s="1">
        <v>1.5521</v>
      </c>
      <c r="F56" s="15">
        <v>51209000</v>
      </c>
      <c r="G56" s="15">
        <v>8.1350000000000004E-20</v>
      </c>
      <c r="H56" s="15">
        <v>8.1350000000000004E-20</v>
      </c>
      <c r="I56" s="15">
        <v>9.0861000000000003E-10</v>
      </c>
      <c r="J56" s="15">
        <v>1.2239000000000001E-9</v>
      </c>
      <c r="K56" s="15">
        <v>8.2074999999999998E-11</v>
      </c>
      <c r="L56" s="15">
        <v>1.6005000000000001E-10</v>
      </c>
      <c r="M56" s="15">
        <f t="shared" si="1"/>
        <v>8.9532362619825891E-11</v>
      </c>
      <c r="N56" s="15">
        <f t="shared" si="1"/>
        <v>6.6467848680447744E-11</v>
      </c>
    </row>
    <row r="57" spans="2:14" x14ac:dyDescent="0.25">
      <c r="B57" s="1" t="s">
        <v>55</v>
      </c>
      <c r="C57" s="1">
        <v>193.18</v>
      </c>
      <c r="D57" s="1">
        <v>193.18</v>
      </c>
      <c r="E57" s="1">
        <v>1.5519000000000001</v>
      </c>
      <c r="F57" s="15">
        <v>26371000</v>
      </c>
      <c r="G57" s="15">
        <v>8.2427999999999996E-20</v>
      </c>
      <c r="H57" s="15">
        <v>8.2427999999999996E-20</v>
      </c>
      <c r="I57" s="15">
        <v>8.8171000000000005E-10</v>
      </c>
      <c r="J57" s="15">
        <v>1.1543E-9</v>
      </c>
      <c r="K57" s="15">
        <v>8.1735000000000003E-11</v>
      </c>
      <c r="L57" s="15">
        <v>1.5174999999999999E-10</v>
      </c>
      <c r="M57" s="15">
        <f t="shared" si="1"/>
        <v>9.3486520511279212E-11</v>
      </c>
      <c r="N57" s="15">
        <f t="shared" si="1"/>
        <v>7.140951225851164E-11</v>
      </c>
    </row>
    <row r="58" spans="2:14" x14ac:dyDescent="0.25">
      <c r="B58" s="1" t="s">
        <v>55</v>
      </c>
      <c r="C58" s="1">
        <v>193.18</v>
      </c>
      <c r="D58" s="1">
        <v>193.18</v>
      </c>
      <c r="E58" s="1">
        <v>1.5519000000000001</v>
      </c>
      <c r="F58" s="15">
        <v>49432000</v>
      </c>
      <c r="G58" s="15">
        <v>8.2316000000000001E-20</v>
      </c>
      <c r="H58" s="15">
        <v>8.2316000000000001E-20</v>
      </c>
      <c r="I58" s="15">
        <v>8.7461000000000004E-10</v>
      </c>
      <c r="J58" s="15">
        <v>1.1465999999999999E-9</v>
      </c>
      <c r="K58" s="15">
        <v>8.0774000000000005E-11</v>
      </c>
      <c r="L58" s="15">
        <v>1.4957999999999999E-10</v>
      </c>
      <c r="M58" s="15">
        <f t="shared" si="1"/>
        <v>9.4117378031351107E-11</v>
      </c>
      <c r="N58" s="15">
        <f t="shared" si="1"/>
        <v>7.1791383219954649E-11</v>
      </c>
    </row>
    <row r="59" spans="2:14" x14ac:dyDescent="0.25">
      <c r="B59" s="16" t="s">
        <v>25</v>
      </c>
      <c r="C59" s="16" t="s">
        <v>75</v>
      </c>
      <c r="D59" s="16">
        <v>193.24</v>
      </c>
      <c r="E59" s="16">
        <v>1.5513999999999999</v>
      </c>
      <c r="F59" s="17">
        <v>899.98</v>
      </c>
      <c r="G59" s="17" t="s">
        <v>76</v>
      </c>
      <c r="H59" s="17" t="s">
        <v>77</v>
      </c>
      <c r="I59" s="17">
        <v>5.0113000000000001E-10</v>
      </c>
      <c r="J59" s="17">
        <v>6.3473000000000004E-10</v>
      </c>
      <c r="K59" s="17">
        <v>5.5949000000000002E-11</v>
      </c>
      <c r="L59" s="17">
        <v>6.2938999999999996E-11</v>
      </c>
      <c r="M59" s="17" t="str">
        <f t="shared" si="1"/>
        <v>NaN</v>
      </c>
      <c r="N59" s="17" t="str">
        <f t="shared" si="1"/>
        <v>NaN</v>
      </c>
    </row>
    <row r="60" spans="2:14" x14ac:dyDescent="0.25">
      <c r="B60" s="16" t="s">
        <v>25</v>
      </c>
      <c r="C60" s="16" t="s">
        <v>78</v>
      </c>
      <c r="D60" s="16">
        <v>193.24</v>
      </c>
      <c r="E60" s="16">
        <v>1.5513999999999999</v>
      </c>
      <c r="F60" s="17">
        <v>900.11</v>
      </c>
      <c r="G60" s="17" t="s">
        <v>79</v>
      </c>
      <c r="H60" s="17" t="s">
        <v>80</v>
      </c>
      <c r="I60" s="17">
        <v>5.0142999999999999E-10</v>
      </c>
      <c r="J60" s="17">
        <v>6.3053999999999998E-10</v>
      </c>
      <c r="K60" s="17">
        <v>5.5826000000000001E-11</v>
      </c>
      <c r="L60" s="17">
        <v>6.2756000000000003E-11</v>
      </c>
      <c r="M60" s="17" t="str">
        <f t="shared" si="1"/>
        <v>NaN</v>
      </c>
      <c r="N60" s="17" t="str">
        <f t="shared" si="1"/>
        <v>NaN</v>
      </c>
    </row>
    <row r="61" spans="2:14" x14ac:dyDescent="0.25">
      <c r="B61" s="1" t="s">
        <v>47</v>
      </c>
      <c r="C61" s="1">
        <v>193.26</v>
      </c>
      <c r="D61" s="1">
        <v>193.26</v>
      </c>
      <c r="E61" s="1">
        <v>1.5512999999999999</v>
      </c>
      <c r="F61" s="15">
        <v>1794700</v>
      </c>
      <c r="G61" s="15">
        <v>8.4552000000000001E-20</v>
      </c>
      <c r="H61" s="15">
        <v>8.4552000000000001E-20</v>
      </c>
      <c r="I61" s="15">
        <v>7.4120999999999997E-10</v>
      </c>
      <c r="J61" s="15">
        <v>1.0069999999999999E-9</v>
      </c>
      <c r="K61" s="15">
        <v>8.0667000000000004E-11</v>
      </c>
      <c r="L61" s="15">
        <v>1.0793E-10</v>
      </c>
      <c r="M61" s="15">
        <f t="shared" si="1"/>
        <v>1.1407293479580687E-10</v>
      </c>
      <c r="N61" s="15">
        <f t="shared" si="1"/>
        <v>8.3964250248262167E-11</v>
      </c>
    </row>
    <row r="62" spans="2:14" x14ac:dyDescent="0.25">
      <c r="B62" s="1" t="s">
        <v>47</v>
      </c>
      <c r="C62" s="1">
        <v>193.26</v>
      </c>
      <c r="D62" s="1">
        <v>193.26</v>
      </c>
      <c r="E62" s="1">
        <v>1.5512999999999999</v>
      </c>
      <c r="F62" s="15">
        <v>1767300</v>
      </c>
      <c r="G62" s="15">
        <v>8.4485000000000005E-20</v>
      </c>
      <c r="H62" s="15">
        <v>8.4485000000000005E-20</v>
      </c>
      <c r="I62" s="15">
        <v>7.4290999999999997E-10</v>
      </c>
      <c r="J62" s="15">
        <v>9.7785000000000009E-10</v>
      </c>
      <c r="K62" s="15">
        <v>8.1220000000000005E-11</v>
      </c>
      <c r="L62" s="15">
        <v>1.0827E-10</v>
      </c>
      <c r="M62" s="15">
        <f t="shared" si="1"/>
        <v>1.137217159548263E-10</v>
      </c>
      <c r="N62" s="15">
        <f t="shared" si="1"/>
        <v>8.6398731911847412E-11</v>
      </c>
    </row>
    <row r="63" spans="2:14" x14ac:dyDescent="0.25">
      <c r="B63" s="23" t="s">
        <v>81</v>
      </c>
      <c r="C63" s="16" t="s">
        <v>82</v>
      </c>
      <c r="D63" s="16">
        <v>193.35</v>
      </c>
      <c r="E63" s="16">
        <v>1.5505</v>
      </c>
      <c r="F63" s="17">
        <v>2209.8000000000002</v>
      </c>
      <c r="G63" s="17" t="s">
        <v>83</v>
      </c>
      <c r="H63" s="17" t="s">
        <v>84</v>
      </c>
      <c r="I63" s="17">
        <v>6.1328999999999996E-10</v>
      </c>
      <c r="J63" s="17">
        <v>7.7976999999999999E-10</v>
      </c>
      <c r="K63" s="17">
        <v>6.9058999999999996E-11</v>
      </c>
      <c r="L63" s="17">
        <v>8.112E-11</v>
      </c>
      <c r="M63" s="17" t="str">
        <f t="shared" si="1"/>
        <v>NaN</v>
      </c>
      <c r="N63" s="17" t="str">
        <f t="shared" si="1"/>
        <v>NaN</v>
      </c>
    </row>
    <row r="64" spans="2:14" x14ac:dyDescent="0.25">
      <c r="B64" s="23" t="s">
        <v>81</v>
      </c>
      <c r="C64" s="16" t="s">
        <v>85</v>
      </c>
      <c r="D64" s="16">
        <v>193.35</v>
      </c>
      <c r="E64" s="16">
        <v>1.5505</v>
      </c>
      <c r="F64" s="17">
        <v>2209.6</v>
      </c>
      <c r="G64" s="17" t="s">
        <v>86</v>
      </c>
      <c r="H64" s="17" t="s">
        <v>87</v>
      </c>
      <c r="I64" s="17">
        <v>6.1009999999999999E-10</v>
      </c>
      <c r="J64" s="17">
        <v>7.9093999999999996E-10</v>
      </c>
      <c r="K64" s="17">
        <v>6.8993999999999995E-11</v>
      </c>
      <c r="L64" s="17">
        <v>8.0852000000000002E-11</v>
      </c>
      <c r="M64" s="17" t="str">
        <f t="shared" si="1"/>
        <v>NaN</v>
      </c>
      <c r="N64" s="17" t="str">
        <f t="shared" si="1"/>
        <v>NaN</v>
      </c>
    </row>
    <row r="65" spans="1:14" x14ac:dyDescent="0.25">
      <c r="B65" s="1" t="s">
        <v>56</v>
      </c>
      <c r="C65" s="16">
        <v>193.38</v>
      </c>
      <c r="D65" s="16">
        <v>193.38</v>
      </c>
      <c r="E65" s="16">
        <v>1.5503</v>
      </c>
      <c r="F65" s="17">
        <v>104860</v>
      </c>
      <c r="G65" s="17" t="s">
        <v>88</v>
      </c>
      <c r="H65" s="17" t="s">
        <v>89</v>
      </c>
      <c r="I65" s="17">
        <v>7.3344E-10</v>
      </c>
      <c r="J65" s="17">
        <v>9.7421000000000009E-10</v>
      </c>
      <c r="K65" s="17">
        <v>8.2163999999999999E-11</v>
      </c>
      <c r="L65" s="17">
        <v>1.0513E-10</v>
      </c>
      <c r="M65" s="17" t="str">
        <f t="shared" si="1"/>
        <v>NaN</v>
      </c>
      <c r="N65" s="17" t="str">
        <f t="shared" si="1"/>
        <v>NaN</v>
      </c>
    </row>
    <row r="66" spans="1:14" x14ac:dyDescent="0.25">
      <c r="B66" s="1" t="s">
        <v>56</v>
      </c>
      <c r="C66" s="16">
        <v>193.38</v>
      </c>
      <c r="D66" s="16">
        <v>193.38</v>
      </c>
      <c r="E66" s="16">
        <v>1.5503</v>
      </c>
      <c r="F66" s="17">
        <v>104750</v>
      </c>
      <c r="G66" s="17" t="s">
        <v>90</v>
      </c>
      <c r="H66" s="17" t="s">
        <v>91</v>
      </c>
      <c r="I66" s="17">
        <v>7.3760000000000002E-10</v>
      </c>
      <c r="J66" s="17">
        <v>9.6912999999999994E-10</v>
      </c>
      <c r="K66" s="17">
        <v>8.2991999999999994E-11</v>
      </c>
      <c r="L66" s="17">
        <v>1.0645E-10</v>
      </c>
      <c r="M66" s="17" t="str">
        <f t="shared" si="1"/>
        <v>NaN</v>
      </c>
      <c r="N66" s="17" t="str">
        <f t="shared" si="1"/>
        <v>NaN</v>
      </c>
    </row>
    <row r="67" spans="1:14" x14ac:dyDescent="0.25">
      <c r="B67" s="1" t="s">
        <v>49</v>
      </c>
      <c r="C67" s="16" t="s">
        <v>92</v>
      </c>
      <c r="D67" s="16">
        <v>193.41</v>
      </c>
      <c r="E67" s="16">
        <v>1.5501</v>
      </c>
      <c r="F67" s="17">
        <v>10620</v>
      </c>
      <c r="G67" s="17" t="s">
        <v>93</v>
      </c>
      <c r="H67" s="17" t="s">
        <v>94</v>
      </c>
      <c r="I67" s="17">
        <v>7.0584000000000002E-10</v>
      </c>
      <c r="J67" s="17">
        <v>8.9276000000000003E-10</v>
      </c>
      <c r="K67" s="17">
        <v>8.1456E-11</v>
      </c>
      <c r="L67" s="17">
        <v>1.0016000000000001E-10</v>
      </c>
      <c r="M67" s="17" t="str">
        <f t="shared" si="1"/>
        <v>NaN</v>
      </c>
      <c r="N67" s="17" t="str">
        <f t="shared" si="1"/>
        <v>NaN</v>
      </c>
    </row>
    <row r="68" spans="1:14" x14ac:dyDescent="0.25">
      <c r="B68" s="1" t="s">
        <v>49</v>
      </c>
      <c r="C68" s="16" t="s">
        <v>95</v>
      </c>
      <c r="D68" s="16">
        <v>193.41</v>
      </c>
      <c r="E68" s="16">
        <v>1.5501</v>
      </c>
      <c r="F68" s="17">
        <v>10615</v>
      </c>
      <c r="G68" s="17" t="s">
        <v>96</v>
      </c>
      <c r="H68" s="17" t="s">
        <v>97</v>
      </c>
      <c r="I68" s="17">
        <v>7.0643999999999999E-10</v>
      </c>
      <c r="J68" s="17">
        <v>8.8776000000000004E-10</v>
      </c>
      <c r="K68" s="17">
        <v>8.0780000000000004E-11</v>
      </c>
      <c r="L68" s="17">
        <v>9.9373000000000002E-11</v>
      </c>
      <c r="M68" s="17" t="str">
        <f t="shared" si="1"/>
        <v>NaN</v>
      </c>
      <c r="N68" s="17" t="str">
        <f t="shared" si="1"/>
        <v>NaN</v>
      </c>
    </row>
    <row r="69" spans="1:14" x14ac:dyDescent="0.25">
      <c r="A69" s="21" t="s">
        <v>98</v>
      </c>
      <c r="B69" s="21" t="s">
        <v>24</v>
      </c>
      <c r="C69" s="21">
        <v>193.41</v>
      </c>
      <c r="D69" s="21">
        <v>193.41</v>
      </c>
      <c r="E69" s="21">
        <v>1.5501</v>
      </c>
      <c r="F69" s="22">
        <v>8953200</v>
      </c>
      <c r="G69" s="22">
        <v>8.0155000000000003E-20</v>
      </c>
      <c r="H69" s="22">
        <v>8.0155000000000003E-20</v>
      </c>
      <c r="I69" s="22">
        <v>9.6897000000000002E-10</v>
      </c>
      <c r="J69" s="22">
        <v>1.3202000000000001E-9</v>
      </c>
      <c r="K69" s="22">
        <v>7.9231000000000003E-11</v>
      </c>
      <c r="L69" s="22">
        <v>1.6329999999999999E-10</v>
      </c>
      <c r="M69" s="22">
        <f t="shared" si="1"/>
        <v>8.2721859293889394E-11</v>
      </c>
      <c r="N69" s="22">
        <f t="shared" si="1"/>
        <v>6.0714285714285711E-11</v>
      </c>
    </row>
    <row r="70" spans="1:14" x14ac:dyDescent="0.25">
      <c r="A70" s="21" t="s">
        <v>98</v>
      </c>
      <c r="B70" s="21" t="s">
        <v>24</v>
      </c>
      <c r="C70" s="21">
        <v>193.41</v>
      </c>
      <c r="D70" s="21">
        <v>193.41</v>
      </c>
      <c r="E70" s="21">
        <v>1.55</v>
      </c>
      <c r="F70" s="22">
        <v>17667000</v>
      </c>
      <c r="G70" s="22">
        <v>8.0022000000000005E-20</v>
      </c>
      <c r="H70" s="22">
        <v>8.0022000000000005E-20</v>
      </c>
      <c r="I70" s="22">
        <v>9.680400000000001E-10</v>
      </c>
      <c r="J70" s="22">
        <v>1.3142000000000001E-9</v>
      </c>
      <c r="K70" s="22">
        <v>7.7892000000000006E-11</v>
      </c>
      <c r="L70" s="22">
        <v>1.6081000000000001E-10</v>
      </c>
      <c r="M70" s="22">
        <f t="shared" si="1"/>
        <v>8.2663939506631951E-11</v>
      </c>
      <c r="N70" s="22">
        <f t="shared" si="1"/>
        <v>6.0890275452746923E-11</v>
      </c>
    </row>
    <row r="71" spans="1:14" x14ac:dyDescent="0.25">
      <c r="B71" s="16" t="s">
        <v>25</v>
      </c>
      <c r="C71" s="16" t="s">
        <v>99</v>
      </c>
      <c r="D71" s="16">
        <v>193.43</v>
      </c>
      <c r="E71" s="16">
        <v>1.5499000000000001</v>
      </c>
      <c r="F71" s="17">
        <v>364.14</v>
      </c>
      <c r="G71" s="17" t="s">
        <v>100</v>
      </c>
      <c r="H71" s="17" t="s">
        <v>101</v>
      </c>
      <c r="I71" s="17">
        <v>3.5307999999999998E-10</v>
      </c>
      <c r="J71" s="17">
        <v>4.4567000000000002E-10</v>
      </c>
      <c r="K71" s="17">
        <v>3.9205000000000002E-11</v>
      </c>
      <c r="L71" s="17">
        <v>3.8866999999999997E-11</v>
      </c>
      <c r="M71" s="17" t="str">
        <f t="shared" si="1"/>
        <v>NaN</v>
      </c>
      <c r="N71" s="17" t="str">
        <f t="shared" si="1"/>
        <v>NaN</v>
      </c>
    </row>
    <row r="72" spans="1:14" x14ac:dyDescent="0.25">
      <c r="B72" s="16" t="s">
        <v>25</v>
      </c>
      <c r="C72" s="16" t="s">
        <v>102</v>
      </c>
      <c r="D72" s="16">
        <v>193.43</v>
      </c>
      <c r="E72" s="16">
        <v>1.5499000000000001</v>
      </c>
      <c r="F72" s="17">
        <v>364.19</v>
      </c>
      <c r="G72" s="17" t="s">
        <v>103</v>
      </c>
      <c r="H72" s="17" t="s">
        <v>104</v>
      </c>
      <c r="I72" s="17">
        <v>3.536E-10</v>
      </c>
      <c r="J72" s="17">
        <v>4.4979999999999999E-10</v>
      </c>
      <c r="K72" s="17">
        <v>3.9039E-11</v>
      </c>
      <c r="L72" s="17">
        <v>3.8646999999999997E-11</v>
      </c>
      <c r="M72" s="17" t="str">
        <f t="shared" si="1"/>
        <v>NaN</v>
      </c>
      <c r="N72" s="17" t="str">
        <f t="shared" si="1"/>
        <v>NaN</v>
      </c>
    </row>
    <row r="73" spans="1:14" x14ac:dyDescent="0.25">
      <c r="B73" s="1" t="s">
        <v>23</v>
      </c>
      <c r="C73" s="1">
        <v>193.43</v>
      </c>
      <c r="D73" s="1">
        <v>193.43</v>
      </c>
      <c r="E73" s="1">
        <v>1.5498000000000001</v>
      </c>
      <c r="F73" s="15">
        <v>16730000</v>
      </c>
      <c r="G73" s="15">
        <v>8.4200000000000003E-20</v>
      </c>
      <c r="H73" s="15">
        <v>8.4200000000000003E-20</v>
      </c>
      <c r="I73" s="15">
        <v>7.7436999999999998E-10</v>
      </c>
      <c r="J73" s="15">
        <v>1.0082999999999999E-9</v>
      </c>
      <c r="K73" s="15">
        <v>8.3474000000000006E-11</v>
      </c>
      <c r="L73" s="15">
        <v>1.2122E-10</v>
      </c>
      <c r="M73" s="15">
        <f t="shared" si="1"/>
        <v>1.0873355114480158E-10</v>
      </c>
      <c r="N73" s="15">
        <f t="shared" si="1"/>
        <v>8.3506892789844297E-11</v>
      </c>
    </row>
    <row r="74" spans="1:14" x14ac:dyDescent="0.25">
      <c r="B74" s="1" t="s">
        <v>23</v>
      </c>
      <c r="C74" s="1">
        <v>193.43</v>
      </c>
      <c r="D74" s="1">
        <v>193.43</v>
      </c>
      <c r="E74" s="1">
        <v>1.5498000000000001</v>
      </c>
      <c r="F74" s="15">
        <v>18355000</v>
      </c>
      <c r="G74" s="15">
        <v>8.4198999999999997E-20</v>
      </c>
      <c r="H74" s="15">
        <v>8.4198999999999997E-20</v>
      </c>
      <c r="I74" s="15">
        <v>7.7094000000000003E-10</v>
      </c>
      <c r="J74" s="15">
        <v>9.8409999999999994E-10</v>
      </c>
      <c r="K74" s="15">
        <v>8.3763999999999999E-11</v>
      </c>
      <c r="L74" s="15">
        <v>1.2233000000000001E-10</v>
      </c>
      <c r="M74" s="15">
        <f t="shared" si="1"/>
        <v>1.0921602199911796E-10</v>
      </c>
      <c r="N74" s="15">
        <f t="shared" si="1"/>
        <v>8.5559394370490809E-11</v>
      </c>
    </row>
    <row r="75" spans="1:14" ht="14.5" thickBot="1" x14ac:dyDescent="0.3">
      <c r="A75" s="18" t="s">
        <v>105</v>
      </c>
      <c r="B75" s="18" t="s">
        <v>36</v>
      </c>
      <c r="C75" s="18">
        <v>193.58</v>
      </c>
      <c r="D75" s="1">
        <v>193.58</v>
      </c>
      <c r="E75" s="1">
        <v>1.5487</v>
      </c>
      <c r="F75" s="15">
        <v>742670000</v>
      </c>
      <c r="G75" s="15">
        <v>7.7072000000000003E-20</v>
      </c>
      <c r="H75" s="15">
        <v>7.7072000000000003E-20</v>
      </c>
      <c r="I75" s="15">
        <v>1.3290000000000001E-9</v>
      </c>
      <c r="J75" s="15">
        <v>1.6701000000000001E-9</v>
      </c>
      <c r="K75" s="15">
        <v>7.2772000000000002E-11</v>
      </c>
      <c r="L75" s="15">
        <v>1.7631999999999999E-10</v>
      </c>
      <c r="M75" s="15">
        <f t="shared" si="1"/>
        <v>5.799247554552295E-11</v>
      </c>
      <c r="N75" s="20">
        <f t="shared" si="1"/>
        <v>4.6148134842225017E-11</v>
      </c>
    </row>
    <row r="76" spans="1:14" ht="14.5" thickBot="1" x14ac:dyDescent="0.3">
      <c r="A76" s="18" t="s">
        <v>105</v>
      </c>
      <c r="B76" s="18" t="s">
        <v>36</v>
      </c>
      <c r="C76" s="18">
        <v>193.58</v>
      </c>
      <c r="D76" s="1">
        <v>193.58</v>
      </c>
      <c r="E76" s="1">
        <v>1.5487</v>
      </c>
      <c r="F76" s="15">
        <v>625990000</v>
      </c>
      <c r="G76" s="15">
        <v>7.7038000000000002E-20</v>
      </c>
      <c r="H76" s="15">
        <v>7.7038000000000002E-20</v>
      </c>
      <c r="I76" s="15">
        <v>1.3322E-9</v>
      </c>
      <c r="J76" s="15">
        <v>1.6567999999999999E-9</v>
      </c>
      <c r="K76" s="15">
        <v>7.3973000000000004E-11</v>
      </c>
      <c r="L76" s="15">
        <v>1.7618999999999999E-10</v>
      </c>
      <c r="M76" s="19">
        <f t="shared" si="1"/>
        <v>5.7827653505479659E-11</v>
      </c>
      <c r="N76" s="15">
        <f t="shared" si="1"/>
        <v>4.6498068565910191E-11</v>
      </c>
    </row>
    <row r="77" spans="1:14" x14ac:dyDescent="0.25">
      <c r="B77" s="1" t="s">
        <v>32</v>
      </c>
      <c r="C77" s="1">
        <v>193.61</v>
      </c>
      <c r="D77" s="1">
        <v>193.61</v>
      </c>
      <c r="E77" s="1">
        <v>1.5484</v>
      </c>
      <c r="F77" s="15">
        <v>42038000</v>
      </c>
      <c r="G77" s="15">
        <v>8.2838999999999995E-20</v>
      </c>
      <c r="H77" s="15">
        <v>8.2838999999999995E-20</v>
      </c>
      <c r="I77" s="15">
        <v>8.3718E-10</v>
      </c>
      <c r="J77" s="15">
        <v>1.1147999999999999E-9</v>
      </c>
      <c r="K77" s="15">
        <v>7.9713999999999997E-11</v>
      </c>
      <c r="L77" s="15">
        <v>1.4022999999999999E-10</v>
      </c>
      <c r="M77" s="15">
        <f t="shared" si="1"/>
        <v>9.8950046584963807E-11</v>
      </c>
      <c r="N77" s="15">
        <f t="shared" si="1"/>
        <v>7.4308396124865451E-11</v>
      </c>
    </row>
    <row r="78" spans="1:14" x14ac:dyDescent="0.25">
      <c r="B78" s="1" t="s">
        <v>32</v>
      </c>
      <c r="C78" s="1">
        <v>193.61</v>
      </c>
      <c r="D78" s="1">
        <v>193.61</v>
      </c>
      <c r="E78" s="1">
        <v>1.5484</v>
      </c>
      <c r="F78" s="15">
        <v>41105000</v>
      </c>
      <c r="G78" s="15">
        <v>8.2895000000000005E-20</v>
      </c>
      <c r="H78" s="15">
        <v>8.2895000000000005E-20</v>
      </c>
      <c r="I78" s="15">
        <v>8.3379999999999995E-10</v>
      </c>
      <c r="J78" s="15">
        <v>1.1032000000000001E-9</v>
      </c>
      <c r="K78" s="15">
        <v>8.0173000000000006E-11</v>
      </c>
      <c r="L78" s="15">
        <v>1.4212E-10</v>
      </c>
      <c r="M78" s="15">
        <f t="shared" si="1"/>
        <v>9.9418325737586961E-11</v>
      </c>
      <c r="N78" s="15">
        <f t="shared" si="1"/>
        <v>7.5140500362581583E-11</v>
      </c>
    </row>
    <row r="79" spans="1:14" x14ac:dyDescent="0.25">
      <c r="B79" s="16" t="s">
        <v>25</v>
      </c>
      <c r="C79" s="16" t="s">
        <v>106</v>
      </c>
      <c r="D79" s="16">
        <v>193.66</v>
      </c>
      <c r="E79" s="16">
        <v>1.548</v>
      </c>
      <c r="F79" s="17">
        <v>433.8</v>
      </c>
      <c r="G79" s="17" t="s">
        <v>107</v>
      </c>
      <c r="H79" s="17" t="s">
        <v>108</v>
      </c>
      <c r="I79" s="17">
        <v>3.8383999999999999E-10</v>
      </c>
      <c r="J79" s="17">
        <v>4.9033999999999998E-10</v>
      </c>
      <c r="K79" s="17">
        <v>4.2594E-11</v>
      </c>
      <c r="L79" s="17">
        <v>4.3923999999999997E-11</v>
      </c>
      <c r="M79" s="17" t="str">
        <f t="shared" si="1"/>
        <v>NaN</v>
      </c>
      <c r="N79" s="17" t="str">
        <f t="shared" si="1"/>
        <v>NaN</v>
      </c>
    </row>
    <row r="80" spans="1:14" x14ac:dyDescent="0.25">
      <c r="B80" s="16" t="s">
        <v>25</v>
      </c>
      <c r="C80" s="16" t="s">
        <v>109</v>
      </c>
      <c r="D80" s="16">
        <v>193.66</v>
      </c>
      <c r="E80" s="16">
        <v>1.548</v>
      </c>
      <c r="F80" s="17">
        <v>433.75</v>
      </c>
      <c r="G80" s="17" t="s">
        <v>110</v>
      </c>
      <c r="H80" s="17" t="s">
        <v>111</v>
      </c>
      <c r="I80" s="17">
        <v>3.8330999999999999E-10</v>
      </c>
      <c r="J80" s="17">
        <v>4.8769999999999998E-10</v>
      </c>
      <c r="K80" s="17">
        <v>4.2635999999999999E-11</v>
      </c>
      <c r="L80" s="17">
        <v>4.4079000000000002E-11</v>
      </c>
      <c r="M80" s="17" t="str">
        <f t="shared" si="1"/>
        <v>NaN</v>
      </c>
      <c r="N80" s="17" t="str">
        <f t="shared" si="1"/>
        <v>NaN</v>
      </c>
    </row>
    <row r="81" spans="1:17" x14ac:dyDescent="0.25">
      <c r="B81" s="1" t="s">
        <v>34</v>
      </c>
      <c r="C81" s="1">
        <v>193.71</v>
      </c>
      <c r="D81" s="1">
        <v>193.71</v>
      </c>
      <c r="E81" s="1">
        <v>1.5477000000000001</v>
      </c>
      <c r="F81" s="15">
        <v>25686000</v>
      </c>
      <c r="G81" s="15">
        <v>8.4056999999999999E-20</v>
      </c>
      <c r="H81" s="15">
        <v>8.4056999999999999E-20</v>
      </c>
      <c r="I81" s="15">
        <v>7.8522999999999999E-10</v>
      </c>
      <c r="J81" s="15">
        <v>1.0028999999999999E-9</v>
      </c>
      <c r="K81" s="15">
        <v>8.2389000000000004E-11</v>
      </c>
      <c r="L81" s="15">
        <v>1.2579000000000001E-10</v>
      </c>
      <c r="M81" s="15">
        <f t="shared" si="1"/>
        <v>1.0704761662188148E-10</v>
      </c>
      <c r="N81" s="15">
        <f t="shared" si="1"/>
        <v>8.381393957523184E-11</v>
      </c>
    </row>
    <row r="82" spans="1:17" x14ac:dyDescent="0.25">
      <c r="B82" s="1" t="s">
        <v>34</v>
      </c>
      <c r="C82" s="1">
        <v>193.71</v>
      </c>
      <c r="D82" s="1">
        <v>193.71</v>
      </c>
      <c r="E82" s="1">
        <v>1.5477000000000001</v>
      </c>
      <c r="F82" s="15">
        <v>23115000</v>
      </c>
      <c r="G82" s="15">
        <v>8.4028999999999994E-20</v>
      </c>
      <c r="H82" s="15">
        <v>8.4028999999999994E-20</v>
      </c>
      <c r="I82" s="15">
        <v>7.8545000000000001E-10</v>
      </c>
      <c r="J82" s="15">
        <v>1.0154E-9</v>
      </c>
      <c r="K82" s="15">
        <v>8.3356000000000001E-11</v>
      </c>
      <c r="L82" s="15">
        <v>1.2761999999999999E-10</v>
      </c>
      <c r="M82" s="15">
        <f t="shared" si="1"/>
        <v>1.0698198484944935E-10</v>
      </c>
      <c r="N82" s="15">
        <f t="shared" si="1"/>
        <v>8.2754579476068536E-11</v>
      </c>
    </row>
    <row r="83" spans="1:17" x14ac:dyDescent="0.25">
      <c r="B83" s="1" t="s">
        <v>24</v>
      </c>
      <c r="C83" s="1">
        <v>193.73</v>
      </c>
      <c r="D83" s="1">
        <v>193.73</v>
      </c>
      <c r="E83" s="1">
        <v>1.5475000000000001</v>
      </c>
      <c r="F83" s="15">
        <v>114490000</v>
      </c>
      <c r="G83" s="15">
        <v>7.7646999999999998E-20</v>
      </c>
      <c r="H83" s="15">
        <v>7.7646999999999998E-20</v>
      </c>
      <c r="I83" s="15">
        <v>1.0681000000000001E-9</v>
      </c>
      <c r="J83" s="15">
        <v>1.4120000000000001E-9</v>
      </c>
      <c r="K83" s="15">
        <v>7.6878000000000006E-11</v>
      </c>
      <c r="L83" s="15">
        <v>1.6978999999999999E-10</v>
      </c>
      <c r="M83" s="15">
        <f t="shared" si="1"/>
        <v>7.2696376743750575E-11</v>
      </c>
      <c r="N83" s="15">
        <f t="shared" si="1"/>
        <v>5.4990793201133142E-11</v>
      </c>
    </row>
    <row r="84" spans="1:17" x14ac:dyDescent="0.25">
      <c r="B84" s="1" t="s">
        <v>24</v>
      </c>
      <c r="C84" s="1">
        <v>193.73</v>
      </c>
      <c r="D84" s="1">
        <v>193.73</v>
      </c>
      <c r="E84" s="1">
        <v>1.5474000000000001</v>
      </c>
      <c r="F84" s="15">
        <v>148430000</v>
      </c>
      <c r="G84" s="15">
        <v>7.7476999999999995E-20</v>
      </c>
      <c r="H84" s="15">
        <v>7.7476999999999995E-20</v>
      </c>
      <c r="I84" s="15">
        <v>1.0655999999999999E-9</v>
      </c>
      <c r="J84" s="15">
        <v>1.4592000000000001E-9</v>
      </c>
      <c r="K84" s="15">
        <v>7.6777000000000005E-11</v>
      </c>
      <c r="L84" s="15">
        <v>1.6919000000000001E-10</v>
      </c>
      <c r="M84" s="15">
        <f t="shared" si="1"/>
        <v>7.2707394894894892E-11</v>
      </c>
      <c r="N84" s="15">
        <f t="shared" si="1"/>
        <v>5.309553179824561E-11</v>
      </c>
    </row>
    <row r="85" spans="1:17" x14ac:dyDescent="0.25">
      <c r="B85" s="1" t="s">
        <v>33</v>
      </c>
      <c r="C85" s="1">
        <v>193.76</v>
      </c>
      <c r="D85" s="1">
        <v>193.76</v>
      </c>
      <c r="E85" s="1">
        <v>1.5471999999999999</v>
      </c>
      <c r="F85" s="15">
        <v>19455000</v>
      </c>
      <c r="G85" s="15">
        <v>8.4453000000000003E-20</v>
      </c>
      <c r="H85" s="15">
        <v>8.4453000000000003E-20</v>
      </c>
      <c r="I85" s="15">
        <v>7.5252999999999999E-10</v>
      </c>
      <c r="J85" s="15">
        <v>9.9815999999999999E-10</v>
      </c>
      <c r="K85" s="15">
        <v>8.5270000000000006E-11</v>
      </c>
      <c r="L85" s="15">
        <v>1.1920999999999999E-10</v>
      </c>
      <c r="M85" s="15">
        <f t="shared" si="1"/>
        <v>1.1222542622885467E-10</v>
      </c>
      <c r="N85" s="15">
        <f t="shared" si="1"/>
        <v>8.4608679971146912E-11</v>
      </c>
    </row>
    <row r="86" spans="1:17" x14ac:dyDescent="0.25">
      <c r="B86" s="1" t="s">
        <v>33</v>
      </c>
      <c r="C86" s="1">
        <v>193.76</v>
      </c>
      <c r="D86" s="1">
        <v>193.76</v>
      </c>
      <c r="E86" s="1">
        <v>1.5471999999999999</v>
      </c>
      <c r="F86" s="15">
        <v>15080000</v>
      </c>
      <c r="G86" s="15">
        <v>8.4476000000000005E-20</v>
      </c>
      <c r="H86" s="15">
        <v>8.4476000000000005E-20</v>
      </c>
      <c r="I86" s="15">
        <v>7.5587999999999998E-10</v>
      </c>
      <c r="J86" s="15">
        <v>9.9549999999999992E-10</v>
      </c>
      <c r="K86" s="15">
        <v>8.5432E-11</v>
      </c>
      <c r="L86" s="15">
        <v>1.1910999999999999E-10</v>
      </c>
      <c r="M86" s="15">
        <f t="shared" si="1"/>
        <v>1.1175848018203948E-10</v>
      </c>
      <c r="N86" s="15">
        <f t="shared" si="1"/>
        <v>8.4857860371672538E-11</v>
      </c>
    </row>
    <row r="87" spans="1:17" ht="14.5" thickBot="1" x14ac:dyDescent="0.3">
      <c r="M87" s="20">
        <f>MIN(M47:M86)</f>
        <v>5.7827653505479659E-11</v>
      </c>
      <c r="N87" s="20">
        <f>MIN(N47:N86)</f>
        <v>4.6148134842225017E-11</v>
      </c>
      <c r="O87" s="18" t="s">
        <v>69</v>
      </c>
    </row>
    <row r="88" spans="1:17" ht="14.5" thickBot="1" x14ac:dyDescent="0.3">
      <c r="A88" s="13" t="s">
        <v>112</v>
      </c>
      <c r="Q88" s="13" t="s">
        <v>113</v>
      </c>
    </row>
  </sheetData>
  <mergeCells count="5">
    <mergeCell ref="C3:E4"/>
    <mergeCell ref="F3:H3"/>
    <mergeCell ref="I3:J3"/>
    <mergeCell ref="K3:L3"/>
    <mergeCell ref="F4:H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DA98-7858-4BBC-833C-7E3E53887F15}">
  <dimension ref="A1"/>
  <sheetViews>
    <sheetView tabSelected="1"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尘竹 谢</cp:lastModifiedBy>
  <dcterms:created xsi:type="dcterms:W3CDTF">2015-01-15T16:55:01Z</dcterms:created>
  <dcterms:modified xsi:type="dcterms:W3CDTF">2024-02-28T08:12:16Z</dcterms:modified>
</cp:coreProperties>
</file>