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ZML\Desktop\2016级 大三下学期夏季学期 2019年 近代物理实验\8.塞曼效应(jd08)-王旗-建筑馆120\"/>
    </mc:Choice>
  </mc:AlternateContent>
  <xr:revisionPtr revIDLastSave="0" documentId="13_ncr:1_{8B13FE3E-4D0A-4449-8EF8-00D59C45DEA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M13" i="1" l="1"/>
  <c r="K13" i="1"/>
  <c r="H8" i="1" l="1"/>
  <c r="G8" i="1"/>
  <c r="N7" i="1"/>
  <c r="N8" i="1" s="1"/>
  <c r="M9" i="1" s="1"/>
  <c r="L7" i="1"/>
  <c r="L8" i="1" s="1"/>
  <c r="K7" i="1"/>
  <c r="K8" i="1" s="1"/>
  <c r="J7" i="1"/>
  <c r="J8" i="1" s="1"/>
  <c r="I9" i="1" s="1"/>
  <c r="I13" i="1" s="1"/>
  <c r="H7" i="1"/>
  <c r="G7" i="1"/>
  <c r="F7" i="1"/>
  <c r="F8" i="1" s="1"/>
  <c r="D7" i="1"/>
  <c r="D8" i="1" s="1"/>
  <c r="C7" i="1"/>
  <c r="C8" i="1" s="1"/>
  <c r="C9" i="1" l="1"/>
  <c r="C13" i="1" s="1"/>
  <c r="C11" i="1"/>
  <c r="K11" i="1"/>
  <c r="K9" i="1"/>
  <c r="G11" i="1"/>
  <c r="E9" i="1"/>
  <c r="E13" i="1" s="1"/>
  <c r="G9" i="1"/>
  <c r="G13" i="1" s="1"/>
  <c r="I15" i="1" l="1"/>
</calcChain>
</file>

<file path=xl/sharedStrings.xml><?xml version="1.0" encoding="utf-8"?>
<sst xmlns="http://schemas.openxmlformats.org/spreadsheetml/2006/main" count="15" uniqueCount="9">
  <si>
    <t>K-1</t>
  </si>
  <si>
    <t>K</t>
  </si>
  <si>
    <t>K+1</t>
  </si>
  <si>
    <t>c</t>
  </si>
  <si>
    <t>b</t>
  </si>
  <si>
    <t>a</t>
  </si>
  <si>
    <t>左</t>
  </si>
  <si>
    <t>右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</si>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</sst>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36"/>
      <color theme="1"/>
      <name val="Calibri"/>
      <family val="2"/>
    </font>
    <font>
      <sz val="36"/>
      <color theme="1"/>
      <name val="宋体"/>
      <family val="3"/>
      <charset val="134"/>
    </font>
    <font>
      <sz val="36"/>
      <color rgb="FFFF0000"/>
      <name val="Calibri"/>
      <family val="2"/>
    </font>
    <font>
      <sz val="24"/>
      <color theme="1"/>
      <name val="宋体"/>
      <family val="3"/>
      <charset val="134"/>
    </font>
    <font>
      <sz val="2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2E74B5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thick">
        <color rgb="FF4472C4"/>
      </right>
      <top/>
      <bottom style="medium">
        <color rgb="FF000000"/>
      </bottom>
      <diagonal/>
    </border>
    <border>
      <left style="thick">
        <color rgb="FF2E74B5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ck">
        <color rgb="FF2E74B5"/>
      </left>
      <right/>
      <top style="medium">
        <color rgb="FF000000"/>
      </top>
      <bottom style="thick">
        <color rgb="FF4472C4"/>
      </bottom>
      <diagonal/>
    </border>
    <border>
      <left/>
      <right/>
      <top style="medium">
        <color rgb="FF000000"/>
      </top>
      <bottom style="thick">
        <color rgb="FF4472C4"/>
      </bottom>
      <diagonal/>
    </border>
    <border>
      <left/>
      <right style="thick">
        <color rgb="FF4472C4"/>
      </right>
      <top style="medium">
        <color rgb="FF000000"/>
      </top>
      <bottom style="thick">
        <color rgb="FF4472C4"/>
      </bottom>
      <diagonal/>
    </border>
    <border>
      <left style="thick">
        <color rgb="FF4472C4"/>
      </left>
      <right style="thick">
        <color rgb="FF2E74B5"/>
      </right>
      <top style="thick">
        <color rgb="FF4472C4"/>
      </top>
      <bottom style="medium">
        <color indexed="64"/>
      </bottom>
      <diagonal/>
    </border>
    <border>
      <left/>
      <right style="thick">
        <color rgb="FF2E74B5"/>
      </right>
      <top style="thick">
        <color rgb="FF4472C4"/>
      </top>
      <bottom style="medium">
        <color indexed="64"/>
      </bottom>
      <diagonal/>
    </border>
    <border>
      <left/>
      <right/>
      <top style="thick">
        <color rgb="FF4472C4"/>
      </top>
      <bottom style="medium">
        <color indexed="64"/>
      </bottom>
      <diagonal/>
    </border>
    <border>
      <left/>
      <right style="thick">
        <color rgb="FF4472C4"/>
      </right>
      <top style="thick">
        <color rgb="FF4472C4"/>
      </top>
      <bottom style="medium">
        <color indexed="64"/>
      </bottom>
      <diagonal/>
    </border>
    <border>
      <left style="thick">
        <color rgb="FF4472C4"/>
      </left>
      <right style="thick">
        <color rgb="FF2E74B5"/>
      </right>
      <top/>
      <bottom style="medium">
        <color rgb="FF000000"/>
      </bottom>
      <diagonal/>
    </border>
    <border>
      <left style="thick">
        <color rgb="FF4472C4"/>
      </left>
      <right style="thick">
        <color rgb="FF2E74B5"/>
      </right>
      <top/>
      <bottom style="thick">
        <color rgb="FF4472C4"/>
      </bottom>
      <diagonal/>
    </border>
    <border>
      <left style="thick">
        <color rgb="FF2E74B5"/>
      </left>
      <right/>
      <top style="thick">
        <color rgb="FF4472C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ck">
        <color rgb="FF4472C4"/>
      </left>
      <right style="thick">
        <color rgb="FF2E74B5"/>
      </right>
      <top style="medium">
        <color rgb="FF000000"/>
      </top>
      <bottom/>
      <diagonal/>
    </border>
    <border>
      <left style="thick">
        <color rgb="FF2E74B5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ck">
        <color rgb="FF2E74B5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thick">
        <color rgb="FF4472C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top" wrapText="1"/>
    </xf>
    <xf numFmtId="0" fontId="3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7</xdr:row>
      <xdr:rowOff>142875</xdr:rowOff>
    </xdr:from>
    <xdr:to>
      <xdr:col>1</xdr:col>
      <xdr:colOff>519952</xdr:colOff>
      <xdr:row>7</xdr:row>
      <xdr:rowOff>426607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5FC85A-C62A-4A6B-BE3A-601C6A24C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3371850"/>
          <a:ext cx="272302" cy="283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76200</xdr:colOff>
      <xdr:row>8</xdr:row>
      <xdr:rowOff>428625</xdr:rowOff>
    </xdr:from>
    <xdr:ext cx="628697" cy="326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95950A34-5B04-4C2E-A391-22D9E00AE816}"/>
                </a:ext>
              </a:extLst>
            </xdr:cNvPr>
            <xdr:cNvSpPr txBox="1"/>
          </xdr:nvSpPr>
          <xdr:spPr>
            <a:xfrm>
              <a:off x="762000" y="4229100"/>
              <a:ext cx="628697" cy="326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zh-CN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△</m:t>
                    </m:r>
                    <m:sSup>
                      <m:sSupPr>
                        <m:ctrlPr>
                          <a:rPr lang="en-US" altLang="zh-CN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p>
                        <m:r>
                          <a:rPr lang="en-US" altLang="zh-CN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CN" altLang="en-US" sz="1600"/>
            </a:p>
          </xdr:txBody>
        </xdr:sp>
      </mc:Choice>
      <mc:Fallback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95950A34-5B04-4C2E-A391-22D9E00AE816}"/>
                </a:ext>
              </a:extLst>
            </xdr:cNvPr>
            <xdr:cNvSpPr txBox="1"/>
          </xdr:nvSpPr>
          <xdr:spPr>
            <a:xfrm>
              <a:off x="762000" y="4229100"/>
              <a:ext cx="628697" cy="326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△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𝐷^2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</xdr:col>
      <xdr:colOff>47625</xdr:colOff>
      <xdr:row>10</xdr:row>
      <xdr:rowOff>428625</xdr:rowOff>
    </xdr:from>
    <xdr:ext cx="628697" cy="3266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B45F02C2-9199-4D29-9DBE-CCF0AB3E6486}"/>
                </a:ext>
              </a:extLst>
            </xdr:cNvPr>
            <xdr:cNvSpPr txBox="1"/>
          </xdr:nvSpPr>
          <xdr:spPr>
            <a:xfrm>
              <a:off x="733425" y="5372100"/>
              <a:ext cx="628697" cy="326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zh-CN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△</m:t>
                    </m:r>
                    <m:sSup>
                      <m:sSupPr>
                        <m:ctrlPr>
                          <a:rPr lang="en-US" altLang="zh-CN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p>
                        <m:r>
                          <a:rPr lang="en-US" altLang="zh-CN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CN" altLang="en-US" sz="1600"/>
            </a:p>
          </xdr:txBody>
        </xdr:sp>
      </mc:Choice>
      <mc:Fallback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B45F02C2-9199-4D29-9DBE-CCF0AB3E6486}"/>
                </a:ext>
              </a:extLst>
            </xdr:cNvPr>
            <xdr:cNvSpPr txBox="1"/>
          </xdr:nvSpPr>
          <xdr:spPr>
            <a:xfrm>
              <a:off x="733425" y="5372100"/>
              <a:ext cx="628697" cy="326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△</a:t>
              </a:r>
              <a:r>
                <a:rPr lang="en-US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𝐷^2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</xdr:col>
      <xdr:colOff>133350</xdr:colOff>
      <xdr:row>12</xdr:row>
      <xdr:rowOff>438150</xdr:rowOff>
    </xdr:from>
    <xdr:ext cx="463332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E9F615B2-0A48-48FA-89E0-D25B3436992E}"/>
                </a:ext>
              </a:extLst>
            </xdr:cNvPr>
            <xdr:cNvSpPr txBox="1"/>
          </xdr:nvSpPr>
          <xdr:spPr>
            <a:xfrm>
              <a:off x="819150" y="6524625"/>
              <a:ext cx="46333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zh-CN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△</m:t>
                    </m:r>
                    <m:r>
                      <a:rPr lang="zh-CN" altLang="en-US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𝜐</m:t>
                    </m:r>
                  </m:oMath>
                </m:oMathPara>
              </a14:m>
              <a:endParaRPr lang="zh-CN" altLang="en-US" sz="1600"/>
            </a:p>
          </xdr:txBody>
        </xdr:sp>
      </mc:Choice>
      <mc:Fallback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E9F615B2-0A48-48FA-89E0-D25B3436992E}"/>
                </a:ext>
              </a:extLst>
            </xdr:cNvPr>
            <xdr:cNvSpPr txBox="1"/>
          </xdr:nvSpPr>
          <xdr:spPr>
            <a:xfrm>
              <a:off x="819150" y="6524625"/>
              <a:ext cx="46333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zh-CN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△</a:t>
              </a:r>
              <a:r>
                <a:rPr lang="zh-CN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𝜐</a:t>
              </a:r>
              <a:endParaRPr lang="zh-CN" altLang="en-US" sz="1600"/>
            </a:p>
          </xdr:txBody>
        </xdr:sp>
      </mc:Fallback>
    </mc:AlternateContent>
    <xdr:clientData/>
  </xdr:oneCellAnchor>
  <xdr:oneCellAnchor>
    <xdr:from>
      <xdr:col>1</xdr:col>
      <xdr:colOff>76200</xdr:colOff>
      <xdr:row>14</xdr:row>
      <xdr:rowOff>47625</xdr:rowOff>
    </xdr:from>
    <xdr:ext cx="586571" cy="5009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D5E3A0DB-139E-43CF-84A6-1EACE3E6A282}"/>
                </a:ext>
              </a:extLst>
            </xdr:cNvPr>
            <xdr:cNvSpPr txBox="1"/>
          </xdr:nvSpPr>
          <xdr:spPr>
            <a:xfrm>
              <a:off x="762000" y="7277100"/>
              <a:ext cx="586571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zh-CN" altLang="en-US" sz="32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zh-CN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△</m:t>
                        </m:r>
                        <m:r>
                          <a:rPr lang="zh-CN" altLang="en-US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𝜐</m:t>
                        </m:r>
                        <m:r>
                          <m:rPr>
                            <m:nor/>
                          </m:rPr>
                          <a:rPr lang="zh-CN" altLang="en-US" sz="3200">
                            <a:effectLst/>
                          </a:rPr>
                          <m:t> </m:t>
                        </m:r>
                      </m:e>
                    </m:acc>
                  </m:oMath>
                </m:oMathPara>
              </a14:m>
              <a:endParaRPr lang="zh-CN" altLang="en-US" sz="1800"/>
            </a:p>
          </xdr:txBody>
        </xdr:sp>
      </mc:Choice>
      <mc:Fallback>
        <xdr:sp macro="" textlink="">
          <xdr:nvSpPr>
            <xdr:cNvPr id="11" name="文本框 10">
              <a:extLst>
                <a:ext uri="{FF2B5EF4-FFF2-40B4-BE49-F238E27FC236}">
                  <a16:creationId xmlns:a16="http://schemas.microsoft.com/office/drawing/2014/main" id="{D5E3A0DB-139E-43CF-84A6-1EACE3E6A282}"/>
                </a:ext>
              </a:extLst>
            </xdr:cNvPr>
            <xdr:cNvSpPr txBox="1"/>
          </xdr:nvSpPr>
          <xdr:spPr>
            <a:xfrm>
              <a:off x="762000" y="7277100"/>
              <a:ext cx="586571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3200" i="0">
                  <a:latin typeface="Cambria Math" panose="02040503050406030204" pitchFamily="18" charset="0"/>
                </a:rPr>
                <a:t>(</a:t>
              </a:r>
              <a:r>
                <a:rPr lang="zh-CN" alt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△𝜐</a:t>
              </a:r>
              <a:r>
                <a:rPr lang="zh-CN" altLang="en-US" sz="3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zh-CN" altLang="en-US" sz="3200" i="0">
                  <a:effectLst/>
                </a:rPr>
                <a:t> </a:t>
              </a:r>
              <a:r>
                <a:rPr lang="zh-CN" altLang="en-US" sz="3200" i="0">
                  <a:effectLst/>
                  <a:latin typeface="Cambria Math" panose="02040503050406030204" pitchFamily="18" charset="0"/>
                </a:rPr>
                <a:t>" ) ̅</a:t>
              </a:r>
              <a:endParaRPr lang="zh-CN" alt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"/>
  <sheetViews>
    <sheetView tabSelected="1" workbookViewId="0">
      <selection activeCell="C13" sqref="C13:D14"/>
    </sheetView>
  </sheetViews>
  <sheetFormatPr defaultRowHeight="14.25" x14ac:dyDescent="0.2"/>
  <cols>
    <col min="3" max="3" width="17.375" customWidth="1"/>
    <col min="6" max="7" width="17.375" customWidth="1"/>
    <col min="10" max="11" width="17.375" customWidth="1"/>
    <col min="14" max="14" width="17.375" customWidth="1"/>
  </cols>
  <sheetData>
    <row r="2" spans="2:14" ht="15" thickBot="1" x14ac:dyDescent="0.25"/>
    <row r="3" spans="2:14" ht="45" customHeight="1" thickTop="1" thickBot="1" x14ac:dyDescent="0.25">
      <c r="B3" s="1"/>
      <c r="C3" s="2" t="s">
        <v>0</v>
      </c>
      <c r="D3" s="3"/>
      <c r="E3" s="3"/>
      <c r="F3" s="4"/>
      <c r="G3" s="2" t="s">
        <v>1</v>
      </c>
      <c r="H3" s="3"/>
      <c r="I3" s="3"/>
      <c r="J3" s="4"/>
      <c r="K3" s="2" t="s">
        <v>2</v>
      </c>
      <c r="L3" s="3"/>
      <c r="M3" s="3"/>
      <c r="N3" s="5"/>
    </row>
    <row r="4" spans="2:14" ht="45" customHeight="1" thickBot="1" x14ac:dyDescent="0.25">
      <c r="B4" s="6"/>
      <c r="C4" s="7" t="s">
        <v>3</v>
      </c>
      <c r="D4" s="8" t="s">
        <v>4</v>
      </c>
      <c r="E4" s="9"/>
      <c r="F4" s="10" t="s">
        <v>5</v>
      </c>
      <c r="G4" s="7" t="s">
        <v>3</v>
      </c>
      <c r="H4" s="8" t="s">
        <v>4</v>
      </c>
      <c r="I4" s="9"/>
      <c r="J4" s="10" t="s">
        <v>5</v>
      </c>
      <c r="K4" s="11" t="s">
        <v>3</v>
      </c>
      <c r="L4" s="12" t="s">
        <v>4</v>
      </c>
      <c r="M4" s="13"/>
      <c r="N4" s="14" t="s">
        <v>5</v>
      </c>
    </row>
    <row r="5" spans="2:14" ht="45" customHeight="1" thickBot="1" x14ac:dyDescent="0.25">
      <c r="B5" s="44" t="s">
        <v>6</v>
      </c>
      <c r="C5" s="7">
        <v>33.527000000000001</v>
      </c>
      <c r="D5" s="15">
        <v>33.470999999999997</v>
      </c>
      <c r="E5" s="16"/>
      <c r="F5" s="17">
        <v>33.386000000000003</v>
      </c>
      <c r="G5" s="18">
        <v>32.619</v>
      </c>
      <c r="H5" s="15">
        <v>32.536999999999999</v>
      </c>
      <c r="I5" s="16"/>
      <c r="J5" s="10">
        <v>32.44</v>
      </c>
      <c r="K5" s="11">
        <v>31.274000000000001</v>
      </c>
      <c r="L5" s="19">
        <v>31.141999999999999</v>
      </c>
      <c r="M5" s="20"/>
      <c r="N5" s="14">
        <v>30.998000000000001</v>
      </c>
    </row>
    <row r="6" spans="2:14" ht="45" customHeight="1" thickBot="1" x14ac:dyDescent="0.25">
      <c r="B6" s="44" t="s">
        <v>7</v>
      </c>
      <c r="C6" s="7">
        <v>22.63</v>
      </c>
      <c r="D6" s="15">
        <v>22.722000000000001</v>
      </c>
      <c r="E6" s="16"/>
      <c r="F6" s="17">
        <v>22.808</v>
      </c>
      <c r="G6" s="7">
        <v>23.562000000000001</v>
      </c>
      <c r="H6" s="15">
        <v>23.667000000000002</v>
      </c>
      <c r="I6" s="16"/>
      <c r="J6" s="17">
        <v>23.733000000000001</v>
      </c>
      <c r="K6" s="11">
        <v>24.728000000000002</v>
      </c>
      <c r="L6" s="19">
        <v>24.86</v>
      </c>
      <c r="M6" s="20"/>
      <c r="N6" s="14">
        <v>24.995000000000001</v>
      </c>
    </row>
    <row r="7" spans="2:14" ht="45" customHeight="1" thickBot="1" x14ac:dyDescent="0.25">
      <c r="B7" s="45" t="s">
        <v>8</v>
      </c>
      <c r="C7" s="7">
        <f>C5-C6</f>
        <v>10.897000000000002</v>
      </c>
      <c r="D7" s="15">
        <f>D5-D6</f>
        <v>10.748999999999995</v>
      </c>
      <c r="E7" s="16"/>
      <c r="F7" s="10">
        <f>F5-F6</f>
        <v>10.578000000000003</v>
      </c>
      <c r="G7" s="7">
        <f>G5-G6</f>
        <v>9.0569999999999986</v>
      </c>
      <c r="H7" s="15">
        <f>H5-H6</f>
        <v>8.8699999999999974</v>
      </c>
      <c r="I7" s="16"/>
      <c r="J7" s="10">
        <f>J5-J6</f>
        <v>8.7069999999999972</v>
      </c>
      <c r="K7" s="11">
        <f>K5-K6</f>
        <v>6.5459999999999994</v>
      </c>
      <c r="L7" s="19">
        <f>L5-L6</f>
        <v>6.282</v>
      </c>
      <c r="M7" s="20"/>
      <c r="N7" s="14">
        <f>N5-N6</f>
        <v>6.0030000000000001</v>
      </c>
    </row>
    <row r="8" spans="2:14" ht="45" customHeight="1" thickBot="1" x14ac:dyDescent="0.25">
      <c r="B8" s="21"/>
      <c r="C8" s="7">
        <f>POWER(C7,2)</f>
        <v>118.74460900000004</v>
      </c>
      <c r="D8" s="15">
        <f>POWER(D7,2)</f>
        <v>115.54100099999989</v>
      </c>
      <c r="E8" s="16"/>
      <c r="F8" s="10">
        <f>POWER(F7,2)</f>
        <v>111.89408400000006</v>
      </c>
      <c r="G8" s="7">
        <f>POWER(G7,2)</f>
        <v>82.029248999999979</v>
      </c>
      <c r="H8" s="15">
        <f>POWER(H7,2)</f>
        <v>78.676899999999961</v>
      </c>
      <c r="I8" s="16"/>
      <c r="J8" s="10">
        <f>POWER(J7,2)</f>
        <v>75.811848999999953</v>
      </c>
      <c r="K8" s="11">
        <f>POWER(K7,2)</f>
        <v>42.850115999999993</v>
      </c>
      <c r="L8" s="19">
        <f>POWER(L7,2)</f>
        <v>39.463524</v>
      </c>
      <c r="M8" s="20"/>
      <c r="N8" s="14">
        <f>POWER(N7,2)</f>
        <v>36.036009</v>
      </c>
    </row>
    <row r="9" spans="2:14" ht="45" customHeight="1" x14ac:dyDescent="0.2">
      <c r="B9" s="22"/>
      <c r="C9" s="23">
        <f>D8-C8</f>
        <v>-3.2036080000001448</v>
      </c>
      <c r="D9" s="24"/>
      <c r="E9" s="25">
        <f>F8-D8</f>
        <v>-3.6469169999998314</v>
      </c>
      <c r="F9" s="26"/>
      <c r="G9" s="23">
        <f>H8-G8</f>
        <v>-3.352349000000018</v>
      </c>
      <c r="H9" s="24"/>
      <c r="I9" s="25">
        <f>J8-H8</f>
        <v>-2.8650510000000082</v>
      </c>
      <c r="J9" s="26"/>
      <c r="K9" s="23">
        <f>L8-K8</f>
        <v>-3.3865919999999932</v>
      </c>
      <c r="L9" s="27"/>
      <c r="M9" s="28">
        <f>N8-L8</f>
        <v>-3.4275149999999996</v>
      </c>
      <c r="N9" s="29"/>
    </row>
    <row r="10" spans="2:14" ht="45" customHeight="1" thickBot="1" x14ac:dyDescent="0.25">
      <c r="B10" s="30"/>
      <c r="C10" s="31"/>
      <c r="D10" s="32"/>
      <c r="E10" s="33"/>
      <c r="F10" s="34"/>
      <c r="G10" s="31"/>
      <c r="H10" s="32"/>
      <c r="I10" s="33"/>
      <c r="J10" s="34"/>
      <c r="K10" s="31"/>
      <c r="L10" s="35"/>
      <c r="M10" s="36"/>
      <c r="N10" s="37"/>
    </row>
    <row r="11" spans="2:14" ht="45" customHeight="1" x14ac:dyDescent="0.2">
      <c r="B11" s="22"/>
      <c r="C11" s="23">
        <f>H8-D8</f>
        <v>-36.864100999999934</v>
      </c>
      <c r="D11" s="38"/>
      <c r="E11" s="38"/>
      <c r="F11" s="26"/>
      <c r="G11" s="23">
        <f>L8-H8</f>
        <v>-39.213375999999961</v>
      </c>
      <c r="H11" s="38"/>
      <c r="I11" s="38"/>
      <c r="J11" s="26"/>
      <c r="K11" s="23">
        <f>(L8-D8)/2</f>
        <v>-38.038738499999951</v>
      </c>
      <c r="L11" s="38"/>
      <c r="M11" s="38"/>
      <c r="N11" s="29"/>
    </row>
    <row r="12" spans="2:14" ht="45" customHeight="1" thickBot="1" x14ac:dyDescent="0.25">
      <c r="B12" s="30"/>
      <c r="C12" s="31"/>
      <c r="D12" s="39"/>
      <c r="E12" s="39"/>
      <c r="F12" s="34"/>
      <c r="G12" s="31"/>
      <c r="H12" s="39"/>
      <c r="I12" s="39"/>
      <c r="J12" s="34"/>
      <c r="K12" s="31"/>
      <c r="L12" s="39"/>
      <c r="M12" s="39"/>
      <c r="N12" s="37"/>
    </row>
    <row r="13" spans="2:14" ht="45" customHeight="1" x14ac:dyDescent="0.2">
      <c r="B13" s="22"/>
      <c r="C13" s="23">
        <f>C9/C11/(2*2*0.001)</f>
        <v>21.725797680514102</v>
      </c>
      <c r="D13" s="24"/>
      <c r="E13" s="25">
        <f>E9/C11/(2*2*0.001)</f>
        <v>24.732171008319437</v>
      </c>
      <c r="F13" s="26"/>
      <c r="G13" s="23">
        <f>G9/G11/(2*2*0.001)</f>
        <v>21.372483970775821</v>
      </c>
      <c r="H13" s="24"/>
      <c r="I13" s="25">
        <f>I9/G11/(2*2*0.001)</f>
        <v>18.265776198407472</v>
      </c>
      <c r="J13" s="26"/>
      <c r="K13" s="23">
        <f>K9/K11/(2*2*0.001)</f>
        <v>22.257520448529053</v>
      </c>
      <c r="L13" s="27"/>
      <c r="M13" s="28">
        <f>M9/K11/(2*2*0.001)</f>
        <v>22.526476528657778</v>
      </c>
      <c r="N13" s="29"/>
    </row>
    <row r="14" spans="2:14" ht="45" customHeight="1" thickBot="1" x14ac:dyDescent="0.25">
      <c r="B14" s="30"/>
      <c r="C14" s="31"/>
      <c r="D14" s="32"/>
      <c r="E14" s="33"/>
      <c r="F14" s="34"/>
      <c r="G14" s="31"/>
      <c r="H14" s="32"/>
      <c r="I14" s="33"/>
      <c r="J14" s="34"/>
      <c r="K14" s="31"/>
      <c r="L14" s="35"/>
      <c r="M14" s="36"/>
      <c r="N14" s="37"/>
    </row>
    <row r="15" spans="2:14" ht="45" customHeight="1" thickBot="1" x14ac:dyDescent="0.25">
      <c r="B15" s="40"/>
      <c r="C15" s="41">
        <f>AVERAGE(C13,E13,G13,I13,K13,M13)*4*PI()*2.99792*POWER(10,8)/0.88/0.5</f>
        <v>186766943856.31818</v>
      </c>
      <c r="D15" s="42"/>
      <c r="E15" s="42"/>
      <c r="F15" s="42"/>
      <c r="G15" s="42"/>
      <c r="H15" s="42"/>
      <c r="I15" s="42">
        <f>ABS(C15-1.759*POWER(10,11))/(1.759*POWER(10,11))</f>
        <v>6.1779100945526869E-2</v>
      </c>
      <c r="J15" s="42"/>
      <c r="K15" s="42"/>
      <c r="L15" s="42"/>
      <c r="M15" s="42"/>
      <c r="N15" s="43"/>
    </row>
    <row r="16" spans="2:14" ht="15" thickTop="1" x14ac:dyDescent="0.2"/>
  </sheetData>
  <mergeCells count="38">
    <mergeCell ref="D5:E5"/>
    <mergeCell ref="M9:N10"/>
    <mergeCell ref="D7:E7"/>
    <mergeCell ref="H7:I7"/>
    <mergeCell ref="L7:M7"/>
    <mergeCell ref="H5:I5"/>
    <mergeCell ref="L5:M5"/>
    <mergeCell ref="D6:E6"/>
    <mergeCell ref="H6:I6"/>
    <mergeCell ref="L6:M6"/>
    <mergeCell ref="D8:E8"/>
    <mergeCell ref="H8:I8"/>
    <mergeCell ref="L8:M8"/>
    <mergeCell ref="K9:L10"/>
    <mergeCell ref="C3:F3"/>
    <mergeCell ref="G3:J3"/>
    <mergeCell ref="K3:N3"/>
    <mergeCell ref="D4:E4"/>
    <mergeCell ref="H4:I4"/>
    <mergeCell ref="L4:M4"/>
    <mergeCell ref="B9:B10"/>
    <mergeCell ref="C9:D10"/>
    <mergeCell ref="E9:F10"/>
    <mergeCell ref="G9:H10"/>
    <mergeCell ref="I9:J10"/>
    <mergeCell ref="M13:N14"/>
    <mergeCell ref="C15:H15"/>
    <mergeCell ref="I15:N15"/>
    <mergeCell ref="B11:B12"/>
    <mergeCell ref="C11:F12"/>
    <mergeCell ref="G11:J12"/>
    <mergeCell ref="K11:N12"/>
    <mergeCell ref="B13:B14"/>
    <mergeCell ref="C13:D14"/>
    <mergeCell ref="E13:F14"/>
    <mergeCell ref="G13:H14"/>
    <mergeCell ref="I13:J14"/>
    <mergeCell ref="K13:L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谢尘竹</dc:creator>
  <cp:lastModifiedBy>谢尘竹</cp:lastModifiedBy>
  <dcterms:created xsi:type="dcterms:W3CDTF">2015-06-05T18:17:20Z</dcterms:created>
  <dcterms:modified xsi:type="dcterms:W3CDTF">2019-07-27T15:16:40Z</dcterms:modified>
</cp:coreProperties>
</file>