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ASHRAE140-HVAC-CE100200\"/>
    </mc:Choice>
  </mc:AlternateContent>
  <bookViews>
    <workbookView xWindow="600" yWindow="330" windowWidth="11100" windowHeight="6090" tabRatio="601" firstSheet="39" activeTab="40"/>
  </bookViews>
  <sheets>
    <sheet name="L" sheetId="16" r:id="rId1"/>
    <sheet name="A" sheetId="1" r:id="rId2"/>
    <sheet name="YD" sheetId="56" r:id="rId3"/>
    <sheet name="B" sheetId="2" r:id="rId4"/>
    <sheet name="C" sheetId="57" r:id="rId5"/>
    <sheet name="D" sheetId="58" r:id="rId6"/>
    <sheet name="E" sheetId="60" r:id="rId7"/>
    <sheet name="F" sheetId="61" r:id="rId8"/>
    <sheet name="G" sheetId="62" r:id="rId9"/>
    <sheet name="H" sheetId="63" r:id="rId10"/>
    <sheet name="I" sheetId="64" r:id="rId11"/>
    <sheet name="J" sheetId="65" r:id="rId12"/>
    <sheet name="K" sheetId="59" r:id="rId13"/>
    <sheet name="Q" sheetId="17" r:id="rId14"/>
    <sheet name="R" sheetId="18" r:id="rId15"/>
    <sheet name="COP" sheetId="32" r:id="rId16"/>
    <sheet name="COPvar" sheetId="33" r:id="rId17"/>
    <sheet name="delCOP" sheetId="35" r:id="rId18"/>
    <sheet name="Qtot" sheetId="37" r:id="rId19"/>
    <sheet name="dQtot" sheetId="41" r:id="rId20"/>
    <sheet name="Qcomp" sheetId="38" r:id="rId21"/>
    <sheet name="dQcomp" sheetId="42" r:id="rId22"/>
    <sheet name="Qidfan" sheetId="39" r:id="rId23"/>
    <sheet name="dQidfan" sheetId="43" r:id="rId24"/>
    <sheet name="Qodfan" sheetId="40" r:id="rId25"/>
    <sheet name="dQodfan" sheetId="44" r:id="rId26"/>
    <sheet name="QCtot" sheetId="45" r:id="rId27"/>
    <sheet name="dQCtot" sheetId="48" r:id="rId28"/>
    <sheet name="QCsens" sheetId="46" r:id="rId29"/>
    <sheet name="dQCsens" sheetId="49" r:id="rId30"/>
    <sheet name="QClat" sheetId="47" r:id="rId31"/>
    <sheet name="dQClat" sheetId="50" r:id="rId32"/>
    <sheet name="IDB" sheetId="20" r:id="rId33"/>
    <sheet name="IDBvar" sheetId="21" r:id="rId34"/>
    <sheet name="Humrat" sheetId="23" r:id="rId35"/>
    <sheet name="Humratvar" sheetId="25" r:id="rId36"/>
    <sheet name="QZtot" sheetId="27" r:id="rId37"/>
    <sheet name="QZsens" sheetId="28" r:id="rId38"/>
    <sheet name="QZlat" sheetId="30" r:id="rId39"/>
    <sheet name="Qfan" sheetId="51" r:id="rId40"/>
    <sheet name="QCL-QZL" sheetId="52" r:id="rId41"/>
    <sheet name="Data-TempHum" sheetId="19" r:id="rId42"/>
    <sheet name="Data-COP" sheetId="31" r:id="rId43"/>
    <sheet name="Data-Electr" sheetId="36" r:id="rId44"/>
    <sheet name="Data-Loads" sheetId="26" r:id="rId45"/>
    <sheet name="Data-Delta" sheetId="34" r:id="rId46"/>
  </sheets>
  <externalReferences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</externalReferences>
  <definedNames>
    <definedName name="_Fill" hidden="1">#REF!</definedName>
    <definedName name="_xlnm.Print_Area" localSheetId="13">Q!$BD$233:$BQ$304</definedName>
  </definedNames>
  <calcPr calcId="152511"/>
</workbook>
</file>

<file path=xl/sharedStrings.xml><?xml version="1.0" encoding="utf-8"?>
<sst xmlns="http://schemas.openxmlformats.org/spreadsheetml/2006/main" count="4079" uniqueCount="358">
  <si>
    <t>TAB OVER FOR INSTRUCTIONS</t>
  </si>
  <si>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</si>
  <si>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</si>
  <si>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</si>
  <si>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</si>
  <si>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</si>
  <si>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</si>
  <si>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</si>
  <si>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</si>
  <si>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</si>
  <si>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</si>
  <si>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</si>
  <si>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</si>
  <si>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</si>
  <si>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</si>
  <si>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</si>
  <si>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</si>
  <si>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</si>
  <si>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</si>
  <si>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</si>
  <si>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</si>
  <si>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</si>
  <si>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</si>
  <si>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</si>
  <si>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</si>
  <si>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</si>
  <si>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</si>
  <si>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</si>
  <si>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</si>
  <si>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</si>
  <si>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</si>
  <si>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</si>
  <si>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</si>
  <si>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</si>
  <si>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</si>
  <si>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</si>
  <si>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</si>
  <si>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</si>
  <si>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</si>
  <si>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</si>
  <si>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</si>
  <si>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</si>
  <si>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</si>
  <si>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</si>
  <si>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</si>
  <si>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</si>
  <si>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</si>
  <si>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</si>
  <si>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</si>
  <si>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</si>
  <si>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</si>
  <si>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</si>
  <si>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</si>
  <si>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</si>
  <si>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</si>
  <si>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software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</si>
  <si>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</si>
  <si>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</si>
  <si>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</si>
  <si>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</si>
  <si>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</si>
  <si>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</si>
  <si>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</si>
  <si>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</si>
  <si>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</si>
  <si>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</si>
  <si>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</si>
  <si>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</si>
  <si>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</si>
  <si>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</si>
  <si>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</si>
  <si>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</si>
  <si>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</si>
  <si>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</si>
  <si>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Deltas begin around row 500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</si>
  <si>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</si>
  <si>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</si>
  <si>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</si>
  <si>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</si>
  <si>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</si>
  <si>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</si>
  <si>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</si>
  <si>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</si>
  <si>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</si>
  <si>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</si>
  <si>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</si>
  <si>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</si>
  <si>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</si>
  <si>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</si>
  <si>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</si>
  <si>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</si>
  <si>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</si>
  <si>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</si>
  <si>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</si>
  <si>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</si>
  <si>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</si>
  <si>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</si>
  <si>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</si>
  <si>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</si>
  <si>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</si>
  <si>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</si>
  <si>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</si>
  <si>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</si>
  <si>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</si>
  <si>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</si>
  <si>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</si>
  <si>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</si>
  <si>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</si>
  <si>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</si>
  <si>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</si>
  <si>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</si>
  <si>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</si>
  <si>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</si>
  <si>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</si>
  <si>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</si>
  <si>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</si>
  <si>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</si>
  <si>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</si>
  <si>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</si>
  <si>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</si>
  <si>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</si>
  <si>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</si>
  <si>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</si>
  <si>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</si>
  <si>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</si>
  <si>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</si>
  <si>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</si>
  <si>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</si>
  <si>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</si>
  <si>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</si>
  <si>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</si>
  <si>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</si>
  <si>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</si>
  <si>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</si>
  <si>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</si>
  <si>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</si>
  <si>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</si>
  <si>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</si>
  <si>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</si>
  <si>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</si>
  <si>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E100R2EP</t>
  </si>
  <si>
    <t>E180R2EP</t>
  </si>
  <si>
    <t>HVBOUT2A.WK3, August 08, 2000</t>
  </si>
  <si>
    <t>Zone Load</t>
  </si>
  <si>
    <t>Space Cooling Electricity Consumption</t>
  </si>
  <si>
    <t xml:space="preserve">      Statistics, All Results</t>
  </si>
  <si>
    <t>CLM2000</t>
  </si>
  <si>
    <t>DOE21E</t>
  </si>
  <si>
    <t>Energy+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</si>
  <si>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</si>
  <si>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</si>
  <si>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</si>
  <si>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</si>
  <si>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</si>
  <si>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</si>
  <si>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</si>
  <si>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</si>
  <si>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</si>
  <si>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</si>
  <si>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</si>
  <si>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</si>
  <si>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</si>
  <si>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</si>
  <si>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</si>
  <si>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</si>
  <si>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</si>
  <si>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COP: Mean, and (Max-Mean)/Mean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</si>
  <si>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</si>
  <si>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</si>
  <si>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</si>
  <si>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</si>
  <si>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Sensitivities for Space Cooling Electricity Consumption, COP and Coil Loads</t>
  </si>
  <si>
    <t>Delta Qtot (kWh,e)</t>
  </si>
  <si>
    <t>Delta COP (kWh,t)</t>
  </si>
  <si>
    <t>Abs(Max-</t>
  </si>
  <si>
    <t xml:space="preserve">               Analytical</t>
  </si>
  <si>
    <t>Min)/Mean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</si>
  <si>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</si>
  <si>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</si>
  <si>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</si>
  <si>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</si>
  <si>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</si>
  <si>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</si>
  <si>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</si>
  <si>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 xml:space="preserve">     HTAL1 = analytical solution, adiabatic env</t>
  </si>
  <si>
    <t xml:space="preserve">     HTAL2 = numerical model, near-adiab except E200</t>
  </si>
  <si>
    <t>Total (kWh,e)</t>
  </si>
  <si>
    <t xml:space="preserve"> Compressor (kWh,e)</t>
  </si>
  <si>
    <t xml:space="preserve"> Supply Fan (kWh,e)</t>
  </si>
  <si>
    <t xml:space="preserve"> Condenser Fan (kWh,e)</t>
  </si>
  <si>
    <t xml:space="preserve">/Mean  </t>
  </si>
  <si>
    <t>Total (kWh,thermal)</t>
  </si>
  <si>
    <t>Sensible (kWh,thermal)</t>
  </si>
  <si>
    <t>Latent (kWh,thermal)</t>
  </si>
  <si>
    <t xml:space="preserve"> Sensible (kWh,thermal)</t>
  </si>
  <si>
    <t xml:space="preserve"> Latent (kWh,thermal)</t>
  </si>
  <si>
    <t>Fan Heat and Latent Loads Check</t>
  </si>
  <si>
    <t>Sensible Coil - Zone Load</t>
  </si>
  <si>
    <t xml:space="preserve"> Latent Coil-Zone Load (kWh,th)</t>
  </si>
  <si>
    <t>(Fan Heat) (kWh,th)</t>
  </si>
  <si>
    <t xml:space="preserve"> (Should = 0)</t>
  </si>
  <si>
    <t xml:space="preserve"> (Max - Min)/Mean COP</t>
  </si>
  <si>
    <t xml:space="preserve"> (Max - Min)/Mean Hum. Ratio</t>
  </si>
  <si>
    <t>Del Qtot (kWh,e)</t>
  </si>
  <si>
    <t xml:space="preserve"> Del Qcomp (kWh,e)</t>
  </si>
  <si>
    <t xml:space="preserve"> Del Q IDfan (kWh,e)</t>
  </si>
  <si>
    <t xml:space="preserve"> Del Q ODfan (kWh,e)</t>
  </si>
  <si>
    <t xml:space="preserve"> Del Q coil,t (kWh,t)</t>
  </si>
  <si>
    <t xml:space="preserve"> Del Q coil,s (kWh,t)</t>
  </si>
  <si>
    <t xml:space="preserve"> Del Qcoil,lat (kWh,t)</t>
  </si>
  <si>
    <t>i220600a.wk3 q:cl491..cz580; 06/05/00</t>
  </si>
  <si>
    <t>i220600a.wk3 q:db491..dp580; 06/05/00</t>
  </si>
  <si>
    <t>CASIS/EDF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</si>
  <si>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</si>
  <si>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</si>
  <si>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</si>
  <si>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</si>
  <si>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</si>
  <si>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</si>
  <si>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</si>
  <si>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</si>
  <si>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E110-100 ODB</t>
  </si>
  <si>
    <t>E120-110 IDB</t>
  </si>
  <si>
    <t>E120-100 IDB+ODB</t>
  </si>
  <si>
    <t>E130-100 PLR</t>
  </si>
  <si>
    <t>E140-130 ODB @loPLR</t>
  </si>
  <si>
    <t>E140-110 PLR @loODB</t>
  </si>
  <si>
    <t>E150-110 hiSHR v. dry</t>
  </si>
  <si>
    <t>E160-150 IDB @hiSHR</t>
  </si>
  <si>
    <t>E165-160 IDB+ODB @hiSH</t>
  </si>
  <si>
    <t>E170-150 sens x 0.39</t>
  </si>
  <si>
    <t>E180-150 SHR</t>
  </si>
  <si>
    <t>E180-170 lat x 4</t>
  </si>
  <si>
    <t>E190-180 PLR @loSHR</t>
  </si>
  <si>
    <t>E185-180 ODB @loSHR</t>
  </si>
  <si>
    <t>E190-140 lat @loPLR</t>
  </si>
  <si>
    <t>E195-190 ODB @loPLloSH</t>
  </si>
  <si>
    <t>E195-185 PLR @loSHR</t>
  </si>
  <si>
    <t>E195-130 lat @loPLR</t>
  </si>
  <si>
    <t>E200-100 ARI v dry</t>
  </si>
  <si>
    <t>February Minimum</t>
  </si>
  <si>
    <t xml:space="preserve">4. Cooling Energy Consumption, Evaporator Coil Load, Zone Load, and COP (Coefficient </t>
  </si>
  <si>
    <t>Your Data</t>
  </si>
  <si>
    <t>your</t>
  </si>
  <si>
    <t>program</t>
  </si>
  <si>
    <t xml:space="preserve">your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</si>
  <si>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</si>
  <si>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</si>
  <si>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</si>
  <si>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</si>
  <si>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</si>
  <si>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</si>
  <si>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</si>
  <si>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</si>
  <si>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</si>
  <si>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</si>
  <si>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</si>
  <si>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</si>
  <si>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</si>
  <si>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</si>
  <si>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</si>
  <si>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</si>
  <si>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</si>
  <si>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</si>
  <si>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</si>
  <si>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</si>
  <si>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</si>
  <si>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</si>
  <si>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</si>
  <si>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</si>
  <si>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</si>
  <si>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</si>
  <si>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</si>
  <si>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</si>
  <si>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</si>
  <si>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</si>
  <si>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</si>
  <si>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</si>
  <si>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</si>
  <si>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</si>
  <si>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</si>
  <si>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</si>
  <si>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</si>
  <si>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</si>
  <si>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</si>
  <si>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</si>
  <si>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</si>
  <si>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</si>
  <si>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</si>
  <si>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</si>
  <si>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</si>
  <si>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</si>
  <si>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</si>
  <si>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</si>
  <si>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</si>
  <si>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</si>
  <si>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</si>
  <si>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</si>
  <si>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</si>
  <si>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</si>
  <si>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</si>
  <si>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Your</t>
  </si>
  <si>
    <t>Software</t>
  </si>
  <si>
    <t>SEE SHEET 'A'  FOR INSTRUCTIONS</t>
  </si>
  <si>
    <t>Check that the first value (Total consumption kWh for E100) lands in YD!B25.</t>
  </si>
  <si>
    <t>Data should land in "YD" cells as tabulated below.  Your data will then appear in column M of Sheet A</t>
  </si>
  <si>
    <t>EDF-1000</t>
  </si>
  <si>
    <t>Gives locations in participant spreadsheets (hvbtout.xls)</t>
  </si>
  <si>
    <t>results.xls r:a85..k141; 05/18/01</t>
  </si>
  <si>
    <t>results.xls r:am06..be81; 05/18/01</t>
  </si>
  <si>
    <t>i220401a.xls r:s145..ak192; 05/18/01</t>
  </si>
  <si>
    <t>and in rightmost column of each table on sheet Q.  Chart update of "your data" is not automated.</t>
  </si>
  <si>
    <t xml:space="preserve">Your </t>
  </si>
  <si>
    <t>COP: Mean, and (Max-Min)/Mean</t>
  </si>
  <si>
    <t>RESULTS5-3.XLS</t>
  </si>
  <si>
    <t>Import data so that Cell A1 of Sec5-3out.XLS is in A1 of Sheet "YD" (your data)</t>
  </si>
  <si>
    <t>See RESULTS5-3.DOC for spreadsheet navigation.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</si>
  <si>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</si>
  <si>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</si>
  <si>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</si>
  <si>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</si>
  <si>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</si>
  <si>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</si>
  <si>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</si>
  <si>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</si>
  <si>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Blank</t>
  </si>
  <si>
    <t>HTAL1 (analytical verification) updated by jn 15 Aug 00 (Markus' results sent 25 Jul 00)</t>
  </si>
  <si>
    <t>CE100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</si>
  <si>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</si>
  <si>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</si>
  <si>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</si>
  <si>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</si>
  <si>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</si>
  <si>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</si>
  <si>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</si>
  <si>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</si>
  <si>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</si>
  <si>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</si>
  <si>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</si>
  <si>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</si>
  <si>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</si>
  <si>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Update separately</t>
  </si>
  <si>
    <t>CE100 dry lo IDB hi ODB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</si>
  <si>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</si>
  <si>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</si>
  <si>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</si>
  <si>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</si>
  <si>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</si>
  <si>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</si>
  <si>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</si>
  <si>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</si>
  <si>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</si>
  <si>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</si>
  <si>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</si>
  <si>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</si>
  <si>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</si>
  <si>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EnergyPlus Version {{ engine.config["EnergyPlusVersion"] }}</t>
  </si>
  <si>
    <t>ENERGY+ v{{ engine.config["EnergyPlusVersion"] }}/GARD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</si>
</sst>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</numFmts>
  <fonts count="27">
    <font>
      <sz val="12"/>
      <name val="SWISS"/>
    </font>
    <font>
      <b/>
      <sz val="12"/>
      <color indexed="8"/>
      <name val="SWISS"/>
    </font>
    <font>
      <sz val="12"/>
      <name val="SWISS"/>
    </font>
    <font>
      <sz val="12"/>
      <color indexed="8"/>
      <name val="SWISS"/>
    </font>
    <font>
      <sz val="12"/>
      <color indexed="12"/>
      <name val="SWISS"/>
    </font>
    <font>
      <sz val="10"/>
      <color indexed="8"/>
      <name val="DUTCH"/>
    </font>
    <font>
      <b/>
      <sz val="9"/>
      <color indexed="8"/>
      <name val="SWISS"/>
    </font>
    <font>
      <sz val="9"/>
      <name val="SWISS"/>
    </font>
    <font>
      <sz val="9"/>
      <color indexed="8"/>
      <name val="SWISS"/>
    </font>
    <font>
      <sz val="9"/>
      <color indexed="8"/>
      <name val="DUTCH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11"/>
      <color indexed="8"/>
      <name val="SWISS"/>
    </font>
    <font>
      <sz val="14"/>
      <name val="Helv"/>
    </font>
    <font>
      <sz val="10"/>
      <name val="Times New Roman"/>
      <family val="1"/>
    </font>
    <font>
      <sz val="8"/>
      <name val="Times New Roman"/>
      <family val="1"/>
    </font>
    <font>
      <sz val="8"/>
      <color indexed="8"/>
      <name val="DUTCH"/>
    </font>
    <font>
      <sz val="8"/>
      <color indexed="12"/>
      <name val="DUTCH"/>
    </font>
    <font>
      <b/>
      <sz val="12"/>
      <name val="SWISS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12"/>
      <name val="Helv"/>
    </font>
    <font>
      <sz val="12"/>
      <color indexed="10"/>
      <name val="SWISS"/>
    </font>
    <font>
      <sz val="12"/>
      <color indexed="8"/>
      <name val="Arial"/>
      <family val="2"/>
    </font>
    <font>
      <sz val="14"/>
      <color indexed="10"/>
      <name val="Helv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</fills>
  <borders count="5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07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0" borderId="1" xfId="0" applyFont="1" applyBorder="1" applyProtection="1"/>
    <xf numFmtId="0" fontId="3" fillId="0" borderId="2" xfId="0" applyFont="1" applyBorder="1" applyProtection="1"/>
    <xf numFmtId="0" fontId="3" fillId="0" borderId="3" xfId="0" applyFont="1" applyBorder="1" applyProtection="1"/>
    <xf numFmtId="0" fontId="3" fillId="0" borderId="4" xfId="0" applyFont="1" applyBorder="1" applyProtection="1"/>
    <xf numFmtId="0" fontId="3" fillId="0" borderId="5" xfId="0" applyFont="1" applyBorder="1" applyProtection="1"/>
    <xf numFmtId="0" fontId="3" fillId="0" borderId="6" xfId="0" applyFont="1" applyBorder="1" applyProtection="1"/>
    <xf numFmtId="0" fontId="3" fillId="0" borderId="7" xfId="0" applyFont="1" applyBorder="1" applyProtection="1"/>
    <xf numFmtId="0" fontId="3" fillId="0" borderId="8" xfId="0" applyFont="1" applyBorder="1" applyProtection="1"/>
    <xf numFmtId="0" fontId="2" fillId="0" borderId="0" xfId="0" applyFont="1" applyAlignment="1" applyProtection="1">
      <alignment horizontal="right"/>
    </xf>
    <xf numFmtId="0" fontId="3" fillId="0" borderId="8" xfId="0" applyFont="1" applyBorder="1" applyAlignment="1" applyProtection="1">
      <alignment horizontal="right"/>
    </xf>
    <xf numFmtId="0" fontId="3" fillId="0" borderId="4" xfId="0" applyFont="1" applyBorder="1" applyAlignment="1" applyProtection="1">
      <alignment horizontal="right"/>
    </xf>
    <xf numFmtId="0" fontId="3" fillId="0" borderId="5" xfId="0" applyFont="1" applyBorder="1" applyAlignment="1" applyProtection="1">
      <alignment horizontal="right"/>
    </xf>
    <xf numFmtId="0" fontId="3" fillId="0" borderId="6" xfId="0" applyFont="1" applyBorder="1" applyAlignment="1" applyProtection="1">
      <alignment horizontal="right"/>
    </xf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Protection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8" fontId="2" fillId="0" borderId="0" xfId="0" applyNumberFormat="1" applyFont="1" applyProtection="1"/>
    <xf numFmtId="0" fontId="1" fillId="0" borderId="1" xfId="0" applyFont="1" applyBorder="1" applyProtection="1"/>
    <xf numFmtId="0" fontId="1" fillId="0" borderId="5" xfId="0" applyFont="1" applyBorder="1" applyProtection="1"/>
    <xf numFmtId="0" fontId="4" fillId="0" borderId="0" xfId="0" applyFont="1" applyProtection="1">
      <protection locked="0"/>
    </xf>
    <xf numFmtId="164" fontId="4" fillId="0" borderId="0" xfId="0" applyNumberFormat="1" applyFont="1" applyProtection="1">
      <protection locked="0"/>
    </xf>
    <xf numFmtId="168" fontId="4" fillId="0" borderId="0" xfId="0" applyNumberFormat="1" applyFont="1" applyProtection="1">
      <protection locked="0"/>
    </xf>
    <xf numFmtId="166" fontId="4" fillId="0" borderId="0" xfId="0" applyNumberFormat="1" applyFont="1" applyProtection="1">
      <protection locked="0"/>
    </xf>
    <xf numFmtId="167" fontId="4" fillId="0" borderId="0" xfId="0" applyNumberFormat="1" applyFont="1" applyProtection="1">
      <protection locked="0"/>
    </xf>
    <xf numFmtId="165" fontId="3" fillId="0" borderId="2" xfId="0" applyNumberFormat="1" applyFont="1" applyBorder="1" applyProtection="1"/>
    <xf numFmtId="166" fontId="3" fillId="0" borderId="2" xfId="0" applyNumberFormat="1" applyFont="1" applyBorder="1" applyProtection="1"/>
    <xf numFmtId="0" fontId="1" fillId="0" borderId="4" xfId="0" applyFont="1" applyBorder="1" applyProtection="1"/>
    <xf numFmtId="165" fontId="3" fillId="0" borderId="6" xfId="0" applyNumberFormat="1" applyFont="1" applyBorder="1" applyProtection="1"/>
    <xf numFmtId="166" fontId="3" fillId="0" borderId="6" xfId="0" applyNumberFormat="1" applyFont="1" applyBorder="1" applyProtection="1"/>
    <xf numFmtId="165" fontId="4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centerContinuous"/>
    </xf>
    <xf numFmtId="0" fontId="1" fillId="0" borderId="9" xfId="0" applyFont="1" applyBorder="1" applyProtection="1"/>
    <xf numFmtId="0" fontId="3" fillId="0" borderId="10" xfId="0" applyFont="1" applyBorder="1" applyProtection="1"/>
    <xf numFmtId="0" fontId="3" fillId="0" borderId="11" xfId="0" applyFont="1" applyBorder="1" applyProtection="1"/>
    <xf numFmtId="0" fontId="3" fillId="0" borderId="12" xfId="0" applyFont="1" applyBorder="1" applyProtection="1"/>
    <xf numFmtId="0" fontId="3" fillId="0" borderId="13" xfId="0" applyFont="1" applyBorder="1" applyAlignment="1" applyProtection="1">
      <alignment horizontal="right"/>
    </xf>
    <xf numFmtId="0" fontId="3" fillId="0" borderId="14" xfId="0" applyFont="1" applyBorder="1" applyProtection="1"/>
    <xf numFmtId="0" fontId="3" fillId="0" borderId="15" xfId="0" applyFont="1" applyBorder="1" applyAlignment="1" applyProtection="1">
      <alignment horizontal="right"/>
    </xf>
    <xf numFmtId="170" fontId="3" fillId="0" borderId="13" xfId="0" applyNumberFormat="1" applyFont="1" applyBorder="1" applyProtection="1"/>
    <xf numFmtId="164" fontId="3" fillId="0" borderId="16" xfId="0" applyNumberFormat="1" applyFont="1" applyBorder="1" applyProtection="1"/>
    <xf numFmtId="170" fontId="3" fillId="0" borderId="17" xfId="0" applyNumberFormat="1" applyFont="1" applyBorder="1" applyProtection="1"/>
    <xf numFmtId="164" fontId="5" fillId="0" borderId="0" xfId="0" applyNumberFormat="1" applyFont="1" applyProtection="1"/>
    <xf numFmtId="170" fontId="2" fillId="0" borderId="0" xfId="0" applyNumberFormat="1" applyFont="1" applyProtection="1"/>
    <xf numFmtId="170" fontId="3" fillId="0" borderId="11" xfId="0" applyNumberFormat="1" applyFont="1" applyBorder="1" applyProtection="1"/>
    <xf numFmtId="0" fontId="3" fillId="0" borderId="14" xfId="0" applyFont="1" applyBorder="1" applyAlignment="1" applyProtection="1">
      <alignment horizontal="right"/>
    </xf>
    <xf numFmtId="165" fontId="3" fillId="0" borderId="12" xfId="0" applyNumberFormat="1" applyFont="1" applyBorder="1" applyProtection="1"/>
    <xf numFmtId="165" fontId="3" fillId="0" borderId="18" xfId="0" applyNumberFormat="1" applyFont="1" applyBorder="1" applyProtection="1"/>
    <xf numFmtId="165" fontId="3" fillId="0" borderId="16" xfId="0" applyNumberFormat="1" applyFont="1" applyBorder="1" applyProtection="1"/>
    <xf numFmtId="168" fontId="3" fillId="0" borderId="16" xfId="0" applyNumberFormat="1" applyFont="1" applyBorder="1" applyProtection="1"/>
    <xf numFmtId="0" fontId="5" fillId="0" borderId="0" xfId="0" applyFont="1" applyProtection="1"/>
    <xf numFmtId="166" fontId="3" fillId="0" borderId="12" xfId="0" applyNumberFormat="1" applyFont="1" applyBorder="1" applyProtection="1"/>
    <xf numFmtId="166" fontId="3" fillId="0" borderId="18" xfId="0" applyNumberFormat="1" applyFont="1" applyBorder="1" applyProtection="1"/>
    <xf numFmtId="167" fontId="3" fillId="0" borderId="12" xfId="0" applyNumberFormat="1" applyFont="1" applyBorder="1" applyProtection="1"/>
    <xf numFmtId="167" fontId="3" fillId="0" borderId="16" xfId="0" applyNumberFormat="1" applyFont="1" applyBorder="1" applyProtection="1"/>
    <xf numFmtId="0" fontId="1" fillId="0" borderId="10" xfId="0" applyFont="1" applyBorder="1" applyProtection="1"/>
    <xf numFmtId="0" fontId="3" fillId="0" borderId="7" xfId="0" applyFont="1" applyBorder="1" applyAlignment="1" applyProtection="1">
      <alignment horizontal="right"/>
    </xf>
    <xf numFmtId="10" fontId="3" fillId="0" borderId="13" xfId="0" applyNumberFormat="1" applyFont="1" applyBorder="1" applyProtection="1"/>
    <xf numFmtId="10" fontId="3" fillId="0" borderId="17" xfId="0" applyNumberFormat="1" applyFont="1" applyBorder="1" applyProtection="1"/>
    <xf numFmtId="165" fontId="3" fillId="0" borderId="8" xfId="0" applyNumberFormat="1" applyFont="1" applyBorder="1" applyProtection="1"/>
    <xf numFmtId="168" fontId="3" fillId="0" borderId="8" xfId="0" applyNumberFormat="1" applyFont="1" applyBorder="1" applyProtection="1"/>
    <xf numFmtId="165" fontId="3" fillId="0" borderId="19" xfId="0" applyNumberFormat="1" applyFont="1" applyBorder="1" applyProtection="1"/>
    <xf numFmtId="168" fontId="3" fillId="0" borderId="19" xfId="0" applyNumberFormat="1" applyFont="1" applyBorder="1" applyProtection="1"/>
    <xf numFmtId="0" fontId="1" fillId="0" borderId="20" xfId="0" applyFont="1" applyBorder="1" applyProtection="1"/>
    <xf numFmtId="10" fontId="2" fillId="0" borderId="0" xfId="0" applyNumberFormat="1" applyFont="1" applyProtection="1"/>
    <xf numFmtId="168" fontId="3" fillId="0" borderId="4" xfId="0" applyNumberFormat="1" applyFont="1" applyBorder="1" applyProtection="1"/>
    <xf numFmtId="10" fontId="3" fillId="0" borderId="16" xfId="0" applyNumberFormat="1" applyFont="1" applyBorder="1" applyProtection="1"/>
    <xf numFmtId="168" fontId="3" fillId="0" borderId="21" xfId="0" applyNumberFormat="1" applyFont="1" applyBorder="1" applyProtection="1"/>
    <xf numFmtId="167" fontId="3" fillId="0" borderId="8" xfId="0" applyNumberFormat="1" applyFont="1" applyBorder="1" applyProtection="1"/>
    <xf numFmtId="167" fontId="3" fillId="0" borderId="18" xfId="0" applyNumberFormat="1" applyFont="1" applyBorder="1" applyProtection="1"/>
    <xf numFmtId="167" fontId="3" fillId="0" borderId="19" xfId="0" applyNumberFormat="1" applyFont="1" applyBorder="1" applyProtection="1"/>
    <xf numFmtId="0" fontId="7" fillId="0" borderId="0" xfId="0" applyFont="1" applyProtection="1"/>
    <xf numFmtId="0" fontId="6" fillId="0" borderId="9" xfId="0" applyFont="1" applyBorder="1" applyProtection="1"/>
    <xf numFmtId="0" fontId="8" fillId="0" borderId="10" xfId="0" applyFont="1" applyBorder="1" applyProtection="1"/>
    <xf numFmtId="0" fontId="8" fillId="0" borderId="11" xfId="0" applyFont="1" applyBorder="1" applyProtection="1"/>
    <xf numFmtId="0" fontId="8" fillId="0" borderId="12" xfId="0" applyFont="1" applyBorder="1" applyProtection="1"/>
    <xf numFmtId="0" fontId="7" fillId="0" borderId="0" xfId="0" applyFont="1" applyAlignment="1" applyProtection="1">
      <alignment horizontal="right"/>
    </xf>
    <xf numFmtId="0" fontId="8" fillId="0" borderId="13" xfId="0" applyFont="1" applyBorder="1" applyAlignment="1" applyProtection="1">
      <alignment horizontal="right"/>
    </xf>
    <xf numFmtId="0" fontId="8" fillId="0" borderId="13" xfId="0" applyFont="1" applyBorder="1" applyProtection="1"/>
    <xf numFmtId="0" fontId="8" fillId="0" borderId="14" xfId="0" applyFont="1" applyBorder="1" applyProtection="1"/>
    <xf numFmtId="0" fontId="8" fillId="0" borderId="6" xfId="0" applyFont="1" applyBorder="1" applyAlignment="1" applyProtection="1">
      <alignment horizontal="right"/>
    </xf>
    <xf numFmtId="0" fontId="8" fillId="0" borderId="15" xfId="0" applyFont="1" applyBorder="1" applyAlignment="1" applyProtection="1">
      <alignment horizontal="right"/>
    </xf>
    <xf numFmtId="164" fontId="7" fillId="0" borderId="0" xfId="0" applyNumberFormat="1" applyFont="1" applyProtection="1"/>
    <xf numFmtId="170" fontId="8" fillId="0" borderId="13" xfId="0" applyNumberFormat="1" applyFont="1" applyBorder="1" applyProtection="1"/>
    <xf numFmtId="170" fontId="8" fillId="0" borderId="17" xfId="0" applyNumberFormat="1" applyFont="1" applyBorder="1" applyProtection="1"/>
    <xf numFmtId="0" fontId="6" fillId="0" borderId="12" xfId="0" applyFont="1" applyBorder="1" applyProtection="1"/>
    <xf numFmtId="0" fontId="6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/>
    </xf>
    <xf numFmtId="0" fontId="6" fillId="0" borderId="9" xfId="0" applyFont="1" applyBorder="1" applyAlignment="1" applyProtection="1">
      <alignment vertical="top"/>
    </xf>
    <xf numFmtId="0" fontId="8" fillId="0" borderId="10" xfId="0" applyFont="1" applyBorder="1" applyAlignment="1" applyProtection="1">
      <alignment vertical="top"/>
    </xf>
    <xf numFmtId="0" fontId="8" fillId="0" borderId="11" xfId="0" applyFont="1" applyBorder="1" applyAlignment="1" applyProtection="1">
      <alignment vertical="top"/>
    </xf>
    <xf numFmtId="0" fontId="8" fillId="0" borderId="12" xfId="0" applyFont="1" applyBorder="1" applyAlignment="1" applyProtection="1">
      <alignment vertical="top"/>
    </xf>
    <xf numFmtId="0" fontId="7" fillId="0" borderId="0" xfId="0" applyFont="1" applyAlignment="1" applyProtection="1">
      <alignment horizontal="right" vertical="top"/>
    </xf>
    <xf numFmtId="0" fontId="8" fillId="0" borderId="13" xfId="0" applyFont="1" applyBorder="1" applyAlignment="1" applyProtection="1">
      <alignment horizontal="right" vertical="top"/>
    </xf>
    <xf numFmtId="0" fontId="8" fillId="0" borderId="13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6" xfId="0" applyFont="1" applyBorder="1" applyAlignment="1" applyProtection="1">
      <alignment horizontal="right" vertical="top"/>
    </xf>
    <xf numFmtId="0" fontId="8" fillId="0" borderId="15" xfId="0" applyFont="1" applyBorder="1" applyAlignment="1" applyProtection="1">
      <alignment horizontal="right" vertical="top"/>
    </xf>
    <xf numFmtId="164" fontId="7" fillId="0" borderId="0" xfId="0" applyNumberFormat="1" applyFont="1" applyAlignment="1" applyProtection="1">
      <alignment vertical="top"/>
    </xf>
    <xf numFmtId="164" fontId="8" fillId="0" borderId="13" xfId="0" applyNumberFormat="1" applyFont="1" applyBorder="1" applyAlignment="1" applyProtection="1">
      <alignment vertical="top"/>
    </xf>
    <xf numFmtId="170" fontId="8" fillId="0" borderId="13" xfId="0" applyNumberFormat="1" applyFont="1" applyBorder="1" applyAlignment="1" applyProtection="1">
      <alignment vertical="top"/>
    </xf>
    <xf numFmtId="0" fontId="8" fillId="0" borderId="18" xfId="0" applyFont="1" applyBorder="1" applyAlignment="1" applyProtection="1">
      <alignment vertical="top"/>
    </xf>
    <xf numFmtId="0" fontId="8" fillId="0" borderId="16" xfId="0" applyFont="1" applyBorder="1" applyAlignment="1" applyProtection="1">
      <alignment vertical="top"/>
    </xf>
    <xf numFmtId="164" fontId="8" fillId="0" borderId="16" xfId="0" applyNumberFormat="1" applyFont="1" applyBorder="1" applyAlignment="1" applyProtection="1">
      <alignment vertical="top"/>
    </xf>
    <xf numFmtId="164" fontId="7" fillId="0" borderId="16" xfId="0" applyNumberFormat="1" applyFont="1" applyBorder="1" applyAlignment="1" applyProtection="1">
      <alignment vertical="top"/>
    </xf>
    <xf numFmtId="164" fontId="8" fillId="0" borderId="17" xfId="0" applyNumberFormat="1" applyFont="1" applyBorder="1" applyAlignment="1" applyProtection="1">
      <alignment vertical="top"/>
    </xf>
    <xf numFmtId="170" fontId="8" fillId="0" borderId="17" xfId="0" applyNumberFormat="1" applyFont="1" applyBorder="1" applyAlignment="1" applyProtection="1">
      <alignment vertical="top"/>
    </xf>
    <xf numFmtId="0" fontId="6" fillId="0" borderId="12" xfId="0" applyFont="1" applyBorder="1" applyAlignment="1" applyProtection="1">
      <alignment vertical="top"/>
    </xf>
    <xf numFmtId="0" fontId="7" fillId="0" borderId="16" xfId="0" applyFont="1" applyBorder="1" applyAlignment="1" applyProtection="1">
      <alignment vertical="top"/>
    </xf>
    <xf numFmtId="164" fontId="9" fillId="0" borderId="0" xfId="0" applyNumberFormat="1" applyFont="1" applyAlignment="1" applyProtection="1">
      <alignment vertical="top"/>
    </xf>
    <xf numFmtId="170" fontId="8" fillId="0" borderId="11" xfId="0" applyNumberFormat="1" applyFont="1" applyBorder="1" applyProtection="1"/>
    <xf numFmtId="165" fontId="8" fillId="0" borderId="12" xfId="0" applyNumberFormat="1" applyFont="1" applyBorder="1" applyProtection="1"/>
    <xf numFmtId="165" fontId="7" fillId="0" borderId="0" xfId="0" applyNumberFormat="1" applyFont="1" applyProtection="1"/>
    <xf numFmtId="165" fontId="8" fillId="0" borderId="13" xfId="0" applyNumberFormat="1" applyFont="1" applyBorder="1" applyProtection="1"/>
    <xf numFmtId="165" fontId="8" fillId="0" borderId="18" xfId="0" applyNumberFormat="1" applyFont="1" applyBorder="1" applyProtection="1"/>
    <xf numFmtId="165" fontId="8" fillId="0" borderId="16" xfId="0" applyNumberFormat="1" applyFont="1" applyBorder="1" applyProtection="1"/>
    <xf numFmtId="165" fontId="7" fillId="0" borderId="16" xfId="0" applyNumberFormat="1" applyFont="1" applyBorder="1" applyProtection="1"/>
    <xf numFmtId="165" fontId="8" fillId="0" borderId="17" xfId="0" applyNumberFormat="1" applyFont="1" applyBorder="1" applyProtection="1"/>
    <xf numFmtId="168" fontId="7" fillId="0" borderId="0" xfId="0" applyNumberFormat="1" applyFont="1" applyProtection="1"/>
    <xf numFmtId="168" fontId="8" fillId="0" borderId="13" xfId="0" applyNumberFormat="1" applyFont="1" applyBorder="1" applyProtection="1"/>
    <xf numFmtId="168" fontId="8" fillId="0" borderId="16" xfId="0" applyNumberFormat="1" applyFont="1" applyBorder="1" applyProtection="1"/>
    <xf numFmtId="168" fontId="7" fillId="0" borderId="16" xfId="0" applyNumberFormat="1" applyFont="1" applyBorder="1" applyProtection="1"/>
    <xf numFmtId="168" fontId="8" fillId="0" borderId="17" xfId="0" applyNumberFormat="1" applyFont="1" applyBorder="1" applyProtection="1"/>
    <xf numFmtId="0" fontId="9" fillId="0" borderId="0" xfId="0" applyFont="1" applyProtection="1"/>
    <xf numFmtId="164" fontId="8" fillId="0" borderId="10" xfId="0" applyNumberFormat="1" applyFont="1" applyBorder="1" applyProtection="1"/>
    <xf numFmtId="170" fontId="8" fillId="0" borderId="10" xfId="0" applyNumberFormat="1" applyFont="1" applyBorder="1" applyProtection="1"/>
    <xf numFmtId="0" fontId="8" fillId="0" borderId="9" xfId="0" applyFont="1" applyBorder="1" applyProtection="1"/>
    <xf numFmtId="0" fontId="8" fillId="0" borderId="14" xfId="0" applyFont="1" applyBorder="1" applyAlignment="1" applyProtection="1">
      <alignment horizontal="right"/>
    </xf>
    <xf numFmtId="164" fontId="8" fillId="0" borderId="10" xfId="0" applyNumberFormat="1" applyFont="1" applyBorder="1" applyAlignment="1" applyProtection="1">
      <alignment vertical="top"/>
    </xf>
    <xf numFmtId="170" fontId="8" fillId="0" borderId="10" xfId="0" applyNumberFormat="1" applyFont="1" applyBorder="1" applyAlignment="1" applyProtection="1">
      <alignment vertical="top"/>
    </xf>
    <xf numFmtId="0" fontId="8" fillId="0" borderId="9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right" vertical="top"/>
    </xf>
    <xf numFmtId="170" fontId="7" fillId="0" borderId="0" xfId="0" applyNumberFormat="1" applyFont="1" applyAlignment="1" applyProtection="1">
      <alignment vertical="top"/>
    </xf>
    <xf numFmtId="164" fontId="8" fillId="0" borderId="12" xfId="0" applyNumberFormat="1" applyFont="1" applyBorder="1" applyAlignment="1" applyProtection="1">
      <alignment vertical="top"/>
    </xf>
    <xf numFmtId="164" fontId="8" fillId="0" borderId="18" xfId="0" applyNumberFormat="1" applyFont="1" applyBorder="1" applyAlignment="1" applyProtection="1">
      <alignment vertical="top"/>
    </xf>
    <xf numFmtId="170" fontId="7" fillId="0" borderId="16" xfId="0" applyNumberFormat="1" applyFont="1" applyBorder="1" applyAlignment="1" applyProtection="1">
      <alignment vertical="top"/>
    </xf>
    <xf numFmtId="0" fontId="10" fillId="0" borderId="9" xfId="0" applyFont="1" applyBorder="1" applyAlignment="1" applyProtection="1">
      <alignment vertical="center"/>
    </xf>
    <xf numFmtId="0" fontId="11" fillId="0" borderId="10" xfId="0" applyFont="1" applyBorder="1" applyAlignment="1" applyProtection="1">
      <alignment vertical="center"/>
    </xf>
    <xf numFmtId="0" fontId="11" fillId="0" borderId="11" xfId="0" applyFont="1" applyBorder="1" applyAlignment="1" applyProtection="1">
      <alignment vertical="center"/>
    </xf>
    <xf numFmtId="170" fontId="11" fillId="0" borderId="11" xfId="0" applyNumberFormat="1" applyFont="1" applyBorder="1" applyAlignment="1" applyProtection="1">
      <alignment vertical="center"/>
    </xf>
    <xf numFmtId="0" fontId="11" fillId="0" borderId="12" xfId="0" applyFont="1" applyBorder="1" applyAlignment="1" applyProtection="1">
      <alignment vertical="center"/>
    </xf>
    <xf numFmtId="0" fontId="12" fillId="0" borderId="0" xfId="0" applyFont="1" applyAlignment="1" applyProtection="1">
      <alignment horizontal="right" vertical="center"/>
    </xf>
    <xf numFmtId="0" fontId="11" fillId="0" borderId="13" xfId="0" applyFont="1" applyBorder="1" applyAlignment="1" applyProtection="1">
      <alignment horizontal="right" vertical="center"/>
    </xf>
    <xf numFmtId="0" fontId="12" fillId="0" borderId="0" xfId="0" applyFont="1" applyAlignment="1" applyProtection="1">
      <alignment vertical="center"/>
    </xf>
    <xf numFmtId="170" fontId="11" fillId="0" borderId="13" xfId="0" applyNumberFormat="1" applyFont="1" applyBorder="1" applyAlignment="1" applyProtection="1">
      <alignment horizontal="right" vertical="center"/>
    </xf>
    <xf numFmtId="0" fontId="11" fillId="0" borderId="13" xfId="0" applyFont="1" applyBorder="1" applyAlignment="1" applyProtection="1">
      <alignment vertical="center"/>
    </xf>
    <xf numFmtId="0" fontId="11" fillId="0" borderId="14" xfId="0" applyFont="1" applyBorder="1" applyAlignment="1" applyProtection="1">
      <alignment vertical="center"/>
    </xf>
    <xf numFmtId="0" fontId="11" fillId="0" borderId="6" xfId="0" applyFont="1" applyBorder="1" applyAlignment="1" applyProtection="1">
      <alignment horizontal="right" vertical="center"/>
    </xf>
    <xf numFmtId="0" fontId="11" fillId="0" borderId="15" xfId="0" applyFont="1" applyBorder="1" applyAlignment="1" applyProtection="1">
      <alignment horizontal="right" vertical="center"/>
    </xf>
    <xf numFmtId="165" fontId="12" fillId="0" borderId="0" xfId="0" applyNumberFormat="1" applyFont="1" applyAlignment="1" applyProtection="1">
      <alignment vertical="center"/>
    </xf>
    <xf numFmtId="165" fontId="11" fillId="0" borderId="13" xfId="0" applyNumberFormat="1" applyFont="1" applyBorder="1" applyAlignment="1" applyProtection="1">
      <alignment vertical="center"/>
    </xf>
    <xf numFmtId="170" fontId="11" fillId="0" borderId="13" xfId="0" applyNumberFormat="1" applyFont="1" applyBorder="1" applyAlignment="1" applyProtection="1">
      <alignment vertical="center"/>
    </xf>
    <xf numFmtId="0" fontId="11" fillId="0" borderId="18" xfId="0" applyFont="1" applyBorder="1" applyAlignment="1" applyProtection="1">
      <alignment vertical="center"/>
    </xf>
    <xf numFmtId="165" fontId="11" fillId="0" borderId="16" xfId="0" applyNumberFormat="1" applyFont="1" applyBorder="1" applyAlignment="1" applyProtection="1">
      <alignment vertical="center"/>
    </xf>
    <xf numFmtId="165" fontId="11" fillId="0" borderId="17" xfId="0" applyNumberFormat="1" applyFont="1" applyBorder="1" applyAlignment="1" applyProtection="1">
      <alignment vertical="center"/>
    </xf>
    <xf numFmtId="0" fontId="10" fillId="0" borderId="12" xfId="0" applyFont="1" applyBorder="1" applyAlignment="1" applyProtection="1">
      <alignment vertical="center"/>
    </xf>
    <xf numFmtId="0" fontId="10" fillId="0" borderId="0" xfId="0" applyFont="1" applyAlignment="1" applyProtection="1">
      <alignment vertical="center"/>
    </xf>
    <xf numFmtId="164" fontId="12" fillId="0" borderId="0" xfId="0" applyNumberFormat="1" applyFont="1" applyAlignment="1" applyProtection="1">
      <alignment vertical="center"/>
    </xf>
    <xf numFmtId="164" fontId="11" fillId="0" borderId="13" xfId="0" applyNumberFormat="1" applyFont="1" applyBorder="1" applyAlignment="1" applyProtection="1">
      <alignment vertical="center"/>
    </xf>
    <xf numFmtId="164" fontId="11" fillId="0" borderId="16" xfId="0" applyNumberFormat="1" applyFont="1" applyBorder="1" applyAlignment="1" applyProtection="1">
      <alignment vertical="center"/>
    </xf>
    <xf numFmtId="164" fontId="11" fillId="0" borderId="17" xfId="0" applyNumberFormat="1" applyFont="1" applyBorder="1" applyAlignment="1" applyProtection="1">
      <alignment vertical="center"/>
    </xf>
    <xf numFmtId="164" fontId="10" fillId="0" borderId="0" xfId="0" applyNumberFormat="1" applyFont="1" applyAlignment="1" applyProtection="1">
      <alignment vertical="center"/>
    </xf>
    <xf numFmtId="164" fontId="12" fillId="0" borderId="0" xfId="0" applyNumberFormat="1" applyFont="1" applyAlignment="1" applyProtection="1">
      <alignment horizontal="right" vertical="center"/>
    </xf>
    <xf numFmtId="164" fontId="11" fillId="0" borderId="6" xfId="0" applyNumberFormat="1" applyFont="1" applyBorder="1" applyAlignment="1" applyProtection="1">
      <alignment horizontal="right" vertical="center"/>
    </xf>
    <xf numFmtId="164" fontId="12" fillId="0" borderId="16" xfId="0" applyNumberFormat="1" applyFont="1" applyBorder="1" applyAlignment="1" applyProtection="1">
      <alignment vertical="center"/>
    </xf>
    <xf numFmtId="170" fontId="11" fillId="0" borderId="17" xfId="0" applyNumberFormat="1" applyFont="1" applyBorder="1" applyAlignment="1" applyProtection="1">
      <alignment vertical="center"/>
    </xf>
    <xf numFmtId="0" fontId="11" fillId="0" borderId="0" xfId="0" applyFont="1" applyAlignment="1" applyProtection="1">
      <alignment vertical="center"/>
    </xf>
    <xf numFmtId="0" fontId="10" fillId="0" borderId="13" xfId="0" applyFont="1" applyBorder="1" applyAlignment="1" applyProtection="1">
      <alignment vertical="center"/>
    </xf>
    <xf numFmtId="164" fontId="11" fillId="0" borderId="0" xfId="0" applyNumberFormat="1" applyFont="1" applyAlignment="1" applyProtection="1">
      <alignment vertical="center"/>
    </xf>
    <xf numFmtId="166" fontId="8" fillId="0" borderId="12" xfId="0" applyNumberFormat="1" applyFont="1" applyBorder="1" applyProtection="1"/>
    <xf numFmtId="166" fontId="7" fillId="0" borderId="0" xfId="0" applyNumberFormat="1" applyFont="1" applyProtection="1"/>
    <xf numFmtId="166" fontId="8" fillId="0" borderId="13" xfId="0" applyNumberFormat="1" applyFont="1" applyBorder="1" applyProtection="1"/>
    <xf numFmtId="170" fontId="7" fillId="0" borderId="13" xfId="0" applyNumberFormat="1" applyFont="1" applyBorder="1" applyProtection="1"/>
    <xf numFmtId="166" fontId="8" fillId="0" borderId="18" xfId="0" applyNumberFormat="1" applyFont="1" applyBorder="1" applyProtection="1"/>
    <xf numFmtId="166" fontId="8" fillId="0" borderId="16" xfId="0" applyNumberFormat="1" applyFont="1" applyBorder="1" applyProtection="1"/>
    <xf numFmtId="166" fontId="8" fillId="0" borderId="17" xfId="0" applyNumberFormat="1" applyFont="1" applyBorder="1" applyProtection="1"/>
    <xf numFmtId="168" fontId="8" fillId="0" borderId="12" xfId="0" applyNumberFormat="1" applyFont="1" applyBorder="1" applyProtection="1"/>
    <xf numFmtId="168" fontId="8" fillId="0" borderId="18" xfId="0" applyNumberFormat="1" applyFont="1" applyBorder="1" applyProtection="1"/>
    <xf numFmtId="168" fontId="9" fillId="0" borderId="0" xfId="0" applyNumberFormat="1" applyFont="1" applyProtection="1"/>
    <xf numFmtId="0" fontId="7" fillId="0" borderId="13" xfId="0" applyFont="1" applyBorder="1" applyAlignment="1" applyProtection="1">
      <alignment horizontal="right"/>
    </xf>
    <xf numFmtId="167" fontId="8" fillId="0" borderId="12" xfId="0" applyNumberFormat="1" applyFont="1" applyBorder="1" applyProtection="1"/>
    <xf numFmtId="167" fontId="7" fillId="0" borderId="0" xfId="0" applyNumberFormat="1" applyFont="1" applyProtection="1"/>
    <xf numFmtId="167" fontId="8" fillId="0" borderId="13" xfId="0" applyNumberFormat="1" applyFont="1" applyBorder="1" applyProtection="1"/>
    <xf numFmtId="167" fontId="8" fillId="0" borderId="16" xfId="0" applyNumberFormat="1" applyFont="1" applyBorder="1" applyProtection="1"/>
    <xf numFmtId="167" fontId="8" fillId="0" borderId="17" xfId="0" applyNumberFormat="1" applyFont="1" applyBorder="1" applyProtection="1"/>
    <xf numFmtId="0" fontId="13" fillId="0" borderId="0" xfId="0" applyFont="1" applyProtection="1"/>
    <xf numFmtId="0" fontId="8" fillId="0" borderId="0" xfId="0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0" fontId="8" fillId="0" borderId="0" xfId="0" applyFont="1" applyBorder="1" applyProtection="1"/>
    <xf numFmtId="165" fontId="8" fillId="0" borderId="0" xfId="0" applyNumberFormat="1" applyFont="1" applyBorder="1" applyProtection="1"/>
    <xf numFmtId="168" fontId="8" fillId="0" borderId="0" xfId="0" applyNumberFormat="1" applyFont="1" applyBorder="1" applyProtection="1"/>
    <xf numFmtId="0" fontId="1" fillId="0" borderId="0" xfId="0" applyFont="1" applyBorder="1" applyProtection="1"/>
    <xf numFmtId="0" fontId="3" fillId="0" borderId="0" xfId="0" applyFont="1" applyBorder="1" applyProtection="1"/>
    <xf numFmtId="170" fontId="3" fillId="0" borderId="0" xfId="0" applyNumberFormat="1" applyFont="1" applyBorder="1" applyProtection="1"/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2" fillId="0" borderId="0" xfId="0" applyFont="1" applyBorder="1" applyProtection="1"/>
    <xf numFmtId="170" fontId="3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Protection="1"/>
    <xf numFmtId="164" fontId="3" fillId="0" borderId="0" xfId="0" applyNumberFormat="1" applyFont="1" applyBorder="1" applyProtection="1"/>
    <xf numFmtId="165" fontId="2" fillId="0" borderId="0" xfId="0" applyNumberFormat="1" applyFont="1" applyBorder="1" applyProtection="1"/>
    <xf numFmtId="165" fontId="3" fillId="0" borderId="0" xfId="0" applyNumberFormat="1" applyFont="1" applyBorder="1" applyProtection="1"/>
    <xf numFmtId="166" fontId="8" fillId="0" borderId="0" xfId="0" applyNumberFormat="1" applyFont="1" applyBorder="1" applyProtection="1"/>
    <xf numFmtId="167" fontId="8" fillId="0" borderId="0" xfId="0" applyNumberFormat="1" applyFont="1" applyBorder="1" applyProtection="1"/>
    <xf numFmtId="0" fontId="11" fillId="0" borderId="0" xfId="0" applyFont="1" applyBorder="1" applyAlignment="1" applyProtection="1">
      <alignment vertical="center"/>
    </xf>
    <xf numFmtId="164" fontId="11" fillId="0" borderId="0" xfId="0" applyNumberFormat="1" applyFont="1" applyBorder="1" applyAlignment="1" applyProtection="1">
      <alignment vertical="center"/>
    </xf>
    <xf numFmtId="0" fontId="10" fillId="0" borderId="0" xfId="0" applyFont="1" applyBorder="1" applyAlignment="1" applyProtection="1">
      <alignment vertical="center"/>
    </xf>
    <xf numFmtId="165" fontId="11" fillId="0" borderId="0" xfId="0" applyNumberFormat="1" applyFont="1" applyBorder="1" applyAlignment="1" applyProtection="1">
      <alignment vertical="center"/>
    </xf>
    <xf numFmtId="0" fontId="1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1" fontId="15" fillId="0" borderId="22" xfId="0" applyNumberFormat="1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2" fontId="15" fillId="0" borderId="22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2" fontId="15" fillId="0" borderId="23" xfId="0" applyNumberFormat="1" applyFont="1" applyBorder="1" applyAlignment="1">
      <alignment horizontal="center"/>
    </xf>
    <xf numFmtId="172" fontId="15" fillId="0" borderId="23" xfId="0" applyNumberFormat="1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2" fontId="15" fillId="0" borderId="25" xfId="0" applyNumberFormat="1" applyFont="1" applyBorder="1" applyAlignment="1">
      <alignment horizontal="center"/>
    </xf>
    <xf numFmtId="172" fontId="15" fillId="0" borderId="27" xfId="0" applyNumberFormat="1" applyFont="1" applyBorder="1" applyAlignment="1">
      <alignment horizontal="center"/>
    </xf>
    <xf numFmtId="2" fontId="15" fillId="0" borderId="26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2" fontId="15" fillId="0" borderId="0" xfId="0" applyNumberFormat="1" applyFont="1" applyAlignment="1">
      <alignment horizontal="center"/>
    </xf>
    <xf numFmtId="1" fontId="15" fillId="0" borderId="25" xfId="0" applyNumberFormat="1" applyFont="1" applyBorder="1" applyAlignment="1">
      <alignment horizontal="center"/>
    </xf>
    <xf numFmtId="1" fontId="15" fillId="0" borderId="27" xfId="0" applyNumberFormat="1" applyFont="1" applyBorder="1" applyAlignment="1">
      <alignment horizontal="center"/>
    </xf>
    <xf numFmtId="1" fontId="15" fillId="0" borderId="26" xfId="0" applyNumberFormat="1" applyFont="1" applyBorder="1" applyAlignment="1">
      <alignment horizontal="center"/>
    </xf>
    <xf numFmtId="0" fontId="15" fillId="2" borderId="28" xfId="0" applyFont="1" applyFill="1" applyBorder="1" applyAlignment="1">
      <alignment horizontal="center"/>
    </xf>
    <xf numFmtId="0" fontId="15" fillId="2" borderId="29" xfId="0" applyFont="1" applyFill="1" applyBorder="1" applyAlignment="1">
      <alignment horizontal="center"/>
    </xf>
    <xf numFmtId="0" fontId="15" fillId="2" borderId="30" xfId="0" applyFont="1" applyFill="1" applyBorder="1" applyAlignment="1">
      <alignment horizontal="center"/>
    </xf>
    <xf numFmtId="1" fontId="15" fillId="2" borderId="28" xfId="0" applyNumberFormat="1" applyFont="1" applyFill="1" applyBorder="1" applyAlignment="1">
      <alignment horizontal="center"/>
    </xf>
    <xf numFmtId="2" fontId="16" fillId="2" borderId="28" xfId="0" applyNumberFormat="1" applyFont="1" applyFill="1" applyBorder="1" applyAlignment="1">
      <alignment horizontal="center"/>
    </xf>
    <xf numFmtId="171" fontId="15" fillId="2" borderId="29" xfId="0" applyNumberFormat="1" applyFont="1" applyFill="1" applyBorder="1" applyAlignment="1">
      <alignment horizontal="center"/>
    </xf>
    <xf numFmtId="172" fontId="16" fillId="2" borderId="30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center"/>
    </xf>
    <xf numFmtId="172" fontId="15" fillId="2" borderId="29" xfId="0" applyNumberFormat="1" applyFont="1" applyFill="1" applyBorder="1" applyAlignment="1">
      <alignment horizontal="center"/>
    </xf>
    <xf numFmtId="2" fontId="15" fillId="2" borderId="28" xfId="0" applyNumberFormat="1" applyFont="1" applyFill="1" applyBorder="1" applyAlignment="1">
      <alignment horizontal="center"/>
    </xf>
    <xf numFmtId="172" fontId="15" fillId="2" borderId="30" xfId="0" applyNumberFormat="1" applyFont="1" applyFill="1" applyBorder="1" applyAlignment="1">
      <alignment horizontal="center"/>
    </xf>
    <xf numFmtId="0" fontId="8" fillId="0" borderId="0" xfId="0" applyFont="1" applyBorder="1" applyAlignment="1" applyProtection="1">
      <alignment horizontal="center" vertical="top"/>
    </xf>
    <xf numFmtId="0" fontId="8" fillId="0" borderId="6" xfId="0" applyFont="1" applyBorder="1" applyAlignment="1" applyProtection="1">
      <alignment horizontal="center" vertical="top"/>
    </xf>
    <xf numFmtId="0" fontId="8" fillId="0" borderId="0" xfId="0" applyFont="1" applyBorder="1" applyAlignment="1" applyProtection="1">
      <alignment horizontal="center"/>
    </xf>
    <xf numFmtId="0" fontId="11" fillId="0" borderId="0" xfId="0" applyFont="1" applyBorder="1" applyAlignment="1" applyProtection="1">
      <alignment horizontal="center" vertical="center"/>
    </xf>
    <xf numFmtId="0" fontId="11" fillId="0" borderId="6" xfId="0" applyFont="1" applyBorder="1" applyAlignment="1" applyProtection="1">
      <alignment horizontal="center" vertical="center"/>
    </xf>
    <xf numFmtId="0" fontId="1" fillId="0" borderId="31" xfId="0" applyFont="1" applyBorder="1" applyProtection="1"/>
    <xf numFmtId="0" fontId="3" fillId="0" borderId="32" xfId="0" applyFont="1" applyBorder="1" applyProtection="1"/>
    <xf numFmtId="0" fontId="3" fillId="0" borderId="33" xfId="0" applyFont="1" applyBorder="1" applyProtection="1"/>
    <xf numFmtId="169" fontId="2" fillId="0" borderId="0" xfId="0" applyNumberFormat="1" applyFont="1" applyProtection="1"/>
    <xf numFmtId="169" fontId="2" fillId="0" borderId="0" xfId="0" applyNumberFormat="1" applyFont="1" applyAlignment="1" applyProtection="1">
      <alignment horizontal="center"/>
    </xf>
    <xf numFmtId="0" fontId="17" fillId="0" borderId="34" xfId="0" applyFont="1" applyBorder="1" applyAlignment="1" applyProtection="1">
      <alignment horizontal="center"/>
    </xf>
    <xf numFmtId="164" fontId="18" fillId="0" borderId="35" xfId="0" applyNumberFormat="1" applyFont="1" applyBorder="1" applyProtection="1"/>
    <xf numFmtId="0" fontId="18" fillId="0" borderId="36" xfId="0" applyFont="1" applyBorder="1" applyProtection="1"/>
    <xf numFmtId="0" fontId="18" fillId="0" borderId="37" xfId="0" applyFont="1" applyBorder="1" applyProtection="1"/>
    <xf numFmtId="0" fontId="18" fillId="0" borderId="38" xfId="0" applyFont="1" applyBorder="1" applyProtection="1"/>
    <xf numFmtId="0" fontId="18" fillId="0" borderId="35" xfId="0" applyFont="1" applyBorder="1" applyProtection="1"/>
    <xf numFmtId="0" fontId="18" fillId="0" borderId="39" xfId="0" applyFont="1" applyBorder="1" applyProtection="1"/>
    <xf numFmtId="165" fontId="18" fillId="0" borderId="35" xfId="0" applyNumberFormat="1" applyFont="1" applyBorder="1" applyProtection="1"/>
    <xf numFmtId="167" fontId="18" fillId="0" borderId="38" xfId="0" applyNumberFormat="1" applyFont="1" applyBorder="1" applyProtection="1"/>
    <xf numFmtId="0" fontId="17" fillId="0" borderId="40" xfId="0" applyFont="1" applyBorder="1" applyAlignment="1" applyProtection="1">
      <alignment horizontal="center"/>
    </xf>
    <xf numFmtId="0" fontId="18" fillId="0" borderId="41" xfId="0" applyFont="1" applyBorder="1" applyProtection="1"/>
    <xf numFmtId="0" fontId="18" fillId="0" borderId="31" xfId="0" applyFont="1" applyBorder="1" applyProtection="1"/>
    <xf numFmtId="0" fontId="18" fillId="0" borderId="42" xfId="0" applyFont="1" applyBorder="1" applyProtection="1"/>
    <xf numFmtId="0" fontId="18" fillId="0" borderId="43" xfId="0" applyFont="1" applyBorder="1" applyProtection="1"/>
    <xf numFmtId="0" fontId="18" fillId="0" borderId="44" xfId="0" applyFont="1" applyBorder="1" applyProtection="1"/>
    <xf numFmtId="165" fontId="18" fillId="0" borderId="41" xfId="0" applyNumberFormat="1" applyFont="1" applyBorder="1" applyProtection="1"/>
    <xf numFmtId="167" fontId="18" fillId="0" borderId="43" xfId="0" applyNumberFormat="1" applyFont="1" applyBorder="1" applyProtection="1"/>
    <xf numFmtId="0" fontId="17" fillId="0" borderId="45" xfId="0" applyFont="1" applyBorder="1" applyAlignment="1" applyProtection="1">
      <alignment horizontal="center"/>
    </xf>
    <xf numFmtId="0" fontId="18" fillId="0" borderId="46" xfId="0" applyFont="1" applyBorder="1" applyProtection="1"/>
    <xf numFmtId="0" fontId="18" fillId="0" borderId="1" xfId="0" applyFont="1" applyBorder="1" applyProtection="1"/>
    <xf numFmtId="0" fontId="18" fillId="0" borderId="47" xfId="0" applyFont="1" applyBorder="1" applyProtection="1"/>
    <xf numFmtId="0" fontId="18" fillId="0" borderId="48" xfId="0" applyFont="1" applyBorder="1" applyProtection="1"/>
    <xf numFmtId="0" fontId="18" fillId="0" borderId="49" xfId="0" applyFont="1" applyBorder="1" applyProtection="1"/>
    <xf numFmtId="165" fontId="18" fillId="0" borderId="46" xfId="0" applyNumberFormat="1" applyFont="1" applyBorder="1" applyProtection="1"/>
    <xf numFmtId="167" fontId="18" fillId="0" borderId="48" xfId="0" applyNumberFormat="1" applyFont="1" applyBorder="1" applyProtection="1"/>
    <xf numFmtId="165" fontId="18" fillId="0" borderId="0" xfId="0" applyNumberFormat="1" applyFont="1" applyProtection="1"/>
    <xf numFmtId="164" fontId="18" fillId="0" borderId="44" xfId="0" applyNumberFormat="1" applyFont="1" applyBorder="1" applyProtection="1"/>
    <xf numFmtId="164" fontId="18" fillId="0" borderId="41" xfId="0" applyNumberFormat="1" applyFont="1" applyBorder="1" applyProtection="1"/>
    <xf numFmtId="164" fontId="18" fillId="0" borderId="43" xfId="0" applyNumberFormat="1" applyFont="1" applyBorder="1" applyProtection="1"/>
    <xf numFmtId="164" fontId="18" fillId="0" borderId="31" xfId="0" applyNumberFormat="1" applyFont="1" applyBorder="1" applyProtection="1"/>
    <xf numFmtId="164" fontId="18" fillId="0" borderId="42" xfId="0" applyNumberFormat="1" applyFont="1" applyBorder="1" applyProtection="1"/>
    <xf numFmtId="164" fontId="18" fillId="0" borderId="46" xfId="0" applyNumberFormat="1" applyFont="1" applyBorder="1" applyProtection="1"/>
    <xf numFmtId="0" fontId="17" fillId="0" borderId="50" xfId="0" applyFont="1" applyBorder="1" applyAlignment="1" applyProtection="1">
      <alignment horizontal="center"/>
    </xf>
    <xf numFmtId="0" fontId="18" fillId="3" borderId="51" xfId="0" applyFont="1" applyFill="1" applyBorder="1" applyProtection="1"/>
    <xf numFmtId="0" fontId="18" fillId="3" borderId="52" xfId="0" applyFont="1" applyFill="1" applyBorder="1" applyProtection="1"/>
    <xf numFmtId="0" fontId="18" fillId="3" borderId="53" xfId="0" applyFont="1" applyFill="1" applyBorder="1" applyProtection="1"/>
    <xf numFmtId="0" fontId="18" fillId="3" borderId="54" xfId="0" applyFont="1" applyFill="1" applyBorder="1" applyProtection="1"/>
    <xf numFmtId="164" fontId="18" fillId="3" borderId="51" xfId="0" applyNumberFormat="1" applyFont="1" applyFill="1" applyBorder="1" applyProtection="1"/>
    <xf numFmtId="0" fontId="18" fillId="3" borderId="55" xfId="0" applyFont="1" applyFill="1" applyBorder="1" applyProtection="1"/>
    <xf numFmtId="165" fontId="18" fillId="3" borderId="51" xfId="0" applyNumberFormat="1" applyFont="1" applyFill="1" applyBorder="1" applyProtection="1"/>
    <xf numFmtId="166" fontId="18" fillId="3" borderId="53" xfId="0" applyNumberFormat="1" applyFont="1" applyFill="1" applyBorder="1" applyProtection="1"/>
    <xf numFmtId="167" fontId="18" fillId="3" borderId="54" xfId="0" applyNumberFormat="1" applyFont="1" applyFill="1" applyBorder="1" applyProtection="1"/>
    <xf numFmtId="0" fontId="1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0" xfId="0" applyFont="1"/>
    <xf numFmtId="0" fontId="2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center"/>
      <protection locked="0"/>
    </xf>
    <xf numFmtId="0" fontId="1" fillId="0" borderId="56" xfId="0" applyFont="1" applyBorder="1" applyProtection="1"/>
    <xf numFmtId="0" fontId="3" fillId="0" borderId="57" xfId="0" applyFont="1" applyBorder="1" applyProtection="1"/>
    <xf numFmtId="0" fontId="3" fillId="0" borderId="58" xfId="0" applyFont="1" applyBorder="1" applyProtection="1"/>
    <xf numFmtId="0" fontId="19" fillId="0" borderId="0" xfId="0" applyFont="1"/>
    <xf numFmtId="0" fontId="8" fillId="0" borderId="0" xfId="0" applyFont="1" applyBorder="1" applyAlignment="1" applyProtection="1">
      <alignment horizontal="right" vertical="top"/>
    </xf>
    <xf numFmtId="0" fontId="8" fillId="0" borderId="0" xfId="0" applyFont="1" applyBorder="1" applyAlignment="1" applyProtection="1">
      <alignment horizontal="right"/>
    </xf>
    <xf numFmtId="0" fontId="8" fillId="0" borderId="12" xfId="0" applyFont="1" applyBorder="1" applyAlignment="1" applyProtection="1">
      <alignment horizontal="right" vertical="top"/>
    </xf>
    <xf numFmtId="164" fontId="8" fillId="0" borderId="2" xfId="0" applyNumberFormat="1" applyFont="1" applyBorder="1" applyAlignment="1" applyProtection="1">
      <alignment vertical="top"/>
    </xf>
    <xf numFmtId="0" fontId="11" fillId="0" borderId="12" xfId="0" applyFont="1" applyBorder="1" applyAlignment="1" applyProtection="1">
      <alignment horizontal="right" vertical="center"/>
    </xf>
    <xf numFmtId="0" fontId="11" fillId="0" borderId="0" xfId="0" applyFont="1" applyBorder="1" applyAlignment="1" applyProtection="1">
      <alignment horizontal="right" vertical="center"/>
    </xf>
    <xf numFmtId="164" fontId="11" fillId="0" borderId="12" xfId="0" applyNumberFormat="1" applyFont="1" applyBorder="1" applyAlignment="1" applyProtection="1">
      <alignment vertical="center"/>
    </xf>
    <xf numFmtId="0" fontId="11" fillId="0" borderId="13" xfId="0" applyFont="1" applyBorder="1" applyAlignment="1" applyProtection="1">
      <alignment horizontal="center" vertical="center"/>
    </xf>
    <xf numFmtId="165" fontId="11" fillId="0" borderId="12" xfId="0" applyNumberFormat="1" applyFont="1" applyBorder="1" applyAlignment="1" applyProtection="1">
      <alignment vertical="center"/>
    </xf>
    <xf numFmtId="0" fontId="6" fillId="0" borderId="10" xfId="0" applyFont="1" applyBorder="1" applyProtection="1"/>
    <xf numFmtId="0" fontId="8" fillId="0" borderId="8" xfId="0" applyFont="1" applyBorder="1" applyProtection="1"/>
    <xf numFmtId="0" fontId="8" fillId="0" borderId="7" xfId="0" applyFont="1" applyBorder="1" applyAlignment="1" applyProtection="1">
      <alignment horizontal="right"/>
    </xf>
    <xf numFmtId="164" fontId="8" fillId="0" borderId="12" xfId="0" applyNumberFormat="1" applyFont="1" applyBorder="1" applyProtection="1"/>
    <xf numFmtId="164" fontId="8" fillId="0" borderId="8" xfId="0" applyNumberFormat="1" applyFont="1" applyBorder="1" applyProtection="1"/>
    <xf numFmtId="10" fontId="8" fillId="0" borderId="13" xfId="0" applyNumberFormat="1" applyFont="1" applyBorder="1" applyProtection="1"/>
    <xf numFmtId="0" fontId="8" fillId="0" borderId="18" xfId="0" applyFont="1" applyBorder="1" applyProtection="1"/>
    <xf numFmtId="164" fontId="8" fillId="0" borderId="18" xfId="0" applyNumberFormat="1" applyFont="1" applyBorder="1" applyProtection="1"/>
    <xf numFmtId="164" fontId="8" fillId="0" borderId="16" xfId="0" applyNumberFormat="1" applyFont="1" applyBorder="1" applyProtection="1"/>
    <xf numFmtId="164" fontId="8" fillId="0" borderId="19" xfId="0" applyNumberFormat="1" applyFont="1" applyBorder="1" applyProtection="1"/>
    <xf numFmtId="10" fontId="8" fillId="0" borderId="17" xfId="0" applyNumberFormat="1" applyFont="1" applyBorder="1" applyProtection="1"/>
    <xf numFmtId="164" fontId="9" fillId="0" borderId="0" xfId="0" applyNumberFormat="1" applyFont="1" applyProtection="1"/>
    <xf numFmtId="0" fontId="7" fillId="0" borderId="0" xfId="0" applyFont="1"/>
    <xf numFmtId="0" fontId="6" fillId="0" borderId="0" xfId="0" applyFont="1" applyProtection="1"/>
    <xf numFmtId="164" fontId="8" fillId="0" borderId="11" xfId="0" applyNumberFormat="1" applyFont="1" applyBorder="1" applyProtection="1"/>
    <xf numFmtId="0" fontId="8" fillId="0" borderId="16" xfId="0" applyFont="1" applyBorder="1" applyProtection="1"/>
    <xf numFmtId="164" fontId="8" fillId="0" borderId="9" xfId="0" applyNumberFormat="1" applyFont="1" applyBorder="1" applyProtection="1"/>
    <xf numFmtId="170" fontId="8" fillId="0" borderId="13" xfId="0" applyNumberFormat="1" applyFont="1" applyBorder="1" applyAlignment="1" applyProtection="1">
      <alignment horizontal="right"/>
    </xf>
    <xf numFmtId="165" fontId="8" fillId="0" borderId="8" xfId="0" applyNumberFormat="1" applyFont="1" applyBorder="1" applyProtection="1"/>
    <xf numFmtId="165" fontId="8" fillId="0" borderId="19" xfId="0" applyNumberFormat="1" applyFont="1" applyBorder="1" applyProtection="1"/>
    <xf numFmtId="0" fontId="15" fillId="0" borderId="0" xfId="0" applyFont="1" applyProtection="1"/>
    <xf numFmtId="0" fontId="20" fillId="0" borderId="0" xfId="0" applyFont="1" applyProtection="1"/>
    <xf numFmtId="164" fontId="15" fillId="0" borderId="0" xfId="0" applyNumberFormat="1" applyFont="1" applyProtection="1"/>
    <xf numFmtId="0" fontId="21" fillId="0" borderId="13" xfId="0" applyFont="1" applyBorder="1" applyAlignment="1" applyProtection="1">
      <alignment vertical="top"/>
    </xf>
    <xf numFmtId="0" fontId="20" fillId="0" borderId="9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164" fontId="21" fillId="0" borderId="10" xfId="0" applyNumberFormat="1" applyFont="1" applyBorder="1" applyAlignment="1" applyProtection="1">
      <alignment vertical="top"/>
    </xf>
    <xf numFmtId="0" fontId="21" fillId="0" borderId="11" xfId="0" applyFont="1" applyBorder="1" applyAlignment="1" applyProtection="1">
      <alignment vertical="top"/>
    </xf>
    <xf numFmtId="170" fontId="21" fillId="0" borderId="11" xfId="0" applyNumberFormat="1" applyFont="1" applyBorder="1" applyAlignment="1" applyProtection="1">
      <alignment vertical="top"/>
    </xf>
    <xf numFmtId="0" fontId="21" fillId="0" borderId="0" xfId="0" applyFont="1" applyBorder="1" applyAlignment="1" applyProtection="1">
      <alignment vertical="top"/>
    </xf>
    <xf numFmtId="0" fontId="21" fillId="0" borderId="13" xfId="0" applyFont="1" applyBorder="1" applyAlignment="1" applyProtection="1">
      <alignment horizontal="center" vertical="top"/>
    </xf>
    <xf numFmtId="0" fontId="21" fillId="0" borderId="12" xfId="0" applyFont="1" applyBorder="1" applyAlignment="1" applyProtection="1">
      <alignment vertical="top"/>
    </xf>
    <xf numFmtId="0" fontId="15" fillId="0" borderId="0" xfId="0" applyFont="1" applyAlignment="1" applyProtection="1">
      <alignment horizontal="right" vertical="top"/>
    </xf>
    <xf numFmtId="0" fontId="21" fillId="0" borderId="13" xfId="0" applyFont="1" applyBorder="1" applyAlignment="1" applyProtection="1">
      <alignment horizontal="right" vertical="top"/>
    </xf>
    <xf numFmtId="0" fontId="15" fillId="0" borderId="0" xfId="0" applyFont="1" applyAlignment="1" applyProtection="1">
      <alignment vertical="top"/>
    </xf>
    <xf numFmtId="0" fontId="15" fillId="0" borderId="13" xfId="0" applyFont="1" applyBorder="1" applyAlignment="1" applyProtection="1">
      <alignment horizontal="right" vertical="top"/>
    </xf>
    <xf numFmtId="0" fontId="21" fillId="0" borderId="14" xfId="0" applyFont="1" applyBorder="1" applyAlignment="1" applyProtection="1">
      <alignment vertical="top"/>
    </xf>
    <xf numFmtId="0" fontId="21" fillId="0" borderId="6" xfId="0" applyFont="1" applyBorder="1" applyAlignment="1" applyProtection="1">
      <alignment horizontal="right" vertical="top"/>
    </xf>
    <xf numFmtId="0" fontId="21" fillId="0" borderId="15" xfId="0" applyFont="1" applyBorder="1" applyAlignment="1" applyProtection="1">
      <alignment horizontal="right" vertical="top"/>
    </xf>
    <xf numFmtId="0" fontId="21" fillId="0" borderId="0" xfId="0" applyFont="1" applyBorder="1" applyAlignment="1" applyProtection="1">
      <alignment horizontal="right" vertical="top"/>
    </xf>
    <xf numFmtId="164" fontId="21" fillId="0" borderId="0" xfId="0" applyNumberFormat="1" applyFont="1" applyBorder="1" applyAlignment="1" applyProtection="1">
      <alignment vertical="top"/>
    </xf>
    <xf numFmtId="164" fontId="15" fillId="0" borderId="0" xfId="0" applyNumberFormat="1" applyFont="1" applyAlignment="1" applyProtection="1">
      <alignment vertical="top"/>
    </xf>
    <xf numFmtId="164" fontId="21" fillId="0" borderId="13" xfId="0" applyNumberFormat="1" applyFont="1" applyBorder="1" applyAlignment="1" applyProtection="1">
      <alignment vertical="top"/>
    </xf>
    <xf numFmtId="170" fontId="21" fillId="0" borderId="13" xfId="0" applyNumberFormat="1" applyFont="1" applyBorder="1" applyAlignment="1" applyProtection="1">
      <alignment vertical="top"/>
    </xf>
    <xf numFmtId="0" fontId="15" fillId="0" borderId="12" xfId="0" applyFont="1" applyBorder="1"/>
    <xf numFmtId="164" fontId="21" fillId="0" borderId="12" xfId="0" applyNumberFormat="1" applyFont="1" applyBorder="1" applyAlignment="1" applyProtection="1">
      <alignment vertical="top"/>
    </xf>
    <xf numFmtId="0" fontId="21" fillId="0" borderId="18" xfId="0" applyFont="1" applyBorder="1" applyAlignment="1" applyProtection="1">
      <alignment vertical="top"/>
    </xf>
    <xf numFmtId="164" fontId="21" fillId="0" borderId="16" xfId="0" applyNumberFormat="1" applyFont="1" applyBorder="1" applyAlignment="1" applyProtection="1">
      <alignment vertical="top"/>
    </xf>
    <xf numFmtId="164" fontId="21" fillId="0" borderId="17" xfId="0" applyNumberFormat="1" applyFont="1" applyBorder="1" applyAlignment="1" applyProtection="1">
      <alignment vertical="top"/>
    </xf>
    <xf numFmtId="0" fontId="20" fillId="0" borderId="12" xfId="0" applyFont="1" applyBorder="1" applyAlignment="1" applyProtection="1">
      <alignment vertical="top"/>
    </xf>
    <xf numFmtId="0" fontId="21" fillId="0" borderId="0" xfId="0" applyFont="1" applyBorder="1" applyAlignment="1" applyProtection="1">
      <alignment horizontal="center" vertical="top"/>
    </xf>
    <xf numFmtId="0" fontId="21" fillId="0" borderId="12" xfId="0" applyFont="1" applyBorder="1" applyAlignment="1" applyProtection="1">
      <alignment horizontal="right" vertical="top"/>
    </xf>
    <xf numFmtId="164" fontId="15" fillId="0" borderId="16" xfId="0" applyNumberFormat="1" applyFont="1" applyBorder="1" applyAlignment="1" applyProtection="1">
      <alignment vertical="top"/>
    </xf>
    <xf numFmtId="170" fontId="21" fillId="0" borderId="17" xfId="0" applyNumberFormat="1" applyFont="1" applyBorder="1" applyAlignment="1" applyProtection="1">
      <alignment vertical="top"/>
    </xf>
    <xf numFmtId="164" fontId="21" fillId="0" borderId="0" xfId="0" applyNumberFormat="1" applyFont="1" applyAlignment="1" applyProtection="1">
      <alignment vertical="top"/>
    </xf>
    <xf numFmtId="0" fontId="15" fillId="0" borderId="0" xfId="0" applyFont="1" applyBorder="1" applyAlignment="1" applyProtection="1">
      <alignment vertical="top"/>
    </xf>
    <xf numFmtId="0" fontId="22" fillId="0" borderId="0" xfId="0" applyFont="1" applyProtection="1"/>
    <xf numFmtId="0" fontId="0" fillId="0" borderId="0" xfId="0" applyAlignment="1">
      <alignment horizontal="left"/>
    </xf>
    <xf numFmtId="171" fontId="23" fillId="0" borderId="4" xfId="0" applyNumberFormat="1" applyFont="1" applyBorder="1" applyProtection="1">
      <protection locked="0"/>
    </xf>
    <xf numFmtId="0" fontId="23" fillId="0" borderId="0" xfId="0" applyFont="1" applyProtection="1">
      <protection locked="0"/>
    </xf>
    <xf numFmtId="171" fontId="23" fillId="0" borderId="0" xfId="0" applyNumberFormat="1" applyFont="1" applyProtection="1">
      <protection locked="0"/>
    </xf>
    <xf numFmtId="171" fontId="23" fillId="0" borderId="1" xfId="0" applyNumberFormat="1" applyFont="1" applyBorder="1" applyProtection="1">
      <protection locked="0"/>
    </xf>
    <xf numFmtId="2" fontId="23" fillId="0" borderId="4" xfId="0" applyNumberFormat="1" applyFont="1" applyBorder="1" applyProtection="1">
      <protection locked="0"/>
    </xf>
    <xf numFmtId="172" fontId="23" fillId="0" borderId="0" xfId="0" applyNumberFormat="1" applyFont="1" applyProtection="1">
      <protection locked="0"/>
    </xf>
    <xf numFmtId="171" fontId="23" fillId="0" borderId="5" xfId="0" applyNumberFormat="1" applyFont="1" applyBorder="1" applyProtection="1">
      <protection locked="0"/>
    </xf>
    <xf numFmtId="0" fontId="23" fillId="0" borderId="6" xfId="0" applyFont="1" applyBorder="1" applyProtection="1">
      <protection locked="0"/>
    </xf>
    <xf numFmtId="171" fontId="23" fillId="0" borderId="6" xfId="0" applyNumberFormat="1" applyFont="1" applyBorder="1" applyProtection="1">
      <protection locked="0"/>
    </xf>
    <xf numFmtId="2" fontId="23" fillId="0" borderId="5" xfId="0" applyNumberFormat="1" applyFont="1" applyBorder="1" applyProtection="1">
      <protection locked="0"/>
    </xf>
    <xf numFmtId="172" fontId="23" fillId="0" borderId="6" xfId="0" applyNumberFormat="1" applyFont="1" applyBorder="1" applyProtection="1">
      <protection locked="0"/>
    </xf>
    <xf numFmtId="0" fontId="24" fillId="0" borderId="0" xfId="0" applyFont="1"/>
    <xf numFmtId="0" fontId="25" fillId="2" borderId="0" xfId="0" applyFont="1" applyFill="1" applyAlignment="1">
      <alignment horizontal="left" wrapText="1"/>
    </xf>
    <xf numFmtId="0" fontId="26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2" fontId="23" fillId="0" borderId="3" xfId="0" applyNumberFormat="1" applyFont="1" applyBorder="1" applyProtection="1">
      <protection locked="0"/>
    </xf>
    <xf numFmtId="172" fontId="23" fillId="0" borderId="8" xfId="0" applyNumberFormat="1" applyFont="1" applyBorder="1" applyProtection="1">
      <protection locked="0"/>
    </xf>
    <xf numFmtId="172" fontId="23" fillId="0" borderId="7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3.xml"/><Relationship Id="rId26" Type="http://schemas.openxmlformats.org/officeDocument/2006/relationships/chartsheet" Target="chartsheets/sheet11.xml"/><Relationship Id="rId39" Type="http://schemas.openxmlformats.org/officeDocument/2006/relationships/chartsheet" Target="chartsheets/sheet24.xml"/><Relationship Id="rId21" Type="http://schemas.openxmlformats.org/officeDocument/2006/relationships/chartsheet" Target="chartsheets/sheet6.xml"/><Relationship Id="rId34" Type="http://schemas.openxmlformats.org/officeDocument/2006/relationships/chartsheet" Target="chartsheets/sheet19.xml"/><Relationship Id="rId42" Type="http://schemas.openxmlformats.org/officeDocument/2006/relationships/worksheet" Target="worksheets/sheet16.xml"/><Relationship Id="rId47" Type="http://schemas.openxmlformats.org/officeDocument/2006/relationships/externalLink" Target="externalLinks/externalLink1.xml"/><Relationship Id="rId50" Type="http://schemas.openxmlformats.org/officeDocument/2006/relationships/externalLink" Target="externalLinks/externalLink4.xml"/><Relationship Id="rId55" Type="http://schemas.openxmlformats.org/officeDocument/2006/relationships/externalLink" Target="externalLinks/externalLink9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chartsheet" Target="chartsheets/sheet5.xml"/><Relationship Id="rId29" Type="http://schemas.openxmlformats.org/officeDocument/2006/relationships/chartsheet" Target="chartsheets/sheet14.xml"/><Relationship Id="rId41" Type="http://schemas.openxmlformats.org/officeDocument/2006/relationships/chartsheet" Target="chartsheets/sheet26.xml"/><Relationship Id="rId54" Type="http://schemas.openxmlformats.org/officeDocument/2006/relationships/externalLink" Target="externalLinks/externalLink8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9.xml"/><Relationship Id="rId32" Type="http://schemas.openxmlformats.org/officeDocument/2006/relationships/chartsheet" Target="chartsheets/sheet17.xml"/><Relationship Id="rId37" Type="http://schemas.openxmlformats.org/officeDocument/2006/relationships/chartsheet" Target="chartsheets/sheet22.xml"/><Relationship Id="rId40" Type="http://schemas.openxmlformats.org/officeDocument/2006/relationships/chartsheet" Target="chartsheets/sheet25.xml"/><Relationship Id="rId45" Type="http://schemas.openxmlformats.org/officeDocument/2006/relationships/worksheet" Target="worksheets/sheet19.xml"/><Relationship Id="rId53" Type="http://schemas.openxmlformats.org/officeDocument/2006/relationships/externalLink" Target="externalLinks/externalLink7.xml"/><Relationship Id="rId58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8.xml"/><Relationship Id="rId28" Type="http://schemas.openxmlformats.org/officeDocument/2006/relationships/chartsheet" Target="chartsheets/sheet13.xml"/><Relationship Id="rId36" Type="http://schemas.openxmlformats.org/officeDocument/2006/relationships/chartsheet" Target="chartsheets/sheet21.xml"/><Relationship Id="rId49" Type="http://schemas.openxmlformats.org/officeDocument/2006/relationships/externalLink" Target="externalLinks/externalLink3.xml"/><Relationship Id="rId57" Type="http://schemas.openxmlformats.org/officeDocument/2006/relationships/externalLink" Target="externalLinks/externalLink11.xml"/><Relationship Id="rId61" Type="http://schemas.openxmlformats.org/officeDocument/2006/relationships/externalLink" Target="externalLinks/externalLink15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4.xml"/><Relationship Id="rId31" Type="http://schemas.openxmlformats.org/officeDocument/2006/relationships/chartsheet" Target="chartsheets/sheet16.xml"/><Relationship Id="rId44" Type="http://schemas.openxmlformats.org/officeDocument/2006/relationships/worksheet" Target="worksheets/sheet18.xml"/><Relationship Id="rId52" Type="http://schemas.openxmlformats.org/officeDocument/2006/relationships/externalLink" Target="externalLinks/externalLink6.xml"/><Relationship Id="rId60" Type="http://schemas.openxmlformats.org/officeDocument/2006/relationships/externalLink" Target="externalLinks/externalLink14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7.xml"/><Relationship Id="rId27" Type="http://schemas.openxmlformats.org/officeDocument/2006/relationships/chartsheet" Target="chartsheets/sheet12.xml"/><Relationship Id="rId30" Type="http://schemas.openxmlformats.org/officeDocument/2006/relationships/chartsheet" Target="chartsheets/sheet15.xml"/><Relationship Id="rId35" Type="http://schemas.openxmlformats.org/officeDocument/2006/relationships/chartsheet" Target="chartsheets/sheet20.xml"/><Relationship Id="rId43" Type="http://schemas.openxmlformats.org/officeDocument/2006/relationships/worksheet" Target="worksheets/sheet17.xml"/><Relationship Id="rId48" Type="http://schemas.openxmlformats.org/officeDocument/2006/relationships/externalLink" Target="externalLinks/externalLink2.xml"/><Relationship Id="rId56" Type="http://schemas.openxmlformats.org/officeDocument/2006/relationships/externalLink" Target="externalLinks/externalLink10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2.xml"/><Relationship Id="rId25" Type="http://schemas.openxmlformats.org/officeDocument/2006/relationships/chartsheet" Target="chartsheets/sheet10.xml"/><Relationship Id="rId33" Type="http://schemas.openxmlformats.org/officeDocument/2006/relationships/chartsheet" Target="chartsheets/sheet18.xml"/><Relationship Id="rId38" Type="http://schemas.openxmlformats.org/officeDocument/2006/relationships/chartsheet" Target="chartsheets/sheet23.xml"/><Relationship Id="rId46" Type="http://schemas.openxmlformats.org/officeDocument/2006/relationships/worksheet" Target="worksheets/sheet20.xml"/><Relationship Id="rId59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VAC-BESTEST%20Results-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100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110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120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130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140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150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160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165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170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180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185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190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195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CE20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ity Data"/>
      <sheetName val="Chart-EleTot"/>
      <sheetName val="Chart-EleComp"/>
      <sheetName val="Chart-IDFan"/>
      <sheetName val="Chart-ODFan"/>
      <sheetName val="Chart-Comp+ODFan"/>
      <sheetName val="COP Data"/>
      <sheetName val="Chart-COP"/>
      <sheetName val="Coil Load Data"/>
      <sheetName val="Chart-TotCoil"/>
      <sheetName val="Chart-SenCoil"/>
      <sheetName val="Chart-LatCoil"/>
      <sheetName val="Chart-FanHt"/>
      <sheetName val="Zone Load Data"/>
      <sheetName val="Chart-TotZone"/>
      <sheetName val="Chart-SenZone"/>
      <sheetName val="Chart-LatZone"/>
      <sheetName val="Indoor Temp Data"/>
      <sheetName val="Chart-Indoor Temp"/>
      <sheetName val="Chart-Indoor HumRat"/>
    </sheetNames>
    <sheetDataSet>
      <sheetData sheetId="0">
        <row r="9">
          <cell r="P9">
            <v>1520.1841826826451</v>
          </cell>
        </row>
        <row r="10">
          <cell r="P10">
            <v>1069.3313063942201</v>
          </cell>
        </row>
        <row r="11">
          <cell r="P11">
            <v>1006.6379204457785</v>
          </cell>
        </row>
        <row r="12">
          <cell r="P12">
            <v>108.11968940886898</v>
          </cell>
        </row>
        <row r="13">
          <cell r="P13">
            <v>67.769604598370606</v>
          </cell>
        </row>
        <row r="14">
          <cell r="P14">
            <v>1197.6198857466245</v>
          </cell>
        </row>
        <row r="15">
          <cell r="P15">
            <v>1132.2318170086971</v>
          </cell>
        </row>
        <row r="16">
          <cell r="P16">
            <v>1491.5877959252748</v>
          </cell>
        </row>
        <row r="17">
          <cell r="P17">
            <v>635.49940941991292</v>
          </cell>
        </row>
        <row r="18">
          <cell r="P18">
            <v>1082.3258754375929</v>
          </cell>
        </row>
        <row r="19">
          <cell r="P19">
            <v>1540.537332348993</v>
          </cell>
        </row>
        <row r="20">
          <cell r="P20">
            <v>164.16359944294649</v>
          </cell>
        </row>
        <row r="21">
          <cell r="P21">
            <v>249.70963003741792</v>
          </cell>
        </row>
        <row r="22">
          <cell r="P22">
            <v>1465.373745755674</v>
          </cell>
        </row>
        <row r="43">
          <cell r="P43">
            <v>143.58476685601016</v>
          </cell>
        </row>
        <row r="44">
          <cell r="P44">
            <v>127.59268989382707</v>
          </cell>
        </row>
        <row r="45">
          <cell r="P45">
            <v>116.43796610537422</v>
          </cell>
        </row>
        <row r="46">
          <cell r="P46">
            <v>10.211500470087721</v>
          </cell>
        </row>
        <row r="47">
          <cell r="P47">
            <v>8.0855711179701064</v>
          </cell>
        </row>
        <row r="48">
          <cell r="P48">
            <v>140.34971867740529</v>
          </cell>
        </row>
        <row r="49">
          <cell r="P49">
            <v>128.38058993055284</v>
          </cell>
        </row>
        <row r="50">
          <cell r="P50">
            <v>148.61601380817726</v>
          </cell>
        </row>
        <row r="51">
          <cell r="P51">
            <v>73.039141211054456</v>
          </cell>
        </row>
        <row r="52">
          <cell r="P52">
            <v>118.46359925891706</v>
          </cell>
        </row>
        <row r="53">
          <cell r="P53">
            <v>139.13900965822927</v>
          </cell>
        </row>
        <row r="54">
          <cell r="P54">
            <v>18.012329176539129</v>
          </cell>
        </row>
        <row r="55">
          <cell r="P55">
            <v>22.611204245555662</v>
          </cell>
        </row>
        <row r="56">
          <cell r="P56">
            <v>153.4905397718214</v>
          </cell>
        </row>
      </sheetData>
      <sheetData sheetId="6">
        <row r="9">
          <cell r="P9">
            <v>2.4030704592917531</v>
          </cell>
        </row>
        <row r="10">
          <cell r="P10">
            <v>3.3994065844170813</v>
          </cell>
        </row>
        <row r="11">
          <cell r="P11">
            <v>3.606004457258738</v>
          </cell>
        </row>
        <row r="12">
          <cell r="P12">
            <v>1.9029801065947374</v>
          </cell>
        </row>
        <row r="13">
          <cell r="P13">
            <v>2.7701468708546453</v>
          </cell>
        </row>
        <row r="14">
          <cell r="P14">
            <v>3.6525095660078364</v>
          </cell>
        </row>
        <row r="15">
          <cell r="P15">
            <v>3.8589009389710918</v>
          </cell>
        </row>
        <row r="16">
          <cell r="P16">
            <v>2.939927444750571</v>
          </cell>
        </row>
        <row r="17">
          <cell r="P17">
            <v>3.3937304666014874</v>
          </cell>
        </row>
        <row r="18">
          <cell r="P18">
            <v>4.0416107038416405</v>
          </cell>
        </row>
        <row r="19">
          <cell r="P19">
            <v>2.851179871646853</v>
          </cell>
        </row>
        <row r="20">
          <cell r="P20">
            <v>3.3950169273585251</v>
          </cell>
        </row>
        <row r="21">
          <cell r="P21">
            <v>2.3040953703899785</v>
          </cell>
        </row>
        <row r="22">
          <cell r="P22">
            <v>3.6447388635577602</v>
          </cell>
        </row>
        <row r="682">
          <cell r="V682">
            <v>2.3974295177904619</v>
          </cell>
          <cell r="Y682">
            <v>3.3935232678310916</v>
          </cell>
          <cell r="AB682">
            <v>3.5997918167128486</v>
          </cell>
          <cell r="AE682">
            <v>1.8970200358324181</v>
          </cell>
          <cell r="AH682">
            <v>2.7636667073489978</v>
          </cell>
          <cell r="AK682">
            <v>3.6427952917581998</v>
          </cell>
          <cell r="AN682">
            <v>3.8475618194473236</v>
          </cell>
          <cell r="AQ682">
            <v>2.9308541309551726</v>
          </cell>
          <cell r="AT682">
            <v>3.3791627077138515</v>
          </cell>
          <cell r="AW682">
            <v>4.0205708016791961</v>
          </cell>
          <cell r="AZ682">
            <v>2.8340963204266392</v>
          </cell>
          <cell r="BC682">
            <v>3.3364916454445996</v>
          </cell>
          <cell r="BF682">
            <v>2.234139481283099</v>
          </cell>
          <cell r="BI682">
            <v>3.6334114769673209</v>
          </cell>
        </row>
        <row r="683">
          <cell r="V683">
            <v>2.4050775124002399</v>
          </cell>
          <cell r="Y683">
            <v>3.4021961206881413</v>
          </cell>
          <cell r="AB683">
            <v>3.6089882601029779</v>
          </cell>
          <cell r="AE683">
            <v>1.9053343703501717</v>
          </cell>
          <cell r="AH683">
            <v>2.7734867777898877</v>
          </cell>
          <cell r="AK683">
            <v>3.6619275289103079</v>
          </cell>
          <cell r="AN683">
            <v>3.8695669118923832</v>
          </cell>
          <cell r="AQ683">
            <v>2.9485670672566147</v>
          </cell>
          <cell r="AT683">
            <v>3.406697794615285</v>
          </cell>
          <cell r="AW683">
            <v>4.0619592179551844</v>
          </cell>
          <cell r="AZ683">
            <v>2.8674360068738527</v>
          </cell>
          <cell r="BC683">
            <v>3.4736571246706953</v>
          </cell>
          <cell r="BF683">
            <v>2.4164947337325451</v>
          </cell>
          <cell r="BI683">
            <v>3.6553421766125913</v>
          </cell>
        </row>
      </sheetData>
      <sheetData sheetId="8">
        <row r="9">
          <cell r="P9">
            <v>3796.6944687790783</v>
          </cell>
        </row>
        <row r="10">
          <cell r="P10">
            <v>3762.6845737669155</v>
          </cell>
        </row>
        <row r="11">
          <cell r="P11">
            <v>3746.3787940781249</v>
          </cell>
        </row>
        <row r="12">
          <cell r="P12">
            <v>215.96111854697574</v>
          </cell>
        </row>
        <row r="13">
          <cell r="P13">
            <v>195.81732923523171</v>
          </cell>
        </row>
        <row r="14">
          <cell r="P14">
            <v>4508.3212317069383</v>
          </cell>
        </row>
        <row r="15">
          <cell r="P15">
            <v>4490.5145229471891</v>
          </cell>
        </row>
        <row r="16">
          <cell r="P16">
            <v>4527.8729984733573</v>
          </cell>
        </row>
        <row r="17">
          <cell r="P17">
            <v>2224.4208337046202</v>
          </cell>
        </row>
        <row r="18">
          <cell r="P18">
            <v>4480.7707721211873</v>
          </cell>
        </row>
        <row r="19">
          <cell r="P19">
            <v>4521.5035603680144</v>
          </cell>
        </row>
        <row r="20">
          <cell r="P20">
            <v>573.8076719511638</v>
          </cell>
        </row>
        <row r="21">
          <cell r="P21">
            <v>596.64636546357531</v>
          </cell>
        </row>
        <row r="22">
          <cell r="P22">
            <v>5483.890601841591</v>
          </cell>
        </row>
        <row r="26">
          <cell r="P26">
            <v>3796.6944687790779</v>
          </cell>
        </row>
        <row r="27">
          <cell r="P27">
            <v>3762.6845737669155</v>
          </cell>
        </row>
        <row r="28">
          <cell r="P28">
            <v>3746.3787940781249</v>
          </cell>
        </row>
        <row r="29">
          <cell r="P29">
            <v>215.96111854697568</v>
          </cell>
        </row>
        <row r="30">
          <cell r="P30">
            <v>195.81732923523171</v>
          </cell>
        </row>
        <row r="31">
          <cell r="P31">
            <v>3769.1240215501848</v>
          </cell>
        </row>
        <row r="32">
          <cell r="P32">
            <v>3751.3173377291537</v>
          </cell>
        </row>
        <row r="33">
          <cell r="P33">
            <v>3788.6752622487188</v>
          </cell>
        </row>
        <row r="34">
          <cell r="P34">
            <v>1485.2200669254023</v>
          </cell>
        </row>
        <row r="35">
          <cell r="P35">
            <v>1523.9780313779402</v>
          </cell>
        </row>
        <row r="36">
          <cell r="P36">
            <v>1564.7042735132572</v>
          </cell>
        </row>
        <row r="37">
          <cell r="P37">
            <v>204.20378216542395</v>
          </cell>
        </row>
        <row r="38">
          <cell r="P38">
            <v>227.02423895608283</v>
          </cell>
        </row>
        <row r="39">
          <cell r="P39">
            <v>4262.9069308963917</v>
          </cell>
        </row>
      </sheetData>
      <sheetData sheetId="13">
        <row r="26">
          <cell r="P26">
            <v>3653.1097020872421</v>
          </cell>
        </row>
        <row r="27">
          <cell r="P27">
            <v>3635.0918838798311</v>
          </cell>
        </row>
        <row r="28">
          <cell r="P28">
            <v>3629.9408279731442</v>
          </cell>
        </row>
        <row r="29">
          <cell r="P29">
            <v>205.74961807627938</v>
          </cell>
        </row>
        <row r="30">
          <cell r="P30">
            <v>187.73175811723291</v>
          </cell>
        </row>
        <row r="31">
          <cell r="P31">
            <v>3635.1214491307587</v>
          </cell>
        </row>
        <row r="32">
          <cell r="P32">
            <v>3629.9737817878067</v>
          </cell>
        </row>
        <row r="33">
          <cell r="P33">
            <v>3645.9632574957286</v>
          </cell>
        </row>
        <row r="34">
          <cell r="P34">
            <v>1417.5137072556111</v>
          </cell>
        </row>
        <row r="35">
          <cell r="P35">
            <v>1417.5532832133492</v>
          </cell>
        </row>
        <row r="36">
          <cell r="P36">
            <v>1435.5624735139879</v>
          </cell>
        </row>
        <row r="37">
          <cell r="P37">
            <v>187.73913976490439</v>
          </cell>
        </row>
        <row r="38">
          <cell r="P38">
            <v>205.75574331100543</v>
          </cell>
        </row>
        <row r="39">
          <cell r="P39">
            <v>4119.9222779129332</v>
          </cell>
        </row>
        <row r="43">
          <cell r="P43">
            <v>0</v>
          </cell>
        </row>
        <row r="44">
          <cell r="P44">
            <v>0</v>
          </cell>
        </row>
        <row r="45">
          <cell r="P45">
            <v>0</v>
          </cell>
        </row>
        <row r="46">
          <cell r="P46">
            <v>0</v>
          </cell>
        </row>
        <row r="47">
          <cell r="P47">
            <v>0</v>
          </cell>
        </row>
        <row r="48">
          <cell r="P48">
            <v>739.19664</v>
          </cell>
        </row>
        <row r="49">
          <cell r="P49">
            <v>739.19664</v>
          </cell>
        </row>
        <row r="50">
          <cell r="P50">
            <v>739.19664</v>
          </cell>
        </row>
        <row r="51">
          <cell r="P51">
            <v>739.2</v>
          </cell>
        </row>
        <row r="52">
          <cell r="P52">
            <v>2956.78656</v>
          </cell>
        </row>
        <row r="53">
          <cell r="P53">
            <v>2956.78656</v>
          </cell>
        </row>
        <row r="54">
          <cell r="P54">
            <v>369.59905920000358</v>
          </cell>
        </row>
        <row r="55">
          <cell r="P55">
            <v>369.59905920000358</v>
          </cell>
        </row>
        <row r="56">
          <cell r="P56">
            <v>1220.9823628799804</v>
          </cell>
        </row>
      </sheetData>
      <sheetData sheetId="17">
        <row r="9">
          <cell r="P9">
            <v>22.199924784911691</v>
          </cell>
        </row>
        <row r="10">
          <cell r="P10">
            <v>22.19988914404151</v>
          </cell>
        </row>
        <row r="11">
          <cell r="P11">
            <v>26.700000345408203</v>
          </cell>
        </row>
        <row r="12">
          <cell r="P12">
            <v>22.200000710768993</v>
          </cell>
        </row>
        <row r="13">
          <cell r="P13">
            <v>22.200000495348011</v>
          </cell>
        </row>
        <row r="14">
          <cell r="P14">
            <v>22.177184456790204</v>
          </cell>
        </row>
        <row r="15">
          <cell r="P15">
            <v>26.672287780455651</v>
          </cell>
        </row>
        <row r="16">
          <cell r="P16">
            <v>23.279951524430196</v>
          </cell>
        </row>
        <row r="17">
          <cell r="P17">
            <v>22.180917390601252</v>
          </cell>
        </row>
        <row r="18">
          <cell r="P18">
            <v>22.156976396401422</v>
          </cell>
        </row>
        <row r="19">
          <cell r="P19">
            <v>22.167198601651872</v>
          </cell>
        </row>
        <row r="20">
          <cell r="P20">
            <v>22.19447086618009</v>
          </cell>
        </row>
        <row r="21">
          <cell r="P21">
            <v>22.195598756720806</v>
          </cell>
        </row>
        <row r="22">
          <cell r="P22">
            <v>26.662383843518075</v>
          </cell>
        </row>
        <row r="45">
          <cell r="P45">
            <v>7.4521605360028109E-3</v>
          </cell>
        </row>
        <row r="46">
          <cell r="P46">
            <v>6.5610637594082366E-3</v>
          </cell>
        </row>
        <row r="47">
          <cell r="P47">
            <v>8.0110051705996419E-3</v>
          </cell>
        </row>
        <row r="48">
          <cell r="P48">
            <v>7.4578198927519089E-3</v>
          </cell>
        </row>
        <row r="49">
          <cell r="P49">
            <v>6.5668148481947738E-3</v>
          </cell>
        </row>
        <row r="50">
          <cell r="P50">
            <v>8.3955036528499637E-3</v>
          </cell>
        </row>
        <row r="51">
          <cell r="P51">
            <v>1.0240262402549796E-2</v>
          </cell>
        </row>
        <row r="52">
          <cell r="P52">
            <v>9.3667181151293206E-3</v>
          </cell>
        </row>
        <row r="53">
          <cell r="P53">
            <v>1.0550255209317532E-2</v>
          </cell>
        </row>
        <row r="54">
          <cell r="P54">
            <v>1.6161358120958081E-2</v>
          </cell>
        </row>
        <row r="55">
          <cell r="P55">
            <v>1.6049054968877884E-2</v>
          </cell>
        </row>
        <row r="56">
          <cell r="P56">
            <v>1.5867167454752855E-2</v>
          </cell>
        </row>
        <row r="57">
          <cell r="P57">
            <v>1.5464433222312718E-2</v>
          </cell>
        </row>
        <row r="58">
          <cell r="P58">
            <v>1.1418555632850661E-2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100"/>
    </sheetNames>
    <sheetDataSet>
      <sheetData sheetId="0">
        <row r="26">
          <cell r="M26">
            <v>22.199924448802602</v>
          </cell>
          <cell r="R26">
            <v>7.4521605360025802E-3</v>
          </cell>
        </row>
        <row r="27">
          <cell r="M27">
            <v>22.199924448966101</v>
          </cell>
          <cell r="R27">
            <v>7.4521605360025802E-3</v>
          </cell>
        </row>
        <row r="28">
          <cell r="M28">
            <v>22.199924505162201</v>
          </cell>
          <cell r="R28">
            <v>7.4521605360025802E-3</v>
          </cell>
        </row>
        <row r="29">
          <cell r="M29">
            <v>22.199924584709802</v>
          </cell>
          <cell r="R29">
            <v>7.4521605360025802E-3</v>
          </cell>
        </row>
        <row r="30">
          <cell r="M30">
            <v>22.199924737051699</v>
          </cell>
          <cell r="R30">
            <v>7.4521605360025802E-3</v>
          </cell>
        </row>
        <row r="31">
          <cell r="M31">
            <v>22.199924887325299</v>
          </cell>
          <cell r="R31">
            <v>7.4521605360025802E-3</v>
          </cell>
        </row>
        <row r="32">
          <cell r="M32">
            <v>22.199924910805301</v>
          </cell>
          <cell r="R32">
            <v>7.4521605360025802E-3</v>
          </cell>
        </row>
        <row r="33">
          <cell r="M33">
            <v>22.199924847978199</v>
          </cell>
          <cell r="R33">
            <v>7.4521605360025802E-3</v>
          </cell>
        </row>
        <row r="34">
          <cell r="M34">
            <v>22.199924912116099</v>
          </cell>
          <cell r="R34">
            <v>7.4521605360025897E-3</v>
          </cell>
        </row>
        <row r="35">
          <cell r="M35">
            <v>22.199925123581899</v>
          </cell>
          <cell r="R35">
            <v>7.4521605360025897E-3</v>
          </cell>
        </row>
        <row r="36">
          <cell r="M36">
            <v>22.199925531120201</v>
          </cell>
          <cell r="R36">
            <v>7.4521605360025897E-3</v>
          </cell>
        </row>
        <row r="37">
          <cell r="M37">
            <v>22.199925910326598</v>
          </cell>
          <cell r="R37">
            <v>7.4521605360025897E-3</v>
          </cell>
        </row>
        <row r="38">
          <cell r="M38">
            <v>22.199926094696401</v>
          </cell>
          <cell r="R38">
            <v>7.4521605360025897E-3</v>
          </cell>
        </row>
        <row r="39">
          <cell r="M39">
            <v>22.1999262486882</v>
          </cell>
          <cell r="R39">
            <v>7.4521605360025897E-3</v>
          </cell>
        </row>
        <row r="40">
          <cell r="M40">
            <v>22.199926360672499</v>
          </cell>
          <cell r="R40">
            <v>7.4521605360025897E-3</v>
          </cell>
        </row>
        <row r="41">
          <cell r="M41">
            <v>22.199926351479199</v>
          </cell>
          <cell r="R41">
            <v>7.4521605360025897E-3</v>
          </cell>
        </row>
        <row r="42">
          <cell r="M42">
            <v>22.199926178867099</v>
          </cell>
          <cell r="R42">
            <v>7.4521605360025897E-3</v>
          </cell>
        </row>
        <row r="43">
          <cell r="M43">
            <v>22.1999257721906</v>
          </cell>
          <cell r="R43">
            <v>7.4521605360025897E-3</v>
          </cell>
        </row>
        <row r="44">
          <cell r="M44">
            <v>22.199925360754101</v>
          </cell>
          <cell r="R44">
            <v>7.4521605360025897E-3</v>
          </cell>
        </row>
        <row r="45">
          <cell r="M45">
            <v>22.199925064129999</v>
          </cell>
          <cell r="R45">
            <v>7.4521605360025897E-3</v>
          </cell>
        </row>
        <row r="46">
          <cell r="M46">
            <v>22.199924823465501</v>
          </cell>
          <cell r="R46">
            <v>7.4521605360025897E-3</v>
          </cell>
        </row>
        <row r="47">
          <cell r="M47">
            <v>22.199924749809298</v>
          </cell>
          <cell r="R47">
            <v>7.4521605360025897E-3</v>
          </cell>
        </row>
        <row r="48">
          <cell r="M48">
            <v>22.199924771551501</v>
          </cell>
          <cell r="R48">
            <v>7.4521605360025897E-3</v>
          </cell>
        </row>
        <row r="49">
          <cell r="M49">
            <v>22.199924742797499</v>
          </cell>
          <cell r="R49">
            <v>7.4521605360025897E-3</v>
          </cell>
        </row>
        <row r="50">
          <cell r="M50">
            <v>22.199924514825</v>
          </cell>
          <cell r="R50">
            <v>7.4521605360025897E-3</v>
          </cell>
        </row>
        <row r="51">
          <cell r="M51">
            <v>22.199924667889601</v>
          </cell>
          <cell r="R51">
            <v>7.4521605360025897E-3</v>
          </cell>
        </row>
        <row r="52">
          <cell r="M52">
            <v>22.1999247592335</v>
          </cell>
          <cell r="R52">
            <v>7.4521605360025897E-3</v>
          </cell>
        </row>
        <row r="53">
          <cell r="M53">
            <v>22.199924938346101</v>
          </cell>
          <cell r="R53">
            <v>7.4521605360025897E-3</v>
          </cell>
        </row>
        <row r="54">
          <cell r="M54">
            <v>22.199925095681401</v>
          </cell>
          <cell r="R54">
            <v>7.4521605360025897E-3</v>
          </cell>
        </row>
        <row r="55">
          <cell r="M55">
            <v>22.199925116846</v>
          </cell>
          <cell r="R55">
            <v>7.4521605360025897E-3</v>
          </cell>
        </row>
        <row r="56">
          <cell r="M56">
            <v>22.199925013707599</v>
          </cell>
          <cell r="R56">
            <v>7.4521605360025897E-3</v>
          </cell>
        </row>
        <row r="57">
          <cell r="M57">
            <v>22.1999250217468</v>
          </cell>
          <cell r="R57">
            <v>7.4521605360025897E-3</v>
          </cell>
        </row>
        <row r="58">
          <cell r="M58">
            <v>22.199925354985702</v>
          </cell>
          <cell r="R58">
            <v>7.4521605360025897E-3</v>
          </cell>
        </row>
        <row r="59">
          <cell r="M59">
            <v>22.1999256323891</v>
          </cell>
          <cell r="R59">
            <v>7.4521605360025897E-3</v>
          </cell>
        </row>
        <row r="60">
          <cell r="M60">
            <v>22.199925955114999</v>
          </cell>
          <cell r="R60">
            <v>7.4521605360025897E-3</v>
          </cell>
        </row>
        <row r="61">
          <cell r="M61">
            <v>22.199926154555602</v>
          </cell>
          <cell r="R61">
            <v>7.4521605360025897E-3</v>
          </cell>
        </row>
        <row r="62">
          <cell r="M62">
            <v>22.199926297438498</v>
          </cell>
          <cell r="R62">
            <v>7.4521605360026002E-3</v>
          </cell>
        </row>
        <row r="63">
          <cell r="M63">
            <v>22.199926368517399</v>
          </cell>
          <cell r="R63">
            <v>7.4521605360026002E-3</v>
          </cell>
        </row>
        <row r="64">
          <cell r="M64">
            <v>22.199926395202599</v>
          </cell>
          <cell r="R64">
            <v>7.4521605360026002E-3</v>
          </cell>
        </row>
        <row r="65">
          <cell r="M65">
            <v>22.199926395250301</v>
          </cell>
          <cell r="R65">
            <v>7.4521605360026002E-3</v>
          </cell>
        </row>
        <row r="66">
          <cell r="M66">
            <v>22.199926339306401</v>
          </cell>
          <cell r="R66">
            <v>7.4521605360026002E-3</v>
          </cell>
        </row>
        <row r="67">
          <cell r="M67">
            <v>22.199926232680401</v>
          </cell>
          <cell r="R67">
            <v>7.4521605360026002E-3</v>
          </cell>
        </row>
        <row r="68">
          <cell r="M68">
            <v>22.1999260474152</v>
          </cell>
          <cell r="R68">
            <v>7.4521605360026002E-3</v>
          </cell>
        </row>
        <row r="69">
          <cell r="M69">
            <v>22.199925839342399</v>
          </cell>
          <cell r="R69">
            <v>7.4521605360026002E-3</v>
          </cell>
        </row>
        <row r="70">
          <cell r="M70">
            <v>22.199920231097099</v>
          </cell>
          <cell r="R70">
            <v>7.4521605360026002E-3</v>
          </cell>
        </row>
        <row r="71">
          <cell r="M71">
            <v>22.199910676877899</v>
          </cell>
          <cell r="R71">
            <v>7.4521605360026097E-3</v>
          </cell>
        </row>
        <row r="72">
          <cell r="M72">
            <v>22.1999155996015</v>
          </cell>
          <cell r="R72">
            <v>7.4521605360026097E-3</v>
          </cell>
        </row>
        <row r="73">
          <cell r="M73">
            <v>22.1999249877917</v>
          </cell>
          <cell r="R73">
            <v>7.4521605360026097E-3</v>
          </cell>
        </row>
        <row r="74">
          <cell r="M74">
            <v>22.199925429267399</v>
          </cell>
          <cell r="R74">
            <v>7.4521605360026097E-3</v>
          </cell>
        </row>
        <row r="75">
          <cell r="M75">
            <v>22.199925238201899</v>
          </cell>
          <cell r="R75">
            <v>7.4521605360026097E-3</v>
          </cell>
        </row>
        <row r="76">
          <cell r="M76">
            <v>22.199925207028201</v>
          </cell>
          <cell r="R76">
            <v>7.4521605360026097E-3</v>
          </cell>
        </row>
        <row r="77">
          <cell r="M77">
            <v>22.199925412904101</v>
          </cell>
          <cell r="R77">
            <v>7.4521605360026097E-3</v>
          </cell>
        </row>
        <row r="78">
          <cell r="M78">
            <v>22.199925674124</v>
          </cell>
          <cell r="R78">
            <v>7.4521605360026097E-3</v>
          </cell>
        </row>
        <row r="79">
          <cell r="M79">
            <v>22.199920364043301</v>
          </cell>
          <cell r="R79">
            <v>7.4521605360026097E-3</v>
          </cell>
        </row>
        <row r="80">
          <cell r="M80">
            <v>22.199916583393101</v>
          </cell>
          <cell r="R80">
            <v>7.4521605360026097E-3</v>
          </cell>
        </row>
        <row r="81">
          <cell r="M81">
            <v>22.199919625759399</v>
          </cell>
          <cell r="R81">
            <v>7.4521605360026097E-3</v>
          </cell>
        </row>
        <row r="82">
          <cell r="M82">
            <v>22.1999165220744</v>
          </cell>
          <cell r="R82">
            <v>7.4521605360026201E-3</v>
          </cell>
        </row>
        <row r="83">
          <cell r="M83">
            <v>22.1999252804337</v>
          </cell>
          <cell r="R83">
            <v>7.4521605360026201E-3</v>
          </cell>
        </row>
        <row r="84">
          <cell r="M84">
            <v>22.1999259828855</v>
          </cell>
          <cell r="R84">
            <v>7.4521605360026201E-3</v>
          </cell>
        </row>
        <row r="85">
          <cell r="M85">
            <v>22.199926184578899</v>
          </cell>
          <cell r="R85">
            <v>7.4521605360026201E-3</v>
          </cell>
        </row>
        <row r="86">
          <cell r="M86">
            <v>22.199926367553601</v>
          </cell>
          <cell r="R86">
            <v>7.4521605360026201E-3</v>
          </cell>
        </row>
        <row r="87">
          <cell r="M87">
            <v>22.1999265298453</v>
          </cell>
          <cell r="R87">
            <v>7.4521605360026201E-3</v>
          </cell>
        </row>
        <row r="88">
          <cell r="M88">
            <v>22.199926696113</v>
          </cell>
          <cell r="R88">
            <v>7.4521605360026296E-3</v>
          </cell>
        </row>
        <row r="89">
          <cell r="M89">
            <v>22.199926696342501</v>
          </cell>
          <cell r="R89">
            <v>7.4521605360026296E-3</v>
          </cell>
        </row>
        <row r="90">
          <cell r="M90">
            <v>22.1999265229523</v>
          </cell>
          <cell r="R90">
            <v>7.4521605360026296E-3</v>
          </cell>
        </row>
        <row r="91">
          <cell r="M91">
            <v>22.1999262864557</v>
          </cell>
          <cell r="R91">
            <v>7.4521605360026296E-3</v>
          </cell>
        </row>
        <row r="92">
          <cell r="M92">
            <v>22.199925950349801</v>
          </cell>
          <cell r="R92">
            <v>7.4521605360026296E-3</v>
          </cell>
        </row>
        <row r="93">
          <cell r="M93">
            <v>22.199925743213299</v>
          </cell>
          <cell r="R93">
            <v>7.4521605360026296E-3</v>
          </cell>
        </row>
        <row r="94">
          <cell r="M94">
            <v>22.199920301661699</v>
          </cell>
          <cell r="R94">
            <v>7.4521605360026296E-3</v>
          </cell>
        </row>
        <row r="95">
          <cell r="M95">
            <v>22.199910863265401</v>
          </cell>
          <cell r="R95">
            <v>7.45216053600264E-3</v>
          </cell>
        </row>
        <row r="96">
          <cell r="M96">
            <v>22.199910072130798</v>
          </cell>
          <cell r="R96">
            <v>7.45216053600264E-3</v>
          </cell>
        </row>
        <row r="97">
          <cell r="M97">
            <v>22.199910212830599</v>
          </cell>
          <cell r="R97">
            <v>7.45216053600264E-3</v>
          </cell>
        </row>
        <row r="98">
          <cell r="M98">
            <v>22.199910357346699</v>
          </cell>
          <cell r="R98">
            <v>7.45216053600264E-3</v>
          </cell>
        </row>
        <row r="99">
          <cell r="M99">
            <v>22.199910492829499</v>
          </cell>
          <cell r="R99">
            <v>7.45216053600264E-3</v>
          </cell>
        </row>
        <row r="100">
          <cell r="M100">
            <v>22.199910601838699</v>
          </cell>
          <cell r="R100">
            <v>7.4521605360026496E-3</v>
          </cell>
        </row>
        <row r="101">
          <cell r="M101">
            <v>22.199910642951998</v>
          </cell>
          <cell r="R101">
            <v>7.4521605360026496E-3</v>
          </cell>
        </row>
        <row r="102">
          <cell r="M102">
            <v>22.199910624256901</v>
          </cell>
          <cell r="R102">
            <v>7.4521605360026496E-3</v>
          </cell>
        </row>
        <row r="103">
          <cell r="M103">
            <v>22.1999105885217</v>
          </cell>
          <cell r="R103">
            <v>7.4521605360026496E-3</v>
          </cell>
        </row>
        <row r="104">
          <cell r="M104">
            <v>22.199910553023098</v>
          </cell>
          <cell r="R104">
            <v>7.4521605360026496E-3</v>
          </cell>
        </row>
        <row r="105">
          <cell r="M105">
            <v>22.199910511449101</v>
          </cell>
          <cell r="R105">
            <v>7.4521605360026496E-3</v>
          </cell>
        </row>
        <row r="106">
          <cell r="M106">
            <v>22.199915974173301</v>
          </cell>
          <cell r="R106">
            <v>7.4521605360026496E-3</v>
          </cell>
        </row>
        <row r="107">
          <cell r="M107">
            <v>22.199919450109299</v>
          </cell>
          <cell r="R107">
            <v>7.4521605360026496E-3</v>
          </cell>
        </row>
        <row r="108">
          <cell r="M108">
            <v>22.199910446462301</v>
          </cell>
          <cell r="R108">
            <v>7.4521605360026496E-3</v>
          </cell>
        </row>
        <row r="109">
          <cell r="M109">
            <v>22.199915590855099</v>
          </cell>
          <cell r="R109">
            <v>7.4521605360026496E-3</v>
          </cell>
        </row>
        <row r="110">
          <cell r="M110">
            <v>22.199925554973799</v>
          </cell>
          <cell r="R110">
            <v>7.4521605360026496E-3</v>
          </cell>
        </row>
        <row r="111">
          <cell r="M111">
            <v>22.199926392241299</v>
          </cell>
          <cell r="R111">
            <v>7.4521605360026496E-3</v>
          </cell>
        </row>
        <row r="112">
          <cell r="M112">
            <v>22.1999262382346</v>
          </cell>
          <cell r="R112">
            <v>7.4521605360026496E-3</v>
          </cell>
        </row>
        <row r="113">
          <cell r="M113">
            <v>22.199926201759201</v>
          </cell>
          <cell r="R113">
            <v>7.4521605360026496E-3</v>
          </cell>
        </row>
        <row r="114">
          <cell r="M114">
            <v>22.1999260461833</v>
          </cell>
          <cell r="R114">
            <v>7.45216053600266E-3</v>
          </cell>
        </row>
        <row r="115">
          <cell r="M115">
            <v>22.199925732294702</v>
          </cell>
          <cell r="R115">
            <v>7.45216053600266E-3</v>
          </cell>
        </row>
        <row r="116">
          <cell r="M116">
            <v>22.1999256771084</v>
          </cell>
          <cell r="R116">
            <v>7.45216053600266E-3</v>
          </cell>
        </row>
        <row r="117">
          <cell r="M117">
            <v>22.199925540544999</v>
          </cell>
          <cell r="R117">
            <v>7.45216053600266E-3</v>
          </cell>
        </row>
        <row r="118">
          <cell r="M118">
            <v>22.199925410008401</v>
          </cell>
          <cell r="R118">
            <v>7.45216053600266E-3</v>
          </cell>
        </row>
        <row r="119">
          <cell r="M119">
            <v>22.1999253239056</v>
          </cell>
          <cell r="R119">
            <v>7.45216053600266E-3</v>
          </cell>
        </row>
        <row r="120">
          <cell r="M120">
            <v>22.199925233787699</v>
          </cell>
          <cell r="R120">
            <v>7.45216053600266E-3</v>
          </cell>
        </row>
        <row r="121">
          <cell r="M121">
            <v>22.199925217291899</v>
          </cell>
          <cell r="R121">
            <v>7.45216053600266E-3</v>
          </cell>
        </row>
        <row r="122">
          <cell r="M122">
            <v>22.199925260992</v>
          </cell>
          <cell r="R122">
            <v>7.45216053600266E-3</v>
          </cell>
        </row>
        <row r="123">
          <cell r="M123">
            <v>22.199925362082201</v>
          </cell>
          <cell r="R123">
            <v>7.45216053600266E-3</v>
          </cell>
        </row>
        <row r="124">
          <cell r="M124">
            <v>22.199925423554699</v>
          </cell>
          <cell r="R124">
            <v>7.45216053600266E-3</v>
          </cell>
        </row>
        <row r="125">
          <cell r="M125">
            <v>22.199920002712201</v>
          </cell>
          <cell r="R125">
            <v>7.45216053600266E-3</v>
          </cell>
        </row>
        <row r="126">
          <cell r="M126">
            <v>22.199916221801999</v>
          </cell>
          <cell r="R126">
            <v>7.45216053600266E-3</v>
          </cell>
        </row>
        <row r="127">
          <cell r="M127">
            <v>22.199924860727201</v>
          </cell>
          <cell r="R127">
            <v>7.45216053600266E-3</v>
          </cell>
        </row>
        <row r="128">
          <cell r="M128">
            <v>22.199925540101798</v>
          </cell>
          <cell r="R128">
            <v>7.45216053600266E-3</v>
          </cell>
        </row>
        <row r="129">
          <cell r="M129">
            <v>22.1999255430622</v>
          </cell>
          <cell r="R129">
            <v>7.4521605360026704E-3</v>
          </cell>
        </row>
        <row r="130">
          <cell r="M130">
            <v>22.199925559321301</v>
          </cell>
          <cell r="R130">
            <v>7.4521605360026704E-3</v>
          </cell>
        </row>
        <row r="131">
          <cell r="M131">
            <v>22.1999256009071</v>
          </cell>
          <cell r="R131">
            <v>7.4521605360026704E-3</v>
          </cell>
        </row>
        <row r="132">
          <cell r="M132">
            <v>22.199925710412401</v>
          </cell>
          <cell r="R132">
            <v>7.4521605360026704E-3</v>
          </cell>
        </row>
        <row r="133">
          <cell r="M133">
            <v>22.1999258096528</v>
          </cell>
          <cell r="R133">
            <v>7.4521605360026704E-3</v>
          </cell>
        </row>
        <row r="134">
          <cell r="M134">
            <v>22.199925926773702</v>
          </cell>
          <cell r="R134">
            <v>7.4521605360026704E-3</v>
          </cell>
        </row>
        <row r="135">
          <cell r="M135">
            <v>22.1999260596358</v>
          </cell>
          <cell r="R135">
            <v>7.4521605360026704E-3</v>
          </cell>
        </row>
        <row r="136">
          <cell r="M136">
            <v>22.1999260771697</v>
          </cell>
          <cell r="R136">
            <v>7.4521605360026704E-3</v>
          </cell>
        </row>
        <row r="137">
          <cell r="M137">
            <v>22.199926069853198</v>
          </cell>
          <cell r="R137">
            <v>7.4521605360026704E-3</v>
          </cell>
        </row>
        <row r="138">
          <cell r="M138">
            <v>22.199926016124099</v>
          </cell>
          <cell r="R138">
            <v>7.4521605360026704E-3</v>
          </cell>
        </row>
        <row r="139">
          <cell r="M139">
            <v>22.1999257699295</v>
          </cell>
          <cell r="R139">
            <v>7.4521605360026704E-3</v>
          </cell>
        </row>
        <row r="140">
          <cell r="M140">
            <v>22.1999253628072</v>
          </cell>
          <cell r="R140">
            <v>7.4521605360026704E-3</v>
          </cell>
        </row>
        <row r="141">
          <cell r="M141">
            <v>22.199925189528301</v>
          </cell>
          <cell r="R141">
            <v>7.4521605360026704E-3</v>
          </cell>
        </row>
        <row r="142">
          <cell r="M142">
            <v>22.1999250099073</v>
          </cell>
          <cell r="R142">
            <v>7.4521605360026704E-3</v>
          </cell>
        </row>
        <row r="143">
          <cell r="M143">
            <v>22.199924840918801</v>
          </cell>
          <cell r="R143">
            <v>7.4521605360026704E-3</v>
          </cell>
        </row>
        <row r="144">
          <cell r="M144">
            <v>22.1999247112605</v>
          </cell>
          <cell r="R144">
            <v>7.4521605360026704E-3</v>
          </cell>
        </row>
        <row r="145">
          <cell r="M145">
            <v>22.199924647891901</v>
          </cell>
          <cell r="R145">
            <v>7.4521605360026704E-3</v>
          </cell>
        </row>
        <row r="146">
          <cell r="M146">
            <v>22.199924642972299</v>
          </cell>
          <cell r="R146">
            <v>7.4521605360026704E-3</v>
          </cell>
        </row>
        <row r="147">
          <cell r="M147">
            <v>22.1999247477785</v>
          </cell>
          <cell r="R147">
            <v>7.4521605360026704E-3</v>
          </cell>
        </row>
        <row r="148">
          <cell r="M148">
            <v>22.199924804296</v>
          </cell>
          <cell r="R148">
            <v>7.45216053600266E-3</v>
          </cell>
        </row>
        <row r="149">
          <cell r="M149">
            <v>22.199924863692601</v>
          </cell>
          <cell r="R149">
            <v>7.45216053600266E-3</v>
          </cell>
        </row>
        <row r="150">
          <cell r="M150">
            <v>22.199924950982599</v>
          </cell>
          <cell r="R150">
            <v>7.45216053600266E-3</v>
          </cell>
        </row>
        <row r="151">
          <cell r="M151">
            <v>22.1999249349637</v>
          </cell>
          <cell r="R151">
            <v>7.4521605360026704E-3</v>
          </cell>
        </row>
        <row r="152">
          <cell r="M152">
            <v>22.199924842018099</v>
          </cell>
          <cell r="R152">
            <v>7.4521605360026704E-3</v>
          </cell>
        </row>
        <row r="153">
          <cell r="M153">
            <v>22.199924900416601</v>
          </cell>
          <cell r="R153">
            <v>7.45216053600266E-3</v>
          </cell>
        </row>
        <row r="154">
          <cell r="M154">
            <v>22.199925081408701</v>
          </cell>
          <cell r="R154">
            <v>7.4521605360026704E-3</v>
          </cell>
        </row>
        <row r="155">
          <cell r="M155">
            <v>22.199925257813501</v>
          </cell>
          <cell r="R155">
            <v>7.4521605360026704E-3</v>
          </cell>
        </row>
        <row r="156">
          <cell r="M156">
            <v>22.199925498781202</v>
          </cell>
          <cell r="R156">
            <v>7.4521605360026704E-3</v>
          </cell>
        </row>
        <row r="157">
          <cell r="M157">
            <v>22.199925790776799</v>
          </cell>
          <cell r="R157">
            <v>7.4521605360026704E-3</v>
          </cell>
        </row>
        <row r="158">
          <cell r="M158">
            <v>22.1999260087237</v>
          </cell>
          <cell r="R158">
            <v>7.4521605360026704E-3</v>
          </cell>
        </row>
        <row r="159">
          <cell r="M159">
            <v>22.199926167607799</v>
          </cell>
          <cell r="R159">
            <v>7.4521605360026704E-3</v>
          </cell>
        </row>
        <row r="160">
          <cell r="M160">
            <v>22.199926273117601</v>
          </cell>
          <cell r="R160">
            <v>7.4521605360026704E-3</v>
          </cell>
        </row>
        <row r="161">
          <cell r="M161">
            <v>22.199926257154701</v>
          </cell>
          <cell r="R161">
            <v>7.4521605360026704E-3</v>
          </cell>
        </row>
        <row r="162">
          <cell r="M162">
            <v>22.199926081782898</v>
          </cell>
          <cell r="R162">
            <v>7.4521605360026704E-3</v>
          </cell>
        </row>
        <row r="163">
          <cell r="M163">
            <v>22.199925941538002</v>
          </cell>
          <cell r="R163">
            <v>7.4521605360026704E-3</v>
          </cell>
        </row>
        <row r="164">
          <cell r="M164">
            <v>22.199925833253499</v>
          </cell>
          <cell r="R164">
            <v>7.4521605360026704E-3</v>
          </cell>
        </row>
        <row r="165">
          <cell r="M165">
            <v>22.199925844147501</v>
          </cell>
          <cell r="R165">
            <v>7.4521605360026704E-3</v>
          </cell>
        </row>
        <row r="166">
          <cell r="M166">
            <v>22.199925830550701</v>
          </cell>
          <cell r="R166">
            <v>7.45216053600266E-3</v>
          </cell>
        </row>
        <row r="167">
          <cell r="M167">
            <v>22.199925840383699</v>
          </cell>
          <cell r="R167">
            <v>7.45216053600266E-3</v>
          </cell>
        </row>
        <row r="168">
          <cell r="M168">
            <v>22.199925854084</v>
          </cell>
          <cell r="R168">
            <v>7.4521605360026704E-3</v>
          </cell>
        </row>
        <row r="169">
          <cell r="M169">
            <v>22.199920282669801</v>
          </cell>
          <cell r="R169">
            <v>7.45216053600266E-3</v>
          </cell>
        </row>
        <row r="170">
          <cell r="M170">
            <v>22.199916323033602</v>
          </cell>
          <cell r="R170">
            <v>7.4521605360026704E-3</v>
          </cell>
        </row>
        <row r="171">
          <cell r="M171">
            <v>22.199924654253302</v>
          </cell>
          <cell r="R171">
            <v>7.4521605360026704E-3</v>
          </cell>
        </row>
        <row r="172">
          <cell r="M172">
            <v>22.199920217335698</v>
          </cell>
          <cell r="R172">
            <v>7.4521605360026704E-3</v>
          </cell>
        </row>
        <row r="173">
          <cell r="M173">
            <v>22.199916620294498</v>
          </cell>
          <cell r="R173">
            <v>7.45216053600266E-3</v>
          </cell>
        </row>
        <row r="174">
          <cell r="M174">
            <v>22.199925240175101</v>
          </cell>
          <cell r="R174">
            <v>7.45216053600266E-3</v>
          </cell>
        </row>
        <row r="175">
          <cell r="M175">
            <v>22.199925844943799</v>
          </cell>
          <cell r="R175">
            <v>7.45216053600266E-3</v>
          </cell>
        </row>
        <row r="176">
          <cell r="M176">
            <v>22.199925797663902</v>
          </cell>
          <cell r="R176">
            <v>7.4521605360026704E-3</v>
          </cell>
        </row>
        <row r="177">
          <cell r="M177">
            <v>22.199925716829402</v>
          </cell>
          <cell r="R177">
            <v>7.4521605360026704E-3</v>
          </cell>
        </row>
        <row r="178">
          <cell r="M178">
            <v>22.199926023931901</v>
          </cell>
          <cell r="R178">
            <v>7.4521605360026704E-3</v>
          </cell>
        </row>
        <row r="179">
          <cell r="M179">
            <v>22.199926147421099</v>
          </cell>
          <cell r="R179">
            <v>7.45216053600266E-3</v>
          </cell>
        </row>
        <row r="180">
          <cell r="M180">
            <v>22.199926231284699</v>
          </cell>
          <cell r="R180">
            <v>7.45216053600266E-3</v>
          </cell>
        </row>
        <row r="181">
          <cell r="M181">
            <v>22.1999264136787</v>
          </cell>
          <cell r="R181">
            <v>7.45216053600266E-3</v>
          </cell>
        </row>
        <row r="182">
          <cell r="M182">
            <v>22.1999266377323</v>
          </cell>
          <cell r="R182">
            <v>7.45216053600266E-3</v>
          </cell>
        </row>
        <row r="183">
          <cell r="M183">
            <v>22.199926812077599</v>
          </cell>
          <cell r="R183">
            <v>7.45216053600266E-3</v>
          </cell>
        </row>
        <row r="184">
          <cell r="M184">
            <v>22.199926797901</v>
          </cell>
          <cell r="R184">
            <v>7.45216053600266E-3</v>
          </cell>
        </row>
        <row r="185">
          <cell r="M185">
            <v>22.199926616743799</v>
          </cell>
          <cell r="R185">
            <v>7.45216053600266E-3</v>
          </cell>
        </row>
        <row r="186">
          <cell r="M186">
            <v>22.199926438602699</v>
          </cell>
          <cell r="R186">
            <v>7.45216053600266E-3</v>
          </cell>
        </row>
        <row r="187">
          <cell r="M187">
            <v>22.199926214950999</v>
          </cell>
          <cell r="R187">
            <v>7.45216053600266E-3</v>
          </cell>
        </row>
        <row r="188">
          <cell r="M188">
            <v>22.199925913914502</v>
          </cell>
          <cell r="R188">
            <v>7.45216053600266E-3</v>
          </cell>
        </row>
        <row r="189">
          <cell r="M189">
            <v>22.1999258967484</v>
          </cell>
          <cell r="R189">
            <v>7.45216053600266E-3</v>
          </cell>
        </row>
        <row r="190">
          <cell r="M190">
            <v>22.199926021243101</v>
          </cell>
          <cell r="R190">
            <v>7.4521605360026704E-3</v>
          </cell>
        </row>
        <row r="191">
          <cell r="M191">
            <v>22.199920518801701</v>
          </cell>
          <cell r="R191">
            <v>7.4521605360026704E-3</v>
          </cell>
        </row>
        <row r="192">
          <cell r="M192">
            <v>22.1999166410599</v>
          </cell>
          <cell r="R192">
            <v>7.4521605360026704E-3</v>
          </cell>
        </row>
        <row r="193">
          <cell r="M193">
            <v>22.199925368424001</v>
          </cell>
          <cell r="R193">
            <v>7.4521605360026704E-3</v>
          </cell>
        </row>
        <row r="194">
          <cell r="M194">
            <v>22.199926174683501</v>
          </cell>
          <cell r="R194">
            <v>7.4521605360026704E-3</v>
          </cell>
        </row>
        <row r="195">
          <cell r="M195">
            <v>22.199926040764101</v>
          </cell>
          <cell r="R195">
            <v>7.4521605360026704E-3</v>
          </cell>
        </row>
        <row r="196">
          <cell r="M196">
            <v>22.199925714103902</v>
          </cell>
          <cell r="R196">
            <v>7.4521605360026799E-3</v>
          </cell>
        </row>
        <row r="197">
          <cell r="M197">
            <v>22.199925695001699</v>
          </cell>
          <cell r="R197">
            <v>7.4521605360026799E-3</v>
          </cell>
        </row>
        <row r="198">
          <cell r="M198">
            <v>22.199925899759801</v>
          </cell>
          <cell r="R198">
            <v>7.4521605360026799E-3</v>
          </cell>
        </row>
        <row r="199">
          <cell r="M199">
            <v>22.199925923187401</v>
          </cell>
          <cell r="R199">
            <v>7.4521605360026799E-3</v>
          </cell>
        </row>
        <row r="200">
          <cell r="M200">
            <v>22.199925885012401</v>
          </cell>
          <cell r="R200">
            <v>7.4521605360026799E-3</v>
          </cell>
        </row>
        <row r="201">
          <cell r="M201">
            <v>22.199925911450201</v>
          </cell>
          <cell r="R201">
            <v>7.4521605360026704E-3</v>
          </cell>
        </row>
        <row r="202">
          <cell r="M202">
            <v>22.199925835640698</v>
          </cell>
          <cell r="R202">
            <v>7.4521605360026704E-3</v>
          </cell>
        </row>
        <row r="203">
          <cell r="M203">
            <v>22.1999258967905</v>
          </cell>
          <cell r="R203">
            <v>7.4521605360026704E-3</v>
          </cell>
        </row>
        <row r="204">
          <cell r="M204">
            <v>22.199926011898199</v>
          </cell>
          <cell r="R204">
            <v>7.4521605360026704E-3</v>
          </cell>
        </row>
        <row r="205">
          <cell r="M205">
            <v>22.199926143038301</v>
          </cell>
          <cell r="R205">
            <v>7.4521605360026704E-3</v>
          </cell>
        </row>
        <row r="206">
          <cell r="M206">
            <v>22.199926271756802</v>
          </cell>
          <cell r="R206">
            <v>7.4521605360026704E-3</v>
          </cell>
        </row>
        <row r="207">
          <cell r="M207">
            <v>22.199926294081401</v>
          </cell>
          <cell r="R207">
            <v>7.4521605360026704E-3</v>
          </cell>
        </row>
        <row r="208">
          <cell r="M208">
            <v>22.199926301393301</v>
          </cell>
          <cell r="R208">
            <v>7.4521605360026799E-3</v>
          </cell>
        </row>
        <row r="209">
          <cell r="M209">
            <v>22.199926276500399</v>
          </cell>
          <cell r="R209">
            <v>7.4521605360026799E-3</v>
          </cell>
        </row>
        <row r="210">
          <cell r="M210">
            <v>22.199926130244599</v>
          </cell>
          <cell r="R210">
            <v>7.4521605360026799E-3</v>
          </cell>
        </row>
        <row r="211">
          <cell r="M211">
            <v>22.199925770373898</v>
          </cell>
          <cell r="R211">
            <v>7.4521605360026799E-3</v>
          </cell>
        </row>
        <row r="212">
          <cell r="M212">
            <v>22.1999252361827</v>
          </cell>
          <cell r="R212">
            <v>7.4521605360026799E-3</v>
          </cell>
        </row>
        <row r="213">
          <cell r="M213">
            <v>22.199925006314199</v>
          </cell>
          <cell r="R213">
            <v>7.4521605360026799E-3</v>
          </cell>
        </row>
        <row r="214">
          <cell r="M214">
            <v>22.199924891577599</v>
          </cell>
          <cell r="R214">
            <v>7.4521605360026799E-3</v>
          </cell>
        </row>
        <row r="215">
          <cell r="M215">
            <v>22.199924829576201</v>
          </cell>
          <cell r="R215">
            <v>7.4521605360026799E-3</v>
          </cell>
        </row>
        <row r="216">
          <cell r="M216">
            <v>22.199924797558602</v>
          </cell>
          <cell r="R216">
            <v>7.4521605360026799E-3</v>
          </cell>
        </row>
        <row r="217">
          <cell r="M217">
            <v>22.199924804433</v>
          </cell>
          <cell r="R217">
            <v>7.4521605360026799E-3</v>
          </cell>
        </row>
        <row r="218">
          <cell r="M218">
            <v>22.199924776077399</v>
          </cell>
          <cell r="R218">
            <v>7.4521605360026799E-3</v>
          </cell>
        </row>
        <row r="219">
          <cell r="M219">
            <v>22.199924786891501</v>
          </cell>
          <cell r="R219">
            <v>7.4521605360026799E-3</v>
          </cell>
        </row>
        <row r="220">
          <cell r="M220">
            <v>22.1999248277886</v>
          </cell>
          <cell r="R220">
            <v>7.4521605360026799E-3</v>
          </cell>
        </row>
        <row r="221">
          <cell r="M221">
            <v>22.199924956086701</v>
          </cell>
          <cell r="R221">
            <v>7.4521605360026799E-3</v>
          </cell>
        </row>
        <row r="222">
          <cell r="M222">
            <v>22.1999253651225</v>
          </cell>
          <cell r="R222">
            <v>7.4521605360026799E-3</v>
          </cell>
        </row>
        <row r="223">
          <cell r="M223">
            <v>22.1999254211219</v>
          </cell>
          <cell r="R223">
            <v>7.4521605360026799E-3</v>
          </cell>
        </row>
        <row r="224">
          <cell r="M224">
            <v>22.199925162476301</v>
          </cell>
          <cell r="R224">
            <v>7.4521605360026799E-3</v>
          </cell>
        </row>
        <row r="225">
          <cell r="M225">
            <v>22.199924976965601</v>
          </cell>
          <cell r="R225">
            <v>7.4521605360026799E-3</v>
          </cell>
        </row>
        <row r="226">
          <cell r="M226">
            <v>22.199925089524498</v>
          </cell>
          <cell r="R226">
            <v>7.4521605360026799E-3</v>
          </cell>
        </row>
        <row r="227">
          <cell r="M227">
            <v>22.1999254960283</v>
          </cell>
          <cell r="R227">
            <v>7.4521605360026799E-3</v>
          </cell>
        </row>
        <row r="228">
          <cell r="M228">
            <v>22.199925897641801</v>
          </cell>
          <cell r="R228">
            <v>7.4521605360026799E-3</v>
          </cell>
        </row>
        <row r="229">
          <cell r="M229">
            <v>22.199926089452699</v>
          </cell>
          <cell r="R229">
            <v>7.4521605360026904E-3</v>
          </cell>
        </row>
        <row r="230">
          <cell r="M230">
            <v>22.199926176913198</v>
          </cell>
          <cell r="R230">
            <v>7.4521605360026904E-3</v>
          </cell>
        </row>
        <row r="231">
          <cell r="M231">
            <v>22.199926239993601</v>
          </cell>
          <cell r="R231">
            <v>7.4521605360026904E-3</v>
          </cell>
        </row>
        <row r="232">
          <cell r="M232">
            <v>22.199926262717899</v>
          </cell>
          <cell r="R232">
            <v>7.4521605360026904E-3</v>
          </cell>
        </row>
        <row r="233">
          <cell r="M233">
            <v>22.1999261783298</v>
          </cell>
          <cell r="R233">
            <v>7.4521605360026904E-3</v>
          </cell>
        </row>
        <row r="234">
          <cell r="M234">
            <v>22.199926004499499</v>
          </cell>
          <cell r="R234">
            <v>7.4521605360026904E-3</v>
          </cell>
        </row>
        <row r="235">
          <cell r="M235">
            <v>22.199925673500701</v>
          </cell>
          <cell r="R235">
            <v>7.4521605360026904E-3</v>
          </cell>
        </row>
        <row r="236">
          <cell r="M236">
            <v>22.1999252241839</v>
          </cell>
          <cell r="R236">
            <v>7.4521605360026904E-3</v>
          </cell>
        </row>
        <row r="237">
          <cell r="M237">
            <v>22.199924941029899</v>
          </cell>
          <cell r="R237">
            <v>7.4521605360026904E-3</v>
          </cell>
        </row>
        <row r="238">
          <cell r="M238">
            <v>22.1999248206216</v>
          </cell>
          <cell r="R238">
            <v>7.4521605360026904E-3</v>
          </cell>
        </row>
        <row r="239">
          <cell r="M239">
            <v>22.1999248111509</v>
          </cell>
          <cell r="R239">
            <v>7.4521605360026904E-3</v>
          </cell>
        </row>
        <row r="240">
          <cell r="M240">
            <v>22.199924784061899</v>
          </cell>
          <cell r="R240">
            <v>7.4521605360026904E-3</v>
          </cell>
        </row>
        <row r="241">
          <cell r="M241">
            <v>22.1999247246968</v>
          </cell>
          <cell r="R241">
            <v>7.4521605360026904E-3</v>
          </cell>
        </row>
        <row r="242">
          <cell r="M242">
            <v>22.199924703844001</v>
          </cell>
          <cell r="R242">
            <v>7.4521605360026904E-3</v>
          </cell>
        </row>
        <row r="243">
          <cell r="M243">
            <v>22.199924720506701</v>
          </cell>
          <cell r="R243">
            <v>7.4521605360026999E-3</v>
          </cell>
        </row>
        <row r="244">
          <cell r="M244">
            <v>22.1999247718086</v>
          </cell>
          <cell r="R244">
            <v>7.4521605360026999E-3</v>
          </cell>
        </row>
        <row r="245">
          <cell r="M245">
            <v>22.199924795002101</v>
          </cell>
          <cell r="R245">
            <v>7.4521605360026999E-3</v>
          </cell>
        </row>
        <row r="246">
          <cell r="M246">
            <v>22.199924901116301</v>
          </cell>
          <cell r="R246">
            <v>7.4521605360026999E-3</v>
          </cell>
        </row>
        <row r="247">
          <cell r="M247">
            <v>22.199925024163701</v>
          </cell>
          <cell r="R247">
            <v>7.4521605360026999E-3</v>
          </cell>
        </row>
        <row r="248">
          <cell r="M248">
            <v>22.199925205659</v>
          </cell>
          <cell r="R248">
            <v>7.4521605360026904E-3</v>
          </cell>
        </row>
        <row r="249">
          <cell r="M249">
            <v>22.1999253199712</v>
          </cell>
          <cell r="R249">
            <v>7.4521605360026999E-3</v>
          </cell>
        </row>
        <row r="250">
          <cell r="M250">
            <v>22.1999252802222</v>
          </cell>
          <cell r="R250">
            <v>7.4521605360026904E-3</v>
          </cell>
        </row>
        <row r="251">
          <cell r="M251">
            <v>22.199925379983998</v>
          </cell>
          <cell r="R251">
            <v>7.4521605360026904E-3</v>
          </cell>
        </row>
        <row r="252">
          <cell r="M252">
            <v>22.199925700349102</v>
          </cell>
          <cell r="R252">
            <v>7.4521605360026999E-3</v>
          </cell>
        </row>
        <row r="253">
          <cell r="M253">
            <v>22.1999259016312</v>
          </cell>
          <cell r="R253">
            <v>7.4521605360026999E-3</v>
          </cell>
        </row>
        <row r="254">
          <cell r="M254">
            <v>22.199926068727802</v>
          </cell>
          <cell r="R254">
            <v>7.4521605360026999E-3</v>
          </cell>
        </row>
        <row r="255">
          <cell r="M255">
            <v>22.199926226180899</v>
          </cell>
          <cell r="R255">
            <v>7.4521605360026999E-3</v>
          </cell>
        </row>
        <row r="256">
          <cell r="M256">
            <v>22.199926251787598</v>
          </cell>
          <cell r="R256">
            <v>7.4521605360026999E-3</v>
          </cell>
        </row>
        <row r="257">
          <cell r="M257">
            <v>22.1999261594705</v>
          </cell>
          <cell r="R257">
            <v>7.4521605360026999E-3</v>
          </cell>
        </row>
        <row r="258">
          <cell r="M258">
            <v>22.199926085651001</v>
          </cell>
          <cell r="R258">
            <v>7.4521605360026999E-3</v>
          </cell>
        </row>
        <row r="259">
          <cell r="M259">
            <v>22.199925764134299</v>
          </cell>
          <cell r="R259">
            <v>7.4521605360026999E-3</v>
          </cell>
        </row>
        <row r="260">
          <cell r="M260">
            <v>22.199925397080701</v>
          </cell>
          <cell r="R260">
            <v>7.4521605360026999E-3</v>
          </cell>
        </row>
        <row r="261">
          <cell r="M261">
            <v>22.199925182091501</v>
          </cell>
          <cell r="R261">
            <v>7.4521605360026999E-3</v>
          </cell>
        </row>
        <row r="262">
          <cell r="M262">
            <v>22.199925038812701</v>
          </cell>
          <cell r="R262">
            <v>7.4521605360026999E-3</v>
          </cell>
        </row>
        <row r="263">
          <cell r="M263">
            <v>22.199924962085401</v>
          </cell>
          <cell r="R263">
            <v>7.4521605360026999E-3</v>
          </cell>
        </row>
        <row r="264">
          <cell r="M264">
            <v>22.199925011663701</v>
          </cell>
          <cell r="R264">
            <v>7.4521605360026999E-3</v>
          </cell>
        </row>
        <row r="265">
          <cell r="M265">
            <v>22.199925072441701</v>
          </cell>
          <cell r="R265">
            <v>7.4521605360026999E-3</v>
          </cell>
        </row>
        <row r="266">
          <cell r="M266">
            <v>22.199925168948699</v>
          </cell>
          <cell r="R266">
            <v>7.4521605360026999E-3</v>
          </cell>
        </row>
        <row r="267">
          <cell r="M267">
            <v>22.199925323665301</v>
          </cell>
          <cell r="R267">
            <v>7.4521605360026999E-3</v>
          </cell>
        </row>
        <row r="268">
          <cell r="M268">
            <v>22.199925437151201</v>
          </cell>
          <cell r="R268">
            <v>7.4521605360026999E-3</v>
          </cell>
        </row>
        <row r="269">
          <cell r="M269">
            <v>22.199925494981201</v>
          </cell>
          <cell r="R269">
            <v>7.4521605360026999E-3</v>
          </cell>
        </row>
        <row r="270">
          <cell r="M270">
            <v>22.199925476004399</v>
          </cell>
          <cell r="R270">
            <v>7.4521605360026999E-3</v>
          </cell>
        </row>
        <row r="271">
          <cell r="M271">
            <v>22.199925438995599</v>
          </cell>
          <cell r="R271">
            <v>7.4521605360026999E-3</v>
          </cell>
        </row>
        <row r="272">
          <cell r="M272">
            <v>22.199925443265599</v>
          </cell>
          <cell r="R272">
            <v>7.4521605360026999E-3</v>
          </cell>
        </row>
        <row r="273">
          <cell r="M273">
            <v>22.199925415927101</v>
          </cell>
          <cell r="R273">
            <v>7.4521605360026999E-3</v>
          </cell>
        </row>
        <row r="274">
          <cell r="M274">
            <v>22.199925336526</v>
          </cell>
          <cell r="R274">
            <v>7.4521605360026999E-3</v>
          </cell>
        </row>
        <row r="275">
          <cell r="M275">
            <v>22.199925422803101</v>
          </cell>
          <cell r="R275">
            <v>7.4521605360026999E-3</v>
          </cell>
        </row>
        <row r="276">
          <cell r="M276">
            <v>22.199925636092999</v>
          </cell>
          <cell r="R276">
            <v>7.4521605360026999E-3</v>
          </cell>
        </row>
        <row r="277">
          <cell r="M277">
            <v>22.199925736615299</v>
          </cell>
          <cell r="R277">
            <v>7.4521605360026999E-3</v>
          </cell>
        </row>
        <row r="278">
          <cell r="M278">
            <v>22.199925818082001</v>
          </cell>
          <cell r="R278">
            <v>7.4521605360026999E-3</v>
          </cell>
        </row>
        <row r="279">
          <cell r="M279">
            <v>22.199925975538001</v>
          </cell>
          <cell r="R279">
            <v>7.4521605360026999E-3</v>
          </cell>
        </row>
        <row r="280">
          <cell r="M280">
            <v>22.199926100319701</v>
          </cell>
          <cell r="R280">
            <v>7.4521605360026999E-3</v>
          </cell>
        </row>
        <row r="281">
          <cell r="M281">
            <v>22.199926080635901</v>
          </cell>
          <cell r="R281">
            <v>7.4521605360026999E-3</v>
          </cell>
        </row>
        <row r="282">
          <cell r="M282">
            <v>22.1999259707862</v>
          </cell>
          <cell r="R282">
            <v>7.4521605360026999E-3</v>
          </cell>
        </row>
        <row r="283">
          <cell r="M283">
            <v>22.1999257267396</v>
          </cell>
          <cell r="R283">
            <v>7.4521605360026999E-3</v>
          </cell>
        </row>
        <row r="284">
          <cell r="M284">
            <v>22.1999253146382</v>
          </cell>
          <cell r="R284">
            <v>7.4521605360026999E-3</v>
          </cell>
        </row>
        <row r="285">
          <cell r="M285">
            <v>22.199925053951699</v>
          </cell>
          <cell r="R285">
            <v>7.4521605360026999E-3</v>
          </cell>
        </row>
        <row r="286">
          <cell r="M286">
            <v>22.1999247050266</v>
          </cell>
          <cell r="R286">
            <v>7.4521605360026999E-3</v>
          </cell>
        </row>
        <row r="287">
          <cell r="M287">
            <v>22.1999244885059</v>
          </cell>
          <cell r="R287">
            <v>7.4521605360027103E-3</v>
          </cell>
        </row>
        <row r="288">
          <cell r="M288">
            <v>22.199924384843602</v>
          </cell>
          <cell r="R288">
            <v>7.4521605360026999E-3</v>
          </cell>
        </row>
        <row r="289">
          <cell r="M289">
            <v>22.199924212224499</v>
          </cell>
          <cell r="R289">
            <v>7.4521605360026999E-3</v>
          </cell>
        </row>
        <row r="290">
          <cell r="M290">
            <v>22.1999242499251</v>
          </cell>
          <cell r="R290">
            <v>7.4521605360026999E-3</v>
          </cell>
        </row>
        <row r="291">
          <cell r="M291">
            <v>22.199924283649601</v>
          </cell>
          <cell r="R291">
            <v>7.4521605360027103E-3</v>
          </cell>
        </row>
        <row r="292">
          <cell r="M292">
            <v>22.199924322816202</v>
          </cell>
          <cell r="R292">
            <v>7.4521605360026999E-3</v>
          </cell>
        </row>
        <row r="293">
          <cell r="M293">
            <v>22.1999243134895</v>
          </cell>
          <cell r="R293">
            <v>7.4521605360026999E-3</v>
          </cell>
        </row>
        <row r="294">
          <cell r="M294">
            <v>22.199924333543699</v>
          </cell>
          <cell r="R294">
            <v>7.4521605360027103E-3</v>
          </cell>
        </row>
        <row r="295">
          <cell r="M295">
            <v>22.199924295815499</v>
          </cell>
          <cell r="R295">
            <v>7.4521605360026999E-3</v>
          </cell>
        </row>
        <row r="296">
          <cell r="M296">
            <v>22.199924175662801</v>
          </cell>
          <cell r="R296">
            <v>7.4521605360026999E-3</v>
          </cell>
        </row>
        <row r="297">
          <cell r="M297">
            <v>22.199924148562001</v>
          </cell>
          <cell r="R297">
            <v>7.4521605360026999E-3</v>
          </cell>
        </row>
        <row r="298">
          <cell r="M298">
            <v>22.199924410769398</v>
          </cell>
          <cell r="R298">
            <v>7.4521605360026999E-3</v>
          </cell>
        </row>
        <row r="299">
          <cell r="M299">
            <v>22.199924795368801</v>
          </cell>
          <cell r="R299">
            <v>7.4521605360026999E-3</v>
          </cell>
        </row>
        <row r="300">
          <cell r="M300">
            <v>22.199925045551002</v>
          </cell>
          <cell r="R300">
            <v>7.4521605360026999E-3</v>
          </cell>
        </row>
        <row r="301">
          <cell r="M301">
            <v>22.199925224544501</v>
          </cell>
          <cell r="R301">
            <v>7.4521605360027103E-3</v>
          </cell>
        </row>
        <row r="302">
          <cell r="M302">
            <v>22.199925389180301</v>
          </cell>
          <cell r="R302">
            <v>7.4521605360027103E-3</v>
          </cell>
        </row>
        <row r="303">
          <cell r="M303">
            <v>22.1999255697203</v>
          </cell>
          <cell r="R303">
            <v>7.4521605360027103E-3</v>
          </cell>
        </row>
        <row r="304">
          <cell r="M304">
            <v>22.199925628524099</v>
          </cell>
          <cell r="R304">
            <v>7.4521605360027103E-3</v>
          </cell>
        </row>
        <row r="305">
          <cell r="M305">
            <v>22.1999255790336</v>
          </cell>
          <cell r="R305">
            <v>7.4521605360027103E-3</v>
          </cell>
        </row>
        <row r="306">
          <cell r="M306">
            <v>22.199925438258099</v>
          </cell>
          <cell r="R306">
            <v>7.4521605360027103E-3</v>
          </cell>
        </row>
        <row r="307">
          <cell r="M307">
            <v>22.199925110821798</v>
          </cell>
          <cell r="R307">
            <v>7.4521605360027103E-3</v>
          </cell>
        </row>
        <row r="308">
          <cell r="M308">
            <v>22.1999247287218</v>
          </cell>
          <cell r="R308">
            <v>7.4521605360027103E-3</v>
          </cell>
        </row>
        <row r="309">
          <cell r="M309">
            <v>22.199924518178701</v>
          </cell>
          <cell r="R309">
            <v>7.4521605360027103E-3</v>
          </cell>
        </row>
        <row r="310">
          <cell r="M310">
            <v>22.1999243283285</v>
          </cell>
          <cell r="R310">
            <v>7.4521605360027103E-3</v>
          </cell>
        </row>
        <row r="311">
          <cell r="M311">
            <v>22.199923776119</v>
          </cell>
          <cell r="R311">
            <v>7.4521605360027103E-3</v>
          </cell>
        </row>
        <row r="312">
          <cell r="M312">
            <v>22.199923538173</v>
          </cell>
          <cell r="R312">
            <v>7.4521605360027198E-3</v>
          </cell>
        </row>
        <row r="313">
          <cell r="M313">
            <v>22.1999234717068</v>
          </cell>
          <cell r="R313">
            <v>7.4521605360027198E-3</v>
          </cell>
        </row>
        <row r="314">
          <cell r="M314">
            <v>22.199923554249398</v>
          </cell>
          <cell r="R314">
            <v>7.4521605360027198E-3</v>
          </cell>
        </row>
        <row r="315">
          <cell r="M315">
            <v>22.199923754899402</v>
          </cell>
          <cell r="R315">
            <v>7.4521605360027198E-3</v>
          </cell>
        </row>
        <row r="316">
          <cell r="M316">
            <v>22.199923935151698</v>
          </cell>
          <cell r="R316">
            <v>7.4521605360027198E-3</v>
          </cell>
        </row>
        <row r="317">
          <cell r="M317">
            <v>22.1999240576483</v>
          </cell>
          <cell r="R317">
            <v>7.4521605360027198E-3</v>
          </cell>
        </row>
        <row r="318">
          <cell r="M318">
            <v>22.199923960240699</v>
          </cell>
          <cell r="R318">
            <v>7.4521605360027198E-3</v>
          </cell>
        </row>
        <row r="319">
          <cell r="M319">
            <v>22.1999240404689</v>
          </cell>
          <cell r="R319">
            <v>7.4521605360027198E-3</v>
          </cell>
        </row>
        <row r="320">
          <cell r="M320">
            <v>22.199924075775598</v>
          </cell>
          <cell r="R320">
            <v>7.4521605360027198E-3</v>
          </cell>
        </row>
        <row r="321">
          <cell r="M321">
            <v>22.1999241603394</v>
          </cell>
          <cell r="R321">
            <v>7.4521605360027198E-3</v>
          </cell>
        </row>
        <row r="322">
          <cell r="M322">
            <v>22.199924426826598</v>
          </cell>
          <cell r="R322">
            <v>7.4521605360027198E-3</v>
          </cell>
        </row>
        <row r="323">
          <cell r="M323">
            <v>22.199924800302799</v>
          </cell>
          <cell r="R323">
            <v>7.4521605360027198E-3</v>
          </cell>
        </row>
        <row r="324">
          <cell r="M324">
            <v>22.1999251042282</v>
          </cell>
          <cell r="R324">
            <v>7.4521605360027198E-3</v>
          </cell>
        </row>
        <row r="325">
          <cell r="M325">
            <v>22.1999253608661</v>
          </cell>
          <cell r="R325">
            <v>7.4521605360027198E-3</v>
          </cell>
        </row>
        <row r="326">
          <cell r="M326">
            <v>22.1999255226191</v>
          </cell>
          <cell r="R326">
            <v>7.4521605360027198E-3</v>
          </cell>
        </row>
        <row r="327">
          <cell r="M327">
            <v>22.199925676157001</v>
          </cell>
          <cell r="R327">
            <v>7.4521605360027198E-3</v>
          </cell>
        </row>
        <row r="328">
          <cell r="M328">
            <v>22.199925747490099</v>
          </cell>
          <cell r="R328">
            <v>7.4521605360027198E-3</v>
          </cell>
        </row>
        <row r="329">
          <cell r="M329">
            <v>22.199925670615301</v>
          </cell>
          <cell r="R329">
            <v>7.4521605360027198E-3</v>
          </cell>
        </row>
        <row r="330">
          <cell r="M330">
            <v>22.1999254680698</v>
          </cell>
          <cell r="R330">
            <v>7.4521605360027198E-3</v>
          </cell>
        </row>
        <row r="331">
          <cell r="M331">
            <v>22.199925045334201</v>
          </cell>
          <cell r="R331">
            <v>7.4521605360027198E-3</v>
          </cell>
        </row>
        <row r="332">
          <cell r="M332">
            <v>22.1999246577655</v>
          </cell>
          <cell r="R332">
            <v>7.4521605360027198E-3</v>
          </cell>
        </row>
        <row r="333">
          <cell r="M333">
            <v>22.199924417944299</v>
          </cell>
          <cell r="R333">
            <v>7.4521605360027303E-3</v>
          </cell>
        </row>
        <row r="334">
          <cell r="M334">
            <v>22.199924264040501</v>
          </cell>
          <cell r="R334">
            <v>7.4521605360027303E-3</v>
          </cell>
        </row>
        <row r="335">
          <cell r="M335">
            <v>22.199924213352201</v>
          </cell>
          <cell r="R335">
            <v>7.4521605360027303E-3</v>
          </cell>
        </row>
        <row r="336">
          <cell r="M336">
            <v>22.1999241913175</v>
          </cell>
          <cell r="R336">
            <v>7.4521605360027398E-3</v>
          </cell>
        </row>
        <row r="337">
          <cell r="M337">
            <v>22.199924178788802</v>
          </cell>
          <cell r="R337">
            <v>7.4521605360027398E-3</v>
          </cell>
        </row>
        <row r="338">
          <cell r="M338">
            <v>22.199924249410099</v>
          </cell>
          <cell r="R338">
            <v>7.4521605360027398E-3</v>
          </cell>
        </row>
        <row r="339">
          <cell r="M339">
            <v>22.199924348694399</v>
          </cell>
          <cell r="R339">
            <v>7.4521605360027398E-3</v>
          </cell>
        </row>
        <row r="340">
          <cell r="M340">
            <v>22.199924460688301</v>
          </cell>
          <cell r="R340">
            <v>7.4521605360027398E-3</v>
          </cell>
        </row>
        <row r="341">
          <cell r="M341">
            <v>22.1999245410741</v>
          </cell>
          <cell r="R341">
            <v>7.4521605360027398E-3</v>
          </cell>
        </row>
        <row r="342">
          <cell r="M342">
            <v>22.199924540934099</v>
          </cell>
          <cell r="R342">
            <v>7.4521605360027502E-3</v>
          </cell>
        </row>
        <row r="343">
          <cell r="M343">
            <v>22.199924465950801</v>
          </cell>
          <cell r="R343">
            <v>7.4521605360027502E-3</v>
          </cell>
        </row>
        <row r="344">
          <cell r="M344">
            <v>22.1999243156659</v>
          </cell>
          <cell r="R344">
            <v>7.4521605360027502E-3</v>
          </cell>
        </row>
        <row r="345">
          <cell r="M345">
            <v>22.199924439842199</v>
          </cell>
          <cell r="R345">
            <v>7.4521605360027502E-3</v>
          </cell>
        </row>
        <row r="346">
          <cell r="M346">
            <v>22.1999247473629</v>
          </cell>
          <cell r="R346">
            <v>7.4521605360027502E-3</v>
          </cell>
        </row>
        <row r="347">
          <cell r="M347">
            <v>22.199925033103199</v>
          </cell>
          <cell r="R347">
            <v>7.4521605360027502E-3</v>
          </cell>
        </row>
        <row r="348">
          <cell r="M348">
            <v>22.199925266974901</v>
          </cell>
          <cell r="R348">
            <v>7.4521605360027502E-3</v>
          </cell>
        </row>
        <row r="349">
          <cell r="M349">
            <v>22.199925382181199</v>
          </cell>
          <cell r="R349">
            <v>7.4521605360027502E-3</v>
          </cell>
        </row>
        <row r="350">
          <cell r="M350">
            <v>22.1999255006371</v>
          </cell>
          <cell r="R350">
            <v>7.4521605360027502E-3</v>
          </cell>
        </row>
        <row r="351">
          <cell r="M351">
            <v>22.199925695973501</v>
          </cell>
          <cell r="R351">
            <v>7.4521605360027502E-3</v>
          </cell>
        </row>
        <row r="352">
          <cell r="M352">
            <v>22.1999258046365</v>
          </cell>
          <cell r="R352">
            <v>7.4521605360027502E-3</v>
          </cell>
        </row>
        <row r="353">
          <cell r="M353">
            <v>22.199925726890498</v>
          </cell>
          <cell r="R353">
            <v>7.4521605360027502E-3</v>
          </cell>
        </row>
        <row r="354">
          <cell r="M354">
            <v>22.199925610800001</v>
          </cell>
          <cell r="R354">
            <v>7.4521605360027502E-3</v>
          </cell>
        </row>
        <row r="355">
          <cell r="M355">
            <v>22.199925363751699</v>
          </cell>
          <cell r="R355">
            <v>7.4521605360027502E-3</v>
          </cell>
        </row>
        <row r="356">
          <cell r="M356">
            <v>22.199924942235299</v>
          </cell>
          <cell r="R356">
            <v>7.4521605360027597E-3</v>
          </cell>
        </row>
        <row r="357">
          <cell r="M357">
            <v>22.1999246820784</v>
          </cell>
          <cell r="R357">
            <v>7.4521605360027597E-3</v>
          </cell>
        </row>
        <row r="358">
          <cell r="M358">
            <v>22.1999244808169</v>
          </cell>
          <cell r="R358">
            <v>7.4521605360027502E-3</v>
          </cell>
        </row>
        <row r="359">
          <cell r="M359">
            <v>22.199924534083902</v>
          </cell>
          <cell r="R359">
            <v>7.4521605360027502E-3</v>
          </cell>
        </row>
        <row r="360">
          <cell r="M360">
            <v>22.1999245384585</v>
          </cell>
          <cell r="R360">
            <v>7.4521605360027597E-3</v>
          </cell>
        </row>
        <row r="361">
          <cell r="M361">
            <v>22.199924501320599</v>
          </cell>
          <cell r="R361">
            <v>7.4521605360027597E-3</v>
          </cell>
        </row>
        <row r="362">
          <cell r="M362">
            <v>22.199924475285702</v>
          </cell>
          <cell r="R362">
            <v>7.4521605360027597E-3</v>
          </cell>
        </row>
        <row r="363">
          <cell r="M363">
            <v>22.199924525925098</v>
          </cell>
          <cell r="R363">
            <v>7.4521605360027597E-3</v>
          </cell>
        </row>
        <row r="364">
          <cell r="M364">
            <v>22.1999247370685</v>
          </cell>
          <cell r="R364">
            <v>7.4521605360027597E-3</v>
          </cell>
        </row>
        <row r="365">
          <cell r="M365">
            <v>22.1999250131318</v>
          </cell>
          <cell r="R365">
            <v>7.4521605360027597E-3</v>
          </cell>
        </row>
        <row r="366">
          <cell r="M366">
            <v>22.199924996361599</v>
          </cell>
          <cell r="R366">
            <v>7.4521605360027597E-3</v>
          </cell>
        </row>
        <row r="367">
          <cell r="M367">
            <v>22.199924813551402</v>
          </cell>
          <cell r="R367">
            <v>7.4521605360027597E-3</v>
          </cell>
        </row>
        <row r="368">
          <cell r="M368">
            <v>22.1999243157229</v>
          </cell>
          <cell r="R368">
            <v>7.4521605360027597E-3</v>
          </cell>
        </row>
        <row r="369">
          <cell r="M369">
            <v>22.199924177092601</v>
          </cell>
          <cell r="R369">
            <v>7.4521605360027597E-3</v>
          </cell>
        </row>
        <row r="370">
          <cell r="M370">
            <v>22.199924453837099</v>
          </cell>
          <cell r="R370">
            <v>7.4521605360027597E-3</v>
          </cell>
        </row>
        <row r="371">
          <cell r="M371">
            <v>22.1999249848846</v>
          </cell>
          <cell r="R371">
            <v>7.4521605360027597E-3</v>
          </cell>
        </row>
        <row r="372">
          <cell r="M372">
            <v>22.199925353374201</v>
          </cell>
          <cell r="R372">
            <v>7.4521605360027597E-3</v>
          </cell>
        </row>
        <row r="373">
          <cell r="M373">
            <v>22.199925539781798</v>
          </cell>
          <cell r="R373">
            <v>7.4521605360027597E-3</v>
          </cell>
        </row>
        <row r="374">
          <cell r="M374">
            <v>22.199925512379</v>
          </cell>
          <cell r="R374">
            <v>7.4521605360027597E-3</v>
          </cell>
        </row>
        <row r="375">
          <cell r="M375">
            <v>22.199925570710398</v>
          </cell>
          <cell r="R375">
            <v>7.4521605360027597E-3</v>
          </cell>
        </row>
        <row r="376">
          <cell r="M376">
            <v>22.199925862896102</v>
          </cell>
          <cell r="R376">
            <v>7.4521605360027597E-3</v>
          </cell>
        </row>
        <row r="377">
          <cell r="M377">
            <v>22.199926049504001</v>
          </cell>
          <cell r="R377">
            <v>7.4521605360027597E-3</v>
          </cell>
        </row>
        <row r="378">
          <cell r="M378">
            <v>22.199925960820298</v>
          </cell>
          <cell r="R378">
            <v>7.4521605360027597E-3</v>
          </cell>
        </row>
        <row r="379">
          <cell r="M379">
            <v>22.1999254729947</v>
          </cell>
          <cell r="R379">
            <v>7.4521605360027597E-3</v>
          </cell>
        </row>
        <row r="380">
          <cell r="M380">
            <v>22.199924949766402</v>
          </cell>
          <cell r="R380">
            <v>7.4521605360027597E-3</v>
          </cell>
        </row>
        <row r="381">
          <cell r="M381">
            <v>22.199924694463199</v>
          </cell>
          <cell r="R381">
            <v>7.4521605360027597E-3</v>
          </cell>
        </row>
        <row r="382">
          <cell r="M382">
            <v>22.1999245163063</v>
          </cell>
          <cell r="R382">
            <v>7.4521605360027597E-3</v>
          </cell>
        </row>
        <row r="383">
          <cell r="M383">
            <v>22.1999244399553</v>
          </cell>
          <cell r="R383">
            <v>7.4521605360027597E-3</v>
          </cell>
        </row>
        <row r="384">
          <cell r="M384">
            <v>22.1999243935396</v>
          </cell>
          <cell r="R384">
            <v>7.4521605360027597E-3</v>
          </cell>
        </row>
        <row r="385">
          <cell r="M385">
            <v>22.199924357939199</v>
          </cell>
          <cell r="R385">
            <v>7.4521605360027597E-3</v>
          </cell>
        </row>
        <row r="386">
          <cell r="M386">
            <v>22.1999243405693</v>
          </cell>
          <cell r="R386">
            <v>7.4521605360027597E-3</v>
          </cell>
        </row>
        <row r="387">
          <cell r="M387">
            <v>22.1999243923275</v>
          </cell>
          <cell r="R387">
            <v>7.4521605360027597E-3</v>
          </cell>
        </row>
        <row r="388">
          <cell r="M388">
            <v>22.1999244361918</v>
          </cell>
          <cell r="R388">
            <v>7.4521605360027597E-3</v>
          </cell>
        </row>
        <row r="389">
          <cell r="M389">
            <v>22.199924489665801</v>
          </cell>
          <cell r="R389">
            <v>7.4521605360027597E-3</v>
          </cell>
        </row>
        <row r="390">
          <cell r="M390">
            <v>22.199924653198</v>
          </cell>
          <cell r="R390">
            <v>7.4521605360027597E-3</v>
          </cell>
        </row>
        <row r="391">
          <cell r="M391">
            <v>22.199924796815999</v>
          </cell>
          <cell r="R391">
            <v>7.4521605360027702E-3</v>
          </cell>
        </row>
        <row r="392">
          <cell r="M392">
            <v>22.199924786035201</v>
          </cell>
          <cell r="R392">
            <v>7.4521605360027597E-3</v>
          </cell>
        </row>
        <row r="393">
          <cell r="M393">
            <v>22.199924816819198</v>
          </cell>
          <cell r="R393">
            <v>7.4521605360027597E-3</v>
          </cell>
        </row>
        <row r="394">
          <cell r="M394">
            <v>22.199925054646901</v>
          </cell>
          <cell r="R394">
            <v>7.4521605360027597E-3</v>
          </cell>
        </row>
        <row r="395">
          <cell r="M395">
            <v>22.1999252049891</v>
          </cell>
          <cell r="R395">
            <v>7.4521605360027597E-3</v>
          </cell>
        </row>
        <row r="396">
          <cell r="M396">
            <v>22.1999253288784</v>
          </cell>
          <cell r="R396">
            <v>7.4521605360027702E-3</v>
          </cell>
        </row>
        <row r="397">
          <cell r="M397">
            <v>22.199925586359701</v>
          </cell>
          <cell r="R397">
            <v>7.4521605360027702E-3</v>
          </cell>
        </row>
        <row r="398">
          <cell r="M398">
            <v>22.199925770902901</v>
          </cell>
          <cell r="R398">
            <v>7.4521605360027702E-3</v>
          </cell>
        </row>
        <row r="399">
          <cell r="M399">
            <v>22.1999258315345</v>
          </cell>
          <cell r="R399">
            <v>7.4521605360027702E-3</v>
          </cell>
        </row>
        <row r="400">
          <cell r="M400">
            <v>22.199925891854299</v>
          </cell>
          <cell r="R400">
            <v>7.4521605360027702E-3</v>
          </cell>
        </row>
        <row r="401">
          <cell r="M401">
            <v>22.199925922042599</v>
          </cell>
          <cell r="R401">
            <v>7.4521605360027702E-3</v>
          </cell>
        </row>
        <row r="402">
          <cell r="M402">
            <v>22.199925863177398</v>
          </cell>
          <cell r="R402">
            <v>7.4521605360027702E-3</v>
          </cell>
        </row>
        <row r="403">
          <cell r="M403">
            <v>22.199925454368199</v>
          </cell>
          <cell r="R403">
            <v>7.4521605360027702E-3</v>
          </cell>
        </row>
        <row r="404">
          <cell r="M404">
            <v>22.199925143339001</v>
          </cell>
          <cell r="R404">
            <v>7.4521605360027702E-3</v>
          </cell>
        </row>
        <row r="405">
          <cell r="M405">
            <v>22.1999248795921</v>
          </cell>
          <cell r="R405">
            <v>7.4521605360027702E-3</v>
          </cell>
        </row>
        <row r="406">
          <cell r="M406">
            <v>22.199924630783201</v>
          </cell>
          <cell r="R406">
            <v>7.4521605360027702E-3</v>
          </cell>
        </row>
        <row r="407">
          <cell r="M407">
            <v>22.1999245277865</v>
          </cell>
          <cell r="R407">
            <v>7.4521605360027702E-3</v>
          </cell>
        </row>
        <row r="408">
          <cell r="M408">
            <v>22.199924562625998</v>
          </cell>
          <cell r="R408">
            <v>7.4521605360027702E-3</v>
          </cell>
        </row>
        <row r="409">
          <cell r="M409">
            <v>22.199924633897901</v>
          </cell>
          <cell r="R409">
            <v>7.4521605360027702E-3</v>
          </cell>
        </row>
        <row r="410">
          <cell r="M410">
            <v>22.199924704015601</v>
          </cell>
          <cell r="R410">
            <v>7.4521605360027702E-3</v>
          </cell>
        </row>
        <row r="411">
          <cell r="M411">
            <v>22.199924797401899</v>
          </cell>
          <cell r="R411">
            <v>7.4521605360027702E-3</v>
          </cell>
        </row>
        <row r="412">
          <cell r="M412">
            <v>22.199924867131301</v>
          </cell>
          <cell r="R412">
            <v>7.4521605360027702E-3</v>
          </cell>
        </row>
        <row r="413">
          <cell r="M413">
            <v>22.199924886794602</v>
          </cell>
          <cell r="R413">
            <v>7.4521605360027702E-3</v>
          </cell>
        </row>
        <row r="414">
          <cell r="M414">
            <v>22.1999248798469</v>
          </cell>
          <cell r="R414">
            <v>7.4521605360027702E-3</v>
          </cell>
        </row>
        <row r="415">
          <cell r="M415">
            <v>22.1999249064446</v>
          </cell>
          <cell r="R415">
            <v>7.4521605360027702E-3</v>
          </cell>
        </row>
        <row r="416">
          <cell r="M416">
            <v>22.199924915996998</v>
          </cell>
          <cell r="R416">
            <v>7.4521605360027702E-3</v>
          </cell>
        </row>
        <row r="417">
          <cell r="M417">
            <v>22.199925021714598</v>
          </cell>
          <cell r="R417">
            <v>7.4521605360027702E-3</v>
          </cell>
        </row>
        <row r="418">
          <cell r="M418">
            <v>22.199925286338399</v>
          </cell>
          <cell r="R418">
            <v>7.4521605360027702E-3</v>
          </cell>
        </row>
        <row r="419">
          <cell r="M419">
            <v>22.1999254712408</v>
          </cell>
          <cell r="R419">
            <v>7.4521605360027702E-3</v>
          </cell>
        </row>
        <row r="420">
          <cell r="M420">
            <v>22.199925638921702</v>
          </cell>
          <cell r="R420">
            <v>7.4521605360027797E-3</v>
          </cell>
        </row>
        <row r="421">
          <cell r="M421">
            <v>22.199925752815801</v>
          </cell>
          <cell r="R421">
            <v>7.4521605360027797E-3</v>
          </cell>
        </row>
        <row r="422">
          <cell r="M422">
            <v>22.199925843179901</v>
          </cell>
          <cell r="R422">
            <v>7.4521605360027702E-3</v>
          </cell>
        </row>
        <row r="423">
          <cell r="M423">
            <v>22.199925831007</v>
          </cell>
          <cell r="R423">
            <v>7.4521605360027797E-3</v>
          </cell>
        </row>
        <row r="424">
          <cell r="M424">
            <v>22.1999258126489</v>
          </cell>
          <cell r="R424">
            <v>7.4521605360027797E-3</v>
          </cell>
        </row>
        <row r="425">
          <cell r="M425">
            <v>22.1999258179459</v>
          </cell>
          <cell r="R425">
            <v>7.4521605360027797E-3</v>
          </cell>
        </row>
        <row r="426">
          <cell r="M426">
            <v>22.199925778852101</v>
          </cell>
          <cell r="R426">
            <v>7.4521605360027797E-3</v>
          </cell>
        </row>
        <row r="427">
          <cell r="M427">
            <v>22.1999256068978</v>
          </cell>
          <cell r="R427">
            <v>7.4521605360027702E-3</v>
          </cell>
        </row>
        <row r="428">
          <cell r="M428">
            <v>22.1999251988941</v>
          </cell>
          <cell r="R428">
            <v>7.4521605360027797E-3</v>
          </cell>
        </row>
        <row r="429">
          <cell r="M429">
            <v>22.1999249028426</v>
          </cell>
          <cell r="R429">
            <v>7.4521605360027797E-3</v>
          </cell>
        </row>
        <row r="430">
          <cell r="M430">
            <v>22.199924717810699</v>
          </cell>
          <cell r="R430">
            <v>7.4521605360027797E-3</v>
          </cell>
        </row>
        <row r="431">
          <cell r="M431">
            <v>22.199924673214898</v>
          </cell>
          <cell r="R431">
            <v>7.4521605360027797E-3</v>
          </cell>
        </row>
        <row r="432">
          <cell r="M432">
            <v>22.1999247277348</v>
          </cell>
          <cell r="R432">
            <v>7.4521605360027797E-3</v>
          </cell>
        </row>
        <row r="433">
          <cell r="M433">
            <v>22.199924774866599</v>
          </cell>
          <cell r="R433">
            <v>7.4521605360027797E-3</v>
          </cell>
        </row>
        <row r="434">
          <cell r="M434">
            <v>22.199924816113199</v>
          </cell>
          <cell r="R434">
            <v>7.4521605360027797E-3</v>
          </cell>
        </row>
        <row r="435">
          <cell r="M435">
            <v>22.199924911105501</v>
          </cell>
          <cell r="R435">
            <v>7.4521605360027797E-3</v>
          </cell>
        </row>
        <row r="436">
          <cell r="M436">
            <v>22.1999250906747</v>
          </cell>
          <cell r="R436">
            <v>7.4521605360027797E-3</v>
          </cell>
        </row>
        <row r="437">
          <cell r="M437">
            <v>22.199925217217999</v>
          </cell>
          <cell r="R437">
            <v>7.4521605360027797E-3</v>
          </cell>
        </row>
        <row r="438">
          <cell r="M438">
            <v>22.199925262902799</v>
          </cell>
          <cell r="R438">
            <v>7.4521605360027797E-3</v>
          </cell>
        </row>
        <row r="439">
          <cell r="M439">
            <v>22.199925208251699</v>
          </cell>
          <cell r="R439">
            <v>7.4521605360027797E-3</v>
          </cell>
        </row>
        <row r="440">
          <cell r="M440">
            <v>22.199925082603901</v>
          </cell>
          <cell r="R440">
            <v>7.4521605360027797E-3</v>
          </cell>
        </row>
        <row r="441">
          <cell r="M441">
            <v>22.199925035083499</v>
          </cell>
          <cell r="R441">
            <v>7.4521605360027797E-3</v>
          </cell>
        </row>
        <row r="442">
          <cell r="M442">
            <v>22.1999251747797</v>
          </cell>
          <cell r="R442">
            <v>7.4521605360027797E-3</v>
          </cell>
        </row>
        <row r="443">
          <cell r="M443">
            <v>22.199925415206899</v>
          </cell>
          <cell r="R443">
            <v>7.4521605360027901E-3</v>
          </cell>
        </row>
        <row r="444">
          <cell r="M444">
            <v>22.199925639005698</v>
          </cell>
          <cell r="R444">
            <v>7.4521605360027797E-3</v>
          </cell>
        </row>
        <row r="445">
          <cell r="M445">
            <v>22.199925783960801</v>
          </cell>
          <cell r="R445">
            <v>7.4521605360027797E-3</v>
          </cell>
        </row>
        <row r="446">
          <cell r="M446">
            <v>22.199925853688399</v>
          </cell>
          <cell r="R446">
            <v>7.4521605360027797E-3</v>
          </cell>
        </row>
        <row r="447">
          <cell r="M447">
            <v>22.199926030090001</v>
          </cell>
          <cell r="R447">
            <v>7.4521605360027797E-3</v>
          </cell>
        </row>
        <row r="448">
          <cell r="M448">
            <v>22.1999261684152</v>
          </cell>
          <cell r="R448">
            <v>7.4521605360027797E-3</v>
          </cell>
        </row>
        <row r="449">
          <cell r="M449">
            <v>22.199926092850401</v>
          </cell>
          <cell r="R449">
            <v>7.4521605360027797E-3</v>
          </cell>
        </row>
        <row r="450">
          <cell r="M450">
            <v>22.199925892919701</v>
          </cell>
          <cell r="R450">
            <v>7.4521605360027901E-3</v>
          </cell>
        </row>
        <row r="451">
          <cell r="M451">
            <v>22.199925684042601</v>
          </cell>
          <cell r="R451">
            <v>7.4521605360027901E-3</v>
          </cell>
        </row>
        <row r="452">
          <cell r="M452">
            <v>22.1999253233964</v>
          </cell>
          <cell r="R452">
            <v>7.4521605360027901E-3</v>
          </cell>
        </row>
        <row r="453">
          <cell r="M453">
            <v>22.199925007039599</v>
          </cell>
          <cell r="R453">
            <v>7.4521605360027901E-3</v>
          </cell>
        </row>
        <row r="454">
          <cell r="M454">
            <v>22.199924801193301</v>
          </cell>
          <cell r="R454">
            <v>7.4521605360027901E-3</v>
          </cell>
        </row>
        <row r="455">
          <cell r="M455">
            <v>22.199924770265</v>
          </cell>
          <cell r="R455">
            <v>7.4521605360027901E-3</v>
          </cell>
        </row>
        <row r="456">
          <cell r="M456">
            <v>22.1999247677517</v>
          </cell>
          <cell r="R456">
            <v>7.4521605360027901E-3</v>
          </cell>
        </row>
        <row r="457">
          <cell r="M457">
            <v>22.1999247468097</v>
          </cell>
          <cell r="R457">
            <v>7.4521605360027901E-3</v>
          </cell>
        </row>
        <row r="458">
          <cell r="M458">
            <v>22.1999247868673</v>
          </cell>
          <cell r="R458">
            <v>7.4521605360027901E-3</v>
          </cell>
        </row>
        <row r="459">
          <cell r="M459">
            <v>22.1999248956459</v>
          </cell>
          <cell r="R459">
            <v>7.4521605360027901E-3</v>
          </cell>
        </row>
        <row r="460">
          <cell r="M460">
            <v>22.1999250128477</v>
          </cell>
          <cell r="R460">
            <v>7.4521605360027901E-3</v>
          </cell>
        </row>
        <row r="461">
          <cell r="M461">
            <v>22.199925144332799</v>
          </cell>
          <cell r="R461">
            <v>7.4521605360027901E-3</v>
          </cell>
        </row>
        <row r="462">
          <cell r="M462">
            <v>22.1999252176754</v>
          </cell>
          <cell r="R462">
            <v>7.4521605360027901E-3</v>
          </cell>
        </row>
        <row r="463">
          <cell r="M463">
            <v>22.199925282930899</v>
          </cell>
          <cell r="R463">
            <v>7.4521605360027901E-3</v>
          </cell>
        </row>
        <row r="464">
          <cell r="M464">
            <v>22.199925214362899</v>
          </cell>
          <cell r="R464">
            <v>7.4521605360027901E-3</v>
          </cell>
        </row>
        <row r="465">
          <cell r="M465">
            <v>22.199925126982698</v>
          </cell>
          <cell r="R465">
            <v>7.4521605360027901E-3</v>
          </cell>
        </row>
        <row r="466">
          <cell r="M466">
            <v>22.199925189623102</v>
          </cell>
          <cell r="R466">
            <v>7.4521605360027901E-3</v>
          </cell>
        </row>
        <row r="467">
          <cell r="M467">
            <v>22.199925376867199</v>
          </cell>
          <cell r="R467">
            <v>7.4521605360027901E-3</v>
          </cell>
        </row>
        <row r="468">
          <cell r="M468">
            <v>22.199925624052401</v>
          </cell>
          <cell r="R468">
            <v>7.4521605360027797E-3</v>
          </cell>
        </row>
        <row r="469">
          <cell r="M469">
            <v>22.1999258789203</v>
          </cell>
          <cell r="R469">
            <v>7.4521605360027797E-3</v>
          </cell>
        </row>
        <row r="470">
          <cell r="M470">
            <v>22.199926014992101</v>
          </cell>
          <cell r="R470">
            <v>7.4521605360027797E-3</v>
          </cell>
        </row>
        <row r="471">
          <cell r="M471">
            <v>22.199926106518902</v>
          </cell>
          <cell r="R471">
            <v>7.4521605360027797E-3</v>
          </cell>
        </row>
        <row r="472">
          <cell r="M472">
            <v>22.199926194961499</v>
          </cell>
          <cell r="R472">
            <v>7.4521605360027797E-3</v>
          </cell>
        </row>
        <row r="473">
          <cell r="M473">
            <v>22.199926162364001</v>
          </cell>
          <cell r="R473">
            <v>7.4521605360027797E-3</v>
          </cell>
        </row>
        <row r="474">
          <cell r="M474">
            <v>22.199925872776401</v>
          </cell>
          <cell r="R474">
            <v>7.4521605360027901E-3</v>
          </cell>
        </row>
        <row r="475">
          <cell r="M475">
            <v>22.199925559276299</v>
          </cell>
          <cell r="R475">
            <v>7.4521605360027901E-3</v>
          </cell>
        </row>
        <row r="476">
          <cell r="M476">
            <v>22.1999252805069</v>
          </cell>
          <cell r="R476">
            <v>7.4521605360027797E-3</v>
          </cell>
        </row>
        <row r="477">
          <cell r="M477">
            <v>22.199924966891899</v>
          </cell>
          <cell r="R477">
            <v>7.4521605360027797E-3</v>
          </cell>
        </row>
        <row r="478">
          <cell r="M478">
            <v>22.199924759409299</v>
          </cell>
          <cell r="R478">
            <v>7.4521605360027901E-3</v>
          </cell>
        </row>
        <row r="479">
          <cell r="M479">
            <v>22.1999246142076</v>
          </cell>
          <cell r="R479">
            <v>7.4521605360027901E-3</v>
          </cell>
        </row>
        <row r="480">
          <cell r="M480">
            <v>22.199924541901201</v>
          </cell>
          <cell r="R480">
            <v>7.4521605360027901E-3</v>
          </cell>
        </row>
        <row r="481">
          <cell r="M481">
            <v>22.1999245996372</v>
          </cell>
          <cell r="R481">
            <v>7.4521605360027901E-3</v>
          </cell>
        </row>
        <row r="482">
          <cell r="M482">
            <v>22.1999247627556</v>
          </cell>
          <cell r="R482">
            <v>7.4521605360027901E-3</v>
          </cell>
        </row>
        <row r="483">
          <cell r="M483">
            <v>22.199924871732001</v>
          </cell>
          <cell r="R483">
            <v>7.4521605360027901E-3</v>
          </cell>
        </row>
        <row r="484">
          <cell r="M484">
            <v>22.1999249864785</v>
          </cell>
          <cell r="R484">
            <v>7.4521605360027901E-3</v>
          </cell>
        </row>
        <row r="485">
          <cell r="M485">
            <v>22.199925067704601</v>
          </cell>
          <cell r="R485">
            <v>7.4521605360027901E-3</v>
          </cell>
        </row>
        <row r="486">
          <cell r="M486">
            <v>22.199925069695301</v>
          </cell>
          <cell r="R486">
            <v>7.4521605360027996E-3</v>
          </cell>
        </row>
        <row r="487">
          <cell r="M487">
            <v>22.1999250287923</v>
          </cell>
          <cell r="R487">
            <v>7.4521605360027996E-3</v>
          </cell>
        </row>
        <row r="488">
          <cell r="M488">
            <v>22.1999249793096</v>
          </cell>
          <cell r="R488">
            <v>7.4521605360027996E-3</v>
          </cell>
        </row>
        <row r="489">
          <cell r="M489">
            <v>22.1999249758736</v>
          </cell>
          <cell r="R489">
            <v>7.4521605360027996E-3</v>
          </cell>
        </row>
        <row r="490">
          <cell r="M490">
            <v>22.199925067375499</v>
          </cell>
          <cell r="R490">
            <v>7.4521605360027996E-3</v>
          </cell>
        </row>
        <row r="491">
          <cell r="M491">
            <v>22.199925326192101</v>
          </cell>
          <cell r="R491">
            <v>7.4521605360027996E-3</v>
          </cell>
        </row>
        <row r="492">
          <cell r="M492">
            <v>22.199925610228199</v>
          </cell>
          <cell r="R492">
            <v>7.4521605360027996E-3</v>
          </cell>
        </row>
        <row r="493">
          <cell r="M493">
            <v>22.199925827852699</v>
          </cell>
          <cell r="R493">
            <v>7.4521605360027901E-3</v>
          </cell>
        </row>
        <row r="494">
          <cell r="M494">
            <v>22.199926015854899</v>
          </cell>
          <cell r="R494">
            <v>7.4521605360027996E-3</v>
          </cell>
        </row>
        <row r="495">
          <cell r="M495">
            <v>22.199926160464699</v>
          </cell>
          <cell r="R495">
            <v>7.4521605360027901E-3</v>
          </cell>
        </row>
        <row r="496">
          <cell r="M496">
            <v>22.199926203040899</v>
          </cell>
          <cell r="R496">
            <v>7.4521605360027996E-3</v>
          </cell>
        </row>
        <row r="497">
          <cell r="M497">
            <v>22.199926128818198</v>
          </cell>
          <cell r="R497">
            <v>7.4521605360027996E-3</v>
          </cell>
        </row>
        <row r="498">
          <cell r="M498">
            <v>22.199925922027901</v>
          </cell>
          <cell r="R498">
            <v>7.4521605360027901E-3</v>
          </cell>
        </row>
        <row r="499">
          <cell r="M499">
            <v>22.1999257115902</v>
          </cell>
          <cell r="R499">
            <v>7.4521605360027901E-3</v>
          </cell>
        </row>
        <row r="500">
          <cell r="M500">
            <v>22.1999255621113</v>
          </cell>
          <cell r="R500">
            <v>7.4521605360027901E-3</v>
          </cell>
        </row>
        <row r="501">
          <cell r="M501">
            <v>22.199925447859801</v>
          </cell>
          <cell r="R501">
            <v>7.4521605360027901E-3</v>
          </cell>
        </row>
        <row r="502">
          <cell r="M502">
            <v>22.199925332692501</v>
          </cell>
          <cell r="R502">
            <v>7.4521605360027996E-3</v>
          </cell>
        </row>
        <row r="503">
          <cell r="M503">
            <v>22.199925246052501</v>
          </cell>
          <cell r="R503">
            <v>7.4521605360027901E-3</v>
          </cell>
        </row>
        <row r="504">
          <cell r="M504">
            <v>22.1999252317135</v>
          </cell>
          <cell r="R504">
            <v>7.4521605360027996E-3</v>
          </cell>
        </row>
        <row r="505">
          <cell r="M505">
            <v>22.199925240139802</v>
          </cell>
          <cell r="R505">
            <v>7.4521605360027996E-3</v>
          </cell>
        </row>
        <row r="506">
          <cell r="M506">
            <v>22.199925276721999</v>
          </cell>
          <cell r="R506">
            <v>7.4521605360027996E-3</v>
          </cell>
        </row>
        <row r="507">
          <cell r="M507">
            <v>22.1999252550475</v>
          </cell>
          <cell r="R507">
            <v>7.4521605360027996E-3</v>
          </cell>
        </row>
        <row r="508">
          <cell r="M508">
            <v>22.199925168705999</v>
          </cell>
          <cell r="R508">
            <v>7.4521605360027996E-3</v>
          </cell>
        </row>
        <row r="509">
          <cell r="M509">
            <v>22.199925109722798</v>
          </cell>
          <cell r="R509">
            <v>7.4521605360027996E-3</v>
          </cell>
        </row>
        <row r="510">
          <cell r="M510">
            <v>22.199919777237199</v>
          </cell>
          <cell r="R510">
            <v>7.4521605360027996E-3</v>
          </cell>
        </row>
        <row r="511">
          <cell r="M511">
            <v>22.199916059636202</v>
          </cell>
          <cell r="R511">
            <v>7.4521605360027996E-3</v>
          </cell>
        </row>
        <row r="512">
          <cell r="M512">
            <v>22.199924300409101</v>
          </cell>
          <cell r="R512">
            <v>7.4521605360027996E-3</v>
          </cell>
        </row>
        <row r="513">
          <cell r="M513">
            <v>22.199924974390399</v>
          </cell>
          <cell r="R513">
            <v>7.4521605360027996E-3</v>
          </cell>
        </row>
        <row r="514">
          <cell r="M514">
            <v>22.199919737759799</v>
          </cell>
          <cell r="R514">
            <v>7.4521605360027996E-3</v>
          </cell>
        </row>
        <row r="515">
          <cell r="M515">
            <v>22.199916271823799</v>
          </cell>
          <cell r="R515">
            <v>7.4521605360027996E-3</v>
          </cell>
        </row>
        <row r="516">
          <cell r="M516">
            <v>22.199925137233301</v>
          </cell>
          <cell r="R516">
            <v>7.4521605360027996E-3</v>
          </cell>
        </row>
        <row r="517">
          <cell r="M517">
            <v>22.199925976417202</v>
          </cell>
          <cell r="R517">
            <v>7.4521605360027996E-3</v>
          </cell>
        </row>
        <row r="518">
          <cell r="M518">
            <v>22.199926162964999</v>
          </cell>
          <cell r="R518">
            <v>7.4521605360027996E-3</v>
          </cell>
        </row>
        <row r="519">
          <cell r="M519">
            <v>22.199926312300899</v>
          </cell>
          <cell r="R519">
            <v>7.4521605360027996E-3</v>
          </cell>
        </row>
        <row r="520">
          <cell r="M520">
            <v>22.1999263728787</v>
          </cell>
          <cell r="R520">
            <v>7.4521605360027996E-3</v>
          </cell>
        </row>
        <row r="521">
          <cell r="M521">
            <v>22.199926352817101</v>
          </cell>
          <cell r="R521">
            <v>7.4521605360027996E-3</v>
          </cell>
        </row>
        <row r="522">
          <cell r="M522">
            <v>22.199926230553299</v>
          </cell>
          <cell r="R522">
            <v>7.4521605360027996E-3</v>
          </cell>
        </row>
        <row r="523">
          <cell r="M523">
            <v>22.199925928427199</v>
          </cell>
          <cell r="R523">
            <v>7.4521605360027996E-3</v>
          </cell>
        </row>
        <row r="524">
          <cell r="M524">
            <v>22.1999255269691</v>
          </cell>
          <cell r="R524">
            <v>7.4521605360027996E-3</v>
          </cell>
        </row>
        <row r="525">
          <cell r="M525">
            <v>22.199925334645702</v>
          </cell>
          <cell r="R525">
            <v>7.4521605360027996E-3</v>
          </cell>
        </row>
        <row r="526">
          <cell r="M526">
            <v>22.199925187129701</v>
          </cell>
          <cell r="R526">
            <v>7.4521605360027996E-3</v>
          </cell>
        </row>
        <row r="527">
          <cell r="M527">
            <v>22.199925159327801</v>
          </cell>
          <cell r="R527">
            <v>7.4521605360027996E-3</v>
          </cell>
        </row>
        <row r="528">
          <cell r="M528">
            <v>22.199925193355298</v>
          </cell>
          <cell r="R528">
            <v>7.4521605360027996E-3</v>
          </cell>
        </row>
        <row r="529">
          <cell r="M529">
            <v>22.199925252734001</v>
          </cell>
          <cell r="R529">
            <v>7.4521605360027996E-3</v>
          </cell>
        </row>
        <row r="530">
          <cell r="M530">
            <v>22.199925261759301</v>
          </cell>
          <cell r="R530">
            <v>7.4521605360027996E-3</v>
          </cell>
        </row>
        <row r="531">
          <cell r="M531">
            <v>22.199925238270801</v>
          </cell>
          <cell r="R531">
            <v>7.4521605360027996E-3</v>
          </cell>
        </row>
        <row r="532">
          <cell r="M532">
            <v>22.199925343685798</v>
          </cell>
          <cell r="R532">
            <v>7.4521605360027996E-3</v>
          </cell>
        </row>
        <row r="533">
          <cell r="M533">
            <v>22.1999254102275</v>
          </cell>
          <cell r="R533">
            <v>7.4521605360027996E-3</v>
          </cell>
        </row>
        <row r="534">
          <cell r="M534">
            <v>22.199925325770199</v>
          </cell>
          <cell r="R534">
            <v>7.4521605360027996E-3</v>
          </cell>
        </row>
        <row r="535">
          <cell r="M535">
            <v>22.1999252611453</v>
          </cell>
          <cell r="R535">
            <v>7.4521605360027996E-3</v>
          </cell>
        </row>
        <row r="536">
          <cell r="M536">
            <v>22.199925168867999</v>
          </cell>
          <cell r="R536">
            <v>7.4521605360027996E-3</v>
          </cell>
        </row>
        <row r="537">
          <cell r="M537">
            <v>22.1999251336726</v>
          </cell>
          <cell r="R537">
            <v>7.4521605360027996E-3</v>
          </cell>
        </row>
        <row r="538">
          <cell r="M538">
            <v>22.199925260897999</v>
          </cell>
          <cell r="R538">
            <v>7.4521605360027996E-3</v>
          </cell>
        </row>
        <row r="539">
          <cell r="M539">
            <v>22.199925551412999</v>
          </cell>
          <cell r="R539">
            <v>7.4521605360027996E-3</v>
          </cell>
        </row>
        <row r="540">
          <cell r="M540">
            <v>22.199925946054901</v>
          </cell>
          <cell r="R540">
            <v>7.4521605360027996E-3</v>
          </cell>
        </row>
        <row r="541">
          <cell r="M541">
            <v>22.199926163686399</v>
          </cell>
          <cell r="R541">
            <v>7.4521605360027996E-3</v>
          </cell>
        </row>
        <row r="542">
          <cell r="M542">
            <v>22.199926323207301</v>
          </cell>
          <cell r="R542">
            <v>7.4521605360027996E-3</v>
          </cell>
        </row>
        <row r="543">
          <cell r="M543">
            <v>22.199926470994001</v>
          </cell>
          <cell r="R543">
            <v>7.4521605360027996E-3</v>
          </cell>
        </row>
        <row r="544">
          <cell r="M544">
            <v>22.199926474190601</v>
          </cell>
          <cell r="R544">
            <v>7.4521605360027996E-3</v>
          </cell>
        </row>
        <row r="545">
          <cell r="M545">
            <v>22.199926380762001</v>
          </cell>
          <cell r="R545">
            <v>7.4521605360027996E-3</v>
          </cell>
        </row>
        <row r="546">
          <cell r="M546">
            <v>22.199926257765298</v>
          </cell>
          <cell r="R546">
            <v>7.4521605360028101E-3</v>
          </cell>
        </row>
        <row r="547">
          <cell r="M547">
            <v>22.199926001437699</v>
          </cell>
          <cell r="R547">
            <v>7.4521605360028101E-3</v>
          </cell>
        </row>
        <row r="548">
          <cell r="M548">
            <v>22.199925521710199</v>
          </cell>
          <cell r="R548">
            <v>7.4521605360028101E-3</v>
          </cell>
        </row>
        <row r="549">
          <cell r="M549">
            <v>22.199925160830698</v>
          </cell>
          <cell r="R549">
            <v>7.4521605360028101E-3</v>
          </cell>
        </row>
        <row r="550">
          <cell r="M550">
            <v>22.199924892301901</v>
          </cell>
          <cell r="R550">
            <v>7.4521605360028101E-3</v>
          </cell>
        </row>
        <row r="551">
          <cell r="M551">
            <v>22.1999247459221</v>
          </cell>
          <cell r="R551">
            <v>7.4521605360028101E-3</v>
          </cell>
        </row>
        <row r="552">
          <cell r="M552">
            <v>22.199924709555201</v>
          </cell>
          <cell r="R552">
            <v>7.4521605360028101E-3</v>
          </cell>
        </row>
        <row r="553">
          <cell r="M553">
            <v>22.199924750518601</v>
          </cell>
          <cell r="R553">
            <v>7.4521605360028101E-3</v>
          </cell>
        </row>
        <row r="554">
          <cell r="M554">
            <v>22.199924886731701</v>
          </cell>
          <cell r="R554">
            <v>7.4521605360028196E-3</v>
          </cell>
        </row>
        <row r="555">
          <cell r="M555">
            <v>22.199925021291399</v>
          </cell>
          <cell r="R555">
            <v>7.4521605360028196E-3</v>
          </cell>
        </row>
        <row r="556">
          <cell r="M556">
            <v>22.199925093582401</v>
          </cell>
          <cell r="R556">
            <v>7.4521605360028196E-3</v>
          </cell>
        </row>
        <row r="557">
          <cell r="M557">
            <v>22.199925210429399</v>
          </cell>
          <cell r="R557">
            <v>7.4521605360028196E-3</v>
          </cell>
        </row>
        <row r="558">
          <cell r="M558">
            <v>22.1999252872805</v>
          </cell>
          <cell r="R558">
            <v>7.4521605360028196E-3</v>
          </cell>
        </row>
        <row r="559">
          <cell r="M559">
            <v>22.199925300361901</v>
          </cell>
          <cell r="R559">
            <v>7.4521605360028196E-3</v>
          </cell>
        </row>
        <row r="560">
          <cell r="M560">
            <v>22.1999252159208</v>
          </cell>
          <cell r="R560">
            <v>7.4521605360028196E-3</v>
          </cell>
        </row>
        <row r="561">
          <cell r="M561">
            <v>22.199925163259099</v>
          </cell>
          <cell r="R561">
            <v>7.4521605360028196E-3</v>
          </cell>
        </row>
        <row r="562">
          <cell r="M562">
            <v>22.199925356803501</v>
          </cell>
          <cell r="R562">
            <v>7.4521605360028196E-3</v>
          </cell>
        </row>
        <row r="563">
          <cell r="M563">
            <v>22.199925759995899</v>
          </cell>
          <cell r="R563">
            <v>7.4521605360028196E-3</v>
          </cell>
        </row>
        <row r="564">
          <cell r="M564">
            <v>22.199925978563201</v>
          </cell>
          <cell r="R564">
            <v>7.4521605360028196E-3</v>
          </cell>
        </row>
        <row r="565">
          <cell r="M565">
            <v>22.1999260846389</v>
          </cell>
          <cell r="R565">
            <v>7.4521605360028196E-3</v>
          </cell>
        </row>
        <row r="566">
          <cell r="M566">
            <v>22.199926243169902</v>
          </cell>
          <cell r="R566">
            <v>7.4521605360028196E-3</v>
          </cell>
        </row>
        <row r="567">
          <cell r="M567">
            <v>22.1999263876138</v>
          </cell>
          <cell r="R567">
            <v>7.4521605360028196E-3</v>
          </cell>
        </row>
        <row r="568">
          <cell r="M568">
            <v>22.199926420625001</v>
          </cell>
          <cell r="R568">
            <v>7.4521605360028196E-3</v>
          </cell>
        </row>
        <row r="569">
          <cell r="M569">
            <v>22.199926461732002</v>
          </cell>
          <cell r="R569">
            <v>7.4521605360028196E-3</v>
          </cell>
        </row>
        <row r="570">
          <cell r="M570">
            <v>22.1999264339007</v>
          </cell>
          <cell r="R570">
            <v>7.4521605360028196E-3</v>
          </cell>
        </row>
        <row r="571">
          <cell r="M571">
            <v>22.199926288104699</v>
          </cell>
          <cell r="R571">
            <v>7.4521605360028196E-3</v>
          </cell>
        </row>
        <row r="572">
          <cell r="M572">
            <v>22.199926039960101</v>
          </cell>
          <cell r="R572">
            <v>7.4521605360028196E-3</v>
          </cell>
        </row>
        <row r="573">
          <cell r="M573">
            <v>22.199925768632301</v>
          </cell>
          <cell r="R573">
            <v>7.4521605360028196E-3</v>
          </cell>
        </row>
        <row r="574">
          <cell r="M574">
            <v>22.199925438471499</v>
          </cell>
          <cell r="R574">
            <v>7.4521605360028196E-3</v>
          </cell>
        </row>
        <row r="575">
          <cell r="M575">
            <v>22.199925265969998</v>
          </cell>
          <cell r="R575">
            <v>7.4521605360028196E-3</v>
          </cell>
        </row>
        <row r="576">
          <cell r="M576">
            <v>22.199924701297501</v>
          </cell>
          <cell r="R576">
            <v>7.4521605360028196E-3</v>
          </cell>
        </row>
        <row r="577">
          <cell r="M577">
            <v>22.1999245631416</v>
          </cell>
          <cell r="R577">
            <v>7.4521605360028196E-3</v>
          </cell>
        </row>
        <row r="578">
          <cell r="M578">
            <v>22.199924731480401</v>
          </cell>
          <cell r="R578">
            <v>7.4521605360028196E-3</v>
          </cell>
        </row>
        <row r="579">
          <cell r="M579">
            <v>22.199924938795</v>
          </cell>
          <cell r="R579">
            <v>7.4521605360028196E-3</v>
          </cell>
        </row>
        <row r="580">
          <cell r="M580">
            <v>22.199925343268902</v>
          </cell>
          <cell r="R580">
            <v>7.4521605360028196E-3</v>
          </cell>
        </row>
        <row r="581">
          <cell r="M581">
            <v>22.199920052455699</v>
          </cell>
          <cell r="R581">
            <v>7.4521605360028196E-3</v>
          </cell>
        </row>
        <row r="582">
          <cell r="M582">
            <v>22.1999163031732</v>
          </cell>
          <cell r="R582">
            <v>7.4521605360028196E-3</v>
          </cell>
        </row>
        <row r="583">
          <cell r="M583">
            <v>22.1999245223953</v>
          </cell>
          <cell r="R583">
            <v>7.4521605360028196E-3</v>
          </cell>
        </row>
        <row r="584">
          <cell r="M584">
            <v>22.199925190805999</v>
          </cell>
          <cell r="R584">
            <v>7.4521605360028196E-3</v>
          </cell>
        </row>
        <row r="585">
          <cell r="M585">
            <v>22.199925323035099</v>
          </cell>
          <cell r="R585">
            <v>7.4521605360028196E-3</v>
          </cell>
        </row>
        <row r="586">
          <cell r="M586">
            <v>22.199925446894799</v>
          </cell>
          <cell r="R586">
            <v>7.4521605360028196E-3</v>
          </cell>
        </row>
        <row r="587">
          <cell r="M587">
            <v>22.199925754370799</v>
          </cell>
          <cell r="R587">
            <v>7.4521605360028196E-3</v>
          </cell>
        </row>
        <row r="588">
          <cell r="M588">
            <v>22.199926054946602</v>
          </cell>
          <cell r="R588">
            <v>7.4521605360028196E-3</v>
          </cell>
        </row>
        <row r="589">
          <cell r="M589">
            <v>22.199926152750201</v>
          </cell>
          <cell r="R589">
            <v>7.4521605360028196E-3</v>
          </cell>
        </row>
        <row r="590">
          <cell r="M590">
            <v>22.199926291324601</v>
          </cell>
          <cell r="R590">
            <v>7.4521605360028196E-3</v>
          </cell>
        </row>
        <row r="591">
          <cell r="M591">
            <v>22.199926407381501</v>
          </cell>
          <cell r="R591">
            <v>7.4521605360028196E-3</v>
          </cell>
        </row>
        <row r="592">
          <cell r="M592">
            <v>22.1999264279569</v>
          </cell>
          <cell r="R592">
            <v>7.4521605360028196E-3</v>
          </cell>
        </row>
        <row r="593">
          <cell r="M593">
            <v>22.199926355019802</v>
          </cell>
          <cell r="R593">
            <v>7.4521605360028196E-3</v>
          </cell>
        </row>
        <row r="594">
          <cell r="M594">
            <v>22.199926249180201</v>
          </cell>
          <cell r="R594">
            <v>7.4521605360028196E-3</v>
          </cell>
        </row>
        <row r="595">
          <cell r="M595">
            <v>22.199925973420299</v>
          </cell>
          <cell r="R595">
            <v>7.4521605360028196E-3</v>
          </cell>
        </row>
        <row r="596">
          <cell r="M596">
            <v>22.199925457721601</v>
          </cell>
          <cell r="R596">
            <v>7.4521605360028196E-3</v>
          </cell>
        </row>
        <row r="597">
          <cell r="M597">
            <v>22.1999251468763</v>
          </cell>
          <cell r="R597">
            <v>7.4521605360028196E-3</v>
          </cell>
        </row>
        <row r="598">
          <cell r="M598">
            <v>22.199925039891699</v>
          </cell>
          <cell r="R598">
            <v>7.4521605360028196E-3</v>
          </cell>
        </row>
        <row r="599">
          <cell r="M599">
            <v>22.199925065508999</v>
          </cell>
          <cell r="R599">
            <v>7.4521605360028196E-3</v>
          </cell>
        </row>
        <row r="600">
          <cell r="M600">
            <v>22.199925121458001</v>
          </cell>
          <cell r="R600">
            <v>7.4521605360028196E-3</v>
          </cell>
        </row>
        <row r="601">
          <cell r="M601">
            <v>22.199925149424001</v>
          </cell>
          <cell r="R601">
            <v>7.4521605360028196E-3</v>
          </cell>
        </row>
        <row r="602">
          <cell r="M602">
            <v>22.1999252193941</v>
          </cell>
          <cell r="R602">
            <v>7.4521605360028196E-3</v>
          </cell>
        </row>
        <row r="603">
          <cell r="M603">
            <v>22.199925342752799</v>
          </cell>
          <cell r="R603">
            <v>7.4521605360028196E-3</v>
          </cell>
        </row>
        <row r="604">
          <cell r="M604">
            <v>22.199925473807401</v>
          </cell>
          <cell r="R604">
            <v>7.4521605360028196E-3</v>
          </cell>
        </row>
        <row r="605">
          <cell r="M605">
            <v>22.1999255682842</v>
          </cell>
          <cell r="R605">
            <v>7.4521605360028196E-3</v>
          </cell>
        </row>
        <row r="606">
          <cell r="M606">
            <v>22.199925835938799</v>
          </cell>
          <cell r="R606">
            <v>7.4521605360028196E-3</v>
          </cell>
        </row>
        <row r="607">
          <cell r="M607">
            <v>22.199926032737501</v>
          </cell>
          <cell r="R607">
            <v>7.4521605360028196E-3</v>
          </cell>
        </row>
        <row r="608">
          <cell r="M608">
            <v>22.1999261626246</v>
          </cell>
          <cell r="R608">
            <v>7.45216053600283E-3</v>
          </cell>
        </row>
        <row r="609">
          <cell r="M609">
            <v>22.199926237387199</v>
          </cell>
          <cell r="R609">
            <v>7.4521605360028196E-3</v>
          </cell>
        </row>
        <row r="610">
          <cell r="M610">
            <v>22.199926330710898</v>
          </cell>
          <cell r="R610">
            <v>7.4521605360028196E-3</v>
          </cell>
        </row>
        <row r="611">
          <cell r="M611">
            <v>22.199926450324799</v>
          </cell>
          <cell r="R611">
            <v>7.4521605360028196E-3</v>
          </cell>
        </row>
        <row r="612">
          <cell r="M612">
            <v>22.1999265450848</v>
          </cell>
          <cell r="R612">
            <v>7.4521605360028196E-3</v>
          </cell>
        </row>
        <row r="613">
          <cell r="M613">
            <v>22.199926757840799</v>
          </cell>
          <cell r="R613">
            <v>7.4521605360028196E-3</v>
          </cell>
        </row>
        <row r="614">
          <cell r="M614">
            <v>22.199926969746699</v>
          </cell>
          <cell r="R614">
            <v>7.4521605360028196E-3</v>
          </cell>
        </row>
        <row r="615">
          <cell r="M615">
            <v>22.199927105773199</v>
          </cell>
          <cell r="R615">
            <v>7.45216053600283E-3</v>
          </cell>
        </row>
        <row r="616">
          <cell r="M616">
            <v>22.199921295064399</v>
          </cell>
          <cell r="R616">
            <v>7.45216053600283E-3</v>
          </cell>
        </row>
        <row r="617">
          <cell r="M617">
            <v>22.1999171141175</v>
          </cell>
          <cell r="R617">
            <v>7.45216053600283E-3</v>
          </cell>
        </row>
        <row r="618">
          <cell r="M618">
            <v>22.199925894987501</v>
          </cell>
          <cell r="R618">
            <v>7.45216053600283E-3</v>
          </cell>
        </row>
        <row r="619">
          <cell r="M619">
            <v>22.199926518456301</v>
          </cell>
          <cell r="R619">
            <v>7.45216053600283E-3</v>
          </cell>
        </row>
        <row r="620">
          <cell r="M620">
            <v>22.199926431366102</v>
          </cell>
          <cell r="R620">
            <v>7.45216053600283E-3</v>
          </cell>
        </row>
        <row r="621">
          <cell r="M621">
            <v>22.199926273294</v>
          </cell>
          <cell r="R621">
            <v>7.45216053600283E-3</v>
          </cell>
        </row>
        <row r="622">
          <cell r="M622">
            <v>22.199925865407899</v>
          </cell>
          <cell r="R622">
            <v>7.45216053600283E-3</v>
          </cell>
        </row>
        <row r="623">
          <cell r="M623">
            <v>22.199925532499801</v>
          </cell>
          <cell r="R623">
            <v>7.45216053600283E-3</v>
          </cell>
        </row>
        <row r="624">
          <cell r="M624">
            <v>22.199925179946302</v>
          </cell>
          <cell r="R624">
            <v>7.45216053600283E-3</v>
          </cell>
        </row>
        <row r="625">
          <cell r="M625">
            <v>22.1999250069262</v>
          </cell>
          <cell r="R625">
            <v>7.45216053600283E-3</v>
          </cell>
        </row>
        <row r="626">
          <cell r="M626">
            <v>22.199924939708001</v>
          </cell>
          <cell r="R626">
            <v>7.45216053600283E-3</v>
          </cell>
        </row>
        <row r="627">
          <cell r="M627">
            <v>22.199924901078202</v>
          </cell>
          <cell r="R627">
            <v>7.45216053600283E-3</v>
          </cell>
        </row>
        <row r="628">
          <cell r="M628">
            <v>22.1999248783338</v>
          </cell>
          <cell r="R628">
            <v>7.45216053600283E-3</v>
          </cell>
        </row>
        <row r="629">
          <cell r="M629">
            <v>22.199924854781599</v>
          </cell>
          <cell r="R629">
            <v>7.45216053600283E-3</v>
          </cell>
        </row>
        <row r="630">
          <cell r="M630">
            <v>22.199924817640301</v>
          </cell>
          <cell r="R630">
            <v>7.45216053600283E-3</v>
          </cell>
        </row>
        <row r="631">
          <cell r="M631">
            <v>22.199924778327201</v>
          </cell>
          <cell r="R631">
            <v>7.45216053600283E-3</v>
          </cell>
        </row>
        <row r="632">
          <cell r="M632">
            <v>22.199924642090998</v>
          </cell>
          <cell r="R632">
            <v>7.45216053600283E-3</v>
          </cell>
        </row>
        <row r="633">
          <cell r="M633">
            <v>22.199924710880499</v>
          </cell>
          <cell r="R633">
            <v>7.45216053600283E-3</v>
          </cell>
        </row>
        <row r="634">
          <cell r="M634">
            <v>22.199925124148599</v>
          </cell>
          <cell r="R634">
            <v>7.45216053600283E-3</v>
          </cell>
        </row>
        <row r="635">
          <cell r="M635">
            <v>22.199925424676699</v>
          </cell>
          <cell r="R635">
            <v>7.45216053600283E-3</v>
          </cell>
        </row>
        <row r="636">
          <cell r="M636">
            <v>22.199925596033999</v>
          </cell>
          <cell r="R636">
            <v>7.45216053600283E-3</v>
          </cell>
        </row>
        <row r="637">
          <cell r="M637">
            <v>22.199925772086299</v>
          </cell>
          <cell r="R637">
            <v>7.45216053600283E-3</v>
          </cell>
        </row>
        <row r="638">
          <cell r="M638">
            <v>22.199925862785602</v>
          </cell>
          <cell r="R638">
            <v>7.45216053600283E-3</v>
          </cell>
        </row>
        <row r="639">
          <cell r="M639">
            <v>22.199925921235099</v>
          </cell>
          <cell r="R639">
            <v>7.45216053600283E-3</v>
          </cell>
        </row>
        <row r="640">
          <cell r="M640">
            <v>22.1999260199131</v>
          </cell>
          <cell r="R640">
            <v>7.45216053600283E-3</v>
          </cell>
        </row>
        <row r="641">
          <cell r="M641">
            <v>22.199926026633801</v>
          </cell>
          <cell r="R641">
            <v>7.45216053600283E-3</v>
          </cell>
        </row>
        <row r="642">
          <cell r="M642">
            <v>22.199925846806899</v>
          </cell>
          <cell r="R642">
            <v>7.45216053600283E-3</v>
          </cell>
        </row>
        <row r="643">
          <cell r="M643">
            <v>22.199925548968601</v>
          </cell>
          <cell r="R643">
            <v>7.45216053600283E-3</v>
          </cell>
        </row>
        <row r="644">
          <cell r="M644">
            <v>22.199925072813301</v>
          </cell>
          <cell r="R644">
            <v>7.45216053600283E-3</v>
          </cell>
        </row>
        <row r="645">
          <cell r="M645">
            <v>22.199924752983701</v>
          </cell>
          <cell r="R645">
            <v>7.45216053600283E-3</v>
          </cell>
        </row>
        <row r="646">
          <cell r="M646">
            <v>22.1999245646597</v>
          </cell>
          <cell r="R646">
            <v>7.45216053600283E-3</v>
          </cell>
        </row>
        <row r="647">
          <cell r="M647">
            <v>22.199924440816499</v>
          </cell>
          <cell r="R647">
            <v>7.45216053600283E-3</v>
          </cell>
        </row>
        <row r="648">
          <cell r="M648">
            <v>22.199924350582801</v>
          </cell>
          <cell r="R648">
            <v>7.45216053600283E-3</v>
          </cell>
        </row>
        <row r="649">
          <cell r="M649">
            <v>22.199924314180699</v>
          </cell>
          <cell r="R649">
            <v>7.45216053600283E-3</v>
          </cell>
        </row>
        <row r="650">
          <cell r="M650">
            <v>22.199924316824401</v>
          </cell>
          <cell r="R650">
            <v>7.45216053600283E-3</v>
          </cell>
        </row>
        <row r="651">
          <cell r="M651">
            <v>22.199924356490801</v>
          </cell>
          <cell r="R651">
            <v>7.45216053600283E-3</v>
          </cell>
        </row>
        <row r="652">
          <cell r="M652">
            <v>22.199924378277501</v>
          </cell>
          <cell r="R652">
            <v>7.45216053600283E-3</v>
          </cell>
        </row>
        <row r="653">
          <cell r="M653">
            <v>22.199924572068699</v>
          </cell>
          <cell r="R653">
            <v>7.45216053600283E-3</v>
          </cell>
        </row>
        <row r="654">
          <cell r="M654">
            <v>22.199924739091099</v>
          </cell>
          <cell r="R654">
            <v>7.4521605360028404E-3</v>
          </cell>
        </row>
        <row r="655">
          <cell r="M655">
            <v>22.199924736378701</v>
          </cell>
          <cell r="R655">
            <v>7.4521605360028404E-3</v>
          </cell>
        </row>
        <row r="656">
          <cell r="M656">
            <v>22.199924614148699</v>
          </cell>
          <cell r="R656">
            <v>7.4521605360028404E-3</v>
          </cell>
        </row>
        <row r="657">
          <cell r="M657">
            <v>22.199924648480401</v>
          </cell>
          <cell r="R657">
            <v>7.4521605360028404E-3</v>
          </cell>
        </row>
        <row r="658">
          <cell r="M658">
            <v>22.199924962202701</v>
          </cell>
          <cell r="R658">
            <v>7.4521605360028404E-3</v>
          </cell>
        </row>
        <row r="659">
          <cell r="M659">
            <v>22.199925332606998</v>
          </cell>
          <cell r="R659">
            <v>7.4521605360028404E-3</v>
          </cell>
        </row>
        <row r="660">
          <cell r="M660">
            <v>22.199925606159098</v>
          </cell>
          <cell r="R660">
            <v>7.4521605360028404E-3</v>
          </cell>
        </row>
        <row r="661">
          <cell r="M661">
            <v>22.199925799616299</v>
          </cell>
          <cell r="R661">
            <v>7.4521605360028404E-3</v>
          </cell>
        </row>
        <row r="662">
          <cell r="M662">
            <v>22.199925958137801</v>
          </cell>
          <cell r="R662">
            <v>7.4521605360028404E-3</v>
          </cell>
        </row>
        <row r="663">
          <cell r="M663">
            <v>22.199926075399699</v>
          </cell>
          <cell r="R663">
            <v>7.4521605360028404E-3</v>
          </cell>
        </row>
        <row r="664">
          <cell r="M664">
            <v>22.1999261525552</v>
          </cell>
          <cell r="R664">
            <v>7.4521605360028404E-3</v>
          </cell>
        </row>
        <row r="665">
          <cell r="M665">
            <v>22.1999260089637</v>
          </cell>
          <cell r="R665">
            <v>7.4521605360028404E-3</v>
          </cell>
        </row>
        <row r="666">
          <cell r="M666">
            <v>22.199925869910199</v>
          </cell>
          <cell r="R666">
            <v>7.4521605360028404E-3</v>
          </cell>
        </row>
        <row r="667">
          <cell r="M667">
            <v>22.199925813386901</v>
          </cell>
          <cell r="R667">
            <v>7.4521605360028404E-3</v>
          </cell>
        </row>
        <row r="668">
          <cell r="M668">
            <v>22.199925723071001</v>
          </cell>
          <cell r="R668">
            <v>7.4521605360028404E-3</v>
          </cell>
        </row>
        <row r="669">
          <cell r="M669">
            <v>22.199925601686999</v>
          </cell>
          <cell r="R669">
            <v>7.45216053600285E-3</v>
          </cell>
        </row>
        <row r="670">
          <cell r="M670">
            <v>22.199925489404801</v>
          </cell>
          <cell r="R670">
            <v>7.45216053600285E-3</v>
          </cell>
        </row>
        <row r="671">
          <cell r="M671">
            <v>22.1999253136484</v>
          </cell>
          <cell r="R671">
            <v>7.45216053600285E-3</v>
          </cell>
        </row>
        <row r="672">
          <cell r="M672">
            <v>22.1999249824147</v>
          </cell>
          <cell r="R672">
            <v>7.45216053600285E-3</v>
          </cell>
        </row>
        <row r="673">
          <cell r="M673">
            <v>22.199924965207199</v>
          </cell>
          <cell r="R673">
            <v>7.45216053600285E-3</v>
          </cell>
        </row>
        <row r="674">
          <cell r="M674">
            <v>22.1999249842534</v>
          </cell>
          <cell r="R674">
            <v>7.45216053600285E-3</v>
          </cell>
        </row>
        <row r="675">
          <cell r="M675">
            <v>22.199924887927999</v>
          </cell>
          <cell r="R675">
            <v>7.45216053600285E-3</v>
          </cell>
        </row>
        <row r="676">
          <cell r="M676">
            <v>22.199924836731299</v>
          </cell>
          <cell r="R676">
            <v>7.45216053600285E-3</v>
          </cell>
        </row>
        <row r="677">
          <cell r="M677">
            <v>22.199924782614598</v>
          </cell>
          <cell r="R677">
            <v>7.4521605360028604E-3</v>
          </cell>
        </row>
        <row r="678">
          <cell r="M678">
            <v>22.199924666490599</v>
          </cell>
          <cell r="R678">
            <v>7.4521605360028604E-3</v>
          </cell>
        </row>
        <row r="679">
          <cell r="M679">
            <v>22.1999245876213</v>
          </cell>
          <cell r="R679">
            <v>7.4521605360028604E-3</v>
          </cell>
        </row>
        <row r="680">
          <cell r="M680">
            <v>22.199924525797702</v>
          </cell>
          <cell r="R680">
            <v>7.4521605360028604E-3</v>
          </cell>
        </row>
        <row r="681">
          <cell r="M681">
            <v>22.1999246803896</v>
          </cell>
          <cell r="R681">
            <v>7.4521605360028604E-3</v>
          </cell>
        </row>
        <row r="682">
          <cell r="M682">
            <v>22.199924893162802</v>
          </cell>
          <cell r="R682">
            <v>7.4521605360028604E-3</v>
          </cell>
        </row>
        <row r="683">
          <cell r="M683">
            <v>22.199925194332501</v>
          </cell>
          <cell r="R683">
            <v>7.4521605360028604E-3</v>
          </cell>
        </row>
        <row r="684">
          <cell r="M684">
            <v>22.199925541692402</v>
          </cell>
          <cell r="R684">
            <v>7.4521605360028604E-3</v>
          </cell>
        </row>
        <row r="685">
          <cell r="M685">
            <v>22.1999257155483</v>
          </cell>
          <cell r="R685">
            <v>7.4521605360028604E-3</v>
          </cell>
        </row>
        <row r="686">
          <cell r="M686">
            <v>22.199925855413301</v>
          </cell>
          <cell r="R686">
            <v>7.4521605360028604E-3</v>
          </cell>
        </row>
        <row r="687">
          <cell r="M687">
            <v>22.199926011803001</v>
          </cell>
          <cell r="R687">
            <v>7.4521605360028604E-3</v>
          </cell>
        </row>
        <row r="688">
          <cell r="M688">
            <v>22.199926158879499</v>
          </cell>
          <cell r="R688">
            <v>7.4521605360028699E-3</v>
          </cell>
        </row>
        <row r="689">
          <cell r="M689">
            <v>22.199926172544298</v>
          </cell>
          <cell r="R689">
            <v>7.4521605360028699E-3</v>
          </cell>
        </row>
        <row r="690">
          <cell r="M690">
            <v>22.199925967662601</v>
          </cell>
          <cell r="R690">
            <v>7.4521605360028699E-3</v>
          </cell>
        </row>
        <row r="691">
          <cell r="M691">
            <v>22.199925556853501</v>
          </cell>
          <cell r="R691">
            <v>7.4521605360028699E-3</v>
          </cell>
        </row>
        <row r="692">
          <cell r="M692">
            <v>22.199925118862801</v>
          </cell>
          <cell r="R692">
            <v>7.4521605360028699E-3</v>
          </cell>
        </row>
        <row r="693">
          <cell r="M693">
            <v>22.1999248678272</v>
          </cell>
          <cell r="R693">
            <v>7.4521605360028699E-3</v>
          </cell>
        </row>
        <row r="694">
          <cell r="M694">
            <v>22.199924691949999</v>
          </cell>
          <cell r="R694">
            <v>7.4521605360028699E-3</v>
          </cell>
        </row>
        <row r="695">
          <cell r="M695">
            <v>22.199924604847698</v>
          </cell>
          <cell r="R695">
            <v>7.4521605360028699E-3</v>
          </cell>
        </row>
        <row r="696">
          <cell r="M696">
            <v>22.199924593291101</v>
          </cell>
          <cell r="R696">
            <v>7.4521605360028803E-3</v>
          </cell>
        </row>
        <row r="697">
          <cell r="M697">
            <v>22.199924581066298</v>
          </cell>
          <cell r="R697">
            <v>7.4521605360028803E-3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110"/>
    </sheetNames>
    <sheetDataSet>
      <sheetData sheetId="0">
        <row r="26">
          <cell r="M26">
            <v>22.199887489828601</v>
          </cell>
          <cell r="R26">
            <v>6.56106375940811E-3</v>
          </cell>
        </row>
        <row r="27">
          <cell r="M27">
            <v>22.199887634992599</v>
          </cell>
          <cell r="R27">
            <v>6.56106375940811E-3</v>
          </cell>
        </row>
        <row r="28">
          <cell r="M28">
            <v>22.199887648338098</v>
          </cell>
          <cell r="R28">
            <v>6.56106375940811E-3</v>
          </cell>
        </row>
        <row r="29">
          <cell r="M29">
            <v>22.1998876435798</v>
          </cell>
          <cell r="R29">
            <v>6.56106375940811E-3</v>
          </cell>
        </row>
        <row r="30">
          <cell r="M30">
            <v>22.199887814842398</v>
          </cell>
          <cell r="R30">
            <v>6.56106375940811E-3</v>
          </cell>
        </row>
        <row r="31">
          <cell r="M31">
            <v>22.1998880104086</v>
          </cell>
          <cell r="R31">
            <v>6.5610637594081004E-3</v>
          </cell>
        </row>
        <row r="32">
          <cell r="M32">
            <v>22.199888236592301</v>
          </cell>
          <cell r="R32">
            <v>6.5610637594081004E-3</v>
          </cell>
        </row>
        <row r="33">
          <cell r="M33">
            <v>22.199888331491501</v>
          </cell>
          <cell r="R33">
            <v>6.5610637594081004E-3</v>
          </cell>
        </row>
        <row r="34">
          <cell r="M34">
            <v>22.199888613055599</v>
          </cell>
          <cell r="R34">
            <v>6.5610637594081004E-3</v>
          </cell>
        </row>
        <row r="35">
          <cell r="M35">
            <v>22.199889470852199</v>
          </cell>
          <cell r="R35">
            <v>6.5610637594081004E-3</v>
          </cell>
        </row>
        <row r="36">
          <cell r="M36">
            <v>22.199890525373299</v>
          </cell>
          <cell r="R36">
            <v>6.5610637594081004E-3</v>
          </cell>
        </row>
        <row r="37">
          <cell r="M37">
            <v>22.199891295807301</v>
          </cell>
          <cell r="R37">
            <v>6.56106375940811E-3</v>
          </cell>
        </row>
        <row r="38">
          <cell r="M38">
            <v>22.199891615402301</v>
          </cell>
          <cell r="R38">
            <v>6.56106375940811E-3</v>
          </cell>
        </row>
        <row r="39">
          <cell r="M39">
            <v>22.199891625910201</v>
          </cell>
          <cell r="R39">
            <v>6.56106375940811E-3</v>
          </cell>
        </row>
        <row r="40">
          <cell r="M40">
            <v>22.1998915523539</v>
          </cell>
          <cell r="R40">
            <v>6.56106375940811E-3</v>
          </cell>
        </row>
        <row r="41">
          <cell r="M41">
            <v>22.199891389618099</v>
          </cell>
          <cell r="R41">
            <v>6.56106375940811E-3</v>
          </cell>
        </row>
        <row r="42">
          <cell r="M42">
            <v>22.199891027221799</v>
          </cell>
          <cell r="R42">
            <v>6.5610637594081004E-3</v>
          </cell>
        </row>
        <row r="43">
          <cell r="M43">
            <v>22.199890122938601</v>
          </cell>
          <cell r="R43">
            <v>6.5610637594081004E-3</v>
          </cell>
        </row>
        <row r="44">
          <cell r="M44">
            <v>22.199888971191399</v>
          </cell>
          <cell r="R44">
            <v>6.5610637594081004E-3</v>
          </cell>
        </row>
        <row r="45">
          <cell r="M45">
            <v>22.199888338213299</v>
          </cell>
          <cell r="R45">
            <v>6.5610637594081004E-3</v>
          </cell>
        </row>
        <row r="46">
          <cell r="M46">
            <v>22.199887852983601</v>
          </cell>
          <cell r="R46">
            <v>6.5610637594081004E-3</v>
          </cell>
        </row>
        <row r="47">
          <cell r="M47">
            <v>22.199887416688401</v>
          </cell>
          <cell r="R47">
            <v>6.5610637594081004E-3</v>
          </cell>
        </row>
        <row r="48">
          <cell r="M48">
            <v>22.199887173400501</v>
          </cell>
          <cell r="R48">
            <v>6.5610637594081004E-3</v>
          </cell>
        </row>
        <row r="49">
          <cell r="M49">
            <v>22.199887048672402</v>
          </cell>
          <cell r="R49">
            <v>6.5610637594081004E-3</v>
          </cell>
        </row>
        <row r="50">
          <cell r="M50">
            <v>22.199886054607799</v>
          </cell>
          <cell r="R50">
            <v>6.56106375940811E-3</v>
          </cell>
        </row>
        <row r="51">
          <cell r="M51">
            <v>22.199886288820199</v>
          </cell>
          <cell r="R51">
            <v>6.56106375940811E-3</v>
          </cell>
        </row>
        <row r="52">
          <cell r="M52">
            <v>22.199886477704101</v>
          </cell>
          <cell r="R52">
            <v>6.56106375940811E-3</v>
          </cell>
        </row>
        <row r="53">
          <cell r="M53">
            <v>22.199886802636101</v>
          </cell>
          <cell r="R53">
            <v>6.56106375940811E-3</v>
          </cell>
        </row>
        <row r="54">
          <cell r="M54">
            <v>22.199887261190501</v>
          </cell>
          <cell r="R54">
            <v>6.5610637594081004E-3</v>
          </cell>
        </row>
        <row r="55">
          <cell r="M55">
            <v>22.199887434636398</v>
          </cell>
          <cell r="R55">
            <v>6.56106375940811E-3</v>
          </cell>
        </row>
        <row r="56">
          <cell r="M56">
            <v>22.199887416293699</v>
          </cell>
          <cell r="R56">
            <v>6.56106375940811E-3</v>
          </cell>
        </row>
        <row r="57">
          <cell r="M57">
            <v>22.1998875911152</v>
          </cell>
          <cell r="R57">
            <v>6.56106375940811E-3</v>
          </cell>
        </row>
        <row r="58">
          <cell r="M58">
            <v>22.199888682790402</v>
          </cell>
          <cell r="R58">
            <v>6.56106375940811E-3</v>
          </cell>
        </row>
        <row r="59">
          <cell r="M59">
            <v>22.199889765062998</v>
          </cell>
          <cell r="R59">
            <v>6.56106375940811E-3</v>
          </cell>
        </row>
        <row r="60">
          <cell r="M60">
            <v>22.1998906513228</v>
          </cell>
          <cell r="R60">
            <v>6.56106375940811E-3</v>
          </cell>
        </row>
        <row r="61">
          <cell r="M61">
            <v>22.199890981733301</v>
          </cell>
          <cell r="R61">
            <v>6.56106375940811E-3</v>
          </cell>
        </row>
        <row r="62">
          <cell r="M62">
            <v>22.199890986381099</v>
          </cell>
          <cell r="R62">
            <v>6.56106375940811E-3</v>
          </cell>
        </row>
        <row r="63">
          <cell r="M63">
            <v>22.199890961803401</v>
          </cell>
          <cell r="R63">
            <v>6.56106375940811E-3</v>
          </cell>
        </row>
        <row r="64">
          <cell r="M64">
            <v>22.199890983157001</v>
          </cell>
          <cell r="R64">
            <v>6.56106375940811E-3</v>
          </cell>
        </row>
        <row r="65">
          <cell r="M65">
            <v>22.199890933193299</v>
          </cell>
          <cell r="R65">
            <v>6.56106375940811E-3</v>
          </cell>
        </row>
        <row r="66">
          <cell r="M66">
            <v>22.199890785831901</v>
          </cell>
          <cell r="R66">
            <v>6.56106375940811E-3</v>
          </cell>
        </row>
        <row r="67">
          <cell r="M67">
            <v>22.199890528493199</v>
          </cell>
          <cell r="R67">
            <v>6.56106375940811E-3</v>
          </cell>
        </row>
        <row r="68">
          <cell r="M68">
            <v>22.1998901967272</v>
          </cell>
          <cell r="R68">
            <v>6.56106375940811E-3</v>
          </cell>
        </row>
        <row r="69">
          <cell r="M69">
            <v>22.199889890527899</v>
          </cell>
          <cell r="R69">
            <v>6.56106375940811E-3</v>
          </cell>
        </row>
        <row r="70">
          <cell r="M70">
            <v>22.199887155856999</v>
          </cell>
          <cell r="R70">
            <v>6.56106375940811E-3</v>
          </cell>
        </row>
        <row r="71">
          <cell r="M71">
            <v>22.199883364161199</v>
          </cell>
          <cell r="R71">
            <v>6.56106375940811E-3</v>
          </cell>
        </row>
        <row r="72">
          <cell r="M72">
            <v>22.199884472041798</v>
          </cell>
          <cell r="R72">
            <v>6.56106375940811E-3</v>
          </cell>
        </row>
        <row r="73">
          <cell r="M73">
            <v>22.199889221718699</v>
          </cell>
          <cell r="R73">
            <v>6.56106375940811E-3</v>
          </cell>
        </row>
        <row r="74">
          <cell r="M74">
            <v>22.1998887754064</v>
          </cell>
          <cell r="R74">
            <v>6.56106375940811E-3</v>
          </cell>
        </row>
        <row r="75">
          <cell r="M75">
            <v>22.1998881759779</v>
          </cell>
          <cell r="R75">
            <v>6.56106375940811E-3</v>
          </cell>
        </row>
        <row r="76">
          <cell r="M76">
            <v>22.199887977165201</v>
          </cell>
          <cell r="R76">
            <v>6.56106375940811E-3</v>
          </cell>
        </row>
        <row r="77">
          <cell r="M77">
            <v>22.199888184196301</v>
          </cell>
          <cell r="R77">
            <v>6.56106375940811E-3</v>
          </cell>
        </row>
        <row r="78">
          <cell r="M78">
            <v>22.199888552251299</v>
          </cell>
          <cell r="R78">
            <v>6.56106375940811E-3</v>
          </cell>
        </row>
        <row r="79">
          <cell r="M79">
            <v>22.199886480764601</v>
          </cell>
          <cell r="R79">
            <v>6.56106375940811E-3</v>
          </cell>
        </row>
        <row r="80">
          <cell r="M80">
            <v>22.199884146378299</v>
          </cell>
          <cell r="R80">
            <v>6.56106375940811E-3</v>
          </cell>
        </row>
        <row r="81">
          <cell r="M81">
            <v>22.199886625263701</v>
          </cell>
          <cell r="R81">
            <v>6.56106375940811E-3</v>
          </cell>
        </row>
        <row r="82">
          <cell r="M82">
            <v>22.199884212386699</v>
          </cell>
          <cell r="R82">
            <v>6.56106375940811E-3</v>
          </cell>
        </row>
        <row r="83">
          <cell r="M83">
            <v>22.1998899321107</v>
          </cell>
          <cell r="R83">
            <v>6.56106375940811E-3</v>
          </cell>
        </row>
        <row r="84">
          <cell r="M84">
            <v>22.199890556878199</v>
          </cell>
          <cell r="R84">
            <v>6.56106375940811E-3</v>
          </cell>
        </row>
        <row r="85">
          <cell r="M85">
            <v>22.199890711778199</v>
          </cell>
          <cell r="R85">
            <v>6.56106375940811E-3</v>
          </cell>
        </row>
        <row r="86">
          <cell r="M86">
            <v>22.199890805559601</v>
          </cell>
          <cell r="R86">
            <v>6.56106375940811E-3</v>
          </cell>
        </row>
        <row r="87">
          <cell r="M87">
            <v>22.199890841141301</v>
          </cell>
          <cell r="R87">
            <v>6.56106375940811E-3</v>
          </cell>
        </row>
        <row r="88">
          <cell r="M88">
            <v>22.199890872019299</v>
          </cell>
          <cell r="R88">
            <v>6.5610637594081204E-3</v>
          </cell>
        </row>
        <row r="89">
          <cell r="M89">
            <v>22.1998907255769</v>
          </cell>
          <cell r="R89">
            <v>6.5610637594081204E-3</v>
          </cell>
        </row>
        <row r="90">
          <cell r="M90">
            <v>22.199890353176698</v>
          </cell>
          <cell r="R90">
            <v>6.5610637594081204E-3</v>
          </cell>
        </row>
        <row r="91">
          <cell r="M91">
            <v>22.199889943899201</v>
          </cell>
          <cell r="R91">
            <v>6.56106375940811E-3</v>
          </cell>
        </row>
        <row r="92">
          <cell r="M92">
            <v>22.1998891542375</v>
          </cell>
          <cell r="R92">
            <v>6.5610637594081204E-3</v>
          </cell>
        </row>
        <row r="93">
          <cell r="M93">
            <v>22.1998887529274</v>
          </cell>
          <cell r="R93">
            <v>6.5610637594081204E-3</v>
          </cell>
        </row>
        <row r="94">
          <cell r="M94">
            <v>22.199886421242599</v>
          </cell>
          <cell r="R94">
            <v>6.5610637594081204E-3</v>
          </cell>
        </row>
        <row r="95">
          <cell r="M95">
            <v>22.199883175107299</v>
          </cell>
          <cell r="R95">
            <v>6.5610637594081204E-3</v>
          </cell>
        </row>
        <row r="96">
          <cell r="M96">
            <v>22.199883503626801</v>
          </cell>
          <cell r="R96">
            <v>6.5610637594081204E-3</v>
          </cell>
        </row>
        <row r="97">
          <cell r="M97">
            <v>22.199883824495501</v>
          </cell>
          <cell r="R97">
            <v>6.5610637594081204E-3</v>
          </cell>
        </row>
        <row r="98">
          <cell r="M98">
            <v>22.199884024381401</v>
          </cell>
          <cell r="R98">
            <v>6.5610637594081204E-3</v>
          </cell>
        </row>
        <row r="99">
          <cell r="M99">
            <v>22.199884098684699</v>
          </cell>
          <cell r="R99">
            <v>6.5610637594081204E-3</v>
          </cell>
        </row>
        <row r="100">
          <cell r="M100">
            <v>22.199884117928299</v>
          </cell>
          <cell r="R100">
            <v>6.5610637594081204E-3</v>
          </cell>
        </row>
        <row r="101">
          <cell r="M101">
            <v>22.199884159044899</v>
          </cell>
          <cell r="R101">
            <v>6.5610637594081204E-3</v>
          </cell>
        </row>
        <row r="102">
          <cell r="M102">
            <v>22.199884234605701</v>
          </cell>
          <cell r="R102">
            <v>6.5610637594081204E-3</v>
          </cell>
        </row>
        <row r="103">
          <cell r="M103">
            <v>22.199884306935701</v>
          </cell>
          <cell r="R103">
            <v>6.5610637594081204E-3</v>
          </cell>
        </row>
        <row r="104">
          <cell r="M104">
            <v>22.199884369023799</v>
          </cell>
          <cell r="R104">
            <v>6.5610637594081204E-3</v>
          </cell>
        </row>
        <row r="105">
          <cell r="M105">
            <v>22.199884429327</v>
          </cell>
          <cell r="R105">
            <v>6.5610637594081204E-3</v>
          </cell>
        </row>
        <row r="106">
          <cell r="M106">
            <v>22.199885373930002</v>
          </cell>
          <cell r="R106">
            <v>6.5610637594081204E-3</v>
          </cell>
        </row>
        <row r="107">
          <cell r="M107">
            <v>22.199887206175699</v>
          </cell>
          <cell r="R107">
            <v>6.5610637594081204E-3</v>
          </cell>
        </row>
        <row r="108">
          <cell r="M108">
            <v>22.199883680438099</v>
          </cell>
          <cell r="R108">
            <v>6.5610637594081204E-3</v>
          </cell>
        </row>
        <row r="109">
          <cell r="M109">
            <v>22.199885120019101</v>
          </cell>
          <cell r="R109">
            <v>6.5610637594081204E-3</v>
          </cell>
        </row>
        <row r="110">
          <cell r="M110">
            <v>22.199891212697199</v>
          </cell>
          <cell r="R110">
            <v>6.5610637594081204E-3</v>
          </cell>
        </row>
        <row r="111">
          <cell r="M111">
            <v>22.1998916136742</v>
          </cell>
          <cell r="R111">
            <v>6.5610637594081204E-3</v>
          </cell>
        </row>
        <row r="112">
          <cell r="M112">
            <v>22.199891071668802</v>
          </cell>
          <cell r="R112">
            <v>6.5610637594081204E-3</v>
          </cell>
        </row>
        <row r="113">
          <cell r="M113">
            <v>22.199890886526799</v>
          </cell>
          <cell r="R113">
            <v>6.5610637594081204E-3</v>
          </cell>
        </row>
        <row r="114">
          <cell r="M114">
            <v>22.199890674317501</v>
          </cell>
          <cell r="R114">
            <v>6.5610637594081204E-3</v>
          </cell>
        </row>
        <row r="115">
          <cell r="M115">
            <v>22.1998900975785</v>
          </cell>
          <cell r="R115">
            <v>6.5610637594081204E-3</v>
          </cell>
        </row>
        <row r="116">
          <cell r="M116">
            <v>22.1998899074425</v>
          </cell>
          <cell r="R116">
            <v>6.5610637594081204E-3</v>
          </cell>
        </row>
        <row r="117">
          <cell r="M117">
            <v>22.1998897233895</v>
          </cell>
          <cell r="R117">
            <v>6.5610637594081204E-3</v>
          </cell>
        </row>
        <row r="118">
          <cell r="M118">
            <v>22.1998895717349</v>
          </cell>
          <cell r="R118">
            <v>6.5610637594081204E-3</v>
          </cell>
        </row>
        <row r="119">
          <cell r="M119">
            <v>22.1998895070383</v>
          </cell>
          <cell r="R119">
            <v>6.5610637594081204E-3</v>
          </cell>
        </row>
        <row r="120">
          <cell r="M120">
            <v>22.1998894517235</v>
          </cell>
          <cell r="R120">
            <v>6.5610637594081204E-3</v>
          </cell>
        </row>
        <row r="121">
          <cell r="M121">
            <v>22.199889406640199</v>
          </cell>
          <cell r="R121">
            <v>6.5610637594081204E-3</v>
          </cell>
        </row>
        <row r="122">
          <cell r="M122">
            <v>22.199889338863901</v>
          </cell>
          <cell r="R122">
            <v>6.5610637594081204E-3</v>
          </cell>
        </row>
        <row r="123">
          <cell r="M123">
            <v>22.199889365248701</v>
          </cell>
          <cell r="R123">
            <v>6.5610637594081204E-3</v>
          </cell>
        </row>
        <row r="124">
          <cell r="M124">
            <v>22.199889467612699</v>
          </cell>
          <cell r="R124">
            <v>6.56106375940811E-3</v>
          </cell>
        </row>
        <row r="125">
          <cell r="M125">
            <v>22.199887069103401</v>
          </cell>
          <cell r="R125">
            <v>6.5610637594081204E-3</v>
          </cell>
        </row>
        <row r="126">
          <cell r="M126">
            <v>22.1998844748313</v>
          </cell>
          <cell r="R126">
            <v>6.5610637594081204E-3</v>
          </cell>
        </row>
        <row r="127">
          <cell r="M127">
            <v>22.1998895853142</v>
          </cell>
          <cell r="R127">
            <v>6.5610637594081204E-3</v>
          </cell>
        </row>
        <row r="128">
          <cell r="M128">
            <v>22.1998901407581</v>
          </cell>
          <cell r="R128">
            <v>6.5610637594081204E-3</v>
          </cell>
        </row>
        <row r="129">
          <cell r="M129">
            <v>22.199890162085001</v>
          </cell>
          <cell r="R129">
            <v>6.5610637594081204E-3</v>
          </cell>
        </row>
        <row r="130">
          <cell r="M130">
            <v>22.199890312615601</v>
          </cell>
          <cell r="R130">
            <v>6.5610637594081204E-3</v>
          </cell>
        </row>
        <row r="131">
          <cell r="M131">
            <v>22.199890593879399</v>
          </cell>
          <cell r="R131">
            <v>6.5610637594081204E-3</v>
          </cell>
        </row>
        <row r="132">
          <cell r="M132">
            <v>22.199890909881201</v>
          </cell>
          <cell r="R132">
            <v>6.5610637594081204E-3</v>
          </cell>
        </row>
        <row r="133">
          <cell r="M133">
            <v>22.1998911880879</v>
          </cell>
          <cell r="R133">
            <v>6.5610637594081204E-3</v>
          </cell>
        </row>
        <row r="134">
          <cell r="M134">
            <v>22.199891335384201</v>
          </cell>
          <cell r="R134">
            <v>6.5610637594081204E-3</v>
          </cell>
        </row>
        <row r="135">
          <cell r="M135">
            <v>22.1998914415997</v>
          </cell>
          <cell r="R135">
            <v>6.5610637594081204E-3</v>
          </cell>
        </row>
        <row r="136">
          <cell r="M136">
            <v>22.199891459661501</v>
          </cell>
          <cell r="R136">
            <v>6.5610637594081204E-3</v>
          </cell>
        </row>
        <row r="137">
          <cell r="M137">
            <v>22.199891439505901</v>
          </cell>
          <cell r="R137">
            <v>6.5610637594081204E-3</v>
          </cell>
        </row>
        <row r="138">
          <cell r="M138">
            <v>22.1998913478742</v>
          </cell>
          <cell r="R138">
            <v>6.5610637594081299E-3</v>
          </cell>
        </row>
        <row r="139">
          <cell r="M139">
            <v>22.1998910431608</v>
          </cell>
          <cell r="R139">
            <v>6.5610637594081299E-3</v>
          </cell>
        </row>
        <row r="140">
          <cell r="M140">
            <v>22.199890234295101</v>
          </cell>
          <cell r="R140">
            <v>6.5610637594081299E-3</v>
          </cell>
        </row>
        <row r="141">
          <cell r="M141">
            <v>22.1998898196426</v>
          </cell>
          <cell r="R141">
            <v>6.5610637594081299E-3</v>
          </cell>
        </row>
        <row r="142">
          <cell r="M142">
            <v>22.199889418640598</v>
          </cell>
          <cell r="R142">
            <v>6.5610637594081299E-3</v>
          </cell>
        </row>
        <row r="143">
          <cell r="M143">
            <v>22.199889014906901</v>
          </cell>
          <cell r="R143">
            <v>6.5610637594081299E-3</v>
          </cell>
        </row>
        <row r="144">
          <cell r="M144">
            <v>22.199888661636301</v>
          </cell>
          <cell r="R144">
            <v>6.5610637594081299E-3</v>
          </cell>
        </row>
        <row r="145">
          <cell r="M145">
            <v>22.199888447770899</v>
          </cell>
          <cell r="R145">
            <v>6.5610637594081299E-3</v>
          </cell>
        </row>
        <row r="146">
          <cell r="M146">
            <v>22.199888219583499</v>
          </cell>
          <cell r="R146">
            <v>6.5610637594081299E-3</v>
          </cell>
        </row>
        <row r="147">
          <cell r="M147">
            <v>22.199888210519799</v>
          </cell>
          <cell r="R147">
            <v>6.5610637594081299E-3</v>
          </cell>
        </row>
        <row r="148">
          <cell r="M148">
            <v>22.1998883045915</v>
          </cell>
          <cell r="R148">
            <v>6.5610637594081204E-3</v>
          </cell>
        </row>
        <row r="149">
          <cell r="M149">
            <v>22.1998882920097</v>
          </cell>
          <cell r="R149">
            <v>6.5610637594081204E-3</v>
          </cell>
        </row>
        <row r="150">
          <cell r="M150">
            <v>22.199888322037701</v>
          </cell>
          <cell r="R150">
            <v>6.5610637594081204E-3</v>
          </cell>
        </row>
        <row r="151">
          <cell r="M151">
            <v>22.1998883060173</v>
          </cell>
          <cell r="R151">
            <v>6.5610637594081204E-3</v>
          </cell>
        </row>
        <row r="152">
          <cell r="M152">
            <v>22.199888238155498</v>
          </cell>
          <cell r="R152">
            <v>6.5610637594081204E-3</v>
          </cell>
        </row>
        <row r="153">
          <cell r="M153">
            <v>22.199888488930601</v>
          </cell>
          <cell r="R153">
            <v>6.5610637594081204E-3</v>
          </cell>
        </row>
        <row r="154">
          <cell r="M154">
            <v>22.199888949618799</v>
          </cell>
          <cell r="R154">
            <v>6.5610637594081204E-3</v>
          </cell>
        </row>
        <row r="155">
          <cell r="M155">
            <v>22.1998897867959</v>
          </cell>
          <cell r="R155">
            <v>6.5610637594081204E-3</v>
          </cell>
        </row>
        <row r="156">
          <cell r="M156">
            <v>22.199890523507101</v>
          </cell>
          <cell r="R156">
            <v>6.5610637594081204E-3</v>
          </cell>
        </row>
        <row r="157">
          <cell r="M157">
            <v>22.1998909127967</v>
          </cell>
          <cell r="R157">
            <v>6.5610637594081204E-3</v>
          </cell>
        </row>
        <row r="158">
          <cell r="M158">
            <v>22.1998910465751</v>
          </cell>
          <cell r="R158">
            <v>6.5610637594081204E-3</v>
          </cell>
        </row>
        <row r="159">
          <cell r="M159">
            <v>22.199891074924199</v>
          </cell>
          <cell r="R159">
            <v>6.5610637594081204E-3</v>
          </cell>
        </row>
        <row r="160">
          <cell r="M160">
            <v>22.199890993988799</v>
          </cell>
          <cell r="R160">
            <v>6.5610637594081204E-3</v>
          </cell>
        </row>
        <row r="161">
          <cell r="M161">
            <v>22.199890909220301</v>
          </cell>
          <cell r="R161">
            <v>6.5610637594081204E-3</v>
          </cell>
        </row>
        <row r="162">
          <cell r="M162">
            <v>22.1998906789842</v>
          </cell>
          <cell r="R162">
            <v>6.5610637594081204E-3</v>
          </cell>
        </row>
        <row r="163">
          <cell r="M163">
            <v>22.199890348892399</v>
          </cell>
          <cell r="R163">
            <v>6.5610637594081204E-3</v>
          </cell>
        </row>
        <row r="164">
          <cell r="M164">
            <v>22.199890002522</v>
          </cell>
          <cell r="R164">
            <v>6.5610637594081204E-3</v>
          </cell>
        </row>
        <row r="165">
          <cell r="M165">
            <v>22.199889900535599</v>
          </cell>
          <cell r="R165">
            <v>6.5610637594081299E-3</v>
          </cell>
        </row>
        <row r="166">
          <cell r="M166">
            <v>22.199889942625699</v>
          </cell>
          <cell r="R166">
            <v>6.5610637594081299E-3</v>
          </cell>
        </row>
        <row r="167">
          <cell r="M167">
            <v>22.199889957715001</v>
          </cell>
          <cell r="R167">
            <v>6.5610637594081299E-3</v>
          </cell>
        </row>
        <row r="168">
          <cell r="M168">
            <v>22.199889964518501</v>
          </cell>
          <cell r="R168">
            <v>6.5610637594081299E-3</v>
          </cell>
        </row>
        <row r="169">
          <cell r="M169">
            <v>22.199887249038898</v>
          </cell>
          <cell r="R169">
            <v>6.5610637594081299E-3</v>
          </cell>
        </row>
        <row r="170">
          <cell r="M170">
            <v>22.1998840415087</v>
          </cell>
          <cell r="R170">
            <v>6.5610637594081299E-3</v>
          </cell>
        </row>
        <row r="171">
          <cell r="M171">
            <v>22.199888201583299</v>
          </cell>
          <cell r="R171">
            <v>6.5610637594081299E-3</v>
          </cell>
        </row>
        <row r="172">
          <cell r="M172">
            <v>22.199886535457299</v>
          </cell>
          <cell r="R172">
            <v>6.5610637594081299E-3</v>
          </cell>
        </row>
        <row r="173">
          <cell r="M173">
            <v>22.1998839992652</v>
          </cell>
          <cell r="R173">
            <v>6.5610637594081299E-3</v>
          </cell>
        </row>
        <row r="174">
          <cell r="M174">
            <v>22.199888921731201</v>
          </cell>
          <cell r="R174">
            <v>6.5610637594081299E-3</v>
          </cell>
        </row>
        <row r="175">
          <cell r="M175">
            <v>22.199889071388299</v>
          </cell>
          <cell r="R175">
            <v>6.5610637594081299E-3</v>
          </cell>
        </row>
        <row r="176">
          <cell r="M176">
            <v>22.199888801647901</v>
          </cell>
          <cell r="R176">
            <v>6.5610637594081299E-3</v>
          </cell>
        </row>
        <row r="177">
          <cell r="M177">
            <v>22.199888657911998</v>
          </cell>
          <cell r="R177">
            <v>6.5610637594081299E-3</v>
          </cell>
        </row>
        <row r="178">
          <cell r="M178">
            <v>22.199889483004799</v>
          </cell>
          <cell r="R178">
            <v>6.5610637594081299E-3</v>
          </cell>
        </row>
        <row r="179">
          <cell r="M179">
            <v>22.199889971781499</v>
          </cell>
          <cell r="R179">
            <v>6.5610637594081299E-3</v>
          </cell>
        </row>
        <row r="180">
          <cell r="M180">
            <v>22.199890382527201</v>
          </cell>
          <cell r="R180">
            <v>6.5610637594081299E-3</v>
          </cell>
        </row>
        <row r="181">
          <cell r="M181">
            <v>22.199890698266099</v>
          </cell>
          <cell r="R181">
            <v>6.5610637594081299E-3</v>
          </cell>
        </row>
        <row r="182">
          <cell r="M182">
            <v>22.1998909083404</v>
          </cell>
          <cell r="R182">
            <v>6.5610637594081403E-3</v>
          </cell>
        </row>
        <row r="183">
          <cell r="M183">
            <v>22.1998910054138</v>
          </cell>
          <cell r="R183">
            <v>6.5610637594081403E-3</v>
          </cell>
        </row>
        <row r="184">
          <cell r="M184">
            <v>22.199890893514599</v>
          </cell>
          <cell r="R184">
            <v>6.5610637594081403E-3</v>
          </cell>
        </row>
        <row r="185">
          <cell r="M185">
            <v>22.199890568704799</v>
          </cell>
          <cell r="R185">
            <v>6.5610637594081403E-3</v>
          </cell>
        </row>
        <row r="186">
          <cell r="M186">
            <v>22.199890187078498</v>
          </cell>
          <cell r="R186">
            <v>6.5610637594081403E-3</v>
          </cell>
        </row>
        <row r="187">
          <cell r="M187">
            <v>22.199889808416</v>
          </cell>
          <cell r="R187">
            <v>6.5610637594081403E-3</v>
          </cell>
        </row>
        <row r="188">
          <cell r="M188">
            <v>22.199889077516101</v>
          </cell>
          <cell r="R188">
            <v>6.5610637594081403E-3</v>
          </cell>
        </row>
        <row r="189">
          <cell r="M189">
            <v>22.1998889162282</v>
          </cell>
          <cell r="R189">
            <v>6.5610637594081403E-3</v>
          </cell>
        </row>
        <row r="190">
          <cell r="M190">
            <v>22.1998891080265</v>
          </cell>
          <cell r="R190">
            <v>6.5610637594081403E-3</v>
          </cell>
        </row>
        <row r="191">
          <cell r="M191">
            <v>22.199886713686599</v>
          </cell>
          <cell r="R191">
            <v>6.5610637594081403E-3</v>
          </cell>
        </row>
        <row r="192">
          <cell r="M192">
            <v>22.199884096910399</v>
          </cell>
          <cell r="R192">
            <v>6.5610637594081403E-3</v>
          </cell>
        </row>
        <row r="193">
          <cell r="M193">
            <v>22.199889359491898</v>
          </cell>
          <cell r="R193">
            <v>6.5610637594081403E-3</v>
          </cell>
        </row>
        <row r="194">
          <cell r="M194">
            <v>22.199889709033901</v>
          </cell>
          <cell r="R194">
            <v>6.5610637594081403E-3</v>
          </cell>
        </row>
        <row r="195">
          <cell r="M195">
            <v>22.1998892764374</v>
          </cell>
          <cell r="R195">
            <v>6.5610637594081403E-3</v>
          </cell>
        </row>
        <row r="196">
          <cell r="M196">
            <v>22.199888471586402</v>
          </cell>
          <cell r="R196">
            <v>6.5610637594081403E-3</v>
          </cell>
        </row>
        <row r="197">
          <cell r="M197">
            <v>22.199888244646999</v>
          </cell>
          <cell r="R197">
            <v>6.5610637594081403E-3</v>
          </cell>
        </row>
        <row r="198">
          <cell r="M198">
            <v>22.1998886859229</v>
          </cell>
          <cell r="R198">
            <v>6.5610637594081499E-3</v>
          </cell>
        </row>
        <row r="199">
          <cell r="M199">
            <v>22.199888955098299</v>
          </cell>
          <cell r="R199">
            <v>6.5610637594081499E-3</v>
          </cell>
        </row>
        <row r="200">
          <cell r="M200">
            <v>22.199889086482798</v>
          </cell>
          <cell r="R200">
            <v>6.5610637594081499E-3</v>
          </cell>
        </row>
        <row r="201">
          <cell r="M201">
            <v>22.199889331823201</v>
          </cell>
          <cell r="R201">
            <v>6.5610637594081499E-3</v>
          </cell>
        </row>
        <row r="202">
          <cell r="M202">
            <v>22.1998895712955</v>
          </cell>
          <cell r="R202">
            <v>6.5610637594081499E-3</v>
          </cell>
        </row>
        <row r="203">
          <cell r="M203">
            <v>22.199889950422001</v>
          </cell>
          <cell r="R203">
            <v>6.5610637594081403E-3</v>
          </cell>
        </row>
        <row r="204">
          <cell r="M204">
            <v>22.1998905396845</v>
          </cell>
          <cell r="R204">
            <v>6.5610637594081499E-3</v>
          </cell>
        </row>
        <row r="205">
          <cell r="M205">
            <v>22.199890953299299</v>
          </cell>
          <cell r="R205">
            <v>6.5610637594081499E-3</v>
          </cell>
        </row>
        <row r="206">
          <cell r="M206">
            <v>22.199891025659799</v>
          </cell>
          <cell r="R206">
            <v>6.5610637594081499E-3</v>
          </cell>
        </row>
        <row r="207">
          <cell r="M207">
            <v>22.199890963242499</v>
          </cell>
          <cell r="R207">
            <v>6.5610637594081499E-3</v>
          </cell>
        </row>
        <row r="208">
          <cell r="M208">
            <v>22.199890864260102</v>
          </cell>
          <cell r="R208">
            <v>6.5610637594081499E-3</v>
          </cell>
        </row>
        <row r="209">
          <cell r="M209">
            <v>22.199890670126901</v>
          </cell>
          <cell r="R209">
            <v>6.5610637594081499E-3</v>
          </cell>
        </row>
        <row r="210">
          <cell r="M210">
            <v>22.199890337846799</v>
          </cell>
          <cell r="R210">
            <v>6.5610637594081403E-3</v>
          </cell>
        </row>
        <row r="211">
          <cell r="M211">
            <v>22.199889566124899</v>
          </cell>
          <cell r="R211">
            <v>6.5610637594081499E-3</v>
          </cell>
        </row>
        <row r="212">
          <cell r="M212">
            <v>22.199888249861701</v>
          </cell>
          <cell r="R212">
            <v>6.5610637594081499E-3</v>
          </cell>
        </row>
        <row r="213">
          <cell r="M213">
            <v>22.199887714809901</v>
          </cell>
          <cell r="R213">
            <v>6.5610637594081499E-3</v>
          </cell>
        </row>
        <row r="214">
          <cell r="M214">
            <v>22.199887519247198</v>
          </cell>
          <cell r="R214">
            <v>6.5610637594081499E-3</v>
          </cell>
        </row>
        <row r="215">
          <cell r="M215">
            <v>22.1998874612609</v>
          </cell>
          <cell r="R215">
            <v>6.5610637594081499E-3</v>
          </cell>
        </row>
        <row r="216">
          <cell r="M216">
            <v>22.199887518871101</v>
          </cell>
          <cell r="R216">
            <v>6.5610637594081499E-3</v>
          </cell>
        </row>
        <row r="217">
          <cell r="M217">
            <v>22.1998875406838</v>
          </cell>
          <cell r="R217">
            <v>6.5610637594081499E-3</v>
          </cell>
        </row>
        <row r="218">
          <cell r="M218">
            <v>22.199887471403802</v>
          </cell>
          <cell r="R218">
            <v>6.5610637594081499E-3</v>
          </cell>
        </row>
        <row r="219">
          <cell r="M219">
            <v>22.199887327620502</v>
          </cell>
          <cell r="R219">
            <v>6.5610637594081499E-3</v>
          </cell>
        </row>
        <row r="220">
          <cell r="M220">
            <v>22.199887222251999</v>
          </cell>
          <cell r="R220">
            <v>6.5610637594081499E-3</v>
          </cell>
        </row>
        <row r="221">
          <cell r="M221">
            <v>22.199887410164902</v>
          </cell>
          <cell r="R221">
            <v>6.5610637594081499E-3</v>
          </cell>
        </row>
        <row r="222">
          <cell r="M222">
            <v>22.1998884893111</v>
          </cell>
          <cell r="R222">
            <v>6.5610637594081499E-3</v>
          </cell>
        </row>
        <row r="223">
          <cell r="M223">
            <v>22.1998887674002</v>
          </cell>
          <cell r="R223">
            <v>6.5610637594081499E-3</v>
          </cell>
        </row>
        <row r="224">
          <cell r="M224">
            <v>22.199888330057799</v>
          </cell>
          <cell r="R224">
            <v>6.5610637594081499E-3</v>
          </cell>
        </row>
        <row r="225">
          <cell r="M225">
            <v>22.1998879922124</v>
          </cell>
          <cell r="R225">
            <v>6.5610637594081499E-3</v>
          </cell>
        </row>
        <row r="226">
          <cell r="M226">
            <v>22.199888447048899</v>
          </cell>
          <cell r="R226">
            <v>6.5610637594081499E-3</v>
          </cell>
        </row>
        <row r="227">
          <cell r="M227">
            <v>22.199889548747699</v>
          </cell>
          <cell r="R227">
            <v>6.5610637594081499E-3</v>
          </cell>
        </row>
        <row r="228">
          <cell r="M228">
            <v>22.199890682391601</v>
          </cell>
          <cell r="R228">
            <v>6.5610637594081499E-3</v>
          </cell>
        </row>
        <row r="229">
          <cell r="M229">
            <v>22.199891205256499</v>
          </cell>
          <cell r="R229">
            <v>6.5610637594081499E-3</v>
          </cell>
        </row>
        <row r="230">
          <cell r="M230">
            <v>22.1998912041567</v>
          </cell>
          <cell r="R230">
            <v>6.5610637594081499E-3</v>
          </cell>
        </row>
        <row r="231">
          <cell r="M231">
            <v>22.199891076478099</v>
          </cell>
          <cell r="R231">
            <v>6.5610637594081499E-3</v>
          </cell>
        </row>
        <row r="232">
          <cell r="M232">
            <v>22.199890971624299</v>
          </cell>
          <cell r="R232">
            <v>6.5610637594081499E-3</v>
          </cell>
        </row>
        <row r="233">
          <cell r="M233">
            <v>22.199890762705799</v>
          </cell>
          <cell r="R233">
            <v>6.5610637594081499E-3</v>
          </cell>
        </row>
        <row r="234">
          <cell r="M234">
            <v>22.199890374892298</v>
          </cell>
          <cell r="R234">
            <v>6.5610637594081499E-3</v>
          </cell>
        </row>
        <row r="235">
          <cell r="M235">
            <v>22.199889493557301</v>
          </cell>
          <cell r="R235">
            <v>6.5610637594081499E-3</v>
          </cell>
        </row>
        <row r="236">
          <cell r="M236">
            <v>22.199888286219</v>
          </cell>
          <cell r="R236">
            <v>6.5610637594081499E-3</v>
          </cell>
        </row>
        <row r="237">
          <cell r="M237">
            <v>22.1998876640526</v>
          </cell>
          <cell r="R237">
            <v>6.5610637594081499E-3</v>
          </cell>
        </row>
        <row r="238">
          <cell r="M238">
            <v>22.1998873101751</v>
          </cell>
          <cell r="R238">
            <v>6.5610637594081499E-3</v>
          </cell>
        </row>
        <row r="239">
          <cell r="M239">
            <v>22.199887206286199</v>
          </cell>
          <cell r="R239">
            <v>6.5610637594081499E-3</v>
          </cell>
        </row>
        <row r="240">
          <cell r="M240">
            <v>22.199887254047901</v>
          </cell>
          <cell r="R240">
            <v>6.5610637594081499E-3</v>
          </cell>
        </row>
        <row r="241">
          <cell r="M241">
            <v>22.1998872770512</v>
          </cell>
          <cell r="R241">
            <v>6.5610637594081603E-3</v>
          </cell>
        </row>
        <row r="242">
          <cell r="M242">
            <v>22.199887234138998</v>
          </cell>
          <cell r="R242">
            <v>6.5610637594081603E-3</v>
          </cell>
        </row>
        <row r="243">
          <cell r="M243">
            <v>22.1998871068397</v>
          </cell>
          <cell r="R243">
            <v>6.5610637594081603E-3</v>
          </cell>
        </row>
        <row r="244">
          <cell r="M244">
            <v>22.199887022136899</v>
          </cell>
          <cell r="R244">
            <v>6.5610637594081603E-3</v>
          </cell>
        </row>
        <row r="245">
          <cell r="M245">
            <v>22.199887180830501</v>
          </cell>
          <cell r="R245">
            <v>6.5610637594081603E-3</v>
          </cell>
        </row>
        <row r="246">
          <cell r="M246">
            <v>22.199887606251099</v>
          </cell>
          <cell r="R246">
            <v>6.5610637594081603E-3</v>
          </cell>
        </row>
        <row r="247">
          <cell r="M247">
            <v>22.199887947369302</v>
          </cell>
          <cell r="R247">
            <v>6.5610637594081603E-3</v>
          </cell>
        </row>
        <row r="248">
          <cell r="M248">
            <v>22.199888390680599</v>
          </cell>
          <cell r="R248">
            <v>6.5610637594081603E-3</v>
          </cell>
        </row>
        <row r="249">
          <cell r="M249">
            <v>22.199888888439901</v>
          </cell>
          <cell r="R249">
            <v>6.5610637594081603E-3</v>
          </cell>
        </row>
        <row r="250">
          <cell r="M250">
            <v>22.199889309730601</v>
          </cell>
          <cell r="R250">
            <v>6.5610637594081603E-3</v>
          </cell>
        </row>
        <row r="251">
          <cell r="M251">
            <v>22.199889906764898</v>
          </cell>
          <cell r="R251">
            <v>6.5610637594081603E-3</v>
          </cell>
        </row>
        <row r="252">
          <cell r="M252">
            <v>22.199890700359902</v>
          </cell>
          <cell r="R252">
            <v>6.5610637594081603E-3</v>
          </cell>
        </row>
        <row r="253">
          <cell r="M253">
            <v>22.199891107676301</v>
          </cell>
          <cell r="R253">
            <v>6.5610637594081603E-3</v>
          </cell>
        </row>
        <row r="254">
          <cell r="M254">
            <v>22.199891220756101</v>
          </cell>
          <cell r="R254">
            <v>6.5610637594081603E-3</v>
          </cell>
        </row>
        <row r="255">
          <cell r="M255">
            <v>22.199891356121601</v>
          </cell>
          <cell r="R255">
            <v>6.5610637594081603E-3</v>
          </cell>
        </row>
        <row r="256">
          <cell r="M256">
            <v>22.199891407713</v>
          </cell>
          <cell r="R256">
            <v>6.5610637594081603E-3</v>
          </cell>
        </row>
        <row r="257">
          <cell r="M257">
            <v>22.199891157352099</v>
          </cell>
          <cell r="R257">
            <v>6.5610637594081603E-3</v>
          </cell>
        </row>
        <row r="258">
          <cell r="M258">
            <v>22.199890945886501</v>
          </cell>
          <cell r="R258">
            <v>6.5610637594081603E-3</v>
          </cell>
        </row>
        <row r="259">
          <cell r="M259">
            <v>22.199890258778801</v>
          </cell>
          <cell r="R259">
            <v>6.5610637594081603E-3</v>
          </cell>
        </row>
        <row r="260">
          <cell r="M260">
            <v>22.199889548590701</v>
          </cell>
          <cell r="R260">
            <v>6.5610637594081603E-3</v>
          </cell>
        </row>
        <row r="261">
          <cell r="M261">
            <v>22.199889142980201</v>
          </cell>
          <cell r="R261">
            <v>6.5610637594081603E-3</v>
          </cell>
        </row>
        <row r="262">
          <cell r="M262">
            <v>22.199888891578698</v>
          </cell>
          <cell r="R262">
            <v>6.5610637594081698E-3</v>
          </cell>
        </row>
        <row r="263">
          <cell r="M263">
            <v>22.199888801413</v>
          </cell>
          <cell r="R263">
            <v>6.5610637594081698E-3</v>
          </cell>
        </row>
        <row r="264">
          <cell r="M264">
            <v>22.199888860634601</v>
          </cell>
          <cell r="R264">
            <v>6.5610637594081698E-3</v>
          </cell>
        </row>
        <row r="265">
          <cell r="M265">
            <v>22.199888965413599</v>
          </cell>
          <cell r="R265">
            <v>6.5610637594081698E-3</v>
          </cell>
        </row>
        <row r="266">
          <cell r="M266">
            <v>22.199889148940599</v>
          </cell>
          <cell r="R266">
            <v>6.5610637594081698E-3</v>
          </cell>
        </row>
        <row r="267">
          <cell r="M267">
            <v>22.199889464806301</v>
          </cell>
          <cell r="R267">
            <v>6.5610637594081698E-3</v>
          </cell>
        </row>
        <row r="268">
          <cell r="M268">
            <v>22.199889729799999</v>
          </cell>
          <cell r="R268">
            <v>6.5610637594081698E-3</v>
          </cell>
        </row>
        <row r="269">
          <cell r="M269">
            <v>22.199889890422</v>
          </cell>
          <cell r="R269">
            <v>6.5610637594081698E-3</v>
          </cell>
        </row>
        <row r="270">
          <cell r="M270">
            <v>22.199890020524901</v>
          </cell>
          <cell r="R270">
            <v>6.5610637594081698E-3</v>
          </cell>
        </row>
        <row r="271">
          <cell r="M271">
            <v>22.199890127909999</v>
          </cell>
          <cell r="R271">
            <v>6.5610637594081698E-3</v>
          </cell>
        </row>
        <row r="272">
          <cell r="M272">
            <v>22.1998901698501</v>
          </cell>
          <cell r="R272">
            <v>6.5610637594081698E-3</v>
          </cell>
        </row>
        <row r="273">
          <cell r="M273">
            <v>22.1998902574665</v>
          </cell>
          <cell r="R273">
            <v>6.5610637594081698E-3</v>
          </cell>
        </row>
        <row r="274">
          <cell r="M274">
            <v>22.1998905310049</v>
          </cell>
          <cell r="R274">
            <v>6.5610637594081698E-3</v>
          </cell>
        </row>
        <row r="275">
          <cell r="M275">
            <v>22.199891011470999</v>
          </cell>
          <cell r="R275">
            <v>6.5610637594081698E-3</v>
          </cell>
        </row>
        <row r="276">
          <cell r="M276">
            <v>22.199891425491199</v>
          </cell>
          <cell r="R276">
            <v>6.5610637594081698E-3</v>
          </cell>
        </row>
        <row r="277">
          <cell r="M277">
            <v>22.199891626665501</v>
          </cell>
          <cell r="R277">
            <v>6.5610637594081802E-3</v>
          </cell>
        </row>
        <row r="278">
          <cell r="M278">
            <v>22.199891795982499</v>
          </cell>
          <cell r="R278">
            <v>6.5610637594081802E-3</v>
          </cell>
        </row>
        <row r="279">
          <cell r="M279">
            <v>22.1998918802399</v>
          </cell>
          <cell r="R279">
            <v>6.5610637594081802E-3</v>
          </cell>
        </row>
        <row r="280">
          <cell r="M280">
            <v>22.199891849882398</v>
          </cell>
          <cell r="R280">
            <v>6.5610637594081802E-3</v>
          </cell>
        </row>
        <row r="281">
          <cell r="M281">
            <v>22.199891809114799</v>
          </cell>
          <cell r="R281">
            <v>6.5610637594081802E-3</v>
          </cell>
        </row>
        <row r="282">
          <cell r="M282">
            <v>22.199891611573499</v>
          </cell>
          <cell r="R282">
            <v>6.5610637594081802E-3</v>
          </cell>
        </row>
        <row r="283">
          <cell r="M283">
            <v>22.199891147657699</v>
          </cell>
          <cell r="R283">
            <v>6.5610637594081802E-3</v>
          </cell>
        </row>
        <row r="284">
          <cell r="M284">
            <v>22.1998901586507</v>
          </cell>
          <cell r="R284">
            <v>6.5610637594081802E-3</v>
          </cell>
        </row>
        <row r="285">
          <cell r="M285">
            <v>22.199889651750802</v>
          </cell>
          <cell r="R285">
            <v>6.5610637594081802E-3</v>
          </cell>
        </row>
        <row r="286">
          <cell r="M286">
            <v>22.1998890736226</v>
          </cell>
          <cell r="R286">
            <v>6.5610637594081802E-3</v>
          </cell>
        </row>
        <row r="287">
          <cell r="M287">
            <v>22.199888709043599</v>
          </cell>
          <cell r="R287">
            <v>6.5610637594081802E-3</v>
          </cell>
        </row>
        <row r="288">
          <cell r="M288">
            <v>22.199888440335499</v>
          </cell>
          <cell r="R288">
            <v>6.5610637594081802E-3</v>
          </cell>
        </row>
        <row r="289">
          <cell r="M289">
            <v>22.199887696469801</v>
          </cell>
          <cell r="R289">
            <v>6.5610637594081802E-3</v>
          </cell>
        </row>
        <row r="290">
          <cell r="M290">
            <v>22.199887734483099</v>
          </cell>
          <cell r="R290">
            <v>6.5610637594081802E-3</v>
          </cell>
        </row>
        <row r="291">
          <cell r="M291">
            <v>22.199887861409898</v>
          </cell>
          <cell r="R291">
            <v>6.5610637594081802E-3</v>
          </cell>
        </row>
        <row r="292">
          <cell r="M292">
            <v>22.199887993483198</v>
          </cell>
          <cell r="R292">
            <v>6.5610637594081898E-3</v>
          </cell>
        </row>
        <row r="293">
          <cell r="M293">
            <v>22.1998880100296</v>
          </cell>
          <cell r="R293">
            <v>6.5610637594081898E-3</v>
          </cell>
        </row>
        <row r="294">
          <cell r="M294">
            <v>22.199887938744801</v>
          </cell>
          <cell r="R294">
            <v>6.5610637594081898E-3</v>
          </cell>
        </row>
        <row r="295">
          <cell r="M295">
            <v>22.199887695084399</v>
          </cell>
          <cell r="R295">
            <v>6.5610637594081898E-3</v>
          </cell>
        </row>
        <row r="296">
          <cell r="M296">
            <v>22.199887505689201</v>
          </cell>
          <cell r="R296">
            <v>6.5610637594081898E-3</v>
          </cell>
        </row>
        <row r="297">
          <cell r="M297">
            <v>22.199887716811698</v>
          </cell>
          <cell r="R297">
            <v>6.5610637594081898E-3</v>
          </cell>
        </row>
        <row r="298">
          <cell r="M298">
            <v>22.199888705585799</v>
          </cell>
          <cell r="R298">
            <v>6.5610637594081898E-3</v>
          </cell>
        </row>
        <row r="299">
          <cell r="M299">
            <v>22.199889980179101</v>
          </cell>
          <cell r="R299">
            <v>6.5610637594081898E-3</v>
          </cell>
        </row>
        <row r="300">
          <cell r="M300">
            <v>22.199890755600101</v>
          </cell>
          <cell r="R300">
            <v>6.5610637594081898E-3</v>
          </cell>
        </row>
        <row r="301">
          <cell r="M301">
            <v>22.199891244307299</v>
          </cell>
          <cell r="R301">
            <v>6.5610637594081898E-3</v>
          </cell>
        </row>
        <row r="302">
          <cell r="M302">
            <v>22.199891471061299</v>
          </cell>
          <cell r="R302">
            <v>6.5610637594081898E-3</v>
          </cell>
        </row>
        <row r="303">
          <cell r="M303">
            <v>22.199891556887401</v>
          </cell>
          <cell r="R303">
            <v>6.5610637594081898E-3</v>
          </cell>
        </row>
        <row r="304">
          <cell r="M304">
            <v>22.199891540137401</v>
          </cell>
          <cell r="R304">
            <v>6.5610637594081898E-3</v>
          </cell>
        </row>
        <row r="305">
          <cell r="M305">
            <v>22.1998914614828</v>
          </cell>
          <cell r="R305">
            <v>6.5610637594081898E-3</v>
          </cell>
        </row>
        <row r="306">
          <cell r="M306">
            <v>22.1998911818776</v>
          </cell>
          <cell r="R306">
            <v>6.5610637594081898E-3</v>
          </cell>
        </row>
        <row r="307">
          <cell r="M307">
            <v>22.199890361097101</v>
          </cell>
          <cell r="R307">
            <v>6.5610637594081898E-3</v>
          </cell>
        </row>
        <row r="308">
          <cell r="M308">
            <v>22.199889384448301</v>
          </cell>
          <cell r="R308">
            <v>6.5610637594081898E-3</v>
          </cell>
        </row>
        <row r="309">
          <cell r="M309">
            <v>22.199888911153302</v>
          </cell>
          <cell r="R309">
            <v>6.5610637594081898E-3</v>
          </cell>
        </row>
        <row r="310">
          <cell r="M310">
            <v>22.199888349596598</v>
          </cell>
          <cell r="R310">
            <v>6.5610637594081898E-3</v>
          </cell>
        </row>
        <row r="311">
          <cell r="M311">
            <v>22.199886627040001</v>
          </cell>
          <cell r="R311">
            <v>6.5610637594081898E-3</v>
          </cell>
        </row>
        <row r="312">
          <cell r="M312">
            <v>22.199885954881498</v>
          </cell>
          <cell r="R312">
            <v>6.5610637594082002E-3</v>
          </cell>
        </row>
        <row r="313">
          <cell r="M313">
            <v>22.199885652804799</v>
          </cell>
          <cell r="R313">
            <v>6.5610637594082002E-3</v>
          </cell>
        </row>
        <row r="314">
          <cell r="M314">
            <v>22.199885595618301</v>
          </cell>
          <cell r="R314">
            <v>6.5610637594082002E-3</v>
          </cell>
        </row>
        <row r="315">
          <cell r="M315">
            <v>22.1998859733229</v>
          </cell>
          <cell r="R315">
            <v>6.5610637594082002E-3</v>
          </cell>
        </row>
        <row r="316">
          <cell r="M316">
            <v>22.199886373227599</v>
          </cell>
          <cell r="R316">
            <v>6.5610637594082002E-3</v>
          </cell>
        </row>
        <row r="317">
          <cell r="M317">
            <v>22.1998866490196</v>
          </cell>
          <cell r="R317">
            <v>6.5610637594082002E-3</v>
          </cell>
        </row>
        <row r="318">
          <cell r="M318">
            <v>22.199886425656501</v>
          </cell>
          <cell r="R318">
            <v>6.5610637594082002E-3</v>
          </cell>
        </row>
        <row r="319">
          <cell r="M319">
            <v>22.199886841116498</v>
          </cell>
          <cell r="R319">
            <v>6.5610637594081898E-3</v>
          </cell>
        </row>
        <row r="320">
          <cell r="M320">
            <v>22.199887180372599</v>
          </cell>
          <cell r="R320">
            <v>6.5610637594081898E-3</v>
          </cell>
        </row>
        <row r="321">
          <cell r="M321">
            <v>22.199887492837998</v>
          </cell>
          <cell r="R321">
            <v>6.5610637594081898E-3</v>
          </cell>
        </row>
        <row r="322">
          <cell r="M322">
            <v>22.199888556196399</v>
          </cell>
          <cell r="R322">
            <v>6.5610637594081898E-3</v>
          </cell>
        </row>
        <row r="323">
          <cell r="M323">
            <v>22.199889940847299</v>
          </cell>
          <cell r="R323">
            <v>6.5610637594081898E-3</v>
          </cell>
        </row>
        <row r="324">
          <cell r="M324">
            <v>22.1998909009864</v>
          </cell>
          <cell r="R324">
            <v>6.5610637594081898E-3</v>
          </cell>
        </row>
        <row r="325">
          <cell r="M325">
            <v>22.199891492375201</v>
          </cell>
          <cell r="R325">
            <v>6.5610637594081898E-3</v>
          </cell>
        </row>
        <row r="326">
          <cell r="M326">
            <v>22.199891695586199</v>
          </cell>
          <cell r="R326">
            <v>6.5610637594082002E-3</v>
          </cell>
        </row>
        <row r="327">
          <cell r="M327">
            <v>22.1998917407447</v>
          </cell>
          <cell r="R327">
            <v>6.5610637594082002E-3</v>
          </cell>
        </row>
        <row r="328">
          <cell r="M328">
            <v>22.199891751166799</v>
          </cell>
          <cell r="R328">
            <v>6.5610637594082002E-3</v>
          </cell>
        </row>
        <row r="329">
          <cell r="M329">
            <v>22.1998916182112</v>
          </cell>
          <cell r="R329">
            <v>6.5610637594082002E-3</v>
          </cell>
        </row>
        <row r="330">
          <cell r="M330">
            <v>22.199891185381102</v>
          </cell>
          <cell r="R330">
            <v>6.5610637594082002E-3</v>
          </cell>
        </row>
        <row r="331">
          <cell r="M331">
            <v>22.199890149355198</v>
          </cell>
          <cell r="R331">
            <v>6.5610637594081898E-3</v>
          </cell>
        </row>
        <row r="332">
          <cell r="M332">
            <v>22.199889108811</v>
          </cell>
          <cell r="R332">
            <v>6.5610637594081898E-3</v>
          </cell>
        </row>
        <row r="333">
          <cell r="M333">
            <v>22.199888527024999</v>
          </cell>
          <cell r="R333">
            <v>6.5610637594081898E-3</v>
          </cell>
        </row>
        <row r="334">
          <cell r="M334">
            <v>22.199888200599698</v>
          </cell>
          <cell r="R334">
            <v>6.5610637594081898E-3</v>
          </cell>
        </row>
        <row r="335">
          <cell r="M335">
            <v>22.1998879824528</v>
          </cell>
          <cell r="R335">
            <v>6.5610637594081898E-3</v>
          </cell>
        </row>
        <row r="336">
          <cell r="M336">
            <v>22.199887851985999</v>
          </cell>
          <cell r="R336">
            <v>6.5610637594082002E-3</v>
          </cell>
        </row>
        <row r="337">
          <cell r="M337">
            <v>22.199887755631799</v>
          </cell>
          <cell r="R337">
            <v>6.5610637594082002E-3</v>
          </cell>
        </row>
        <row r="338">
          <cell r="M338">
            <v>22.199887864192299</v>
          </cell>
          <cell r="R338">
            <v>6.5610637594082002E-3</v>
          </cell>
        </row>
        <row r="339">
          <cell r="M339">
            <v>22.199888087355301</v>
          </cell>
          <cell r="R339">
            <v>6.5610637594082002E-3</v>
          </cell>
        </row>
        <row r="340">
          <cell r="M340">
            <v>22.1998882234221</v>
          </cell>
          <cell r="R340">
            <v>6.5610637594082002E-3</v>
          </cell>
        </row>
        <row r="341">
          <cell r="M341">
            <v>22.199888267896299</v>
          </cell>
          <cell r="R341">
            <v>6.5610637594082002E-3</v>
          </cell>
        </row>
        <row r="342">
          <cell r="M342">
            <v>22.199888274316301</v>
          </cell>
          <cell r="R342">
            <v>6.5610637594082002E-3</v>
          </cell>
        </row>
        <row r="343">
          <cell r="M343">
            <v>22.199888279138101</v>
          </cell>
          <cell r="R343">
            <v>6.5610637594082002E-3</v>
          </cell>
        </row>
        <row r="344">
          <cell r="M344">
            <v>22.1998881075863</v>
          </cell>
          <cell r="R344">
            <v>6.5610637594082002E-3</v>
          </cell>
        </row>
        <row r="345">
          <cell r="M345">
            <v>22.199888359572501</v>
          </cell>
          <cell r="R345">
            <v>6.5610637594082002E-3</v>
          </cell>
        </row>
        <row r="346">
          <cell r="M346">
            <v>22.1998893830302</v>
          </cell>
          <cell r="R346">
            <v>6.5610637594082002E-3</v>
          </cell>
        </row>
        <row r="347">
          <cell r="M347">
            <v>22.199890465728298</v>
          </cell>
          <cell r="R347">
            <v>6.5610637594082002E-3</v>
          </cell>
        </row>
        <row r="348">
          <cell r="M348">
            <v>22.1998911054357</v>
          </cell>
          <cell r="R348">
            <v>6.5610637594082002E-3</v>
          </cell>
        </row>
        <row r="349">
          <cell r="M349">
            <v>22.199891390432501</v>
          </cell>
          <cell r="R349">
            <v>6.5610637594082097E-3</v>
          </cell>
        </row>
        <row r="350">
          <cell r="M350">
            <v>22.1998915298573</v>
          </cell>
          <cell r="R350">
            <v>6.5610637594082097E-3</v>
          </cell>
        </row>
        <row r="351">
          <cell r="M351">
            <v>22.199891660034101</v>
          </cell>
          <cell r="R351">
            <v>6.5610637594082097E-3</v>
          </cell>
        </row>
        <row r="352">
          <cell r="M352">
            <v>22.1998917685282</v>
          </cell>
          <cell r="R352">
            <v>6.5610637594082097E-3</v>
          </cell>
        </row>
        <row r="353">
          <cell r="M353">
            <v>22.199891636626202</v>
          </cell>
          <cell r="R353">
            <v>6.5610637594082097E-3</v>
          </cell>
        </row>
        <row r="354">
          <cell r="M354">
            <v>22.199891260320602</v>
          </cell>
          <cell r="R354">
            <v>6.5610637594082097E-3</v>
          </cell>
        </row>
        <row r="355">
          <cell r="M355">
            <v>22.199890533877401</v>
          </cell>
          <cell r="R355">
            <v>6.5610637594082097E-3</v>
          </cell>
        </row>
        <row r="356">
          <cell r="M356">
            <v>22.199889684611399</v>
          </cell>
          <cell r="R356">
            <v>6.5610637594082097E-3</v>
          </cell>
        </row>
        <row r="357">
          <cell r="M357">
            <v>22.199889171347401</v>
          </cell>
          <cell r="R357">
            <v>6.5610637594082097E-3</v>
          </cell>
        </row>
        <row r="358">
          <cell r="M358">
            <v>22.199888778662999</v>
          </cell>
          <cell r="R358">
            <v>6.5610637594082097E-3</v>
          </cell>
        </row>
        <row r="359">
          <cell r="M359">
            <v>22.199888785150399</v>
          </cell>
          <cell r="R359">
            <v>6.5610637594082097E-3</v>
          </cell>
        </row>
        <row r="360">
          <cell r="M360">
            <v>22.199888764847</v>
          </cell>
          <cell r="R360">
            <v>6.5610637594082097E-3</v>
          </cell>
        </row>
        <row r="361">
          <cell r="M361">
            <v>22.199888660687499</v>
          </cell>
          <cell r="R361">
            <v>6.5610637594082097E-3</v>
          </cell>
        </row>
        <row r="362">
          <cell r="M362">
            <v>22.1998885788108</v>
          </cell>
          <cell r="R362">
            <v>6.5610637594082097E-3</v>
          </cell>
        </row>
        <row r="363">
          <cell r="M363">
            <v>22.199888503115002</v>
          </cell>
          <cell r="R363">
            <v>6.5610637594082097E-3</v>
          </cell>
        </row>
        <row r="364">
          <cell r="M364">
            <v>22.199888743966898</v>
          </cell>
          <cell r="R364">
            <v>6.5610637594082097E-3</v>
          </cell>
        </row>
        <row r="365">
          <cell r="M365">
            <v>22.199889223425799</v>
          </cell>
          <cell r="R365">
            <v>6.5610637594082097E-3</v>
          </cell>
        </row>
        <row r="366">
          <cell r="M366">
            <v>22.199889137481598</v>
          </cell>
          <cell r="R366">
            <v>6.5610637594082201E-3</v>
          </cell>
        </row>
        <row r="367">
          <cell r="M367">
            <v>22.199888800341199</v>
          </cell>
          <cell r="R367">
            <v>6.5610637594082097E-3</v>
          </cell>
        </row>
        <row r="368">
          <cell r="M368">
            <v>22.199887529683799</v>
          </cell>
          <cell r="R368">
            <v>6.5610637594082097E-3</v>
          </cell>
        </row>
        <row r="369">
          <cell r="M369">
            <v>22.199887366690302</v>
          </cell>
          <cell r="R369">
            <v>6.5610637594082097E-3</v>
          </cell>
        </row>
        <row r="370">
          <cell r="M370">
            <v>22.199888346258799</v>
          </cell>
          <cell r="R370">
            <v>6.5610637594082097E-3</v>
          </cell>
        </row>
        <row r="371">
          <cell r="M371">
            <v>22.199889918086299</v>
          </cell>
          <cell r="R371">
            <v>6.5610637594082097E-3</v>
          </cell>
        </row>
        <row r="372">
          <cell r="M372">
            <v>22.199890985736499</v>
          </cell>
          <cell r="R372">
            <v>6.5610637594082097E-3</v>
          </cell>
        </row>
        <row r="373">
          <cell r="M373">
            <v>22.199891442217101</v>
          </cell>
          <cell r="R373">
            <v>6.5610637594082097E-3</v>
          </cell>
        </row>
        <row r="374">
          <cell r="M374">
            <v>22.199891429032501</v>
          </cell>
          <cell r="R374">
            <v>6.5610637594082097E-3</v>
          </cell>
        </row>
        <row r="375">
          <cell r="M375">
            <v>22.199891235950599</v>
          </cell>
          <cell r="R375">
            <v>6.5610637594082097E-3</v>
          </cell>
        </row>
        <row r="376">
          <cell r="M376">
            <v>22.199891304926201</v>
          </cell>
          <cell r="R376">
            <v>6.5610637594082097E-3</v>
          </cell>
        </row>
        <row r="377">
          <cell r="M377">
            <v>22.1998914969015</v>
          </cell>
          <cell r="R377">
            <v>6.5610637594082097E-3</v>
          </cell>
        </row>
        <row r="378">
          <cell r="M378">
            <v>22.199891397677899</v>
          </cell>
          <cell r="R378">
            <v>6.5610637594082097E-3</v>
          </cell>
        </row>
        <row r="379">
          <cell r="M379">
            <v>22.1998905026859</v>
          </cell>
          <cell r="R379">
            <v>6.5610637594082097E-3</v>
          </cell>
        </row>
        <row r="380">
          <cell r="M380">
            <v>22.199889196308199</v>
          </cell>
          <cell r="R380">
            <v>6.5610637594082097E-3</v>
          </cell>
        </row>
        <row r="381">
          <cell r="M381">
            <v>22.1998884527321</v>
          </cell>
          <cell r="R381">
            <v>6.5610637594082097E-3</v>
          </cell>
        </row>
        <row r="382">
          <cell r="M382">
            <v>22.1998881016256</v>
          </cell>
          <cell r="R382">
            <v>6.5610637594082097E-3</v>
          </cell>
        </row>
        <row r="383">
          <cell r="M383">
            <v>22.1998878452757</v>
          </cell>
          <cell r="R383">
            <v>6.5610637594082097E-3</v>
          </cell>
        </row>
        <row r="384">
          <cell r="M384">
            <v>22.199887658364101</v>
          </cell>
          <cell r="R384">
            <v>6.5610637594082097E-3</v>
          </cell>
        </row>
        <row r="385">
          <cell r="M385">
            <v>22.199887510622201</v>
          </cell>
          <cell r="R385">
            <v>6.5610637594082097E-3</v>
          </cell>
        </row>
        <row r="386">
          <cell r="M386">
            <v>22.199887415661799</v>
          </cell>
          <cell r="R386">
            <v>6.5610637594082097E-3</v>
          </cell>
        </row>
        <row r="387">
          <cell r="M387">
            <v>22.199887358421901</v>
          </cell>
          <cell r="R387">
            <v>6.5610637594082097E-3</v>
          </cell>
        </row>
        <row r="388">
          <cell r="M388">
            <v>22.1998872656172</v>
          </cell>
          <cell r="R388">
            <v>6.5610637594082097E-3</v>
          </cell>
        </row>
        <row r="389">
          <cell r="M389">
            <v>22.199887343261501</v>
          </cell>
          <cell r="R389">
            <v>6.5610637594082097E-3</v>
          </cell>
        </row>
        <row r="390">
          <cell r="M390">
            <v>22.199887701014902</v>
          </cell>
          <cell r="R390">
            <v>6.5610637594082097E-3</v>
          </cell>
        </row>
        <row r="391">
          <cell r="M391">
            <v>22.199888221674801</v>
          </cell>
          <cell r="R391">
            <v>6.5610637594082097E-3</v>
          </cell>
        </row>
        <row r="392">
          <cell r="M392">
            <v>22.1998884602401</v>
          </cell>
          <cell r="R392">
            <v>6.5610637594082097E-3</v>
          </cell>
        </row>
        <row r="393">
          <cell r="M393">
            <v>22.1998885858678</v>
          </cell>
          <cell r="R393">
            <v>6.5610637594082097E-3</v>
          </cell>
        </row>
        <row r="394">
          <cell r="M394">
            <v>22.199889414194701</v>
          </cell>
          <cell r="R394">
            <v>6.5610637594082097E-3</v>
          </cell>
        </row>
        <row r="395">
          <cell r="M395">
            <v>22.199890147644101</v>
          </cell>
          <cell r="R395">
            <v>6.5610637594082097E-3</v>
          </cell>
        </row>
        <row r="396">
          <cell r="M396">
            <v>22.199890535450798</v>
          </cell>
          <cell r="R396">
            <v>6.5610637594082097E-3</v>
          </cell>
        </row>
        <row r="397">
          <cell r="M397">
            <v>22.199891130902898</v>
          </cell>
          <cell r="R397">
            <v>6.5610637594082201E-3</v>
          </cell>
        </row>
        <row r="398">
          <cell r="M398">
            <v>22.199891356880801</v>
          </cell>
          <cell r="R398">
            <v>6.5610637594082201E-3</v>
          </cell>
        </row>
        <row r="399">
          <cell r="M399">
            <v>22.199891321591899</v>
          </cell>
          <cell r="R399">
            <v>6.5610637594082201E-3</v>
          </cell>
        </row>
        <row r="400">
          <cell r="M400">
            <v>22.199891250503502</v>
          </cell>
          <cell r="R400">
            <v>6.5610637594082201E-3</v>
          </cell>
        </row>
        <row r="401">
          <cell r="M401">
            <v>22.199891278336601</v>
          </cell>
          <cell r="R401">
            <v>6.5610637594082201E-3</v>
          </cell>
        </row>
        <row r="402">
          <cell r="M402">
            <v>22.199891197771802</v>
          </cell>
          <cell r="R402">
            <v>6.5610637594082201E-3</v>
          </cell>
        </row>
        <row r="403">
          <cell r="M403">
            <v>22.1998903632097</v>
          </cell>
          <cell r="R403">
            <v>6.5610637594082201E-3</v>
          </cell>
        </row>
        <row r="404">
          <cell r="M404">
            <v>22.199889566980598</v>
          </cell>
          <cell r="R404">
            <v>6.5610637594082201E-3</v>
          </cell>
        </row>
        <row r="405">
          <cell r="M405">
            <v>22.1998890080588</v>
          </cell>
          <cell r="R405">
            <v>6.5610637594082201E-3</v>
          </cell>
        </row>
        <row r="406">
          <cell r="M406">
            <v>22.199888513598101</v>
          </cell>
          <cell r="R406">
            <v>6.5610637594082297E-3</v>
          </cell>
        </row>
        <row r="407">
          <cell r="M407">
            <v>22.199888159887699</v>
          </cell>
          <cell r="R407">
            <v>6.5610637594082297E-3</v>
          </cell>
        </row>
        <row r="408">
          <cell r="M408">
            <v>22.199888118846101</v>
          </cell>
          <cell r="R408">
            <v>6.5610637594082297E-3</v>
          </cell>
        </row>
        <row r="409">
          <cell r="M409">
            <v>22.199888228964301</v>
          </cell>
          <cell r="R409">
            <v>6.5610637594082297E-3</v>
          </cell>
        </row>
        <row r="410">
          <cell r="M410">
            <v>22.199888232914699</v>
          </cell>
          <cell r="R410">
            <v>6.5610637594082297E-3</v>
          </cell>
        </row>
        <row r="411">
          <cell r="M411">
            <v>22.199888263335101</v>
          </cell>
          <cell r="R411">
            <v>6.5610637594082297E-3</v>
          </cell>
        </row>
        <row r="412">
          <cell r="M412">
            <v>22.1998882782583</v>
          </cell>
          <cell r="R412">
            <v>6.5610637594082401E-3</v>
          </cell>
        </row>
        <row r="413">
          <cell r="M413">
            <v>22.199888167970201</v>
          </cell>
          <cell r="R413">
            <v>6.5610637594082401E-3</v>
          </cell>
        </row>
        <row r="414">
          <cell r="M414">
            <v>22.199888128313699</v>
          </cell>
          <cell r="R414">
            <v>6.5610637594082401E-3</v>
          </cell>
        </row>
        <row r="415">
          <cell r="M415">
            <v>22.1998881759657</v>
          </cell>
          <cell r="R415">
            <v>6.5610637594082401E-3</v>
          </cell>
        </row>
        <row r="416">
          <cell r="M416">
            <v>22.199888326453301</v>
          </cell>
          <cell r="R416">
            <v>6.5610637594082401E-3</v>
          </cell>
        </row>
        <row r="417">
          <cell r="M417">
            <v>22.199888700399601</v>
          </cell>
          <cell r="R417">
            <v>6.5610637594082401E-3</v>
          </cell>
        </row>
        <row r="418">
          <cell r="M418">
            <v>22.199889518883499</v>
          </cell>
          <cell r="R418">
            <v>6.5610637594082401E-3</v>
          </cell>
        </row>
        <row r="419">
          <cell r="M419">
            <v>22.199890328334401</v>
          </cell>
          <cell r="R419">
            <v>6.5610637594082401E-3</v>
          </cell>
        </row>
        <row r="420">
          <cell r="M420">
            <v>22.199890786508401</v>
          </cell>
          <cell r="R420">
            <v>6.5610637594082401E-3</v>
          </cell>
        </row>
        <row r="421">
          <cell r="M421">
            <v>22.199891100461201</v>
          </cell>
          <cell r="R421">
            <v>6.5610637594082401E-3</v>
          </cell>
        </row>
        <row r="422">
          <cell r="M422">
            <v>22.1998912237515</v>
          </cell>
          <cell r="R422">
            <v>6.5610637594082401E-3</v>
          </cell>
        </row>
        <row r="423">
          <cell r="M423">
            <v>22.199891098156701</v>
          </cell>
          <cell r="R423">
            <v>6.5610637594082401E-3</v>
          </cell>
        </row>
        <row r="424">
          <cell r="M424">
            <v>22.199890926117799</v>
          </cell>
          <cell r="R424">
            <v>6.5610637594082401E-3</v>
          </cell>
        </row>
        <row r="425">
          <cell r="M425">
            <v>22.199890772403698</v>
          </cell>
          <cell r="R425">
            <v>6.5610637594082401E-3</v>
          </cell>
        </row>
        <row r="426">
          <cell r="M426">
            <v>22.199890666872999</v>
          </cell>
          <cell r="R426">
            <v>6.5610637594082401E-3</v>
          </cell>
        </row>
        <row r="427">
          <cell r="M427">
            <v>22.199890349406498</v>
          </cell>
          <cell r="R427">
            <v>6.5610637594082401E-3</v>
          </cell>
        </row>
        <row r="428">
          <cell r="M428">
            <v>22.199889331504799</v>
          </cell>
          <cell r="R428">
            <v>6.5610637594082401E-3</v>
          </cell>
        </row>
        <row r="429">
          <cell r="M429">
            <v>22.199888651241299</v>
          </cell>
          <cell r="R429">
            <v>6.5610637594082401E-3</v>
          </cell>
        </row>
        <row r="430">
          <cell r="M430">
            <v>22.199888300873798</v>
          </cell>
          <cell r="R430">
            <v>6.5610637594082401E-3</v>
          </cell>
        </row>
        <row r="431">
          <cell r="M431">
            <v>22.199888107628102</v>
          </cell>
          <cell r="R431">
            <v>6.5610637594082401E-3</v>
          </cell>
        </row>
        <row r="432">
          <cell r="M432">
            <v>22.1998881508677</v>
          </cell>
          <cell r="R432">
            <v>6.5610637594082401E-3</v>
          </cell>
        </row>
        <row r="433">
          <cell r="M433">
            <v>22.199888236372502</v>
          </cell>
          <cell r="R433">
            <v>6.5610637594082401E-3</v>
          </cell>
        </row>
        <row r="434">
          <cell r="M434">
            <v>22.199888198926001</v>
          </cell>
          <cell r="R434">
            <v>6.5610637594082401E-3</v>
          </cell>
        </row>
        <row r="435">
          <cell r="M435">
            <v>22.1998880900193</v>
          </cell>
          <cell r="R435">
            <v>6.5610637594082401E-3</v>
          </cell>
        </row>
        <row r="436">
          <cell r="M436">
            <v>22.199888132729502</v>
          </cell>
          <cell r="R436">
            <v>6.5610637594082401E-3</v>
          </cell>
        </row>
        <row r="437">
          <cell r="M437">
            <v>22.199888227428801</v>
          </cell>
          <cell r="R437">
            <v>6.5610637594082401E-3</v>
          </cell>
        </row>
        <row r="438">
          <cell r="M438">
            <v>22.1998883294916</v>
          </cell>
          <cell r="R438">
            <v>6.5610637594082401E-3</v>
          </cell>
        </row>
        <row r="439">
          <cell r="M439">
            <v>22.1998883837927</v>
          </cell>
          <cell r="R439">
            <v>6.5610637594082496E-3</v>
          </cell>
        </row>
        <row r="440">
          <cell r="M440">
            <v>22.1998884392092</v>
          </cell>
          <cell r="R440">
            <v>6.5610637594082496E-3</v>
          </cell>
        </row>
        <row r="441">
          <cell r="M441">
            <v>22.199888523501699</v>
          </cell>
          <cell r="R441">
            <v>6.5610637594082496E-3</v>
          </cell>
        </row>
        <row r="442">
          <cell r="M442">
            <v>22.199888942725401</v>
          </cell>
          <cell r="R442">
            <v>6.5610637594082496E-3</v>
          </cell>
        </row>
        <row r="443">
          <cell r="M443">
            <v>22.1998898770305</v>
          </cell>
          <cell r="R443">
            <v>6.5610637594082496E-3</v>
          </cell>
        </row>
        <row r="444">
          <cell r="M444">
            <v>22.199890675598301</v>
          </cell>
          <cell r="R444">
            <v>6.5610637594082496E-3</v>
          </cell>
        </row>
        <row r="445">
          <cell r="M445">
            <v>22.199890993709499</v>
          </cell>
          <cell r="R445">
            <v>6.5610637594082496E-3</v>
          </cell>
        </row>
        <row r="446">
          <cell r="M446">
            <v>22.1998911252624</v>
          </cell>
          <cell r="R446">
            <v>6.5610637594082496E-3</v>
          </cell>
        </row>
        <row r="447">
          <cell r="M447">
            <v>22.199891325198401</v>
          </cell>
          <cell r="R447">
            <v>6.5610637594082496E-3</v>
          </cell>
        </row>
        <row r="448">
          <cell r="M448">
            <v>22.199891374255301</v>
          </cell>
          <cell r="R448">
            <v>6.5610637594082496E-3</v>
          </cell>
        </row>
        <row r="449">
          <cell r="M449">
            <v>22.1998910832829</v>
          </cell>
          <cell r="R449">
            <v>6.5610637594082496E-3</v>
          </cell>
        </row>
        <row r="450">
          <cell r="M450">
            <v>22.199890612028199</v>
          </cell>
          <cell r="R450">
            <v>6.5610637594082496E-3</v>
          </cell>
        </row>
        <row r="451">
          <cell r="M451">
            <v>22.199890059619399</v>
          </cell>
          <cell r="R451">
            <v>6.5610637594082496E-3</v>
          </cell>
        </row>
        <row r="452">
          <cell r="M452">
            <v>22.1998890748295</v>
          </cell>
          <cell r="R452">
            <v>6.5610637594082496E-3</v>
          </cell>
        </row>
        <row r="453">
          <cell r="M453">
            <v>22.199888439212099</v>
          </cell>
          <cell r="R453">
            <v>6.5610637594082496E-3</v>
          </cell>
        </row>
        <row r="454">
          <cell r="M454">
            <v>22.199888217714498</v>
          </cell>
          <cell r="R454">
            <v>6.5610637594082496E-3</v>
          </cell>
        </row>
        <row r="455">
          <cell r="M455">
            <v>22.199888248339601</v>
          </cell>
          <cell r="R455">
            <v>6.56106375940826E-3</v>
          </cell>
        </row>
        <row r="456">
          <cell r="M456">
            <v>22.199888230915501</v>
          </cell>
          <cell r="R456">
            <v>6.56106375940826E-3</v>
          </cell>
        </row>
        <row r="457">
          <cell r="M457">
            <v>22.199888161802399</v>
          </cell>
          <cell r="R457">
            <v>6.56106375940826E-3</v>
          </cell>
        </row>
        <row r="458">
          <cell r="M458">
            <v>22.199888221560101</v>
          </cell>
          <cell r="R458">
            <v>6.5610637594082496E-3</v>
          </cell>
        </row>
        <row r="459">
          <cell r="M459">
            <v>22.1998883213314</v>
          </cell>
          <cell r="R459">
            <v>6.5610637594082496E-3</v>
          </cell>
        </row>
        <row r="460">
          <cell r="M460">
            <v>22.199888420463399</v>
          </cell>
          <cell r="R460">
            <v>6.5610637594082496E-3</v>
          </cell>
        </row>
        <row r="461">
          <cell r="M461">
            <v>22.199888705072699</v>
          </cell>
          <cell r="R461">
            <v>6.5610637594082496E-3</v>
          </cell>
        </row>
        <row r="462">
          <cell r="M462">
            <v>22.199888897076701</v>
          </cell>
          <cell r="R462">
            <v>6.5610637594082496E-3</v>
          </cell>
        </row>
        <row r="463">
          <cell r="M463">
            <v>22.199889079579201</v>
          </cell>
          <cell r="R463">
            <v>6.5610637594082496E-3</v>
          </cell>
        </row>
        <row r="464">
          <cell r="M464">
            <v>22.199888994896501</v>
          </cell>
          <cell r="R464">
            <v>6.5610637594082496E-3</v>
          </cell>
        </row>
        <row r="465">
          <cell r="M465">
            <v>22.199888960441399</v>
          </cell>
          <cell r="R465">
            <v>6.56106375940826E-3</v>
          </cell>
        </row>
        <row r="466">
          <cell r="M466">
            <v>22.199889338585098</v>
          </cell>
          <cell r="R466">
            <v>6.5610637594082496E-3</v>
          </cell>
        </row>
        <row r="467">
          <cell r="M467">
            <v>22.199889913102002</v>
          </cell>
          <cell r="R467">
            <v>6.56106375940826E-3</v>
          </cell>
        </row>
        <row r="468">
          <cell r="M468">
            <v>22.199890645917598</v>
          </cell>
          <cell r="R468">
            <v>6.56106375940826E-3</v>
          </cell>
        </row>
        <row r="469">
          <cell r="M469">
            <v>22.1998912803524</v>
          </cell>
          <cell r="R469">
            <v>6.56106375940826E-3</v>
          </cell>
        </row>
        <row r="470">
          <cell r="M470">
            <v>22.1998914313405</v>
          </cell>
          <cell r="R470">
            <v>6.56106375940826E-3</v>
          </cell>
        </row>
        <row r="471">
          <cell r="M471">
            <v>22.1998914847028</v>
          </cell>
          <cell r="R471">
            <v>6.5610637594082696E-3</v>
          </cell>
        </row>
        <row r="472">
          <cell r="M472">
            <v>22.199891536741301</v>
          </cell>
          <cell r="R472">
            <v>6.5610637594082696E-3</v>
          </cell>
        </row>
        <row r="473">
          <cell r="M473">
            <v>22.199891407446199</v>
          </cell>
          <cell r="R473">
            <v>6.5610637594082696E-3</v>
          </cell>
        </row>
        <row r="474">
          <cell r="M474">
            <v>22.199890795397799</v>
          </cell>
          <cell r="R474">
            <v>6.5610637594082696E-3</v>
          </cell>
        </row>
        <row r="475">
          <cell r="M475">
            <v>22.199890297903298</v>
          </cell>
          <cell r="R475">
            <v>6.5610637594082696E-3</v>
          </cell>
        </row>
        <row r="476">
          <cell r="M476">
            <v>22.199889795305999</v>
          </cell>
          <cell r="R476">
            <v>6.5610637594082696E-3</v>
          </cell>
        </row>
        <row r="477">
          <cell r="M477">
            <v>22.199889010182201</v>
          </cell>
          <cell r="R477">
            <v>6.5610637594082696E-3</v>
          </cell>
        </row>
        <row r="478">
          <cell r="M478">
            <v>22.199888603796399</v>
          </cell>
          <cell r="R478">
            <v>6.5610637594082696E-3</v>
          </cell>
        </row>
        <row r="479">
          <cell r="M479">
            <v>22.199888364571098</v>
          </cell>
          <cell r="R479">
            <v>6.5610637594082696E-3</v>
          </cell>
        </row>
        <row r="480">
          <cell r="M480">
            <v>22.199888134771498</v>
          </cell>
          <cell r="R480">
            <v>6.5610637594082696E-3</v>
          </cell>
        </row>
        <row r="481">
          <cell r="M481">
            <v>22.199888037120999</v>
          </cell>
          <cell r="R481">
            <v>6.5610637594082696E-3</v>
          </cell>
        </row>
        <row r="482">
          <cell r="M482">
            <v>22.1998881752594</v>
          </cell>
          <cell r="R482">
            <v>6.5610637594082696E-3</v>
          </cell>
        </row>
        <row r="483">
          <cell r="M483">
            <v>22.199888395723701</v>
          </cell>
          <cell r="R483">
            <v>6.5610637594082696E-3</v>
          </cell>
        </row>
        <row r="484">
          <cell r="M484">
            <v>22.199888535019198</v>
          </cell>
          <cell r="R484">
            <v>6.5610637594082696E-3</v>
          </cell>
        </row>
        <row r="485">
          <cell r="M485">
            <v>22.199888580929201</v>
          </cell>
          <cell r="R485">
            <v>6.5610637594082696E-3</v>
          </cell>
        </row>
        <row r="486">
          <cell r="M486">
            <v>22.199888595719401</v>
          </cell>
          <cell r="R486">
            <v>6.5610637594082696E-3</v>
          </cell>
        </row>
        <row r="487">
          <cell r="M487">
            <v>22.199888660834802</v>
          </cell>
          <cell r="R487">
            <v>6.5610637594082696E-3</v>
          </cell>
        </row>
        <row r="488">
          <cell r="M488">
            <v>22.199888726143001</v>
          </cell>
          <cell r="R488">
            <v>6.5610637594082696E-3</v>
          </cell>
        </row>
        <row r="489">
          <cell r="M489">
            <v>22.1998888877669</v>
          </cell>
          <cell r="R489">
            <v>6.56106375940828E-3</v>
          </cell>
        </row>
        <row r="490">
          <cell r="M490">
            <v>22.199889545298799</v>
          </cell>
          <cell r="R490">
            <v>6.56106375940828E-3</v>
          </cell>
        </row>
        <row r="491">
          <cell r="M491">
            <v>22.199890521664098</v>
          </cell>
          <cell r="R491">
            <v>6.5610637594082696E-3</v>
          </cell>
        </row>
        <row r="492">
          <cell r="M492">
            <v>22.199891241099699</v>
          </cell>
          <cell r="R492">
            <v>6.56106375940828E-3</v>
          </cell>
        </row>
        <row r="493">
          <cell r="M493">
            <v>22.199891538496701</v>
          </cell>
          <cell r="R493">
            <v>6.5610637594082696E-3</v>
          </cell>
        </row>
        <row r="494">
          <cell r="M494">
            <v>22.199891635767301</v>
          </cell>
          <cell r="R494">
            <v>6.56106375940828E-3</v>
          </cell>
        </row>
        <row r="495">
          <cell r="M495">
            <v>22.1998916466015</v>
          </cell>
          <cell r="R495">
            <v>6.56106375940828E-3</v>
          </cell>
        </row>
        <row r="496">
          <cell r="M496">
            <v>22.199891604355901</v>
          </cell>
          <cell r="R496">
            <v>6.5610637594082696E-3</v>
          </cell>
        </row>
        <row r="497">
          <cell r="M497">
            <v>22.199891481503801</v>
          </cell>
          <cell r="R497">
            <v>6.5610637594082696E-3</v>
          </cell>
        </row>
        <row r="498">
          <cell r="M498">
            <v>22.1998910776875</v>
          </cell>
          <cell r="R498">
            <v>6.5610637594082696E-3</v>
          </cell>
        </row>
        <row r="499">
          <cell r="M499">
            <v>22.1998905596393</v>
          </cell>
          <cell r="R499">
            <v>6.56106375940828E-3</v>
          </cell>
        </row>
        <row r="500">
          <cell r="M500">
            <v>22.199890098741999</v>
          </cell>
          <cell r="R500">
            <v>6.56106375940828E-3</v>
          </cell>
        </row>
        <row r="501">
          <cell r="M501">
            <v>22.199889871013902</v>
          </cell>
          <cell r="R501">
            <v>6.56106375940828E-3</v>
          </cell>
        </row>
        <row r="502">
          <cell r="M502">
            <v>22.1998897502476</v>
          </cell>
          <cell r="R502">
            <v>6.56106375940828E-3</v>
          </cell>
        </row>
        <row r="503">
          <cell r="M503">
            <v>22.199889553981698</v>
          </cell>
          <cell r="R503">
            <v>6.56106375940828E-3</v>
          </cell>
        </row>
        <row r="504">
          <cell r="M504">
            <v>22.199889475646799</v>
          </cell>
          <cell r="R504">
            <v>6.56106375940828E-3</v>
          </cell>
        </row>
        <row r="505">
          <cell r="M505">
            <v>22.199889461732798</v>
          </cell>
          <cell r="R505">
            <v>6.56106375940828E-3</v>
          </cell>
        </row>
        <row r="506">
          <cell r="M506">
            <v>22.199889396360199</v>
          </cell>
          <cell r="R506">
            <v>6.56106375940828E-3</v>
          </cell>
        </row>
        <row r="507">
          <cell r="M507">
            <v>22.199889197668199</v>
          </cell>
          <cell r="R507">
            <v>6.56106375940828E-3</v>
          </cell>
        </row>
        <row r="508">
          <cell r="M508">
            <v>22.1998889911664</v>
          </cell>
          <cell r="R508">
            <v>6.56106375940828E-3</v>
          </cell>
        </row>
        <row r="509">
          <cell r="M509">
            <v>22.199888695817801</v>
          </cell>
          <cell r="R509">
            <v>6.56106375940828E-3</v>
          </cell>
        </row>
        <row r="510">
          <cell r="M510">
            <v>22.199886359322299</v>
          </cell>
          <cell r="R510">
            <v>6.56106375940828E-3</v>
          </cell>
        </row>
        <row r="511">
          <cell r="M511">
            <v>22.1998842333361</v>
          </cell>
          <cell r="R511">
            <v>6.56106375940828E-3</v>
          </cell>
        </row>
        <row r="512">
          <cell r="M512">
            <v>22.199888410754401</v>
          </cell>
          <cell r="R512">
            <v>6.56106375940828E-3</v>
          </cell>
        </row>
        <row r="513">
          <cell r="M513">
            <v>22.199888898709499</v>
          </cell>
          <cell r="R513">
            <v>6.56106375940828E-3</v>
          </cell>
        </row>
        <row r="514">
          <cell r="M514">
            <v>22.199886838266501</v>
          </cell>
          <cell r="R514">
            <v>6.56106375940828E-3</v>
          </cell>
        </row>
        <row r="515">
          <cell r="M515">
            <v>22.1998848204856</v>
          </cell>
          <cell r="R515">
            <v>6.56106375940828E-3</v>
          </cell>
        </row>
        <row r="516">
          <cell r="M516">
            <v>22.199890871279599</v>
          </cell>
          <cell r="R516">
            <v>6.56106375940828E-3</v>
          </cell>
        </row>
        <row r="517">
          <cell r="M517">
            <v>22.199891596511499</v>
          </cell>
          <cell r="R517">
            <v>6.56106375940828E-3</v>
          </cell>
        </row>
        <row r="518">
          <cell r="M518">
            <v>22.199891694496099</v>
          </cell>
          <cell r="R518">
            <v>6.56106375940828E-3</v>
          </cell>
        </row>
        <row r="519">
          <cell r="M519">
            <v>22.1998916724365</v>
          </cell>
          <cell r="R519">
            <v>6.56106375940828E-3</v>
          </cell>
        </row>
        <row r="520">
          <cell r="M520">
            <v>22.199891616710602</v>
          </cell>
          <cell r="R520">
            <v>6.56106375940828E-3</v>
          </cell>
        </row>
        <row r="521">
          <cell r="M521">
            <v>22.199891559499399</v>
          </cell>
          <cell r="R521">
            <v>6.56106375940828E-3</v>
          </cell>
        </row>
        <row r="522">
          <cell r="M522">
            <v>22.199891329029899</v>
          </cell>
          <cell r="R522">
            <v>6.56106375940828E-3</v>
          </cell>
        </row>
        <row r="523">
          <cell r="M523">
            <v>22.199890631225301</v>
          </cell>
          <cell r="R523">
            <v>6.56106375940828E-3</v>
          </cell>
        </row>
        <row r="524">
          <cell r="M524">
            <v>22.199889709935999</v>
          </cell>
          <cell r="R524">
            <v>6.56106375940828E-3</v>
          </cell>
        </row>
        <row r="525">
          <cell r="M525">
            <v>22.199889314469701</v>
          </cell>
          <cell r="R525">
            <v>6.56106375940828E-3</v>
          </cell>
        </row>
        <row r="526">
          <cell r="M526">
            <v>22.199889086279001</v>
          </cell>
          <cell r="R526">
            <v>6.56106375940828E-3</v>
          </cell>
        </row>
        <row r="527">
          <cell r="M527">
            <v>22.199888967939401</v>
          </cell>
          <cell r="R527">
            <v>6.56106375940828E-3</v>
          </cell>
        </row>
        <row r="528">
          <cell r="M528">
            <v>22.199888979676899</v>
          </cell>
          <cell r="R528">
            <v>6.56106375940828E-3</v>
          </cell>
        </row>
        <row r="529">
          <cell r="M529">
            <v>22.199889087383202</v>
          </cell>
          <cell r="R529">
            <v>6.56106375940828E-3</v>
          </cell>
        </row>
        <row r="530">
          <cell r="M530">
            <v>22.1998889983665</v>
          </cell>
          <cell r="R530">
            <v>6.56106375940828E-3</v>
          </cell>
        </row>
        <row r="531">
          <cell r="M531">
            <v>22.199888773287299</v>
          </cell>
          <cell r="R531">
            <v>6.5610637594082696E-3</v>
          </cell>
        </row>
        <row r="532">
          <cell r="M532">
            <v>22.199888800344699</v>
          </cell>
          <cell r="R532">
            <v>6.56106375940828E-3</v>
          </cell>
        </row>
        <row r="533">
          <cell r="M533">
            <v>22.199888786784001</v>
          </cell>
          <cell r="R533">
            <v>6.56106375940828E-3</v>
          </cell>
        </row>
        <row r="534">
          <cell r="M534">
            <v>22.1998886059406</v>
          </cell>
          <cell r="R534">
            <v>6.56106375940828E-3</v>
          </cell>
        </row>
        <row r="535">
          <cell r="M535">
            <v>22.199888447702101</v>
          </cell>
          <cell r="R535">
            <v>6.56106375940828E-3</v>
          </cell>
        </row>
        <row r="536">
          <cell r="M536">
            <v>22.199888369567901</v>
          </cell>
          <cell r="R536">
            <v>6.5610637594082904E-3</v>
          </cell>
        </row>
        <row r="537">
          <cell r="M537">
            <v>22.1998884385157</v>
          </cell>
          <cell r="R537">
            <v>6.5610637594082904E-3</v>
          </cell>
        </row>
        <row r="538">
          <cell r="M538">
            <v>22.1998889788314</v>
          </cell>
          <cell r="R538">
            <v>6.56106375940828E-3</v>
          </cell>
        </row>
        <row r="539">
          <cell r="M539">
            <v>22.199889948859401</v>
          </cell>
          <cell r="R539">
            <v>6.56106375940828E-3</v>
          </cell>
        </row>
        <row r="540">
          <cell r="M540">
            <v>22.199890822142098</v>
          </cell>
          <cell r="R540">
            <v>6.5610637594082904E-3</v>
          </cell>
        </row>
        <row r="541">
          <cell r="M541">
            <v>22.199891193636599</v>
          </cell>
          <cell r="R541">
            <v>6.5610637594082904E-3</v>
          </cell>
        </row>
        <row r="542">
          <cell r="M542">
            <v>22.199891296870199</v>
          </cell>
          <cell r="R542">
            <v>6.5610637594082904E-3</v>
          </cell>
        </row>
        <row r="543">
          <cell r="M543">
            <v>22.199891344163301</v>
          </cell>
          <cell r="R543">
            <v>6.5610637594082904E-3</v>
          </cell>
        </row>
        <row r="544">
          <cell r="M544">
            <v>22.1998912548246</v>
          </cell>
          <cell r="R544">
            <v>6.5610637594082904E-3</v>
          </cell>
        </row>
        <row r="545">
          <cell r="M545">
            <v>22.199891090150601</v>
          </cell>
          <cell r="R545">
            <v>6.5610637594082904E-3</v>
          </cell>
        </row>
        <row r="546">
          <cell r="M546">
            <v>22.199890853671999</v>
          </cell>
          <cell r="R546">
            <v>6.5610637594082904E-3</v>
          </cell>
        </row>
        <row r="547">
          <cell r="M547">
            <v>22.199890310359201</v>
          </cell>
          <cell r="R547">
            <v>6.5610637594082904E-3</v>
          </cell>
        </row>
        <row r="548">
          <cell r="M548">
            <v>22.199889029121199</v>
          </cell>
          <cell r="R548">
            <v>6.5610637594082904E-3</v>
          </cell>
        </row>
        <row r="549">
          <cell r="M549">
            <v>22.199888124015999</v>
          </cell>
          <cell r="R549">
            <v>6.5610637594082904E-3</v>
          </cell>
        </row>
        <row r="550">
          <cell r="M550">
            <v>22.199887744139801</v>
          </cell>
          <cell r="R550">
            <v>6.5610637594082904E-3</v>
          </cell>
        </row>
        <row r="551">
          <cell r="M551">
            <v>22.199887502325002</v>
          </cell>
          <cell r="R551">
            <v>6.5610637594082999E-3</v>
          </cell>
        </row>
        <row r="552">
          <cell r="M552">
            <v>22.199887347667101</v>
          </cell>
          <cell r="R552">
            <v>6.5610637594082999E-3</v>
          </cell>
        </row>
        <row r="553">
          <cell r="M553">
            <v>22.199887380721201</v>
          </cell>
          <cell r="R553">
            <v>6.5610637594082999E-3</v>
          </cell>
        </row>
        <row r="554">
          <cell r="M554">
            <v>22.199887523298599</v>
          </cell>
          <cell r="R554">
            <v>6.5610637594082999E-3</v>
          </cell>
        </row>
        <row r="555">
          <cell r="M555">
            <v>22.199887680582801</v>
          </cell>
          <cell r="R555">
            <v>6.5610637594082999E-3</v>
          </cell>
        </row>
        <row r="556">
          <cell r="M556">
            <v>22.199887851690502</v>
          </cell>
          <cell r="R556">
            <v>6.5610637594082999E-3</v>
          </cell>
        </row>
        <row r="557">
          <cell r="M557">
            <v>22.199887994011998</v>
          </cell>
          <cell r="R557">
            <v>6.5610637594082999E-3</v>
          </cell>
        </row>
        <row r="558">
          <cell r="M558">
            <v>22.199888032192199</v>
          </cell>
          <cell r="R558">
            <v>6.5610637594082999E-3</v>
          </cell>
        </row>
        <row r="559">
          <cell r="M559">
            <v>22.199888077274998</v>
          </cell>
          <cell r="R559">
            <v>6.5610637594082999E-3</v>
          </cell>
        </row>
        <row r="560">
          <cell r="M560">
            <v>22.1998880703309</v>
          </cell>
          <cell r="R560">
            <v>6.5610637594082999E-3</v>
          </cell>
        </row>
        <row r="561">
          <cell r="M561">
            <v>22.199888136369701</v>
          </cell>
          <cell r="R561">
            <v>6.5610637594083103E-3</v>
          </cell>
        </row>
        <row r="562">
          <cell r="M562">
            <v>22.199888610039402</v>
          </cell>
          <cell r="R562">
            <v>6.5610637594082999E-3</v>
          </cell>
        </row>
        <row r="563">
          <cell r="M563">
            <v>22.199889655650001</v>
          </cell>
          <cell r="R563">
            <v>6.5610637594082999E-3</v>
          </cell>
        </row>
        <row r="564">
          <cell r="M564">
            <v>22.199890514705999</v>
          </cell>
          <cell r="R564">
            <v>6.5610637594082999E-3</v>
          </cell>
        </row>
        <row r="565">
          <cell r="M565">
            <v>22.199890939940701</v>
          </cell>
          <cell r="R565">
            <v>6.5610637594082999E-3</v>
          </cell>
        </row>
        <row r="566">
          <cell r="M566">
            <v>22.199891153126199</v>
          </cell>
          <cell r="R566">
            <v>6.5610637594083103E-3</v>
          </cell>
        </row>
        <row r="567">
          <cell r="M567">
            <v>22.199891288363698</v>
          </cell>
          <cell r="R567">
            <v>6.5610637594083103E-3</v>
          </cell>
        </row>
        <row r="568">
          <cell r="M568">
            <v>22.199891206306599</v>
          </cell>
          <cell r="R568">
            <v>6.5610637594083103E-3</v>
          </cell>
        </row>
        <row r="569">
          <cell r="M569">
            <v>22.199891071704201</v>
          </cell>
          <cell r="R569">
            <v>6.5610637594083103E-3</v>
          </cell>
        </row>
        <row r="570">
          <cell r="M570">
            <v>22.1998909801213</v>
          </cell>
          <cell r="R570">
            <v>6.5610637594083103E-3</v>
          </cell>
        </row>
        <row r="571">
          <cell r="M571">
            <v>22.199890671641398</v>
          </cell>
          <cell r="R571">
            <v>6.5610637594083103E-3</v>
          </cell>
        </row>
        <row r="572">
          <cell r="M572">
            <v>22.199890284340199</v>
          </cell>
          <cell r="R572">
            <v>6.5610637594083103E-3</v>
          </cell>
        </row>
        <row r="573">
          <cell r="M573">
            <v>22.1998897754243</v>
          </cell>
          <cell r="R573">
            <v>6.5610637594083199E-3</v>
          </cell>
        </row>
        <row r="574">
          <cell r="M574">
            <v>22.199889100930399</v>
          </cell>
          <cell r="R574">
            <v>6.5610637594083199E-3</v>
          </cell>
        </row>
        <row r="575">
          <cell r="M575">
            <v>22.199888894740599</v>
          </cell>
          <cell r="R575">
            <v>6.5610637594083199E-3</v>
          </cell>
        </row>
        <row r="576">
          <cell r="M576">
            <v>22.199887192898501</v>
          </cell>
          <cell r="R576">
            <v>6.5610637594083199E-3</v>
          </cell>
        </row>
        <row r="577">
          <cell r="M577">
            <v>22.199886647440099</v>
          </cell>
          <cell r="R577">
            <v>6.5610637594083199E-3</v>
          </cell>
        </row>
        <row r="578">
          <cell r="M578">
            <v>22.199886897061699</v>
          </cell>
          <cell r="R578">
            <v>6.5610637594083199E-3</v>
          </cell>
        </row>
        <row r="579">
          <cell r="M579">
            <v>22.199887259277801</v>
          </cell>
          <cell r="R579">
            <v>6.5610637594083199E-3</v>
          </cell>
        </row>
        <row r="580">
          <cell r="M580">
            <v>22.1998881449876</v>
          </cell>
          <cell r="R580">
            <v>6.5610637594083199E-3</v>
          </cell>
        </row>
        <row r="581">
          <cell r="M581">
            <v>22.199886040380498</v>
          </cell>
          <cell r="R581">
            <v>6.5610637594083303E-3</v>
          </cell>
        </row>
        <row r="582">
          <cell r="M582">
            <v>22.199883890711199</v>
          </cell>
          <cell r="R582">
            <v>6.5610637594083199E-3</v>
          </cell>
        </row>
        <row r="583">
          <cell r="M583">
            <v>22.199887902701001</v>
          </cell>
          <cell r="R583">
            <v>6.5610637594083199E-3</v>
          </cell>
        </row>
        <row r="584">
          <cell r="M584">
            <v>22.199888425559799</v>
          </cell>
          <cell r="R584">
            <v>6.5610637594083199E-3</v>
          </cell>
        </row>
        <row r="585">
          <cell r="M585">
            <v>22.199888582603698</v>
          </cell>
          <cell r="R585">
            <v>6.5610637594083199E-3</v>
          </cell>
        </row>
        <row r="586">
          <cell r="M586">
            <v>22.199889099212999</v>
          </cell>
          <cell r="R586">
            <v>6.5610637594083199E-3</v>
          </cell>
        </row>
        <row r="587">
          <cell r="M587">
            <v>22.199890069355298</v>
          </cell>
          <cell r="R587">
            <v>6.5610637594083199E-3</v>
          </cell>
        </row>
        <row r="588">
          <cell r="M588">
            <v>22.1998909073078</v>
          </cell>
          <cell r="R588">
            <v>6.5610637594083199E-3</v>
          </cell>
        </row>
        <row r="589">
          <cell r="M589">
            <v>22.199891217723501</v>
          </cell>
          <cell r="R589">
            <v>6.5610637594083199E-3</v>
          </cell>
        </row>
        <row r="590">
          <cell r="M590">
            <v>22.199891289396799</v>
          </cell>
          <cell r="R590">
            <v>6.5610637594083199E-3</v>
          </cell>
        </row>
        <row r="591">
          <cell r="M591">
            <v>22.199891272070701</v>
          </cell>
          <cell r="R591">
            <v>6.5610637594083103E-3</v>
          </cell>
        </row>
        <row r="592">
          <cell r="M592">
            <v>22.199891198946901</v>
          </cell>
          <cell r="R592">
            <v>6.5610637594083199E-3</v>
          </cell>
        </row>
        <row r="593">
          <cell r="M593">
            <v>22.199891065474102</v>
          </cell>
          <cell r="R593">
            <v>6.5610637594083199E-3</v>
          </cell>
        </row>
        <row r="594">
          <cell r="M594">
            <v>22.199890850326099</v>
          </cell>
          <cell r="R594">
            <v>6.5610637594083199E-3</v>
          </cell>
        </row>
        <row r="595">
          <cell r="M595">
            <v>22.1998902116495</v>
          </cell>
          <cell r="R595">
            <v>6.5610637594083199E-3</v>
          </cell>
        </row>
        <row r="596">
          <cell r="M596">
            <v>22.199888827165299</v>
          </cell>
          <cell r="R596">
            <v>6.5610637594083199E-3</v>
          </cell>
        </row>
        <row r="597">
          <cell r="M597">
            <v>22.199887891208501</v>
          </cell>
          <cell r="R597">
            <v>6.5610637594083199E-3</v>
          </cell>
        </row>
        <row r="598">
          <cell r="M598">
            <v>22.199887547709199</v>
          </cell>
          <cell r="R598">
            <v>6.5610637594083303E-3</v>
          </cell>
        </row>
        <row r="599">
          <cell r="M599">
            <v>22.1998875275901</v>
          </cell>
          <cell r="R599">
            <v>6.5610637594083303E-3</v>
          </cell>
        </row>
        <row r="600">
          <cell r="M600">
            <v>22.199887628199299</v>
          </cell>
          <cell r="R600">
            <v>6.5610637594083303E-3</v>
          </cell>
        </row>
        <row r="601">
          <cell r="M601">
            <v>22.199887546383199</v>
          </cell>
          <cell r="R601">
            <v>6.5610637594083303E-3</v>
          </cell>
        </row>
        <row r="602">
          <cell r="M602">
            <v>22.1998875136386</v>
          </cell>
          <cell r="R602">
            <v>6.5610637594083303E-3</v>
          </cell>
        </row>
        <row r="603">
          <cell r="M603">
            <v>22.199887609276399</v>
          </cell>
          <cell r="R603">
            <v>6.5610637594083303E-3</v>
          </cell>
        </row>
        <row r="604">
          <cell r="M604">
            <v>22.199887725048299</v>
          </cell>
          <cell r="R604">
            <v>6.5610637594083303E-3</v>
          </cell>
        </row>
        <row r="605">
          <cell r="M605">
            <v>22.1998879129717</v>
          </cell>
          <cell r="R605">
            <v>6.5610637594083303E-3</v>
          </cell>
        </row>
        <row r="606">
          <cell r="M606">
            <v>22.1998883727126</v>
          </cell>
          <cell r="R606">
            <v>6.5610637594083398E-3</v>
          </cell>
        </row>
        <row r="607">
          <cell r="M607">
            <v>22.199888680156398</v>
          </cell>
          <cell r="R607">
            <v>6.5610637594083398E-3</v>
          </cell>
        </row>
        <row r="608">
          <cell r="M608">
            <v>22.199888969827601</v>
          </cell>
          <cell r="R608">
            <v>6.5610637594083398E-3</v>
          </cell>
        </row>
        <row r="609">
          <cell r="M609">
            <v>22.199889347246799</v>
          </cell>
          <cell r="R609">
            <v>6.5610637594083398E-3</v>
          </cell>
        </row>
        <row r="610">
          <cell r="M610">
            <v>22.199889750817899</v>
          </cell>
          <cell r="R610">
            <v>6.5610637594083398E-3</v>
          </cell>
        </row>
        <row r="611">
          <cell r="M611">
            <v>22.199890076864499</v>
          </cell>
          <cell r="R611">
            <v>6.5610637594083398E-3</v>
          </cell>
        </row>
        <row r="612">
          <cell r="M612">
            <v>22.199890334649002</v>
          </cell>
          <cell r="R612">
            <v>6.5610637594083398E-3</v>
          </cell>
        </row>
        <row r="613">
          <cell r="M613">
            <v>22.199890825841202</v>
          </cell>
          <cell r="R613">
            <v>6.5610637594083398E-3</v>
          </cell>
        </row>
        <row r="614">
          <cell r="M614">
            <v>22.199891034249902</v>
          </cell>
          <cell r="R614">
            <v>6.5610637594083398E-3</v>
          </cell>
        </row>
        <row r="615">
          <cell r="M615">
            <v>22.199891026739401</v>
          </cell>
          <cell r="R615">
            <v>6.5610637594083398E-3</v>
          </cell>
        </row>
        <row r="616">
          <cell r="M616">
            <v>22.199887606364001</v>
          </cell>
          <cell r="R616">
            <v>6.5610637594083398E-3</v>
          </cell>
        </row>
        <row r="617">
          <cell r="M617">
            <v>22.199884019988399</v>
          </cell>
          <cell r="R617">
            <v>6.5610637594083398E-3</v>
          </cell>
        </row>
        <row r="618">
          <cell r="M618">
            <v>22.199889812853499</v>
          </cell>
          <cell r="R618">
            <v>6.5610637594083398E-3</v>
          </cell>
        </row>
        <row r="619">
          <cell r="M619">
            <v>22.199890236817801</v>
          </cell>
          <cell r="R619">
            <v>6.5610637594083398E-3</v>
          </cell>
        </row>
        <row r="620">
          <cell r="M620">
            <v>22.199890008303299</v>
          </cell>
          <cell r="R620">
            <v>6.5610637594083398E-3</v>
          </cell>
        </row>
        <row r="621">
          <cell r="M621">
            <v>22.1998897594464</v>
          </cell>
          <cell r="R621">
            <v>6.5610637594083398E-3</v>
          </cell>
        </row>
        <row r="622">
          <cell r="M622">
            <v>22.199889165087999</v>
          </cell>
          <cell r="R622">
            <v>6.5610637594083502E-3</v>
          </cell>
        </row>
        <row r="623">
          <cell r="M623">
            <v>22.199888728540898</v>
          </cell>
          <cell r="R623">
            <v>6.5610637594083398E-3</v>
          </cell>
        </row>
        <row r="624">
          <cell r="M624">
            <v>22.1998880355126</v>
          </cell>
          <cell r="R624">
            <v>6.5610637594083398E-3</v>
          </cell>
        </row>
        <row r="625">
          <cell r="M625">
            <v>22.199887685301501</v>
          </cell>
          <cell r="R625">
            <v>6.5610637594083502E-3</v>
          </cell>
        </row>
        <row r="626">
          <cell r="M626">
            <v>22.1998876177712</v>
          </cell>
          <cell r="R626">
            <v>6.5610637594083398E-3</v>
          </cell>
        </row>
        <row r="627">
          <cell r="M627">
            <v>22.199887500591899</v>
          </cell>
          <cell r="R627">
            <v>6.5610637594083502E-3</v>
          </cell>
        </row>
        <row r="628">
          <cell r="M628">
            <v>22.1998872503207</v>
          </cell>
          <cell r="R628">
            <v>6.5610637594083502E-3</v>
          </cell>
        </row>
        <row r="629">
          <cell r="M629">
            <v>22.199887106605299</v>
          </cell>
          <cell r="R629">
            <v>6.5610637594083502E-3</v>
          </cell>
        </row>
        <row r="630">
          <cell r="M630">
            <v>22.1998871403115</v>
          </cell>
          <cell r="R630">
            <v>6.5610637594083502E-3</v>
          </cell>
        </row>
        <row r="631">
          <cell r="M631">
            <v>22.199887207610701</v>
          </cell>
          <cell r="R631">
            <v>6.5610637594083502E-3</v>
          </cell>
        </row>
        <row r="632">
          <cell r="M632">
            <v>22.199887203236099</v>
          </cell>
          <cell r="R632">
            <v>6.5610637594083502E-3</v>
          </cell>
        </row>
        <row r="633">
          <cell r="M633">
            <v>22.199887704019599</v>
          </cell>
          <cell r="R633">
            <v>6.5610637594083502E-3</v>
          </cell>
        </row>
        <row r="634">
          <cell r="M634">
            <v>22.199889171620001</v>
          </cell>
          <cell r="R634">
            <v>6.5610637594083502E-3</v>
          </cell>
        </row>
        <row r="635">
          <cell r="M635">
            <v>22.199890283809399</v>
          </cell>
          <cell r="R635">
            <v>6.5610637594083502E-3</v>
          </cell>
        </row>
        <row r="636">
          <cell r="M636">
            <v>22.1998909208463</v>
          </cell>
          <cell r="R636">
            <v>6.5610637594083502E-3</v>
          </cell>
        </row>
        <row r="637">
          <cell r="M637">
            <v>22.199891205836199</v>
          </cell>
          <cell r="R637">
            <v>6.5610637594083502E-3</v>
          </cell>
        </row>
        <row r="638">
          <cell r="M638">
            <v>22.199891305175701</v>
          </cell>
          <cell r="R638">
            <v>6.5610637594083502E-3</v>
          </cell>
        </row>
        <row r="639">
          <cell r="M639">
            <v>22.199891329965698</v>
          </cell>
          <cell r="R639">
            <v>6.5610637594083502E-3</v>
          </cell>
        </row>
        <row r="640">
          <cell r="M640">
            <v>22.199891289555499</v>
          </cell>
          <cell r="R640">
            <v>6.5610637594083502E-3</v>
          </cell>
        </row>
        <row r="641">
          <cell r="M641">
            <v>22.199891161679599</v>
          </cell>
          <cell r="R641">
            <v>6.5610637594083598E-3</v>
          </cell>
        </row>
        <row r="642">
          <cell r="M642">
            <v>22.199890852819401</v>
          </cell>
          <cell r="R642">
            <v>6.5610637594083598E-3</v>
          </cell>
        </row>
        <row r="643">
          <cell r="M643">
            <v>22.199890170195602</v>
          </cell>
          <cell r="R643">
            <v>6.5610637594083598E-3</v>
          </cell>
        </row>
        <row r="644">
          <cell r="M644">
            <v>22.199888962132</v>
          </cell>
          <cell r="R644">
            <v>6.5610637594083598E-3</v>
          </cell>
        </row>
        <row r="645">
          <cell r="M645">
            <v>22.199888206867499</v>
          </cell>
          <cell r="R645">
            <v>6.5610637594083598E-3</v>
          </cell>
        </row>
        <row r="646">
          <cell r="M646">
            <v>22.199887841393899</v>
          </cell>
          <cell r="R646">
            <v>6.5610637594083598E-3</v>
          </cell>
        </row>
        <row r="647">
          <cell r="M647">
            <v>22.199887611441302</v>
          </cell>
          <cell r="R647">
            <v>6.5610637594083598E-3</v>
          </cell>
        </row>
        <row r="648">
          <cell r="M648">
            <v>22.199887491109799</v>
          </cell>
          <cell r="R648">
            <v>6.5610637594083598E-3</v>
          </cell>
        </row>
        <row r="649">
          <cell r="M649">
            <v>22.1998873627489</v>
          </cell>
          <cell r="R649">
            <v>6.5610637594083598E-3</v>
          </cell>
        </row>
        <row r="650">
          <cell r="M650">
            <v>22.199887165085599</v>
          </cell>
          <cell r="R650">
            <v>6.5610637594083598E-3</v>
          </cell>
        </row>
        <row r="651">
          <cell r="M651">
            <v>22.199887035095401</v>
          </cell>
          <cell r="R651">
            <v>6.5610637594083598E-3</v>
          </cell>
        </row>
        <row r="652">
          <cell r="M652">
            <v>22.199887015902998</v>
          </cell>
          <cell r="R652">
            <v>6.5610637594083598E-3</v>
          </cell>
        </row>
        <row r="653">
          <cell r="M653">
            <v>22.199887294640401</v>
          </cell>
          <cell r="R653">
            <v>6.5610637594083598E-3</v>
          </cell>
        </row>
        <row r="654">
          <cell r="M654">
            <v>22.199887545673601</v>
          </cell>
          <cell r="R654">
            <v>6.5610637594083598E-3</v>
          </cell>
        </row>
        <row r="655">
          <cell r="M655">
            <v>22.199887731177899</v>
          </cell>
          <cell r="R655">
            <v>6.5610637594083702E-3</v>
          </cell>
        </row>
        <row r="656">
          <cell r="M656">
            <v>22.199887819507399</v>
          </cell>
          <cell r="R656">
            <v>6.5610637594083702E-3</v>
          </cell>
        </row>
        <row r="657">
          <cell r="M657">
            <v>22.199888094379698</v>
          </cell>
          <cell r="R657">
            <v>6.5610637594083702E-3</v>
          </cell>
        </row>
        <row r="658">
          <cell r="M658">
            <v>22.199889245925402</v>
          </cell>
          <cell r="R658">
            <v>6.5610637594083702E-3</v>
          </cell>
        </row>
        <row r="659">
          <cell r="M659">
            <v>22.1998904012042</v>
          </cell>
          <cell r="R659">
            <v>6.5610637594083702E-3</v>
          </cell>
        </row>
        <row r="660">
          <cell r="M660">
            <v>22.199891195962699</v>
          </cell>
          <cell r="R660">
            <v>6.5610637594083702E-3</v>
          </cell>
        </row>
        <row r="661">
          <cell r="M661">
            <v>22.199891502119101</v>
          </cell>
          <cell r="R661">
            <v>6.5610637594083702E-3</v>
          </cell>
        </row>
        <row r="662">
          <cell r="M662">
            <v>22.199891686988401</v>
          </cell>
          <cell r="R662">
            <v>6.5610637594083702E-3</v>
          </cell>
        </row>
        <row r="663">
          <cell r="M663">
            <v>22.199891812809302</v>
          </cell>
          <cell r="R663">
            <v>6.5610637594083702E-3</v>
          </cell>
        </row>
        <row r="664">
          <cell r="M664">
            <v>22.1998917668848</v>
          </cell>
          <cell r="R664">
            <v>6.5610637594083702E-3</v>
          </cell>
        </row>
        <row r="665">
          <cell r="M665">
            <v>22.199891411204799</v>
          </cell>
          <cell r="R665">
            <v>6.5610637594083702E-3</v>
          </cell>
        </row>
        <row r="666">
          <cell r="M666">
            <v>22.1998909560565</v>
          </cell>
          <cell r="R666">
            <v>6.5610637594083702E-3</v>
          </cell>
        </row>
        <row r="667">
          <cell r="M667">
            <v>22.199890630256998</v>
          </cell>
          <cell r="R667">
            <v>6.5610637594083702E-3</v>
          </cell>
        </row>
        <row r="668">
          <cell r="M668">
            <v>22.199890491227201</v>
          </cell>
          <cell r="R668">
            <v>6.5610637594083702E-3</v>
          </cell>
        </row>
        <row r="669">
          <cell r="M669">
            <v>22.199890350171898</v>
          </cell>
          <cell r="R669">
            <v>6.5610637594083702E-3</v>
          </cell>
        </row>
        <row r="670">
          <cell r="M670">
            <v>22.199890116368699</v>
          </cell>
          <cell r="R670">
            <v>6.5610637594083797E-3</v>
          </cell>
        </row>
        <row r="671">
          <cell r="M671">
            <v>22.199889894789798</v>
          </cell>
          <cell r="R671">
            <v>6.5610637594083797E-3</v>
          </cell>
        </row>
        <row r="672">
          <cell r="M672">
            <v>22.199889307317001</v>
          </cell>
          <cell r="R672">
            <v>6.5610637594083797E-3</v>
          </cell>
        </row>
        <row r="673">
          <cell r="M673">
            <v>22.199889051158902</v>
          </cell>
          <cell r="R673">
            <v>6.5610637594083797E-3</v>
          </cell>
        </row>
        <row r="674">
          <cell r="M674">
            <v>22.199888893134101</v>
          </cell>
          <cell r="R674">
            <v>6.5610637594083797E-3</v>
          </cell>
        </row>
        <row r="675">
          <cell r="M675">
            <v>22.199888648907901</v>
          </cell>
          <cell r="R675">
            <v>6.5610637594083797E-3</v>
          </cell>
        </row>
        <row r="676">
          <cell r="M676">
            <v>22.199888356752801</v>
          </cell>
          <cell r="R676">
            <v>6.5610637594083797E-3</v>
          </cell>
        </row>
        <row r="677">
          <cell r="M677">
            <v>22.199888033908699</v>
          </cell>
          <cell r="R677">
            <v>6.5610637594083797E-3</v>
          </cell>
        </row>
        <row r="678">
          <cell r="M678">
            <v>22.199887687251302</v>
          </cell>
          <cell r="R678">
            <v>6.5610637594083797E-3</v>
          </cell>
        </row>
        <row r="679">
          <cell r="M679">
            <v>22.199887575695001</v>
          </cell>
          <cell r="R679">
            <v>6.5610637594083797E-3</v>
          </cell>
        </row>
        <row r="680">
          <cell r="M680">
            <v>22.199887543530199</v>
          </cell>
          <cell r="R680">
            <v>6.5610637594083797E-3</v>
          </cell>
        </row>
        <row r="681">
          <cell r="M681">
            <v>22.1998879021181</v>
          </cell>
          <cell r="R681">
            <v>6.5610637594083797E-3</v>
          </cell>
        </row>
        <row r="682">
          <cell r="M682">
            <v>22.199888852557098</v>
          </cell>
          <cell r="R682">
            <v>6.5610637594083797E-3</v>
          </cell>
        </row>
        <row r="683">
          <cell r="M683">
            <v>22.199889834086601</v>
          </cell>
          <cell r="R683">
            <v>6.5610637594083901E-3</v>
          </cell>
        </row>
        <row r="684">
          <cell r="M684">
            <v>22.199890672302899</v>
          </cell>
          <cell r="R684">
            <v>6.5610637594083797E-3</v>
          </cell>
        </row>
        <row r="685">
          <cell r="M685">
            <v>22.1998911062493</v>
          </cell>
          <cell r="R685">
            <v>6.5610637594083901E-3</v>
          </cell>
        </row>
        <row r="686">
          <cell r="M686">
            <v>22.1998913207998</v>
          </cell>
          <cell r="R686">
            <v>6.5610637594083901E-3</v>
          </cell>
        </row>
        <row r="687">
          <cell r="M687">
            <v>22.199891385598999</v>
          </cell>
          <cell r="R687">
            <v>6.5610637594083901E-3</v>
          </cell>
        </row>
        <row r="688">
          <cell r="M688">
            <v>22.1998914086723</v>
          </cell>
          <cell r="R688">
            <v>6.5610637594083901E-3</v>
          </cell>
        </row>
        <row r="689">
          <cell r="M689">
            <v>22.199891312544899</v>
          </cell>
          <cell r="R689">
            <v>6.5610637594083901E-3</v>
          </cell>
        </row>
        <row r="690">
          <cell r="M690">
            <v>22.1998910375756</v>
          </cell>
          <cell r="R690">
            <v>6.5610637594083901E-3</v>
          </cell>
        </row>
        <row r="691">
          <cell r="M691">
            <v>22.1998902249676</v>
          </cell>
          <cell r="R691">
            <v>6.5610637594083901E-3</v>
          </cell>
        </row>
        <row r="692">
          <cell r="M692">
            <v>22.199889270599002</v>
          </cell>
          <cell r="R692">
            <v>6.5610637594083901E-3</v>
          </cell>
        </row>
        <row r="693">
          <cell r="M693">
            <v>22.199888745429</v>
          </cell>
          <cell r="R693">
            <v>6.5610637594083901E-3</v>
          </cell>
        </row>
        <row r="694">
          <cell r="M694">
            <v>22.199888271999999</v>
          </cell>
          <cell r="R694">
            <v>6.5610637594083901E-3</v>
          </cell>
        </row>
        <row r="695">
          <cell r="M695">
            <v>22.199887815072401</v>
          </cell>
          <cell r="R695">
            <v>6.5610637594083901E-3</v>
          </cell>
        </row>
        <row r="696">
          <cell r="M696">
            <v>22.199887503699902</v>
          </cell>
          <cell r="R696">
            <v>6.5610637594083901E-3</v>
          </cell>
        </row>
        <row r="697">
          <cell r="M697">
            <v>22.199887360117099</v>
          </cell>
          <cell r="R697">
            <v>6.5610637594083901E-3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120"/>
    </sheetNames>
    <sheetDataSet>
      <sheetData sheetId="0">
        <row r="26">
          <cell r="M26">
            <v>26.700000372814699</v>
          </cell>
          <cell r="R26">
            <v>8.0110051705994997E-3</v>
          </cell>
        </row>
        <row r="27">
          <cell r="M27">
            <v>26.700000372169701</v>
          </cell>
          <cell r="R27">
            <v>8.0110051705994997E-3</v>
          </cell>
        </row>
        <row r="28">
          <cell r="M28">
            <v>26.700000371741101</v>
          </cell>
          <cell r="R28">
            <v>8.0110051705994997E-3</v>
          </cell>
        </row>
        <row r="29">
          <cell r="M29">
            <v>26.7000003721753</v>
          </cell>
          <cell r="R29">
            <v>8.0110051705994997E-3</v>
          </cell>
        </row>
        <row r="30">
          <cell r="M30">
            <v>26.700000376749699</v>
          </cell>
          <cell r="R30">
            <v>8.0110051705994997E-3</v>
          </cell>
        </row>
        <row r="31">
          <cell r="M31">
            <v>26.7000003756417</v>
          </cell>
          <cell r="R31">
            <v>8.0110051705994997E-3</v>
          </cell>
        </row>
        <row r="32">
          <cell r="M32">
            <v>26.700000371937801</v>
          </cell>
          <cell r="R32">
            <v>8.0110051705994997E-3</v>
          </cell>
        </row>
        <row r="33">
          <cell r="M33">
            <v>26.7000003680816</v>
          </cell>
          <cell r="R33">
            <v>8.0110051705994997E-3</v>
          </cell>
        </row>
        <row r="34">
          <cell r="M34">
            <v>26.700000358492499</v>
          </cell>
          <cell r="R34">
            <v>8.0110051705994997E-3</v>
          </cell>
        </row>
        <row r="35">
          <cell r="M35">
            <v>26.700000344638099</v>
          </cell>
          <cell r="R35">
            <v>8.0110051705994997E-3</v>
          </cell>
        </row>
        <row r="36">
          <cell r="M36">
            <v>26.700000334354701</v>
          </cell>
          <cell r="R36">
            <v>8.0110051705994997E-3</v>
          </cell>
        </row>
        <row r="37">
          <cell r="M37">
            <v>26.700000329524102</v>
          </cell>
          <cell r="R37">
            <v>8.0110051705994997E-3</v>
          </cell>
        </row>
        <row r="38">
          <cell r="M38">
            <v>26.7000003279264</v>
          </cell>
          <cell r="R38">
            <v>8.0110051705994997E-3</v>
          </cell>
        </row>
        <row r="39">
          <cell r="M39">
            <v>26.700000328188001</v>
          </cell>
          <cell r="R39">
            <v>8.0110051705994997E-3</v>
          </cell>
        </row>
        <row r="40">
          <cell r="M40">
            <v>26.700000328912498</v>
          </cell>
          <cell r="R40">
            <v>8.0110051705994997E-3</v>
          </cell>
        </row>
        <row r="41">
          <cell r="M41">
            <v>26.700000329864</v>
          </cell>
          <cell r="R41">
            <v>8.0110051705994997E-3</v>
          </cell>
        </row>
        <row r="42">
          <cell r="M42">
            <v>26.7000003318864</v>
          </cell>
          <cell r="R42">
            <v>8.0110051705994997E-3</v>
          </cell>
        </row>
        <row r="43">
          <cell r="M43">
            <v>26.700000337644799</v>
          </cell>
          <cell r="R43">
            <v>8.0110051705995101E-3</v>
          </cell>
        </row>
        <row r="44">
          <cell r="M44">
            <v>26.700000348286899</v>
          </cell>
          <cell r="R44">
            <v>8.0110051705995101E-3</v>
          </cell>
        </row>
        <row r="45">
          <cell r="M45">
            <v>26.700000356347999</v>
          </cell>
          <cell r="R45">
            <v>8.0110051705995101E-3</v>
          </cell>
        </row>
        <row r="46">
          <cell r="M46">
            <v>26.7000003643873</v>
          </cell>
          <cell r="R46">
            <v>8.0110051705995101E-3</v>
          </cell>
        </row>
        <row r="47">
          <cell r="M47">
            <v>26.7000003703475</v>
          </cell>
          <cell r="R47">
            <v>8.0110051705995101E-3</v>
          </cell>
        </row>
        <row r="48">
          <cell r="M48">
            <v>26.7000003766119</v>
          </cell>
          <cell r="R48">
            <v>8.0110051705995101E-3</v>
          </cell>
        </row>
        <row r="49">
          <cell r="M49">
            <v>26.700000375341499</v>
          </cell>
          <cell r="R49">
            <v>8.0110051705995101E-3</v>
          </cell>
        </row>
        <row r="50">
          <cell r="M50">
            <v>26.7000003501973</v>
          </cell>
          <cell r="R50">
            <v>8.0110051705995101E-3</v>
          </cell>
        </row>
        <row r="51">
          <cell r="M51">
            <v>26.700000349423298</v>
          </cell>
          <cell r="R51">
            <v>8.0110051705995101E-3</v>
          </cell>
        </row>
        <row r="52">
          <cell r="M52">
            <v>26.700000352112699</v>
          </cell>
          <cell r="R52">
            <v>8.0110051705995101E-3</v>
          </cell>
        </row>
        <row r="53">
          <cell r="M53">
            <v>26.700000357210801</v>
          </cell>
          <cell r="R53">
            <v>8.0110051705995101E-3</v>
          </cell>
        </row>
        <row r="54">
          <cell r="M54">
            <v>26.700000366773299</v>
          </cell>
          <cell r="R54">
            <v>8.0110051705995101E-3</v>
          </cell>
        </row>
        <row r="55">
          <cell r="M55">
            <v>26.700000372835401</v>
          </cell>
          <cell r="R55">
            <v>8.0110051705995205E-3</v>
          </cell>
        </row>
        <row r="56">
          <cell r="M56">
            <v>26.700000372944402</v>
          </cell>
          <cell r="R56">
            <v>8.0110051705995205E-3</v>
          </cell>
        </row>
        <row r="57">
          <cell r="M57">
            <v>26.700000375583699</v>
          </cell>
          <cell r="R57">
            <v>8.0110051705995101E-3</v>
          </cell>
        </row>
        <row r="58">
          <cell r="M58">
            <v>26.700000355258801</v>
          </cell>
          <cell r="R58">
            <v>8.0110051705995205E-3</v>
          </cell>
        </row>
        <row r="59">
          <cell r="M59">
            <v>26.7000003414175</v>
          </cell>
          <cell r="R59">
            <v>8.0110051705995205E-3</v>
          </cell>
        </row>
        <row r="60">
          <cell r="M60">
            <v>26.7000003342729</v>
          </cell>
          <cell r="R60">
            <v>8.0110051705995205E-3</v>
          </cell>
        </row>
        <row r="61">
          <cell r="M61">
            <v>26.70000033214</v>
          </cell>
          <cell r="R61">
            <v>8.0110051705995205E-3</v>
          </cell>
        </row>
        <row r="62">
          <cell r="M62">
            <v>26.7000003324749</v>
          </cell>
          <cell r="R62">
            <v>8.0110051705995205E-3</v>
          </cell>
        </row>
        <row r="63">
          <cell r="M63">
            <v>26.7000003328025</v>
          </cell>
          <cell r="R63">
            <v>8.0110051705995292E-3</v>
          </cell>
        </row>
        <row r="64">
          <cell r="M64">
            <v>26.700000332655101</v>
          </cell>
          <cell r="R64">
            <v>8.0110051705995292E-3</v>
          </cell>
        </row>
        <row r="65">
          <cell r="M65">
            <v>26.700000332856</v>
          </cell>
          <cell r="R65">
            <v>8.0110051705995292E-3</v>
          </cell>
        </row>
        <row r="66">
          <cell r="M66">
            <v>26.700000333567999</v>
          </cell>
          <cell r="R66">
            <v>8.0110051705995292E-3</v>
          </cell>
        </row>
        <row r="67">
          <cell r="M67">
            <v>26.7000003349266</v>
          </cell>
          <cell r="R67">
            <v>8.0110051705995292E-3</v>
          </cell>
        </row>
        <row r="68">
          <cell r="M68">
            <v>26.7000003366676</v>
          </cell>
          <cell r="R68">
            <v>8.0110051705995292E-3</v>
          </cell>
        </row>
        <row r="69">
          <cell r="M69">
            <v>26.700000338460299</v>
          </cell>
          <cell r="R69">
            <v>8.0110051705995292E-3</v>
          </cell>
        </row>
        <row r="70">
          <cell r="M70">
            <v>26.7000003279915</v>
          </cell>
          <cell r="R70">
            <v>8.0110051705995292E-3</v>
          </cell>
        </row>
        <row r="71">
          <cell r="M71">
            <v>26.700000311555399</v>
          </cell>
          <cell r="R71">
            <v>8.0110051705995292E-3</v>
          </cell>
        </row>
        <row r="72">
          <cell r="M72">
            <v>26.700000317950899</v>
          </cell>
          <cell r="R72">
            <v>8.0110051705995292E-3</v>
          </cell>
        </row>
        <row r="73">
          <cell r="M73">
            <v>26.7000003460161</v>
          </cell>
          <cell r="R73">
            <v>8.0110051705995292E-3</v>
          </cell>
        </row>
        <row r="74">
          <cell r="M74">
            <v>26.7000003512753</v>
          </cell>
          <cell r="R74">
            <v>8.0110051705995292E-3</v>
          </cell>
        </row>
        <row r="75">
          <cell r="M75">
            <v>26.700000357488701</v>
          </cell>
          <cell r="R75">
            <v>8.0110051705995292E-3</v>
          </cell>
        </row>
        <row r="76">
          <cell r="M76">
            <v>26.700000360674</v>
          </cell>
          <cell r="R76">
            <v>8.0110051705995292E-3</v>
          </cell>
        </row>
        <row r="77">
          <cell r="M77">
            <v>26.700000358712501</v>
          </cell>
          <cell r="R77">
            <v>8.0110051705995292E-3</v>
          </cell>
        </row>
        <row r="78">
          <cell r="M78">
            <v>26.700000354645699</v>
          </cell>
          <cell r="R78">
            <v>8.0110051705995292E-3</v>
          </cell>
        </row>
        <row r="79">
          <cell r="M79">
            <v>26.700000336168198</v>
          </cell>
          <cell r="R79">
            <v>8.0110051705995292E-3</v>
          </cell>
        </row>
        <row r="80">
          <cell r="M80">
            <v>26.700000320731199</v>
          </cell>
          <cell r="R80">
            <v>8.0110051705995292E-3</v>
          </cell>
        </row>
        <row r="81">
          <cell r="M81">
            <v>26.700000331907098</v>
          </cell>
          <cell r="R81">
            <v>8.0110051705995292E-3</v>
          </cell>
        </row>
        <row r="82">
          <cell r="M82">
            <v>26.700000319327</v>
          </cell>
          <cell r="R82">
            <v>8.0110051705995292E-3</v>
          </cell>
        </row>
        <row r="83">
          <cell r="M83">
            <v>26.7000003401198</v>
          </cell>
          <cell r="R83">
            <v>8.0110051705995292E-3</v>
          </cell>
        </row>
        <row r="84">
          <cell r="M84">
            <v>26.700000339469501</v>
          </cell>
          <cell r="R84">
            <v>8.0110051705995292E-3</v>
          </cell>
        </row>
        <row r="85">
          <cell r="M85">
            <v>26.700000335511501</v>
          </cell>
          <cell r="R85">
            <v>8.0110051705995292E-3</v>
          </cell>
        </row>
        <row r="86">
          <cell r="M86">
            <v>26.700000334436599</v>
          </cell>
          <cell r="R86">
            <v>8.0110051705995292E-3</v>
          </cell>
        </row>
        <row r="87">
          <cell r="M87">
            <v>26.700000334478901</v>
          </cell>
          <cell r="R87">
            <v>8.0110051705995292E-3</v>
          </cell>
        </row>
        <row r="88">
          <cell r="M88">
            <v>26.7000003346398</v>
          </cell>
          <cell r="R88">
            <v>8.0110051705995292E-3</v>
          </cell>
        </row>
        <row r="89">
          <cell r="M89">
            <v>26.70000033546</v>
          </cell>
          <cell r="R89">
            <v>8.0110051705995292E-3</v>
          </cell>
        </row>
        <row r="90">
          <cell r="M90">
            <v>26.700000337291701</v>
          </cell>
          <cell r="R90">
            <v>8.0110051705995396E-3</v>
          </cell>
        </row>
        <row r="91">
          <cell r="M91">
            <v>26.7000003398365</v>
          </cell>
          <cell r="R91">
            <v>8.0110051705995396E-3</v>
          </cell>
        </row>
        <row r="92">
          <cell r="M92">
            <v>26.700000345332501</v>
          </cell>
          <cell r="R92">
            <v>8.0110051705995292E-3</v>
          </cell>
        </row>
        <row r="93">
          <cell r="M93">
            <v>26.700000348965201</v>
          </cell>
          <cell r="R93">
            <v>8.0110051705995396E-3</v>
          </cell>
        </row>
        <row r="94">
          <cell r="M94">
            <v>26.700000334933598</v>
          </cell>
          <cell r="R94">
            <v>8.0110051705995396E-3</v>
          </cell>
        </row>
        <row r="95">
          <cell r="M95">
            <v>26.7000003142963</v>
          </cell>
          <cell r="R95">
            <v>8.0110051705995396E-3</v>
          </cell>
        </row>
        <row r="96">
          <cell r="M96">
            <v>26.700000312956501</v>
          </cell>
          <cell r="R96">
            <v>8.0110051705995396E-3</v>
          </cell>
        </row>
        <row r="97">
          <cell r="M97">
            <v>26.700000312969902</v>
          </cell>
          <cell r="R97">
            <v>8.0110051705995396E-3</v>
          </cell>
        </row>
        <row r="98">
          <cell r="M98">
            <v>26.700000313021</v>
          </cell>
          <cell r="R98">
            <v>8.0110051705995396E-3</v>
          </cell>
        </row>
        <row r="99">
          <cell r="M99">
            <v>26.700000313467001</v>
          </cell>
          <cell r="R99">
            <v>8.0110051705995396E-3</v>
          </cell>
        </row>
        <row r="100">
          <cell r="M100">
            <v>26.7000003139472</v>
          </cell>
          <cell r="R100">
            <v>8.0110051705995292E-3</v>
          </cell>
        </row>
        <row r="101">
          <cell r="M101">
            <v>26.700000313991801</v>
          </cell>
          <cell r="R101">
            <v>8.0110051705995396E-3</v>
          </cell>
        </row>
        <row r="102">
          <cell r="M102">
            <v>26.700000313579299</v>
          </cell>
          <cell r="R102">
            <v>8.0110051705995396E-3</v>
          </cell>
        </row>
        <row r="103">
          <cell r="M103">
            <v>26.700000313117702</v>
          </cell>
          <cell r="R103">
            <v>8.0110051705995396E-3</v>
          </cell>
        </row>
        <row r="104">
          <cell r="M104">
            <v>26.700000312667299</v>
          </cell>
          <cell r="R104">
            <v>8.0110051705995396E-3</v>
          </cell>
        </row>
        <row r="105">
          <cell r="M105">
            <v>26.700000312205901</v>
          </cell>
          <cell r="R105">
            <v>8.0110051705995396E-3</v>
          </cell>
        </row>
        <row r="106">
          <cell r="M106">
            <v>26.700000317268898</v>
          </cell>
          <cell r="R106">
            <v>8.0110051705995396E-3</v>
          </cell>
        </row>
        <row r="107">
          <cell r="M107">
            <v>26.700000326951301</v>
          </cell>
          <cell r="R107">
            <v>8.0110051705995396E-3</v>
          </cell>
        </row>
        <row r="108">
          <cell r="M108">
            <v>26.700000310104699</v>
          </cell>
          <cell r="R108">
            <v>8.0110051705995396E-3</v>
          </cell>
        </row>
        <row r="109">
          <cell r="M109">
            <v>26.700000313823999</v>
          </cell>
          <cell r="R109">
            <v>8.0110051705995396E-3</v>
          </cell>
        </row>
        <row r="110">
          <cell r="M110">
            <v>26.700000329477099</v>
          </cell>
          <cell r="R110">
            <v>8.0110051705995396E-3</v>
          </cell>
        </row>
        <row r="111">
          <cell r="M111">
            <v>26.7000003307787</v>
          </cell>
          <cell r="R111">
            <v>8.0110051705995396E-3</v>
          </cell>
        </row>
        <row r="112">
          <cell r="M112">
            <v>26.700000332181101</v>
          </cell>
          <cell r="R112">
            <v>8.0110051705995396E-3</v>
          </cell>
        </row>
        <row r="113">
          <cell r="M113">
            <v>26.7000003327869</v>
          </cell>
          <cell r="R113">
            <v>8.01100517059955E-3</v>
          </cell>
        </row>
        <row r="114">
          <cell r="M114">
            <v>26.7000003335854</v>
          </cell>
          <cell r="R114">
            <v>8.01100517059955E-3</v>
          </cell>
        </row>
        <row r="115">
          <cell r="M115">
            <v>26.700000336756698</v>
          </cell>
          <cell r="R115">
            <v>8.0110051705995396E-3</v>
          </cell>
        </row>
        <row r="116">
          <cell r="M116">
            <v>26.700000338174899</v>
          </cell>
          <cell r="R116">
            <v>8.01100517059955E-3</v>
          </cell>
        </row>
        <row r="117">
          <cell r="M117">
            <v>26.700000339447499</v>
          </cell>
          <cell r="R117">
            <v>8.01100517059955E-3</v>
          </cell>
        </row>
        <row r="118">
          <cell r="M118">
            <v>26.7000003406194</v>
          </cell>
          <cell r="R118">
            <v>8.01100517059955E-3</v>
          </cell>
        </row>
        <row r="119">
          <cell r="M119">
            <v>26.700000341280798</v>
          </cell>
          <cell r="R119">
            <v>8.01100517059955E-3</v>
          </cell>
        </row>
        <row r="120">
          <cell r="M120">
            <v>26.700000341868702</v>
          </cell>
          <cell r="R120">
            <v>8.01100517059955E-3</v>
          </cell>
        </row>
        <row r="121">
          <cell r="M121">
            <v>26.700000342512102</v>
          </cell>
          <cell r="R121">
            <v>8.01100517059955E-3</v>
          </cell>
        </row>
        <row r="122">
          <cell r="M122">
            <v>26.700000343409599</v>
          </cell>
          <cell r="R122">
            <v>8.01100517059955E-3</v>
          </cell>
        </row>
        <row r="123">
          <cell r="M123">
            <v>26.700000343543898</v>
          </cell>
          <cell r="R123">
            <v>8.01100517059955E-3</v>
          </cell>
        </row>
        <row r="124">
          <cell r="M124">
            <v>26.700000342853901</v>
          </cell>
          <cell r="R124">
            <v>8.01100517059955E-3</v>
          </cell>
        </row>
        <row r="125">
          <cell r="M125">
            <v>26.7000003292736</v>
          </cell>
          <cell r="R125">
            <v>8.01100517059955E-3</v>
          </cell>
        </row>
        <row r="126">
          <cell r="M126">
            <v>26.7000003172144</v>
          </cell>
          <cell r="R126">
            <v>8.01100517059955E-3</v>
          </cell>
        </row>
        <row r="127">
          <cell r="M127">
            <v>26.7000003430934</v>
          </cell>
          <cell r="R127">
            <v>8.01100517059955E-3</v>
          </cell>
        </row>
        <row r="128">
          <cell r="M128">
            <v>26.7000003428257</v>
          </cell>
          <cell r="R128">
            <v>8.01100517059955E-3</v>
          </cell>
        </row>
        <row r="129">
          <cell r="M129">
            <v>26.700000340522099</v>
          </cell>
          <cell r="R129">
            <v>8.01100517059955E-3</v>
          </cell>
        </row>
        <row r="130">
          <cell r="M130">
            <v>26.7000003379021</v>
          </cell>
          <cell r="R130">
            <v>8.01100517059955E-3</v>
          </cell>
        </row>
        <row r="131">
          <cell r="M131">
            <v>26.700000334715899</v>
          </cell>
          <cell r="R131">
            <v>8.01100517059955E-3</v>
          </cell>
        </row>
        <row r="132">
          <cell r="M132">
            <v>26.700000332102402</v>
          </cell>
          <cell r="R132">
            <v>8.01100517059955E-3</v>
          </cell>
        </row>
        <row r="133">
          <cell r="M133">
            <v>26.700000330182899</v>
          </cell>
          <cell r="R133">
            <v>8.01100517059955E-3</v>
          </cell>
        </row>
        <row r="134">
          <cell r="M134">
            <v>26.700000329301702</v>
          </cell>
          <cell r="R134">
            <v>8.01100517059955E-3</v>
          </cell>
        </row>
        <row r="135">
          <cell r="M135">
            <v>26.700000328745102</v>
          </cell>
          <cell r="R135">
            <v>8.01100517059955E-3</v>
          </cell>
        </row>
        <row r="136">
          <cell r="M136">
            <v>26.700000328462899</v>
          </cell>
          <cell r="R136">
            <v>8.01100517059955E-3</v>
          </cell>
        </row>
        <row r="137">
          <cell r="M137">
            <v>26.7000003284301</v>
          </cell>
          <cell r="R137">
            <v>8.01100517059955E-3</v>
          </cell>
        </row>
        <row r="138">
          <cell r="M138">
            <v>26.7000003287861</v>
          </cell>
          <cell r="R138">
            <v>8.01100517059955E-3</v>
          </cell>
        </row>
        <row r="139">
          <cell r="M139">
            <v>26.700000330131999</v>
          </cell>
          <cell r="R139">
            <v>8.01100517059955E-3</v>
          </cell>
        </row>
        <row r="140">
          <cell r="M140">
            <v>26.7000003350771</v>
          </cell>
          <cell r="R140">
            <v>8.01100517059955E-3</v>
          </cell>
        </row>
        <row r="141">
          <cell r="M141">
            <v>26.7000003379937</v>
          </cell>
          <cell r="R141">
            <v>8.01100517059955E-3</v>
          </cell>
        </row>
        <row r="142">
          <cell r="M142">
            <v>26.7000003419279</v>
          </cell>
          <cell r="R142">
            <v>8.01100517059955E-3</v>
          </cell>
        </row>
        <row r="143">
          <cell r="M143">
            <v>26.7000003458569</v>
          </cell>
          <cell r="R143">
            <v>8.01100517059955E-3</v>
          </cell>
        </row>
        <row r="144">
          <cell r="M144">
            <v>26.7000003500204</v>
          </cell>
          <cell r="R144">
            <v>8.01100517059955E-3</v>
          </cell>
        </row>
        <row r="145">
          <cell r="M145">
            <v>26.700000353590902</v>
          </cell>
          <cell r="R145">
            <v>8.01100517059955E-3</v>
          </cell>
        </row>
        <row r="146">
          <cell r="M146">
            <v>26.700000357961599</v>
          </cell>
          <cell r="R146">
            <v>8.01100517059955E-3</v>
          </cell>
        </row>
        <row r="147">
          <cell r="M147">
            <v>26.700000359466799</v>
          </cell>
          <cell r="R147">
            <v>8.01100517059955E-3</v>
          </cell>
        </row>
        <row r="148">
          <cell r="M148">
            <v>26.700000359103399</v>
          </cell>
          <cell r="R148">
            <v>8.01100517059955E-3</v>
          </cell>
        </row>
        <row r="149">
          <cell r="M149">
            <v>26.700000359643699</v>
          </cell>
          <cell r="R149">
            <v>8.01100517059955E-3</v>
          </cell>
        </row>
        <row r="150">
          <cell r="M150">
            <v>26.7000003592794</v>
          </cell>
          <cell r="R150">
            <v>8.0110051705995604E-3</v>
          </cell>
        </row>
        <row r="151">
          <cell r="M151">
            <v>26.700000359510899</v>
          </cell>
          <cell r="R151">
            <v>8.0110051705995604E-3</v>
          </cell>
        </row>
        <row r="152">
          <cell r="M152">
            <v>26.700000360878601</v>
          </cell>
          <cell r="R152">
            <v>8.0110051705995604E-3</v>
          </cell>
        </row>
        <row r="153">
          <cell r="M153">
            <v>26.700000357784699</v>
          </cell>
          <cell r="R153">
            <v>8.0110051705995604E-3</v>
          </cell>
        </row>
        <row r="154">
          <cell r="M154">
            <v>26.7000003514447</v>
          </cell>
          <cell r="R154">
            <v>8.0110051705995604E-3</v>
          </cell>
        </row>
        <row r="155">
          <cell r="M155">
            <v>26.700000341465898</v>
          </cell>
          <cell r="R155">
            <v>8.0110051705995604E-3</v>
          </cell>
        </row>
        <row r="156">
          <cell r="M156">
            <v>26.7000003345001</v>
          </cell>
          <cell r="R156">
            <v>8.0110051705995604E-3</v>
          </cell>
        </row>
        <row r="157">
          <cell r="M157">
            <v>26.7000003321888</v>
          </cell>
          <cell r="R157">
            <v>8.0110051705995604E-3</v>
          </cell>
        </row>
        <row r="158">
          <cell r="M158">
            <v>26.7000003316912</v>
          </cell>
          <cell r="R158">
            <v>8.0110051705995604E-3</v>
          </cell>
        </row>
        <row r="159">
          <cell r="M159">
            <v>26.700000331804699</v>
          </cell>
          <cell r="R159">
            <v>8.0110051705995604E-3</v>
          </cell>
        </row>
        <row r="160">
          <cell r="M160">
            <v>26.700000332523199</v>
          </cell>
          <cell r="R160">
            <v>8.0110051705995604E-3</v>
          </cell>
        </row>
        <row r="161">
          <cell r="M161">
            <v>26.700000332867099</v>
          </cell>
          <cell r="R161">
            <v>8.0110051705995604E-3</v>
          </cell>
        </row>
        <row r="162">
          <cell r="M162">
            <v>26.700000333759199</v>
          </cell>
          <cell r="R162">
            <v>8.0110051705995604E-3</v>
          </cell>
        </row>
        <row r="163">
          <cell r="M163">
            <v>26.700000335570099</v>
          </cell>
          <cell r="R163">
            <v>8.0110051705995604E-3</v>
          </cell>
        </row>
        <row r="164">
          <cell r="M164">
            <v>26.700000337780999</v>
          </cell>
          <cell r="R164">
            <v>8.0110051705995604E-3</v>
          </cell>
        </row>
        <row r="165">
          <cell r="M165">
            <v>26.7000003386831</v>
          </cell>
          <cell r="R165">
            <v>8.0110051705995604E-3</v>
          </cell>
        </row>
        <row r="166">
          <cell r="M166">
            <v>26.700000338472201</v>
          </cell>
          <cell r="R166">
            <v>8.0110051705995604E-3</v>
          </cell>
        </row>
        <row r="167">
          <cell r="M167">
            <v>26.700000338505401</v>
          </cell>
          <cell r="R167">
            <v>8.0110051705995604E-3</v>
          </cell>
        </row>
        <row r="168">
          <cell r="M168">
            <v>26.700000338559601</v>
          </cell>
          <cell r="R168">
            <v>8.0110051705995604E-3</v>
          </cell>
        </row>
        <row r="169">
          <cell r="M169">
            <v>26.7000003277318</v>
          </cell>
          <cell r="R169">
            <v>8.0110051705995604E-3</v>
          </cell>
        </row>
        <row r="170">
          <cell r="M170">
            <v>26.7000003213202</v>
          </cell>
          <cell r="R170">
            <v>8.0110051705995604E-3</v>
          </cell>
        </row>
        <row r="171">
          <cell r="M171">
            <v>26.700000361719699</v>
          </cell>
          <cell r="R171">
            <v>8.0110051705995604E-3</v>
          </cell>
        </row>
        <row r="172">
          <cell r="M172">
            <v>26.700000336269301</v>
          </cell>
          <cell r="R172">
            <v>8.0110051705995604E-3</v>
          </cell>
        </row>
        <row r="173">
          <cell r="M173">
            <v>26.700000321959699</v>
          </cell>
          <cell r="R173">
            <v>8.0110051705995604E-3</v>
          </cell>
        </row>
        <row r="174">
          <cell r="M174">
            <v>26.700000352705999</v>
          </cell>
          <cell r="R174">
            <v>8.0110051705995604E-3</v>
          </cell>
        </row>
        <row r="175">
          <cell r="M175">
            <v>26.700000355297799</v>
          </cell>
          <cell r="R175">
            <v>8.0110051705995604E-3</v>
          </cell>
        </row>
        <row r="176">
          <cell r="M176">
            <v>26.7000003549898</v>
          </cell>
          <cell r="R176">
            <v>8.0110051705995604E-3</v>
          </cell>
        </row>
        <row r="177">
          <cell r="M177">
            <v>26.700000354272099</v>
          </cell>
          <cell r="R177">
            <v>8.0110051705995604E-3</v>
          </cell>
        </row>
        <row r="178">
          <cell r="M178">
            <v>26.700000344347799</v>
          </cell>
          <cell r="R178">
            <v>8.0110051705995604E-3</v>
          </cell>
        </row>
        <row r="179">
          <cell r="M179">
            <v>26.700000340118599</v>
          </cell>
          <cell r="R179">
            <v>8.0110051705995604E-3</v>
          </cell>
        </row>
        <row r="180">
          <cell r="M180">
            <v>26.700000337170302</v>
          </cell>
          <cell r="R180">
            <v>8.0110051705995604E-3</v>
          </cell>
        </row>
        <row r="181">
          <cell r="M181">
            <v>26.700000335308399</v>
          </cell>
          <cell r="R181">
            <v>8.0110051705995604E-3</v>
          </cell>
        </row>
        <row r="182">
          <cell r="M182">
            <v>26.700000334366401</v>
          </cell>
          <cell r="R182">
            <v>8.0110051705995604E-3</v>
          </cell>
        </row>
        <row r="183">
          <cell r="M183">
            <v>26.700000334094501</v>
          </cell>
          <cell r="R183">
            <v>8.0110051705995708E-3</v>
          </cell>
        </row>
        <row r="184">
          <cell r="M184">
            <v>26.700000334661301</v>
          </cell>
          <cell r="R184">
            <v>8.0110051705995708E-3</v>
          </cell>
        </row>
        <row r="185">
          <cell r="M185">
            <v>26.7000003361517</v>
          </cell>
          <cell r="R185">
            <v>8.0110051705995708E-3</v>
          </cell>
        </row>
        <row r="186">
          <cell r="M186">
            <v>26.700000338149</v>
          </cell>
          <cell r="R186">
            <v>8.0110051705995708E-3</v>
          </cell>
        </row>
        <row r="187">
          <cell r="M187">
            <v>26.7000003403666</v>
          </cell>
          <cell r="R187">
            <v>8.0110051705995708E-3</v>
          </cell>
        </row>
        <row r="188">
          <cell r="M188">
            <v>26.7000003462155</v>
          </cell>
          <cell r="R188">
            <v>8.0110051705995708E-3</v>
          </cell>
        </row>
        <row r="189">
          <cell r="M189">
            <v>26.700000347805801</v>
          </cell>
          <cell r="R189">
            <v>8.0110051705995708E-3</v>
          </cell>
        </row>
        <row r="190">
          <cell r="M190">
            <v>26.7000003466297</v>
          </cell>
          <cell r="R190">
            <v>8.0110051705995708E-3</v>
          </cell>
        </row>
        <row r="191">
          <cell r="M191">
            <v>26.700000332852099</v>
          </cell>
          <cell r="R191">
            <v>8.0110051705995708E-3</v>
          </cell>
        </row>
        <row r="192">
          <cell r="M192">
            <v>26.700000320728702</v>
          </cell>
          <cell r="R192">
            <v>8.0110051705995708E-3</v>
          </cell>
        </row>
        <row r="193">
          <cell r="M193">
            <v>26.700000346315001</v>
          </cell>
          <cell r="R193">
            <v>8.0110051705995708E-3</v>
          </cell>
        </row>
        <row r="194">
          <cell r="M194">
            <v>26.700000347881499</v>
          </cell>
          <cell r="R194">
            <v>8.0110051705995708E-3</v>
          </cell>
        </row>
        <row r="195">
          <cell r="M195">
            <v>26.700000348258602</v>
          </cell>
          <cell r="R195">
            <v>8.0110051705995708E-3</v>
          </cell>
        </row>
        <row r="196">
          <cell r="M196">
            <v>26.7000003528136</v>
          </cell>
          <cell r="R196">
            <v>8.0110051705995708E-3</v>
          </cell>
        </row>
        <row r="197">
          <cell r="M197">
            <v>26.700000355008601</v>
          </cell>
          <cell r="R197">
            <v>8.0110051705995795E-3</v>
          </cell>
        </row>
        <row r="198">
          <cell r="M198">
            <v>26.700000351422499</v>
          </cell>
          <cell r="R198">
            <v>8.0110051705995795E-3</v>
          </cell>
        </row>
        <row r="199">
          <cell r="M199">
            <v>26.700000348875101</v>
          </cell>
          <cell r="R199">
            <v>8.0110051705995795E-3</v>
          </cell>
        </row>
        <row r="200">
          <cell r="M200">
            <v>26.7000003474278</v>
          </cell>
          <cell r="R200">
            <v>8.0110051705995708E-3</v>
          </cell>
        </row>
        <row r="201">
          <cell r="M201">
            <v>26.700000345193001</v>
          </cell>
          <cell r="R201">
            <v>8.0110051705995708E-3</v>
          </cell>
        </row>
        <row r="202">
          <cell r="M202">
            <v>26.700000342892601</v>
          </cell>
          <cell r="R202">
            <v>8.0110051705995795E-3</v>
          </cell>
        </row>
        <row r="203">
          <cell r="M203">
            <v>26.700000339890501</v>
          </cell>
          <cell r="R203">
            <v>8.0110051705995795E-3</v>
          </cell>
        </row>
        <row r="204">
          <cell r="M204">
            <v>26.7000003352797</v>
          </cell>
          <cell r="R204">
            <v>8.0110051705995795E-3</v>
          </cell>
        </row>
        <row r="205">
          <cell r="M205">
            <v>26.700000332468001</v>
          </cell>
          <cell r="R205">
            <v>8.0110051705995795E-3</v>
          </cell>
        </row>
        <row r="206">
          <cell r="M206">
            <v>26.700000332379702</v>
          </cell>
          <cell r="R206">
            <v>8.0110051705995795E-3</v>
          </cell>
        </row>
        <row r="207">
          <cell r="M207">
            <v>26.700000332837</v>
          </cell>
          <cell r="R207">
            <v>8.0110051705995795E-3</v>
          </cell>
        </row>
        <row r="208">
          <cell r="M208">
            <v>26.7000003335027</v>
          </cell>
          <cell r="R208">
            <v>8.0110051705995795E-3</v>
          </cell>
        </row>
        <row r="209">
          <cell r="M209">
            <v>26.700000334696998</v>
          </cell>
          <cell r="R209">
            <v>8.0110051705995795E-3</v>
          </cell>
        </row>
        <row r="210">
          <cell r="M210">
            <v>26.700000336643701</v>
          </cell>
          <cell r="R210">
            <v>8.0110051705995795E-3</v>
          </cell>
        </row>
        <row r="211">
          <cell r="M211">
            <v>26.700000341975901</v>
          </cell>
          <cell r="R211">
            <v>8.0110051705995795E-3</v>
          </cell>
        </row>
        <row r="212">
          <cell r="M212">
            <v>26.700000357164701</v>
          </cell>
          <cell r="R212">
            <v>8.0110051705995795E-3</v>
          </cell>
        </row>
        <row r="213">
          <cell r="M213">
            <v>26.700000365875201</v>
          </cell>
          <cell r="R213">
            <v>8.0110051705995899E-3</v>
          </cell>
        </row>
        <row r="214">
          <cell r="M214">
            <v>26.700000371260199</v>
          </cell>
          <cell r="R214">
            <v>8.0110051705995899E-3</v>
          </cell>
        </row>
        <row r="215">
          <cell r="M215">
            <v>26.700000372205398</v>
          </cell>
          <cell r="R215">
            <v>8.0110051705995899E-3</v>
          </cell>
        </row>
        <row r="216">
          <cell r="M216">
            <v>26.700000373139002</v>
          </cell>
          <cell r="R216">
            <v>8.0110051705995899E-3</v>
          </cell>
        </row>
        <row r="217">
          <cell r="M217">
            <v>26.7000003747733</v>
          </cell>
          <cell r="R217">
            <v>8.0110051705995899E-3</v>
          </cell>
        </row>
        <row r="218">
          <cell r="M218">
            <v>26.7000003773454</v>
          </cell>
          <cell r="R218">
            <v>8.0110051705995899E-3</v>
          </cell>
        </row>
        <row r="219">
          <cell r="M219">
            <v>26.700000376652198</v>
          </cell>
          <cell r="R219">
            <v>8.0110051705995899E-3</v>
          </cell>
        </row>
        <row r="220">
          <cell r="M220">
            <v>26.7000003752804</v>
          </cell>
          <cell r="R220">
            <v>8.0110051705995899E-3</v>
          </cell>
        </row>
        <row r="221">
          <cell r="M221">
            <v>26.7000003742784</v>
          </cell>
          <cell r="R221">
            <v>8.0110051705995899E-3</v>
          </cell>
        </row>
        <row r="222">
          <cell r="M222">
            <v>26.700000356465399</v>
          </cell>
          <cell r="R222">
            <v>8.0110051705995899E-3</v>
          </cell>
        </row>
        <row r="223">
          <cell r="M223">
            <v>26.700000350847901</v>
          </cell>
          <cell r="R223">
            <v>8.0110051705995899E-3</v>
          </cell>
        </row>
        <row r="224">
          <cell r="M224">
            <v>26.700000355042501</v>
          </cell>
          <cell r="R224">
            <v>8.0110051705995899E-3</v>
          </cell>
        </row>
        <row r="225">
          <cell r="M225">
            <v>26.700000360383399</v>
          </cell>
          <cell r="R225">
            <v>8.0110051705995899E-3</v>
          </cell>
        </row>
        <row r="226">
          <cell r="M226">
            <v>26.7000003560916</v>
          </cell>
          <cell r="R226">
            <v>8.0110051705995899E-3</v>
          </cell>
        </row>
        <row r="227">
          <cell r="M227">
            <v>26.700000343520198</v>
          </cell>
          <cell r="R227">
            <v>8.0110051705995899E-3</v>
          </cell>
        </row>
        <row r="228">
          <cell r="M228">
            <v>26.700000333919998</v>
          </cell>
          <cell r="R228">
            <v>8.0110051705995899E-3</v>
          </cell>
        </row>
        <row r="229">
          <cell r="M229">
            <v>26.700000330680201</v>
          </cell>
          <cell r="R229">
            <v>8.0110051705995899E-3</v>
          </cell>
        </row>
        <row r="230">
          <cell r="M230">
            <v>26.700000330933001</v>
          </cell>
          <cell r="R230">
            <v>8.0110051705995899E-3</v>
          </cell>
        </row>
        <row r="231">
          <cell r="M231">
            <v>26.7000003319401</v>
          </cell>
          <cell r="R231">
            <v>8.0110051705995899E-3</v>
          </cell>
        </row>
        <row r="232">
          <cell r="M232">
            <v>26.7000003326567</v>
          </cell>
          <cell r="R232">
            <v>8.0110051705995899E-3</v>
          </cell>
        </row>
        <row r="233">
          <cell r="M233">
            <v>26.7000003336886</v>
          </cell>
          <cell r="R233">
            <v>8.0110051705995899E-3</v>
          </cell>
        </row>
        <row r="234">
          <cell r="M234">
            <v>26.700000336034901</v>
          </cell>
          <cell r="R234">
            <v>8.0110051705995899E-3</v>
          </cell>
        </row>
        <row r="235">
          <cell r="M235">
            <v>26.700000342519999</v>
          </cell>
          <cell r="R235">
            <v>8.0110051705995899E-3</v>
          </cell>
        </row>
        <row r="236">
          <cell r="M236">
            <v>26.700000356357801</v>
          </cell>
          <cell r="R236">
            <v>8.0110051705995899E-3</v>
          </cell>
        </row>
        <row r="237">
          <cell r="M237">
            <v>26.700000366557902</v>
          </cell>
          <cell r="R237">
            <v>8.0110051705995899E-3</v>
          </cell>
        </row>
        <row r="238">
          <cell r="M238">
            <v>26.700000371588199</v>
          </cell>
          <cell r="R238">
            <v>8.0110051705995899E-3</v>
          </cell>
        </row>
        <row r="239">
          <cell r="M239">
            <v>26.7000003772099</v>
          </cell>
          <cell r="R239">
            <v>8.0110051705995899E-3</v>
          </cell>
        </row>
        <row r="240">
          <cell r="M240">
            <v>26.7000003779835</v>
          </cell>
          <cell r="R240">
            <v>8.0110051705996003E-3</v>
          </cell>
        </row>
        <row r="241">
          <cell r="M241">
            <v>26.7000003755916</v>
          </cell>
          <cell r="R241">
            <v>8.0110051705996003E-3</v>
          </cell>
        </row>
        <row r="242">
          <cell r="M242">
            <v>26.700000372507098</v>
          </cell>
          <cell r="R242">
            <v>8.0110051705996003E-3</v>
          </cell>
        </row>
        <row r="243">
          <cell r="M243">
            <v>26.700000368879799</v>
          </cell>
          <cell r="R243">
            <v>8.0110051705996003E-3</v>
          </cell>
        </row>
        <row r="244">
          <cell r="M244">
            <v>26.700000366800101</v>
          </cell>
          <cell r="R244">
            <v>8.0110051705996003E-3</v>
          </cell>
        </row>
        <row r="245">
          <cell r="M245">
            <v>26.700000367117301</v>
          </cell>
          <cell r="R245">
            <v>8.0110051705996107E-3</v>
          </cell>
        </row>
        <row r="246">
          <cell r="M246">
            <v>26.700000374250699</v>
          </cell>
          <cell r="R246">
            <v>8.0110051705996107E-3</v>
          </cell>
        </row>
        <row r="247">
          <cell r="M247">
            <v>26.7000003780974</v>
          </cell>
          <cell r="R247">
            <v>8.0110051705996107E-3</v>
          </cell>
        </row>
        <row r="248">
          <cell r="M248">
            <v>26.700000361995201</v>
          </cell>
          <cell r="R248">
            <v>8.0110051705996107E-3</v>
          </cell>
        </row>
        <row r="249">
          <cell r="M249">
            <v>26.700000352562899</v>
          </cell>
          <cell r="R249">
            <v>8.0110051705996003E-3</v>
          </cell>
        </row>
        <row r="250">
          <cell r="M250">
            <v>26.7000003461348</v>
          </cell>
          <cell r="R250">
            <v>8.0110051705996107E-3</v>
          </cell>
        </row>
        <row r="251">
          <cell r="M251">
            <v>26.700000339701599</v>
          </cell>
          <cell r="R251">
            <v>8.0110051705996003E-3</v>
          </cell>
        </row>
        <row r="252">
          <cell r="M252">
            <v>26.7000003333401</v>
          </cell>
          <cell r="R252">
            <v>8.0110051705996003E-3</v>
          </cell>
        </row>
        <row r="253">
          <cell r="M253">
            <v>26.700000330638101</v>
          </cell>
          <cell r="R253">
            <v>8.0110051705996003E-3</v>
          </cell>
        </row>
        <row r="254">
          <cell r="M254">
            <v>26.700000330398701</v>
          </cell>
          <cell r="R254">
            <v>8.0110051705996003E-3</v>
          </cell>
        </row>
        <row r="255">
          <cell r="M255">
            <v>26.700000329884102</v>
          </cell>
          <cell r="R255">
            <v>8.0110051705996003E-3</v>
          </cell>
        </row>
        <row r="256">
          <cell r="M256">
            <v>26.700000329520499</v>
          </cell>
          <cell r="R256">
            <v>8.0110051705996003E-3</v>
          </cell>
        </row>
        <row r="257">
          <cell r="M257">
            <v>26.700000330594001</v>
          </cell>
          <cell r="R257">
            <v>8.0110051705996003E-3</v>
          </cell>
        </row>
        <row r="258">
          <cell r="M258">
            <v>26.700000331681</v>
          </cell>
          <cell r="R258">
            <v>8.0110051705996003E-3</v>
          </cell>
        </row>
        <row r="259">
          <cell r="M259">
            <v>26.700000336101699</v>
          </cell>
          <cell r="R259">
            <v>8.0110051705996003E-3</v>
          </cell>
        </row>
        <row r="260">
          <cell r="M260">
            <v>26.700000341329101</v>
          </cell>
          <cell r="R260">
            <v>8.0110051705996107E-3</v>
          </cell>
        </row>
        <row r="261">
          <cell r="M261">
            <v>26.700000344893802</v>
          </cell>
          <cell r="R261">
            <v>8.0110051705996107E-3</v>
          </cell>
        </row>
        <row r="262">
          <cell r="M262">
            <v>26.700000347338001</v>
          </cell>
          <cell r="R262">
            <v>8.0110051705996107E-3</v>
          </cell>
        </row>
        <row r="263">
          <cell r="M263">
            <v>26.700000348732001</v>
          </cell>
          <cell r="R263">
            <v>8.0110051705996107E-3</v>
          </cell>
        </row>
        <row r="264">
          <cell r="M264">
            <v>26.700000348792901</v>
          </cell>
          <cell r="R264">
            <v>8.0110051705996107E-3</v>
          </cell>
        </row>
        <row r="265">
          <cell r="M265">
            <v>26.700000348163702</v>
          </cell>
          <cell r="R265">
            <v>8.0110051705996107E-3</v>
          </cell>
        </row>
        <row r="266">
          <cell r="M266">
            <v>26.700000346635399</v>
          </cell>
          <cell r="R266">
            <v>8.0110051705996003E-3</v>
          </cell>
        </row>
        <row r="267">
          <cell r="M267">
            <v>26.700000343866598</v>
          </cell>
          <cell r="R267">
            <v>8.0110051705996003E-3</v>
          </cell>
        </row>
        <row r="268">
          <cell r="M268">
            <v>26.7000003414459</v>
          </cell>
          <cell r="R268">
            <v>8.0110051705996107E-3</v>
          </cell>
        </row>
        <row r="269">
          <cell r="M269">
            <v>26.7000003398527</v>
          </cell>
          <cell r="R269">
            <v>8.0110051705996107E-3</v>
          </cell>
        </row>
        <row r="270">
          <cell r="M270">
            <v>26.700000338430499</v>
          </cell>
          <cell r="R270">
            <v>8.0110051705996003E-3</v>
          </cell>
        </row>
        <row r="271">
          <cell r="M271">
            <v>26.7000003372466</v>
          </cell>
          <cell r="R271">
            <v>8.0110051705996003E-3</v>
          </cell>
        </row>
        <row r="272">
          <cell r="M272">
            <v>26.700000336737101</v>
          </cell>
          <cell r="R272">
            <v>8.0110051705996003E-3</v>
          </cell>
        </row>
        <row r="273">
          <cell r="M273">
            <v>26.7000003358581</v>
          </cell>
          <cell r="R273">
            <v>8.0110051705996107E-3</v>
          </cell>
        </row>
        <row r="274">
          <cell r="M274">
            <v>26.700000333458501</v>
          </cell>
          <cell r="R274">
            <v>8.0110051705996003E-3</v>
          </cell>
        </row>
        <row r="275">
          <cell r="M275">
            <v>26.700000330010301</v>
          </cell>
          <cell r="R275">
            <v>8.0110051705996107E-3</v>
          </cell>
        </row>
        <row r="276">
          <cell r="M276">
            <v>26.700000327708601</v>
          </cell>
          <cell r="R276">
            <v>8.0110051705996107E-3</v>
          </cell>
        </row>
        <row r="277">
          <cell r="M277">
            <v>26.700000326464401</v>
          </cell>
          <cell r="R277">
            <v>8.0110051705996107E-3</v>
          </cell>
        </row>
        <row r="278">
          <cell r="M278">
            <v>26.7000003254463</v>
          </cell>
          <cell r="R278">
            <v>8.0110051705996107E-3</v>
          </cell>
        </row>
        <row r="279">
          <cell r="M279">
            <v>26.7000003253162</v>
          </cell>
          <cell r="R279">
            <v>8.0110051705996107E-3</v>
          </cell>
        </row>
        <row r="280">
          <cell r="M280">
            <v>26.700000325815999</v>
          </cell>
          <cell r="R280">
            <v>8.0110051705996107E-3</v>
          </cell>
        </row>
        <row r="281">
          <cell r="M281">
            <v>26.700000325921899</v>
          </cell>
          <cell r="R281">
            <v>8.0110051705996107E-3</v>
          </cell>
        </row>
        <row r="282">
          <cell r="M282">
            <v>26.700000326776301</v>
          </cell>
          <cell r="R282">
            <v>8.0110051705996107E-3</v>
          </cell>
        </row>
        <row r="283">
          <cell r="M283">
            <v>26.700000329247501</v>
          </cell>
          <cell r="R283">
            <v>8.0110051705996107E-3</v>
          </cell>
        </row>
        <row r="284">
          <cell r="M284">
            <v>26.700000335936899</v>
          </cell>
          <cell r="R284">
            <v>8.0110051705996107E-3</v>
          </cell>
        </row>
        <row r="285">
          <cell r="M285">
            <v>26.7000003397714</v>
          </cell>
          <cell r="R285">
            <v>8.0110051705996107E-3</v>
          </cell>
        </row>
        <row r="286">
          <cell r="M286">
            <v>26.7000003462745</v>
          </cell>
          <cell r="R286">
            <v>8.0110051705996107E-3</v>
          </cell>
        </row>
        <row r="287">
          <cell r="M287">
            <v>26.700000351047802</v>
          </cell>
          <cell r="R287">
            <v>8.0110051705996107E-3</v>
          </cell>
        </row>
        <row r="288">
          <cell r="M288">
            <v>26.700000356261999</v>
          </cell>
          <cell r="R288">
            <v>8.0110051705996194E-3</v>
          </cell>
        </row>
        <row r="289">
          <cell r="M289">
            <v>26.700000357244601</v>
          </cell>
          <cell r="R289">
            <v>8.0110051705996194E-3</v>
          </cell>
        </row>
        <row r="290">
          <cell r="M290">
            <v>26.700000358808602</v>
          </cell>
          <cell r="R290">
            <v>8.0110051705996194E-3</v>
          </cell>
        </row>
        <row r="291">
          <cell r="M291">
            <v>26.700000360696301</v>
          </cell>
          <cell r="R291">
            <v>8.0110051705996194E-3</v>
          </cell>
        </row>
        <row r="292">
          <cell r="M292">
            <v>26.700000363554999</v>
          </cell>
          <cell r="R292">
            <v>8.0110051705996298E-3</v>
          </cell>
        </row>
        <row r="293">
          <cell r="M293">
            <v>26.700000364592899</v>
          </cell>
          <cell r="R293">
            <v>8.0110051705996298E-3</v>
          </cell>
        </row>
        <row r="294">
          <cell r="M294">
            <v>26.700000365075802</v>
          </cell>
          <cell r="R294">
            <v>8.0110051705996298E-3</v>
          </cell>
        </row>
        <row r="295">
          <cell r="M295">
            <v>26.7000003619541</v>
          </cell>
          <cell r="R295">
            <v>8.0110051705996298E-3</v>
          </cell>
        </row>
        <row r="296">
          <cell r="M296">
            <v>26.700000357212101</v>
          </cell>
          <cell r="R296">
            <v>8.0110051705996298E-3</v>
          </cell>
        </row>
        <row r="297">
          <cell r="M297">
            <v>26.7000003570909</v>
          </cell>
          <cell r="R297">
            <v>8.0110051705996298E-3</v>
          </cell>
        </row>
        <row r="298">
          <cell r="M298">
            <v>26.700000357557901</v>
          </cell>
          <cell r="R298">
            <v>8.0110051705996402E-3</v>
          </cell>
        </row>
        <row r="299">
          <cell r="M299">
            <v>26.7000003394553</v>
          </cell>
          <cell r="R299">
            <v>8.0110051705996402E-3</v>
          </cell>
        </row>
        <row r="300">
          <cell r="M300">
            <v>26.700000332241601</v>
          </cell>
          <cell r="R300">
            <v>8.0110051705996402E-3</v>
          </cell>
        </row>
        <row r="301">
          <cell r="M301">
            <v>26.700000328174099</v>
          </cell>
          <cell r="R301">
            <v>8.0110051705996298E-3</v>
          </cell>
        </row>
        <row r="302">
          <cell r="M302">
            <v>26.7000003269481</v>
          </cell>
          <cell r="R302">
            <v>8.0110051705996298E-3</v>
          </cell>
        </row>
        <row r="303">
          <cell r="M303">
            <v>26.700000326840701</v>
          </cell>
          <cell r="R303">
            <v>8.0110051705996298E-3</v>
          </cell>
        </row>
        <row r="304">
          <cell r="M304">
            <v>26.700000327049501</v>
          </cell>
          <cell r="R304">
            <v>8.0110051705996298E-3</v>
          </cell>
        </row>
        <row r="305">
          <cell r="M305">
            <v>26.700000327358499</v>
          </cell>
          <cell r="R305">
            <v>8.0110051705996402E-3</v>
          </cell>
        </row>
        <row r="306">
          <cell r="M306">
            <v>26.700000328706398</v>
          </cell>
          <cell r="R306">
            <v>8.0110051705996402E-3</v>
          </cell>
        </row>
        <row r="307">
          <cell r="M307">
            <v>26.700000334362802</v>
          </cell>
          <cell r="R307">
            <v>8.0110051705996402E-3</v>
          </cell>
        </row>
        <row r="308">
          <cell r="M308">
            <v>26.700000342498299</v>
          </cell>
          <cell r="R308">
            <v>8.0110051705996402E-3</v>
          </cell>
        </row>
        <row r="309">
          <cell r="M309">
            <v>26.700000347810999</v>
          </cell>
          <cell r="R309">
            <v>8.0110051705996402E-3</v>
          </cell>
        </row>
        <row r="310">
          <cell r="M310">
            <v>26.7000003553003</v>
          </cell>
          <cell r="R310">
            <v>8.0110051705996402E-3</v>
          </cell>
        </row>
        <row r="311">
          <cell r="M311">
            <v>26.700000341115398</v>
          </cell>
          <cell r="R311">
            <v>8.0110051705996402E-3</v>
          </cell>
        </row>
        <row r="312">
          <cell r="M312">
            <v>26.700000334762201</v>
          </cell>
          <cell r="R312">
            <v>8.0110051705996402E-3</v>
          </cell>
        </row>
        <row r="313">
          <cell r="M313">
            <v>26.700000333528202</v>
          </cell>
          <cell r="R313">
            <v>8.0110051705996402E-3</v>
          </cell>
        </row>
        <row r="314">
          <cell r="M314">
            <v>26.700000334194101</v>
          </cell>
          <cell r="R314">
            <v>8.0110051705996402E-3</v>
          </cell>
        </row>
        <row r="315">
          <cell r="M315">
            <v>26.700000336940999</v>
          </cell>
          <cell r="R315">
            <v>8.0110051705996402E-3</v>
          </cell>
        </row>
        <row r="316">
          <cell r="M316">
            <v>26.700000340034101</v>
          </cell>
          <cell r="R316">
            <v>8.0110051705996402E-3</v>
          </cell>
        </row>
        <row r="317">
          <cell r="M317">
            <v>26.700000342813301</v>
          </cell>
          <cell r="R317">
            <v>8.0110051705996402E-3</v>
          </cell>
        </row>
        <row r="318">
          <cell r="M318">
            <v>26.7000003418479</v>
          </cell>
          <cell r="R318">
            <v>8.0110051705996402E-3</v>
          </cell>
        </row>
        <row r="319">
          <cell r="M319">
            <v>26.700000344182499</v>
          </cell>
          <cell r="R319">
            <v>8.0110051705996506E-3</v>
          </cell>
        </row>
        <row r="320">
          <cell r="M320">
            <v>26.700000346114599</v>
          </cell>
          <cell r="R320">
            <v>8.0110051705996506E-3</v>
          </cell>
        </row>
        <row r="321">
          <cell r="M321">
            <v>26.7000003498026</v>
          </cell>
          <cell r="R321">
            <v>8.0110051705996506E-3</v>
          </cell>
        </row>
        <row r="322">
          <cell r="M322">
            <v>26.700000357368801</v>
          </cell>
          <cell r="R322">
            <v>8.0110051705996506E-3</v>
          </cell>
        </row>
        <row r="323">
          <cell r="M323">
            <v>26.7000003397178</v>
          </cell>
          <cell r="R323">
            <v>8.0110051705996506E-3</v>
          </cell>
        </row>
        <row r="324">
          <cell r="M324">
            <v>26.700000331378501</v>
          </cell>
          <cell r="R324">
            <v>8.0110051705996506E-3</v>
          </cell>
        </row>
        <row r="325">
          <cell r="M325">
            <v>26.70000032726</v>
          </cell>
          <cell r="R325">
            <v>8.0110051705996506E-3</v>
          </cell>
        </row>
        <row r="326">
          <cell r="M326">
            <v>26.700000326028299</v>
          </cell>
          <cell r="R326">
            <v>8.0110051705996506E-3</v>
          </cell>
        </row>
        <row r="327">
          <cell r="M327">
            <v>26.700000325997301</v>
          </cell>
          <cell r="R327">
            <v>8.0110051705996593E-3</v>
          </cell>
        </row>
        <row r="328">
          <cell r="M328">
            <v>26.700000326000001</v>
          </cell>
          <cell r="R328">
            <v>8.0110051705996593E-3</v>
          </cell>
        </row>
        <row r="329">
          <cell r="M329">
            <v>26.700000326496902</v>
          </cell>
          <cell r="R329">
            <v>8.0110051705996593E-3</v>
          </cell>
        </row>
        <row r="330">
          <cell r="M330">
            <v>26.7000003286831</v>
          </cell>
          <cell r="R330">
            <v>8.0110051705996593E-3</v>
          </cell>
        </row>
        <row r="331">
          <cell r="M331">
            <v>26.7000003353964</v>
          </cell>
          <cell r="R331">
            <v>8.0110051705996593E-3</v>
          </cell>
        </row>
        <row r="332">
          <cell r="M332">
            <v>26.700000346505799</v>
          </cell>
          <cell r="R332">
            <v>8.0110051705996506E-3</v>
          </cell>
        </row>
        <row r="333">
          <cell r="M333">
            <v>26.700000355138801</v>
          </cell>
          <cell r="R333">
            <v>8.0110051705996506E-3</v>
          </cell>
        </row>
        <row r="334">
          <cell r="M334">
            <v>26.700000362057001</v>
          </cell>
          <cell r="R334">
            <v>8.0110051705996506E-3</v>
          </cell>
        </row>
        <row r="335">
          <cell r="M335">
            <v>26.700000364969</v>
          </cell>
          <cell r="R335">
            <v>8.0110051705996506E-3</v>
          </cell>
        </row>
        <row r="336">
          <cell r="M336">
            <v>26.7000003697297</v>
          </cell>
          <cell r="R336">
            <v>8.0110051705996506E-3</v>
          </cell>
        </row>
        <row r="337">
          <cell r="M337">
            <v>26.700000370361298</v>
          </cell>
          <cell r="R337">
            <v>8.0110051705996506E-3</v>
          </cell>
        </row>
        <row r="338">
          <cell r="M338">
            <v>26.700000371302099</v>
          </cell>
          <cell r="R338">
            <v>8.0110051705996506E-3</v>
          </cell>
        </row>
        <row r="339">
          <cell r="M339">
            <v>26.700000373260401</v>
          </cell>
          <cell r="R339">
            <v>8.0110051705996506E-3</v>
          </cell>
        </row>
        <row r="340">
          <cell r="M340">
            <v>26.700000372063698</v>
          </cell>
          <cell r="R340">
            <v>8.0110051705996506E-3</v>
          </cell>
        </row>
        <row r="341">
          <cell r="M341">
            <v>26.700000369107499</v>
          </cell>
          <cell r="R341">
            <v>8.0110051705996506E-3</v>
          </cell>
        </row>
        <row r="342">
          <cell r="M342">
            <v>26.700000368152899</v>
          </cell>
          <cell r="R342">
            <v>8.0110051705996506E-3</v>
          </cell>
        </row>
        <row r="343">
          <cell r="M343">
            <v>26.700000367197202</v>
          </cell>
          <cell r="R343">
            <v>8.0110051705996506E-3</v>
          </cell>
        </row>
        <row r="344">
          <cell r="M344">
            <v>26.700000370635301</v>
          </cell>
          <cell r="R344">
            <v>8.0110051705996506E-3</v>
          </cell>
        </row>
        <row r="345">
          <cell r="M345">
            <v>26.7000003691636</v>
          </cell>
          <cell r="R345">
            <v>8.0110051705996506E-3</v>
          </cell>
        </row>
        <row r="346">
          <cell r="M346">
            <v>26.7000003481559</v>
          </cell>
          <cell r="R346">
            <v>8.0110051705996506E-3</v>
          </cell>
        </row>
        <row r="347">
          <cell r="M347">
            <v>26.700000334665599</v>
          </cell>
          <cell r="R347">
            <v>8.0110051705996506E-3</v>
          </cell>
        </row>
        <row r="348">
          <cell r="M348">
            <v>26.700000329468999</v>
          </cell>
          <cell r="R348">
            <v>8.0110051705996506E-3</v>
          </cell>
        </row>
        <row r="349">
          <cell r="M349">
            <v>26.7000003275258</v>
          </cell>
          <cell r="R349">
            <v>8.0110051705996506E-3</v>
          </cell>
        </row>
        <row r="350">
          <cell r="M350">
            <v>26.700000326793901</v>
          </cell>
          <cell r="R350">
            <v>8.0110051705996506E-3</v>
          </cell>
        </row>
        <row r="351">
          <cell r="M351">
            <v>26.700000326407999</v>
          </cell>
          <cell r="R351">
            <v>8.0110051705996506E-3</v>
          </cell>
        </row>
        <row r="352">
          <cell r="M352">
            <v>26.7000003259169</v>
          </cell>
          <cell r="R352">
            <v>8.0110051705996506E-3</v>
          </cell>
        </row>
        <row r="353">
          <cell r="M353">
            <v>26.700000326396701</v>
          </cell>
          <cell r="R353">
            <v>8.0110051705996506E-3</v>
          </cell>
        </row>
        <row r="354">
          <cell r="M354">
            <v>26.700000328407501</v>
          </cell>
          <cell r="R354">
            <v>8.0110051705996506E-3</v>
          </cell>
        </row>
        <row r="355">
          <cell r="M355">
            <v>26.7000003325603</v>
          </cell>
          <cell r="R355">
            <v>8.0110051705996506E-3</v>
          </cell>
        </row>
        <row r="356">
          <cell r="M356">
            <v>26.700000339129399</v>
          </cell>
          <cell r="R356">
            <v>8.0110051705996506E-3</v>
          </cell>
        </row>
        <row r="357">
          <cell r="M357">
            <v>26.7000003452731</v>
          </cell>
          <cell r="R357">
            <v>8.0110051705996506E-3</v>
          </cell>
        </row>
        <row r="358">
          <cell r="M358">
            <v>26.700000353050001</v>
          </cell>
          <cell r="R358">
            <v>8.0110051705996506E-3</v>
          </cell>
        </row>
        <row r="359">
          <cell r="M359">
            <v>26.700000353647599</v>
          </cell>
          <cell r="R359">
            <v>8.0110051705996506E-3</v>
          </cell>
        </row>
        <row r="360">
          <cell r="M360">
            <v>26.700000353944802</v>
          </cell>
          <cell r="R360">
            <v>8.0110051705996506E-3</v>
          </cell>
        </row>
        <row r="361">
          <cell r="M361">
            <v>26.700000355529699</v>
          </cell>
          <cell r="R361">
            <v>8.0110051705996506E-3</v>
          </cell>
        </row>
        <row r="362">
          <cell r="M362">
            <v>26.700000357154401</v>
          </cell>
          <cell r="R362">
            <v>8.0110051705996593E-3</v>
          </cell>
        </row>
        <row r="363">
          <cell r="M363">
            <v>26.700000358679699</v>
          </cell>
          <cell r="R363">
            <v>8.0110051705996593E-3</v>
          </cell>
        </row>
        <row r="364">
          <cell r="M364">
            <v>26.700000355061199</v>
          </cell>
          <cell r="R364">
            <v>8.0110051705996593E-3</v>
          </cell>
        </row>
        <row r="365">
          <cell r="M365">
            <v>26.700000347800401</v>
          </cell>
          <cell r="R365">
            <v>8.0110051705996593E-3</v>
          </cell>
        </row>
        <row r="366">
          <cell r="M366">
            <v>26.700000347664702</v>
          </cell>
          <cell r="R366">
            <v>8.0110051705996593E-3</v>
          </cell>
        </row>
        <row r="367">
          <cell r="M367">
            <v>26.700000350764501</v>
          </cell>
          <cell r="R367">
            <v>8.0110051705996593E-3</v>
          </cell>
        </row>
        <row r="368">
          <cell r="M368">
            <v>26.7000003566591</v>
          </cell>
          <cell r="R368">
            <v>8.0110051705996593E-3</v>
          </cell>
        </row>
        <row r="369">
          <cell r="M369">
            <v>26.700000355251799</v>
          </cell>
          <cell r="R369">
            <v>8.0110051705996593E-3</v>
          </cell>
        </row>
        <row r="370">
          <cell r="M370">
            <v>26.700000357946099</v>
          </cell>
          <cell r="R370">
            <v>8.0110051705996593E-3</v>
          </cell>
        </row>
        <row r="371">
          <cell r="M371">
            <v>26.700000339548001</v>
          </cell>
          <cell r="R371">
            <v>8.0110051705996593E-3</v>
          </cell>
        </row>
        <row r="372">
          <cell r="M372">
            <v>26.700000330726098</v>
          </cell>
          <cell r="R372">
            <v>8.0110051705996593E-3</v>
          </cell>
        </row>
        <row r="373">
          <cell r="M373">
            <v>26.700000327721099</v>
          </cell>
          <cell r="R373">
            <v>8.0110051705996593E-3</v>
          </cell>
        </row>
        <row r="374">
          <cell r="M374">
            <v>26.700000327466999</v>
          </cell>
          <cell r="R374">
            <v>8.0110051705996593E-3</v>
          </cell>
        </row>
        <row r="375">
          <cell r="M375">
            <v>26.7000003287528</v>
          </cell>
          <cell r="R375">
            <v>8.0110051705996593E-3</v>
          </cell>
        </row>
        <row r="376">
          <cell r="M376">
            <v>26.700000329070502</v>
          </cell>
          <cell r="R376">
            <v>8.0110051705996593E-3</v>
          </cell>
        </row>
        <row r="377">
          <cell r="M377">
            <v>26.700000328282201</v>
          </cell>
          <cell r="R377">
            <v>8.0110051705996593E-3</v>
          </cell>
        </row>
        <row r="378">
          <cell r="M378">
            <v>26.7000003286552</v>
          </cell>
          <cell r="R378">
            <v>8.0110051705996593E-3</v>
          </cell>
        </row>
        <row r="379">
          <cell r="M379">
            <v>26.700000333977201</v>
          </cell>
          <cell r="R379">
            <v>8.0110051705996593E-3</v>
          </cell>
        </row>
        <row r="380">
          <cell r="M380">
            <v>26.700000345684501</v>
          </cell>
          <cell r="R380">
            <v>8.0110051705996506E-3</v>
          </cell>
        </row>
        <row r="381">
          <cell r="M381">
            <v>26.700000354253799</v>
          </cell>
          <cell r="R381">
            <v>8.0110051705996506E-3</v>
          </cell>
        </row>
        <row r="382">
          <cell r="M382">
            <v>26.700000360922601</v>
          </cell>
          <cell r="R382">
            <v>8.0110051705996506E-3</v>
          </cell>
        </row>
        <row r="383">
          <cell r="M383">
            <v>26.7000003662497</v>
          </cell>
          <cell r="R383">
            <v>8.0110051705996506E-3</v>
          </cell>
        </row>
        <row r="384">
          <cell r="M384">
            <v>26.7000003699339</v>
          </cell>
          <cell r="R384">
            <v>8.0110051705996506E-3</v>
          </cell>
        </row>
        <row r="385">
          <cell r="M385">
            <v>26.700000372332401</v>
          </cell>
          <cell r="R385">
            <v>8.0110051705996593E-3</v>
          </cell>
        </row>
        <row r="386">
          <cell r="M386">
            <v>26.700000369018401</v>
          </cell>
          <cell r="R386">
            <v>8.0110051705996593E-3</v>
          </cell>
        </row>
        <row r="387">
          <cell r="M387">
            <v>26.700000365938099</v>
          </cell>
          <cell r="R387">
            <v>8.0110051705996593E-3</v>
          </cell>
        </row>
        <row r="388">
          <cell r="M388">
            <v>26.7000003631961</v>
          </cell>
          <cell r="R388">
            <v>8.0110051705996593E-3</v>
          </cell>
        </row>
        <row r="389">
          <cell r="M389">
            <v>26.700000362834199</v>
          </cell>
          <cell r="R389">
            <v>8.0110051705996593E-3</v>
          </cell>
        </row>
        <row r="390">
          <cell r="M390">
            <v>26.700000369338301</v>
          </cell>
          <cell r="R390">
            <v>8.0110051705996506E-3</v>
          </cell>
        </row>
        <row r="391">
          <cell r="M391">
            <v>26.700000372272601</v>
          </cell>
          <cell r="R391">
            <v>8.0110051705996506E-3</v>
          </cell>
        </row>
        <row r="392">
          <cell r="M392">
            <v>26.700000366935299</v>
          </cell>
          <cell r="R392">
            <v>8.0110051705996506E-3</v>
          </cell>
        </row>
        <row r="393">
          <cell r="M393">
            <v>26.700000361657601</v>
          </cell>
          <cell r="R393">
            <v>8.0110051705996506E-3</v>
          </cell>
        </row>
        <row r="394">
          <cell r="M394">
            <v>26.700000346143501</v>
          </cell>
          <cell r="R394">
            <v>8.0110051705996506E-3</v>
          </cell>
        </row>
        <row r="395">
          <cell r="M395">
            <v>26.700000337309501</v>
          </cell>
          <cell r="R395">
            <v>8.0110051705996506E-3</v>
          </cell>
        </row>
        <row r="396">
          <cell r="M396">
            <v>26.7000003340411</v>
          </cell>
          <cell r="R396">
            <v>8.0110051705996506E-3</v>
          </cell>
        </row>
        <row r="397">
          <cell r="M397">
            <v>26.7000003298498</v>
          </cell>
          <cell r="R397">
            <v>8.0110051705996593E-3</v>
          </cell>
        </row>
        <row r="398">
          <cell r="M398">
            <v>26.7000003283163</v>
          </cell>
          <cell r="R398">
            <v>8.0110051705996593E-3</v>
          </cell>
        </row>
        <row r="399">
          <cell r="M399">
            <v>26.700000328683899</v>
          </cell>
          <cell r="R399">
            <v>8.0110051705996506E-3</v>
          </cell>
        </row>
        <row r="400">
          <cell r="M400">
            <v>26.700000329296099</v>
          </cell>
          <cell r="R400">
            <v>8.0110051705996506E-3</v>
          </cell>
        </row>
        <row r="401">
          <cell r="M401">
            <v>26.700000329183499</v>
          </cell>
          <cell r="R401">
            <v>8.0110051705996506E-3</v>
          </cell>
        </row>
        <row r="402">
          <cell r="M402">
            <v>26.700000329533299</v>
          </cell>
          <cell r="R402">
            <v>8.0110051705996506E-3</v>
          </cell>
        </row>
        <row r="403">
          <cell r="M403">
            <v>26.7000003346878</v>
          </cell>
          <cell r="R403">
            <v>8.0110051705996506E-3</v>
          </cell>
        </row>
        <row r="404">
          <cell r="M404">
            <v>26.700000340669899</v>
          </cell>
          <cell r="R404">
            <v>8.0110051705996506E-3</v>
          </cell>
        </row>
        <row r="405">
          <cell r="M405">
            <v>26.700000347000699</v>
          </cell>
          <cell r="R405">
            <v>8.0110051705996506E-3</v>
          </cell>
        </row>
        <row r="406">
          <cell r="M406">
            <v>26.700000356642001</v>
          </cell>
          <cell r="R406">
            <v>8.0110051705996506E-3</v>
          </cell>
        </row>
        <row r="407">
          <cell r="M407">
            <v>26.700000363712501</v>
          </cell>
          <cell r="R407">
            <v>8.0110051705996506E-3</v>
          </cell>
        </row>
        <row r="408">
          <cell r="M408">
            <v>26.700000366010599</v>
          </cell>
          <cell r="R408">
            <v>8.0110051705996506E-3</v>
          </cell>
        </row>
        <row r="409">
          <cell r="M409">
            <v>26.7000003648206</v>
          </cell>
          <cell r="R409">
            <v>8.0110051705996593E-3</v>
          </cell>
        </row>
        <row r="410">
          <cell r="M410">
            <v>26.700000364732499</v>
          </cell>
          <cell r="R410">
            <v>8.0110051705996506E-3</v>
          </cell>
        </row>
        <row r="411">
          <cell r="M411">
            <v>26.7000003637331</v>
          </cell>
          <cell r="R411">
            <v>8.0110051705996506E-3</v>
          </cell>
        </row>
        <row r="412">
          <cell r="M412">
            <v>26.700000362797098</v>
          </cell>
          <cell r="R412">
            <v>8.0110051705996506E-3</v>
          </cell>
        </row>
        <row r="413">
          <cell r="M413">
            <v>26.700000364074899</v>
          </cell>
          <cell r="R413">
            <v>8.0110051705996593E-3</v>
          </cell>
        </row>
        <row r="414">
          <cell r="M414">
            <v>26.700000364736798</v>
          </cell>
          <cell r="R414">
            <v>8.0110051705996593E-3</v>
          </cell>
        </row>
        <row r="415">
          <cell r="M415">
            <v>26.7000003638924</v>
          </cell>
          <cell r="R415">
            <v>8.0110051705996506E-3</v>
          </cell>
        </row>
        <row r="416">
          <cell r="M416">
            <v>26.700000361429201</v>
          </cell>
          <cell r="R416">
            <v>8.0110051705996506E-3</v>
          </cell>
        </row>
        <row r="417">
          <cell r="M417">
            <v>26.700000353957499</v>
          </cell>
          <cell r="R417">
            <v>8.0110051705996506E-3</v>
          </cell>
        </row>
        <row r="418">
          <cell r="M418">
            <v>26.700000343145</v>
          </cell>
          <cell r="R418">
            <v>8.0110051705996593E-3</v>
          </cell>
        </row>
        <row r="419">
          <cell r="M419">
            <v>26.700000335967701</v>
          </cell>
          <cell r="R419">
            <v>8.0110051705996593E-3</v>
          </cell>
        </row>
        <row r="420">
          <cell r="M420">
            <v>26.7000003325976</v>
          </cell>
          <cell r="R420">
            <v>8.0110051705996593E-3</v>
          </cell>
        </row>
        <row r="421">
          <cell r="M421">
            <v>26.700000330578799</v>
          </cell>
          <cell r="R421">
            <v>8.0110051705996593E-3</v>
          </cell>
        </row>
        <row r="422">
          <cell r="M422">
            <v>26.700000329840599</v>
          </cell>
          <cell r="R422">
            <v>8.0110051705996697E-3</v>
          </cell>
        </row>
        <row r="423">
          <cell r="M423">
            <v>26.700000330486599</v>
          </cell>
          <cell r="R423">
            <v>8.0110051705996697E-3</v>
          </cell>
        </row>
        <row r="424">
          <cell r="M424">
            <v>26.700000331505201</v>
          </cell>
          <cell r="R424">
            <v>8.0110051705996697E-3</v>
          </cell>
        </row>
        <row r="425">
          <cell r="M425">
            <v>26.700000332528901</v>
          </cell>
          <cell r="R425">
            <v>8.0110051705996697E-3</v>
          </cell>
        </row>
        <row r="426">
          <cell r="M426">
            <v>26.7000003331407</v>
          </cell>
          <cell r="R426">
            <v>8.0110051705996697E-3</v>
          </cell>
        </row>
        <row r="427">
          <cell r="M427">
            <v>26.700000335049999</v>
          </cell>
          <cell r="R427">
            <v>8.0110051705996697E-3</v>
          </cell>
        </row>
        <row r="428">
          <cell r="M428">
            <v>26.700000343933599</v>
          </cell>
          <cell r="R428">
            <v>8.0110051705996697E-3</v>
          </cell>
        </row>
        <row r="429">
          <cell r="M429">
            <v>26.7000003506251</v>
          </cell>
          <cell r="R429">
            <v>8.0110051705996697E-3</v>
          </cell>
        </row>
        <row r="430">
          <cell r="M430">
            <v>26.700000355439599</v>
          </cell>
          <cell r="R430">
            <v>8.0110051705996593E-3</v>
          </cell>
        </row>
        <row r="431">
          <cell r="M431">
            <v>26.700000359663701</v>
          </cell>
          <cell r="R431">
            <v>8.0110051705996593E-3</v>
          </cell>
        </row>
        <row r="432">
          <cell r="M432">
            <v>26.700000360750799</v>
          </cell>
          <cell r="R432">
            <v>8.0110051705996593E-3</v>
          </cell>
        </row>
        <row r="433">
          <cell r="M433">
            <v>26.70000036059</v>
          </cell>
          <cell r="R433">
            <v>8.0110051705996593E-3</v>
          </cell>
        </row>
        <row r="434">
          <cell r="M434">
            <v>26.700000361651298</v>
          </cell>
          <cell r="R434">
            <v>8.0110051705996593E-3</v>
          </cell>
        </row>
        <row r="435">
          <cell r="M435">
            <v>26.700000363445898</v>
          </cell>
          <cell r="R435">
            <v>8.0110051705996593E-3</v>
          </cell>
        </row>
        <row r="436">
          <cell r="M436">
            <v>26.7000003625391</v>
          </cell>
          <cell r="R436">
            <v>8.0110051705996697E-3</v>
          </cell>
        </row>
        <row r="437">
          <cell r="M437">
            <v>26.7000003606991</v>
          </cell>
          <cell r="R437">
            <v>8.0110051705996697E-3</v>
          </cell>
        </row>
        <row r="438">
          <cell r="M438">
            <v>26.7000003588178</v>
          </cell>
          <cell r="R438">
            <v>8.0110051705996697E-3</v>
          </cell>
        </row>
        <row r="439">
          <cell r="M439">
            <v>26.7000003576685</v>
          </cell>
          <cell r="R439">
            <v>8.0110051705996697E-3</v>
          </cell>
        </row>
        <row r="440">
          <cell r="M440">
            <v>26.7000003567743</v>
          </cell>
          <cell r="R440">
            <v>8.0110051705996697E-3</v>
          </cell>
        </row>
        <row r="441">
          <cell r="M441">
            <v>26.7000003556068</v>
          </cell>
          <cell r="R441">
            <v>8.0110051705996697E-3</v>
          </cell>
        </row>
        <row r="442">
          <cell r="M442">
            <v>26.7000003500366</v>
          </cell>
          <cell r="R442">
            <v>8.0110051705996697E-3</v>
          </cell>
        </row>
        <row r="443">
          <cell r="M443">
            <v>26.7000003404256</v>
          </cell>
          <cell r="R443">
            <v>8.0110051705996697E-3</v>
          </cell>
        </row>
        <row r="444">
          <cell r="M444">
            <v>26.7000003336655</v>
          </cell>
          <cell r="R444">
            <v>8.0110051705996801E-3</v>
          </cell>
        </row>
        <row r="445">
          <cell r="M445">
            <v>26.700000331354101</v>
          </cell>
          <cell r="R445">
            <v>8.0110051705996697E-3</v>
          </cell>
        </row>
        <row r="446">
          <cell r="M446">
            <v>26.700000330436101</v>
          </cell>
          <cell r="R446">
            <v>8.0110051705996801E-3</v>
          </cell>
        </row>
        <row r="447">
          <cell r="M447">
            <v>26.700000329028001</v>
          </cell>
          <cell r="R447">
            <v>8.0110051705996697E-3</v>
          </cell>
        </row>
        <row r="448">
          <cell r="M448">
            <v>26.700000329190601</v>
          </cell>
          <cell r="R448">
            <v>8.0110051705996697E-3</v>
          </cell>
        </row>
        <row r="449">
          <cell r="M449">
            <v>26.700000331085999</v>
          </cell>
          <cell r="R449">
            <v>8.0110051705996697E-3</v>
          </cell>
        </row>
        <row r="450">
          <cell r="M450">
            <v>26.7000003336865</v>
          </cell>
          <cell r="R450">
            <v>8.0110051705996697E-3</v>
          </cell>
        </row>
        <row r="451">
          <cell r="M451">
            <v>26.700000336967801</v>
          </cell>
          <cell r="R451">
            <v>8.0110051705996697E-3</v>
          </cell>
        </row>
        <row r="452">
          <cell r="M452">
            <v>26.700000346039602</v>
          </cell>
          <cell r="R452">
            <v>8.0110051705996697E-3</v>
          </cell>
        </row>
        <row r="453">
          <cell r="M453">
            <v>26.700000353550699</v>
          </cell>
          <cell r="R453">
            <v>8.0110051705996697E-3</v>
          </cell>
        </row>
        <row r="454">
          <cell r="M454">
            <v>26.7000003572468</v>
          </cell>
          <cell r="R454">
            <v>8.0110051705996801E-3</v>
          </cell>
        </row>
        <row r="455">
          <cell r="M455">
            <v>26.700000358297601</v>
          </cell>
          <cell r="R455">
            <v>8.0110051705996801E-3</v>
          </cell>
        </row>
        <row r="456">
          <cell r="M456">
            <v>26.7000003596998</v>
          </cell>
          <cell r="R456">
            <v>8.0110051705996801E-3</v>
          </cell>
        </row>
        <row r="457">
          <cell r="M457">
            <v>26.7000003618408</v>
          </cell>
          <cell r="R457">
            <v>8.0110051705996801E-3</v>
          </cell>
        </row>
        <row r="458">
          <cell r="M458">
            <v>26.700000361777899</v>
          </cell>
          <cell r="R458">
            <v>8.0110051705996801E-3</v>
          </cell>
        </row>
        <row r="459">
          <cell r="M459">
            <v>26.700000360347701</v>
          </cell>
          <cell r="R459">
            <v>8.0110051705996801E-3</v>
          </cell>
        </row>
        <row r="460">
          <cell r="M460">
            <v>26.700000358597901</v>
          </cell>
          <cell r="R460">
            <v>8.0110051705996801E-3</v>
          </cell>
        </row>
        <row r="461">
          <cell r="M461">
            <v>26.700000354539199</v>
          </cell>
          <cell r="R461">
            <v>8.0110051705996801E-3</v>
          </cell>
        </row>
        <row r="462">
          <cell r="M462">
            <v>26.700000351602</v>
          </cell>
          <cell r="R462">
            <v>8.0110051705996801E-3</v>
          </cell>
        </row>
        <row r="463">
          <cell r="M463">
            <v>26.700000349019</v>
          </cell>
          <cell r="R463">
            <v>8.0110051705996801E-3</v>
          </cell>
        </row>
        <row r="464">
          <cell r="M464">
            <v>26.700000349063998</v>
          </cell>
          <cell r="R464">
            <v>8.0110051705996801E-3</v>
          </cell>
        </row>
        <row r="465">
          <cell r="M465">
            <v>26.700000349032798</v>
          </cell>
          <cell r="R465">
            <v>8.0110051705996801E-3</v>
          </cell>
        </row>
        <row r="466">
          <cell r="M466">
            <v>26.700000345076401</v>
          </cell>
          <cell r="R466">
            <v>8.0110051705996801E-3</v>
          </cell>
        </row>
        <row r="467">
          <cell r="M467">
            <v>26.700000339384498</v>
          </cell>
          <cell r="R467">
            <v>8.0110051705996801E-3</v>
          </cell>
        </row>
        <row r="468">
          <cell r="M468">
            <v>26.700000333563398</v>
          </cell>
          <cell r="R468">
            <v>8.0110051705996801E-3</v>
          </cell>
        </row>
        <row r="469">
          <cell r="M469">
            <v>26.700000329506501</v>
          </cell>
          <cell r="R469">
            <v>8.0110051705996801E-3</v>
          </cell>
        </row>
        <row r="470">
          <cell r="M470">
            <v>26.700000328737499</v>
          </cell>
          <cell r="R470">
            <v>8.0110051705996801E-3</v>
          </cell>
        </row>
        <row r="471">
          <cell r="M471">
            <v>26.7000003285487</v>
          </cell>
          <cell r="R471">
            <v>8.0110051705996801E-3</v>
          </cell>
        </row>
        <row r="472">
          <cell r="M472">
            <v>26.7000003284207</v>
          </cell>
          <cell r="R472">
            <v>8.0110051705996801E-3</v>
          </cell>
        </row>
        <row r="473">
          <cell r="M473">
            <v>26.700000329135602</v>
          </cell>
          <cell r="R473">
            <v>8.0110051705996905E-3</v>
          </cell>
        </row>
        <row r="474">
          <cell r="M474">
            <v>26.700000332219702</v>
          </cell>
          <cell r="R474">
            <v>8.0110051705996905E-3</v>
          </cell>
        </row>
        <row r="475">
          <cell r="M475">
            <v>26.700000334956499</v>
          </cell>
          <cell r="R475">
            <v>8.0110051705996905E-3</v>
          </cell>
        </row>
        <row r="476">
          <cell r="M476">
            <v>26.7000003389225</v>
          </cell>
          <cell r="R476">
            <v>8.0110051705996905E-3</v>
          </cell>
        </row>
        <row r="477">
          <cell r="M477">
            <v>26.700000345654399</v>
          </cell>
          <cell r="R477">
            <v>8.0110051705996905E-3</v>
          </cell>
        </row>
        <row r="478">
          <cell r="M478">
            <v>26.7000003501952</v>
          </cell>
          <cell r="R478">
            <v>8.0110051705996905E-3</v>
          </cell>
        </row>
        <row r="479">
          <cell r="M479">
            <v>26.700000354681901</v>
          </cell>
          <cell r="R479">
            <v>8.0110051705996905E-3</v>
          </cell>
        </row>
        <row r="480">
          <cell r="M480">
            <v>26.700000360660699</v>
          </cell>
          <cell r="R480">
            <v>8.0110051705996801E-3</v>
          </cell>
        </row>
        <row r="481">
          <cell r="M481">
            <v>26.700000364344302</v>
          </cell>
          <cell r="R481">
            <v>8.0110051705996905E-3</v>
          </cell>
        </row>
        <row r="482">
          <cell r="M482">
            <v>26.700000363041099</v>
          </cell>
          <cell r="R482">
            <v>8.0110051705996905E-3</v>
          </cell>
        </row>
        <row r="483">
          <cell r="M483">
            <v>26.700000359795801</v>
          </cell>
          <cell r="R483">
            <v>8.0110051705996905E-3</v>
          </cell>
        </row>
        <row r="484">
          <cell r="M484">
            <v>26.700000357294101</v>
          </cell>
          <cell r="R484">
            <v>8.0110051705996905E-3</v>
          </cell>
        </row>
        <row r="485">
          <cell r="M485">
            <v>26.7000003559573</v>
          </cell>
          <cell r="R485">
            <v>8.0110051705996905E-3</v>
          </cell>
        </row>
        <row r="486">
          <cell r="M486">
            <v>26.700000355185601</v>
          </cell>
          <cell r="R486">
            <v>8.0110051705996905E-3</v>
          </cell>
        </row>
        <row r="487">
          <cell r="M487">
            <v>26.700000354041698</v>
          </cell>
          <cell r="R487">
            <v>8.0110051705996905E-3</v>
          </cell>
        </row>
        <row r="488">
          <cell r="M488">
            <v>26.700000353000199</v>
          </cell>
          <cell r="R488">
            <v>8.0110051705996905E-3</v>
          </cell>
        </row>
        <row r="489">
          <cell r="M489">
            <v>26.7000003510353</v>
          </cell>
          <cell r="R489">
            <v>8.0110051705996905E-3</v>
          </cell>
        </row>
        <row r="490">
          <cell r="M490">
            <v>26.700000343234201</v>
          </cell>
          <cell r="R490">
            <v>8.0110051705996905E-3</v>
          </cell>
        </row>
        <row r="491">
          <cell r="M491">
            <v>26.700000334665202</v>
          </cell>
          <cell r="R491">
            <v>8.0110051705996905E-3</v>
          </cell>
        </row>
        <row r="492">
          <cell r="M492">
            <v>26.7000003294227</v>
          </cell>
          <cell r="R492">
            <v>8.0110051705996905E-3</v>
          </cell>
        </row>
        <row r="493">
          <cell r="M493">
            <v>26.700000327735602</v>
          </cell>
          <cell r="R493">
            <v>8.0110051705996905E-3</v>
          </cell>
        </row>
        <row r="494">
          <cell r="M494">
            <v>26.7000003274579</v>
          </cell>
          <cell r="R494">
            <v>8.0110051705996905E-3</v>
          </cell>
        </row>
        <row r="495">
          <cell r="M495">
            <v>26.7000003276952</v>
          </cell>
          <cell r="R495">
            <v>8.0110051705996905E-3</v>
          </cell>
        </row>
        <row r="496">
          <cell r="M496">
            <v>26.700000328007398</v>
          </cell>
          <cell r="R496">
            <v>8.0110051705996905E-3</v>
          </cell>
        </row>
        <row r="497">
          <cell r="M497">
            <v>26.700000328496898</v>
          </cell>
          <cell r="R497">
            <v>8.0110051705996905E-3</v>
          </cell>
        </row>
        <row r="498">
          <cell r="M498">
            <v>26.700000330434801</v>
          </cell>
          <cell r="R498">
            <v>8.0110051705996905E-3</v>
          </cell>
        </row>
        <row r="499">
          <cell r="M499">
            <v>26.7000003334681</v>
          </cell>
          <cell r="R499">
            <v>8.0110051705996905E-3</v>
          </cell>
        </row>
        <row r="500">
          <cell r="M500">
            <v>26.700000336655499</v>
          </cell>
          <cell r="R500">
            <v>8.0110051705996905E-3</v>
          </cell>
        </row>
        <row r="501">
          <cell r="M501">
            <v>26.7000003381692</v>
          </cell>
          <cell r="R501">
            <v>8.0110051705996905E-3</v>
          </cell>
        </row>
        <row r="502">
          <cell r="M502">
            <v>26.700000339065902</v>
          </cell>
          <cell r="R502">
            <v>8.0110051705996905E-3</v>
          </cell>
        </row>
        <row r="503">
          <cell r="M503">
            <v>26.7000003407211</v>
          </cell>
          <cell r="R503">
            <v>8.0110051705996905E-3</v>
          </cell>
        </row>
        <row r="504">
          <cell r="M504">
            <v>26.700000341654999</v>
          </cell>
          <cell r="R504">
            <v>8.0110051705996992E-3</v>
          </cell>
        </row>
        <row r="505">
          <cell r="M505">
            <v>26.700000342067401</v>
          </cell>
          <cell r="R505">
            <v>8.0110051705996905E-3</v>
          </cell>
        </row>
        <row r="506">
          <cell r="M506">
            <v>26.700000342891599</v>
          </cell>
          <cell r="R506">
            <v>8.0110051705996905E-3</v>
          </cell>
        </row>
        <row r="507">
          <cell r="M507">
            <v>26.700000344718902</v>
          </cell>
          <cell r="R507">
            <v>8.0110051705996905E-3</v>
          </cell>
        </row>
        <row r="508">
          <cell r="M508">
            <v>26.700000346675399</v>
          </cell>
          <cell r="R508">
            <v>8.0110051705996992E-3</v>
          </cell>
        </row>
        <row r="509">
          <cell r="M509">
            <v>26.700000349788201</v>
          </cell>
          <cell r="R509">
            <v>8.0110051705996992E-3</v>
          </cell>
        </row>
        <row r="510">
          <cell r="M510">
            <v>26.700000326282499</v>
          </cell>
          <cell r="R510">
            <v>8.0110051705996992E-3</v>
          </cell>
        </row>
        <row r="511">
          <cell r="M511">
            <v>26.700000319935</v>
          </cell>
          <cell r="R511">
            <v>8.0110051705996992E-3</v>
          </cell>
        </row>
        <row r="512">
          <cell r="M512">
            <v>26.700000366679198</v>
          </cell>
          <cell r="R512">
            <v>8.0110051705996992E-3</v>
          </cell>
        </row>
        <row r="513">
          <cell r="M513">
            <v>26.700000367034999</v>
          </cell>
          <cell r="R513">
            <v>8.0110051705996992E-3</v>
          </cell>
        </row>
        <row r="514">
          <cell r="M514">
            <v>26.700000335836801</v>
          </cell>
          <cell r="R514">
            <v>8.0110051705996992E-3</v>
          </cell>
        </row>
        <row r="515">
          <cell r="M515">
            <v>26.7000003154556</v>
          </cell>
          <cell r="R515">
            <v>8.0110051705996992E-3</v>
          </cell>
        </row>
        <row r="516">
          <cell r="M516">
            <v>26.700000331291498</v>
          </cell>
          <cell r="R516">
            <v>8.0110051705996992E-3</v>
          </cell>
        </row>
        <row r="517">
          <cell r="M517">
            <v>26.700000329757199</v>
          </cell>
          <cell r="R517">
            <v>8.0110051705997096E-3</v>
          </cell>
        </row>
        <row r="518">
          <cell r="M518">
            <v>26.700000328610301</v>
          </cell>
          <cell r="R518">
            <v>8.0110051705997096E-3</v>
          </cell>
        </row>
        <row r="519">
          <cell r="M519">
            <v>26.7000003285711</v>
          </cell>
          <cell r="R519">
            <v>8.0110051705997096E-3</v>
          </cell>
        </row>
        <row r="520">
          <cell r="M520">
            <v>26.700000328722101</v>
          </cell>
          <cell r="R520">
            <v>8.0110051705997096E-3</v>
          </cell>
        </row>
        <row r="521">
          <cell r="M521">
            <v>26.700000328773498</v>
          </cell>
          <cell r="R521">
            <v>8.0110051705997096E-3</v>
          </cell>
        </row>
        <row r="522">
          <cell r="M522">
            <v>26.700000329710502</v>
          </cell>
          <cell r="R522">
            <v>8.0110051705997096E-3</v>
          </cell>
        </row>
        <row r="523">
          <cell r="M523">
            <v>26.700000333572699</v>
          </cell>
          <cell r="R523">
            <v>8.0110051705997096E-3</v>
          </cell>
        </row>
        <row r="524">
          <cell r="M524">
            <v>26.700000340016899</v>
          </cell>
          <cell r="R524">
            <v>8.0110051705997096E-3</v>
          </cell>
        </row>
        <row r="525">
          <cell r="M525">
            <v>26.700000342973901</v>
          </cell>
          <cell r="R525">
            <v>8.0110051705996992E-3</v>
          </cell>
        </row>
        <row r="526">
          <cell r="M526">
            <v>26.700000345002898</v>
          </cell>
          <cell r="R526">
            <v>8.0110051705996992E-3</v>
          </cell>
        </row>
        <row r="527">
          <cell r="M527">
            <v>26.700000346526299</v>
          </cell>
          <cell r="R527">
            <v>8.0110051705996992E-3</v>
          </cell>
        </row>
        <row r="528">
          <cell r="M528">
            <v>26.700000346958301</v>
          </cell>
          <cell r="R528">
            <v>8.0110051705996992E-3</v>
          </cell>
        </row>
        <row r="529">
          <cell r="M529">
            <v>26.700000346383401</v>
          </cell>
          <cell r="R529">
            <v>8.0110051705996992E-3</v>
          </cell>
        </row>
        <row r="530">
          <cell r="M530">
            <v>26.700000347322899</v>
          </cell>
          <cell r="R530">
            <v>8.0110051705996992E-3</v>
          </cell>
        </row>
        <row r="531">
          <cell r="M531">
            <v>26.700000349551299</v>
          </cell>
          <cell r="R531">
            <v>8.0110051705996992E-3</v>
          </cell>
        </row>
        <row r="532">
          <cell r="M532">
            <v>26.7000003496826</v>
          </cell>
          <cell r="R532">
            <v>8.0110051705996992E-3</v>
          </cell>
        </row>
        <row r="533">
          <cell r="M533">
            <v>26.7000003499559</v>
          </cell>
          <cell r="R533">
            <v>8.0110051705996992E-3</v>
          </cell>
        </row>
        <row r="534">
          <cell r="M534">
            <v>26.7000003516745</v>
          </cell>
          <cell r="R534">
            <v>8.0110051705996992E-3</v>
          </cell>
        </row>
        <row r="535">
          <cell r="M535">
            <v>26.700000353503601</v>
          </cell>
          <cell r="R535">
            <v>8.0110051705996992E-3</v>
          </cell>
        </row>
        <row r="536">
          <cell r="M536">
            <v>26.7000003547647</v>
          </cell>
          <cell r="R536">
            <v>8.0110051705996992E-3</v>
          </cell>
        </row>
        <row r="537">
          <cell r="M537">
            <v>26.700000354617</v>
          </cell>
          <cell r="R537">
            <v>8.0110051705996992E-3</v>
          </cell>
        </row>
        <row r="538">
          <cell r="M538">
            <v>26.700000349028699</v>
          </cell>
          <cell r="R538">
            <v>8.0110051705996905E-3</v>
          </cell>
        </row>
        <row r="539">
          <cell r="M539">
            <v>26.7000003397089</v>
          </cell>
          <cell r="R539">
            <v>8.0110051705996905E-3</v>
          </cell>
        </row>
        <row r="540">
          <cell r="M540">
            <v>26.700000332504199</v>
          </cell>
          <cell r="R540">
            <v>8.0110051705996905E-3</v>
          </cell>
        </row>
        <row r="541">
          <cell r="M541">
            <v>26.700000330450202</v>
          </cell>
          <cell r="R541">
            <v>8.0110051705996905E-3</v>
          </cell>
        </row>
        <row r="542">
          <cell r="M542">
            <v>26.7000003303475</v>
          </cell>
          <cell r="R542">
            <v>8.0110051705996905E-3</v>
          </cell>
        </row>
        <row r="543">
          <cell r="M543">
            <v>26.700000330539499</v>
          </cell>
          <cell r="R543">
            <v>8.0110051705996801E-3</v>
          </cell>
        </row>
        <row r="544">
          <cell r="M544">
            <v>26.700000331129601</v>
          </cell>
          <cell r="R544">
            <v>8.0110051705996801E-3</v>
          </cell>
        </row>
        <row r="545">
          <cell r="M545">
            <v>26.700000331891601</v>
          </cell>
          <cell r="R545">
            <v>8.0110051705996905E-3</v>
          </cell>
        </row>
        <row r="546">
          <cell r="M546">
            <v>26.7000003330532</v>
          </cell>
          <cell r="R546">
            <v>8.0110051705996905E-3</v>
          </cell>
        </row>
        <row r="547">
          <cell r="M547">
            <v>26.700000336404901</v>
          </cell>
          <cell r="R547">
            <v>8.0110051705996905E-3</v>
          </cell>
        </row>
        <row r="548">
          <cell r="M548">
            <v>26.700000347389</v>
          </cell>
          <cell r="R548">
            <v>8.0110051705996905E-3</v>
          </cell>
        </row>
        <row r="549">
          <cell r="M549">
            <v>26.700000359025498</v>
          </cell>
          <cell r="R549">
            <v>8.0110051705996905E-3</v>
          </cell>
        </row>
        <row r="550">
          <cell r="M550">
            <v>26.700000366501399</v>
          </cell>
          <cell r="R550">
            <v>8.0110051705996905E-3</v>
          </cell>
        </row>
        <row r="551">
          <cell r="M551">
            <v>26.700000370322201</v>
          </cell>
          <cell r="R551">
            <v>8.0110051705996905E-3</v>
          </cell>
        </row>
        <row r="552">
          <cell r="M552">
            <v>26.700000375259201</v>
          </cell>
          <cell r="R552">
            <v>8.0110051705996905E-3</v>
          </cell>
        </row>
        <row r="553">
          <cell r="M553">
            <v>26.700000379078201</v>
          </cell>
          <cell r="R553">
            <v>8.0110051705996905E-3</v>
          </cell>
        </row>
        <row r="554">
          <cell r="M554">
            <v>26.700000378744601</v>
          </cell>
          <cell r="R554">
            <v>8.0110051705996905E-3</v>
          </cell>
        </row>
        <row r="555">
          <cell r="M555">
            <v>26.700000375907699</v>
          </cell>
          <cell r="R555">
            <v>8.0110051705996905E-3</v>
          </cell>
        </row>
        <row r="556">
          <cell r="M556">
            <v>26.700000374715199</v>
          </cell>
          <cell r="R556">
            <v>8.0110051705996905E-3</v>
          </cell>
        </row>
        <row r="557">
          <cell r="M557">
            <v>26.7000003704186</v>
          </cell>
          <cell r="R557">
            <v>8.0110051705996905E-3</v>
          </cell>
        </row>
        <row r="558">
          <cell r="M558">
            <v>26.700000367395699</v>
          </cell>
          <cell r="R558">
            <v>8.0110051705996905E-3</v>
          </cell>
        </row>
        <row r="559">
          <cell r="M559">
            <v>26.700000365098699</v>
          </cell>
          <cell r="R559">
            <v>8.0110051705996905E-3</v>
          </cell>
        </row>
        <row r="560">
          <cell r="M560">
            <v>26.700000364326002</v>
          </cell>
          <cell r="R560">
            <v>8.0110051705996905E-3</v>
          </cell>
        </row>
        <row r="561">
          <cell r="M561">
            <v>26.700000362726499</v>
          </cell>
          <cell r="R561">
            <v>8.0110051705996905E-3</v>
          </cell>
        </row>
        <row r="562">
          <cell r="M562">
            <v>26.700000354737501</v>
          </cell>
          <cell r="R562">
            <v>8.0110051705996905E-3</v>
          </cell>
        </row>
        <row r="563">
          <cell r="M563">
            <v>26.7000003421984</v>
          </cell>
          <cell r="R563">
            <v>8.0110051705996992E-3</v>
          </cell>
        </row>
        <row r="564">
          <cell r="M564">
            <v>26.700000335454298</v>
          </cell>
          <cell r="R564">
            <v>8.0110051705996992E-3</v>
          </cell>
        </row>
        <row r="565">
          <cell r="M565">
            <v>26.700000332471301</v>
          </cell>
          <cell r="R565">
            <v>8.0110051705996992E-3</v>
          </cell>
        </row>
        <row r="566">
          <cell r="M566">
            <v>26.700000331404901</v>
          </cell>
          <cell r="R566">
            <v>8.0110051705996992E-3</v>
          </cell>
        </row>
        <row r="567">
          <cell r="M567">
            <v>26.700000330803402</v>
          </cell>
          <cell r="R567">
            <v>8.0110051705996905E-3</v>
          </cell>
        </row>
        <row r="568">
          <cell r="M568">
            <v>26.7000003312648</v>
          </cell>
          <cell r="R568">
            <v>8.0110051705996905E-3</v>
          </cell>
        </row>
        <row r="569">
          <cell r="M569">
            <v>26.700000332105201</v>
          </cell>
          <cell r="R569">
            <v>8.0110051705996905E-3</v>
          </cell>
        </row>
        <row r="570">
          <cell r="M570">
            <v>26.7000003325191</v>
          </cell>
          <cell r="R570">
            <v>8.0110051705996992E-3</v>
          </cell>
        </row>
        <row r="571">
          <cell r="M571">
            <v>26.700000334063201</v>
          </cell>
          <cell r="R571">
            <v>8.0110051705996905E-3</v>
          </cell>
        </row>
        <row r="572">
          <cell r="M572">
            <v>26.700000336345301</v>
          </cell>
          <cell r="R572">
            <v>8.0110051705996905E-3</v>
          </cell>
        </row>
        <row r="573">
          <cell r="M573">
            <v>26.700000339530199</v>
          </cell>
          <cell r="R573">
            <v>8.0110051705996905E-3</v>
          </cell>
        </row>
        <row r="574">
          <cell r="M574">
            <v>26.700000345208199</v>
          </cell>
          <cell r="R574">
            <v>8.0110051705996905E-3</v>
          </cell>
        </row>
        <row r="575">
          <cell r="M575">
            <v>26.700000348076699</v>
          </cell>
          <cell r="R575">
            <v>8.0110051705996905E-3</v>
          </cell>
        </row>
        <row r="576">
          <cell r="M576">
            <v>26.7000003584902</v>
          </cell>
          <cell r="R576">
            <v>8.0110051705996905E-3</v>
          </cell>
        </row>
        <row r="577">
          <cell r="M577">
            <v>26.700000356598</v>
          </cell>
          <cell r="R577">
            <v>8.0110051705996905E-3</v>
          </cell>
        </row>
        <row r="578">
          <cell r="M578">
            <v>26.700000359388302</v>
          </cell>
          <cell r="R578">
            <v>8.0110051705996905E-3</v>
          </cell>
        </row>
        <row r="579">
          <cell r="M579">
            <v>26.7000003662795</v>
          </cell>
          <cell r="R579">
            <v>8.0110051705996905E-3</v>
          </cell>
        </row>
        <row r="580">
          <cell r="M580">
            <v>26.700000360330101</v>
          </cell>
          <cell r="R580">
            <v>8.0110051705996905E-3</v>
          </cell>
        </row>
        <row r="581">
          <cell r="M581">
            <v>26.700000330150299</v>
          </cell>
          <cell r="R581">
            <v>8.0110051705996905E-3</v>
          </cell>
        </row>
        <row r="582">
          <cell r="M582">
            <v>26.700000323031102</v>
          </cell>
          <cell r="R582">
            <v>8.0110051705996905E-3</v>
          </cell>
        </row>
        <row r="583">
          <cell r="M583">
            <v>26.7000003725217</v>
          </cell>
          <cell r="R583">
            <v>8.0110051705996905E-3</v>
          </cell>
        </row>
        <row r="584">
          <cell r="M584">
            <v>26.700000375496298</v>
          </cell>
          <cell r="R584">
            <v>8.0110051705996905E-3</v>
          </cell>
        </row>
        <row r="585">
          <cell r="M585">
            <v>26.700000365141602</v>
          </cell>
          <cell r="R585">
            <v>8.0110051705996905E-3</v>
          </cell>
        </row>
        <row r="586">
          <cell r="M586">
            <v>26.700000350514401</v>
          </cell>
          <cell r="R586">
            <v>8.0110051705996905E-3</v>
          </cell>
        </row>
        <row r="587">
          <cell r="M587">
            <v>26.700000339099301</v>
          </cell>
          <cell r="R587">
            <v>8.0110051705996905E-3</v>
          </cell>
        </row>
        <row r="588">
          <cell r="M588">
            <v>26.700000332582</v>
          </cell>
          <cell r="R588">
            <v>8.0110051705996905E-3</v>
          </cell>
        </row>
        <row r="589">
          <cell r="M589">
            <v>26.700000330638002</v>
          </cell>
          <cell r="R589">
            <v>8.0110051705996905E-3</v>
          </cell>
        </row>
        <row r="590">
          <cell r="M590">
            <v>26.700000330548601</v>
          </cell>
          <cell r="R590">
            <v>8.0110051705996905E-3</v>
          </cell>
        </row>
        <row r="591">
          <cell r="M591">
            <v>26.70000033098</v>
          </cell>
          <cell r="R591">
            <v>8.0110051705996905E-3</v>
          </cell>
        </row>
        <row r="592">
          <cell r="M592">
            <v>26.700000331484102</v>
          </cell>
          <cell r="R592">
            <v>8.0110051705996905E-3</v>
          </cell>
        </row>
        <row r="593">
          <cell r="M593">
            <v>26.700000332076399</v>
          </cell>
          <cell r="R593">
            <v>8.0110051705996905E-3</v>
          </cell>
        </row>
        <row r="594">
          <cell r="M594">
            <v>26.7000003331821</v>
          </cell>
          <cell r="R594">
            <v>8.0110051705996905E-3</v>
          </cell>
        </row>
        <row r="595">
          <cell r="M595">
            <v>26.700000337260999</v>
          </cell>
          <cell r="R595">
            <v>8.0110051705996905E-3</v>
          </cell>
        </row>
        <row r="596">
          <cell r="M596">
            <v>26.700000349037499</v>
          </cell>
          <cell r="R596">
            <v>8.0110051705996905E-3</v>
          </cell>
        </row>
        <row r="597">
          <cell r="M597">
            <v>26.700000362634398</v>
          </cell>
          <cell r="R597">
            <v>8.0110051705996992E-3</v>
          </cell>
        </row>
        <row r="598">
          <cell r="M598">
            <v>26.700000370275198</v>
          </cell>
          <cell r="R598">
            <v>8.0110051705996992E-3</v>
          </cell>
        </row>
        <row r="599">
          <cell r="M599">
            <v>26.700000372840002</v>
          </cell>
          <cell r="R599">
            <v>8.0110051705996905E-3</v>
          </cell>
        </row>
        <row r="600">
          <cell r="M600">
            <v>26.700000372471798</v>
          </cell>
          <cell r="R600">
            <v>8.0110051705996905E-3</v>
          </cell>
        </row>
        <row r="601">
          <cell r="M601">
            <v>26.7000003743257</v>
          </cell>
          <cell r="R601">
            <v>8.0110051705996905E-3</v>
          </cell>
        </row>
        <row r="602">
          <cell r="M602">
            <v>26.700000375567001</v>
          </cell>
          <cell r="R602">
            <v>8.0110051705996905E-3</v>
          </cell>
        </row>
        <row r="603">
          <cell r="M603">
            <v>26.700000373697499</v>
          </cell>
          <cell r="R603">
            <v>8.0110051705996905E-3</v>
          </cell>
        </row>
        <row r="604">
          <cell r="M604">
            <v>26.700000370361199</v>
          </cell>
          <cell r="R604">
            <v>8.0110051705996905E-3</v>
          </cell>
        </row>
        <row r="605">
          <cell r="M605">
            <v>26.700000366079099</v>
          </cell>
          <cell r="R605">
            <v>8.0110051705996905E-3</v>
          </cell>
        </row>
        <row r="606">
          <cell r="M606">
            <v>26.700000357057402</v>
          </cell>
          <cell r="R606">
            <v>8.0110051705996801E-3</v>
          </cell>
        </row>
        <row r="607">
          <cell r="M607">
            <v>26.7000003529445</v>
          </cell>
          <cell r="R607">
            <v>8.0110051705996905E-3</v>
          </cell>
        </row>
        <row r="608">
          <cell r="M608">
            <v>26.700000349879101</v>
          </cell>
          <cell r="R608">
            <v>8.0110051705996905E-3</v>
          </cell>
        </row>
        <row r="609">
          <cell r="M609">
            <v>26.700000346221799</v>
          </cell>
          <cell r="R609">
            <v>8.0110051705996905E-3</v>
          </cell>
        </row>
        <row r="610">
          <cell r="M610">
            <v>26.700000342767101</v>
          </cell>
          <cell r="R610">
            <v>8.0110051705996905E-3</v>
          </cell>
        </row>
        <row r="611">
          <cell r="M611">
            <v>26.700000340220001</v>
          </cell>
          <cell r="R611">
            <v>8.0110051705996905E-3</v>
          </cell>
        </row>
        <row r="612">
          <cell r="M612">
            <v>26.7000003383083</v>
          </cell>
          <cell r="R612">
            <v>8.0110051705996905E-3</v>
          </cell>
        </row>
        <row r="613">
          <cell r="M613">
            <v>26.700000335279402</v>
          </cell>
          <cell r="R613">
            <v>8.0110051705996905E-3</v>
          </cell>
        </row>
        <row r="614">
          <cell r="M614">
            <v>26.700000334167701</v>
          </cell>
          <cell r="R614">
            <v>8.0110051705996905E-3</v>
          </cell>
        </row>
        <row r="615">
          <cell r="M615">
            <v>26.7000003345793</v>
          </cell>
          <cell r="R615">
            <v>8.0110051705996905E-3</v>
          </cell>
        </row>
        <row r="616">
          <cell r="M616">
            <v>26.700000328382</v>
          </cell>
          <cell r="R616">
            <v>8.0110051705996905E-3</v>
          </cell>
        </row>
        <row r="617">
          <cell r="M617">
            <v>26.700000322866799</v>
          </cell>
          <cell r="R617">
            <v>8.0110051705996905E-3</v>
          </cell>
        </row>
        <row r="618">
          <cell r="M618">
            <v>26.7000003421212</v>
          </cell>
          <cell r="R618">
            <v>8.0110051705996905E-3</v>
          </cell>
        </row>
        <row r="619">
          <cell r="M619">
            <v>26.700000342721498</v>
          </cell>
          <cell r="R619">
            <v>8.0110051705996992E-3</v>
          </cell>
        </row>
        <row r="620">
          <cell r="M620">
            <v>26.700000342413102</v>
          </cell>
          <cell r="R620">
            <v>8.0110051705996905E-3</v>
          </cell>
        </row>
        <row r="621">
          <cell r="M621">
            <v>26.700000342678599</v>
          </cell>
          <cell r="R621">
            <v>8.0110051705996992E-3</v>
          </cell>
        </row>
        <row r="622">
          <cell r="M622">
            <v>26.700000346297902</v>
          </cell>
          <cell r="R622">
            <v>8.0110051705996992E-3</v>
          </cell>
        </row>
        <row r="623">
          <cell r="M623">
            <v>26.700000350288601</v>
          </cell>
          <cell r="R623">
            <v>8.0110051705996992E-3</v>
          </cell>
        </row>
        <row r="624">
          <cell r="M624">
            <v>26.700000358735799</v>
          </cell>
          <cell r="R624">
            <v>8.0110051705996905E-3</v>
          </cell>
        </row>
        <row r="625">
          <cell r="M625">
            <v>26.700000365051199</v>
          </cell>
          <cell r="R625">
            <v>8.0110051705996905E-3</v>
          </cell>
        </row>
        <row r="626">
          <cell r="M626">
            <v>26.7000003689453</v>
          </cell>
          <cell r="R626">
            <v>8.0110051705996905E-3</v>
          </cell>
        </row>
        <row r="627">
          <cell r="M627">
            <v>26.700000371688802</v>
          </cell>
          <cell r="R627">
            <v>8.0110051705996905E-3</v>
          </cell>
        </row>
        <row r="628">
          <cell r="M628">
            <v>26.700000375325899</v>
          </cell>
          <cell r="R628">
            <v>8.0110051705996905E-3</v>
          </cell>
        </row>
        <row r="629">
          <cell r="M629">
            <v>26.700000378058899</v>
          </cell>
          <cell r="R629">
            <v>8.0110051705996992E-3</v>
          </cell>
        </row>
        <row r="630">
          <cell r="M630">
            <v>26.700000376435199</v>
          </cell>
          <cell r="R630">
            <v>8.0110051705996992E-3</v>
          </cell>
        </row>
        <row r="631">
          <cell r="M631">
            <v>26.700000373705901</v>
          </cell>
          <cell r="R631">
            <v>8.0110051705996992E-3</v>
          </cell>
        </row>
        <row r="632">
          <cell r="M632">
            <v>26.700000368244901</v>
          </cell>
          <cell r="R632">
            <v>8.0110051705996992E-3</v>
          </cell>
        </row>
        <row r="633">
          <cell r="M633">
            <v>26.7000003676925</v>
          </cell>
          <cell r="R633">
            <v>8.0110051705996992E-3</v>
          </cell>
        </row>
        <row r="634">
          <cell r="M634">
            <v>26.700000348145998</v>
          </cell>
          <cell r="R634">
            <v>8.0110051705996992E-3</v>
          </cell>
        </row>
        <row r="635">
          <cell r="M635">
            <v>26.7000003367001</v>
          </cell>
          <cell r="R635">
            <v>8.0110051705996905E-3</v>
          </cell>
        </row>
        <row r="636">
          <cell r="M636">
            <v>26.700000331299201</v>
          </cell>
          <cell r="R636">
            <v>8.0110051705996905E-3</v>
          </cell>
        </row>
        <row r="637">
          <cell r="M637">
            <v>26.700000329723</v>
          </cell>
          <cell r="R637">
            <v>8.0110051705996905E-3</v>
          </cell>
        </row>
        <row r="638">
          <cell r="M638">
            <v>26.700000329320901</v>
          </cell>
          <cell r="R638">
            <v>8.0110051705996992E-3</v>
          </cell>
        </row>
        <row r="639">
          <cell r="M639">
            <v>26.700000329320801</v>
          </cell>
          <cell r="R639">
            <v>8.0110051705996992E-3</v>
          </cell>
        </row>
        <row r="640">
          <cell r="M640">
            <v>26.700000329894301</v>
          </cell>
          <cell r="R640">
            <v>8.0110051705996992E-3</v>
          </cell>
        </row>
        <row r="641">
          <cell r="M641">
            <v>26.7000003307006</v>
          </cell>
          <cell r="R641">
            <v>8.0110051705996992E-3</v>
          </cell>
        </row>
        <row r="642">
          <cell r="M642">
            <v>26.700000332368901</v>
          </cell>
          <cell r="R642">
            <v>8.0110051705996992E-3</v>
          </cell>
        </row>
        <row r="643">
          <cell r="M643">
            <v>26.700000336451701</v>
          </cell>
          <cell r="R643">
            <v>8.0110051705996992E-3</v>
          </cell>
        </row>
        <row r="644">
          <cell r="M644">
            <v>26.7000003479687</v>
          </cell>
          <cell r="R644">
            <v>8.0110051705996992E-3</v>
          </cell>
        </row>
        <row r="645">
          <cell r="M645">
            <v>26.700000357876601</v>
          </cell>
          <cell r="R645">
            <v>8.0110051705996992E-3</v>
          </cell>
        </row>
        <row r="646">
          <cell r="M646">
            <v>26.700000365386</v>
          </cell>
          <cell r="R646">
            <v>8.0110051705996992E-3</v>
          </cell>
        </row>
        <row r="647">
          <cell r="M647">
            <v>26.700000368918399</v>
          </cell>
          <cell r="R647">
            <v>8.0110051705996905E-3</v>
          </cell>
        </row>
        <row r="648">
          <cell r="M648">
            <v>26.7000003723373</v>
          </cell>
          <cell r="R648">
            <v>8.0110051705996992E-3</v>
          </cell>
        </row>
        <row r="649">
          <cell r="M649">
            <v>26.7000003688532</v>
          </cell>
          <cell r="R649">
            <v>8.0110051705996992E-3</v>
          </cell>
        </row>
        <row r="650">
          <cell r="M650">
            <v>26.7000003628863</v>
          </cell>
          <cell r="R650">
            <v>8.0110051705996992E-3</v>
          </cell>
        </row>
        <row r="651">
          <cell r="M651">
            <v>26.700000359369401</v>
          </cell>
          <cell r="R651">
            <v>8.0110051705996992E-3</v>
          </cell>
        </row>
        <row r="652">
          <cell r="M652">
            <v>26.7000003572963</v>
          </cell>
          <cell r="R652">
            <v>8.0110051705996992E-3</v>
          </cell>
        </row>
        <row r="653">
          <cell r="M653">
            <v>26.700000360925799</v>
          </cell>
          <cell r="R653">
            <v>8.0110051705996992E-3</v>
          </cell>
        </row>
        <row r="654">
          <cell r="M654">
            <v>26.700000366299999</v>
          </cell>
          <cell r="R654">
            <v>8.0110051705996992E-3</v>
          </cell>
        </row>
        <row r="655">
          <cell r="M655">
            <v>26.700000369894202</v>
          </cell>
          <cell r="R655">
            <v>8.0110051705996992E-3</v>
          </cell>
        </row>
        <row r="656">
          <cell r="M656">
            <v>26.700000369862401</v>
          </cell>
          <cell r="R656">
            <v>8.0110051705996992E-3</v>
          </cell>
        </row>
        <row r="657">
          <cell r="M657">
            <v>26.700000370738799</v>
          </cell>
          <cell r="R657">
            <v>8.0110051705996992E-3</v>
          </cell>
        </row>
        <row r="658">
          <cell r="M658">
            <v>26.700000348410398</v>
          </cell>
          <cell r="R658">
            <v>8.0110051705997096E-3</v>
          </cell>
        </row>
        <row r="659">
          <cell r="M659">
            <v>26.7000003353604</v>
          </cell>
          <cell r="R659">
            <v>8.0110051705997096E-3</v>
          </cell>
        </row>
        <row r="660">
          <cell r="M660">
            <v>26.7000003296905</v>
          </cell>
          <cell r="R660">
            <v>8.0110051705997096E-3</v>
          </cell>
        </row>
        <row r="661">
          <cell r="M661">
            <v>26.700000327961099</v>
          </cell>
          <cell r="R661">
            <v>8.0110051705997096E-3</v>
          </cell>
        </row>
        <row r="662">
          <cell r="M662">
            <v>26.700000327026999</v>
          </cell>
          <cell r="R662">
            <v>8.0110051705997096E-3</v>
          </cell>
        </row>
        <row r="663">
          <cell r="M663">
            <v>26.700000326449999</v>
          </cell>
          <cell r="R663">
            <v>8.0110051705997096E-3</v>
          </cell>
        </row>
        <row r="664">
          <cell r="M664">
            <v>26.700000326947102</v>
          </cell>
          <cell r="R664">
            <v>8.0110051705997096E-3</v>
          </cell>
        </row>
        <row r="665">
          <cell r="M665">
            <v>26.700000328936</v>
          </cell>
          <cell r="R665">
            <v>8.0110051705997096E-3</v>
          </cell>
        </row>
        <row r="666">
          <cell r="M666">
            <v>26.700000331288699</v>
          </cell>
          <cell r="R666">
            <v>8.0110051705997096E-3</v>
          </cell>
        </row>
        <row r="667">
          <cell r="M667">
            <v>26.7000003331068</v>
          </cell>
          <cell r="R667">
            <v>8.0110051705997096E-3</v>
          </cell>
        </row>
        <row r="668">
          <cell r="M668">
            <v>26.700000333816501</v>
          </cell>
          <cell r="R668">
            <v>8.01100517059972E-3</v>
          </cell>
        </row>
        <row r="669">
          <cell r="M669">
            <v>26.700000334573499</v>
          </cell>
          <cell r="R669">
            <v>8.01100517059972E-3</v>
          </cell>
        </row>
        <row r="670">
          <cell r="M670">
            <v>26.700000336152499</v>
          </cell>
          <cell r="R670">
            <v>8.01100517059972E-3</v>
          </cell>
        </row>
        <row r="671">
          <cell r="M671">
            <v>26.700000337973702</v>
          </cell>
          <cell r="R671">
            <v>8.01100517059972E-3</v>
          </cell>
        </row>
        <row r="672">
          <cell r="M672">
            <v>26.700000344266599</v>
          </cell>
          <cell r="R672">
            <v>8.01100517059972E-3</v>
          </cell>
        </row>
        <row r="673">
          <cell r="M673">
            <v>26.7000003469382</v>
          </cell>
          <cell r="R673">
            <v>8.01100517059972E-3</v>
          </cell>
        </row>
        <row r="674">
          <cell r="M674">
            <v>26.700000348666499</v>
          </cell>
          <cell r="R674">
            <v>8.01100517059972E-3</v>
          </cell>
        </row>
        <row r="675">
          <cell r="M675">
            <v>26.700000351442299</v>
          </cell>
          <cell r="R675">
            <v>8.01100517059972E-3</v>
          </cell>
        </row>
        <row r="676">
          <cell r="M676">
            <v>26.700000355403301</v>
          </cell>
          <cell r="R676">
            <v>8.01100517059972E-3</v>
          </cell>
        </row>
        <row r="677">
          <cell r="M677">
            <v>26.7000003609575</v>
          </cell>
          <cell r="R677">
            <v>8.01100517059972E-3</v>
          </cell>
        </row>
        <row r="678">
          <cell r="M678">
            <v>26.700000367931601</v>
          </cell>
          <cell r="R678">
            <v>8.01100517059972E-3</v>
          </cell>
        </row>
        <row r="679">
          <cell r="M679">
            <v>26.7000003700498</v>
          </cell>
          <cell r="R679">
            <v>8.01100517059972E-3</v>
          </cell>
        </row>
        <row r="680">
          <cell r="M680">
            <v>26.700000374605199</v>
          </cell>
          <cell r="R680">
            <v>8.01100517059972E-3</v>
          </cell>
        </row>
        <row r="681">
          <cell r="M681">
            <v>26.700000371797302</v>
          </cell>
          <cell r="R681">
            <v>8.01100517059972E-3</v>
          </cell>
        </row>
        <row r="682">
          <cell r="M682">
            <v>26.700000354639698</v>
          </cell>
          <cell r="R682">
            <v>8.01100517059972E-3</v>
          </cell>
        </row>
        <row r="683">
          <cell r="M683">
            <v>26.7000003406365</v>
          </cell>
          <cell r="R683">
            <v>8.01100517059972E-3</v>
          </cell>
        </row>
        <row r="684">
          <cell r="M684">
            <v>26.700000332947301</v>
          </cell>
          <cell r="R684">
            <v>8.01100517059972E-3</v>
          </cell>
        </row>
        <row r="685">
          <cell r="M685">
            <v>26.700000329895801</v>
          </cell>
          <cell r="R685">
            <v>8.01100517059972E-3</v>
          </cell>
        </row>
        <row r="686">
          <cell r="M686">
            <v>26.700000328950601</v>
          </cell>
          <cell r="R686">
            <v>8.01100517059972E-3</v>
          </cell>
        </row>
        <row r="687">
          <cell r="M687">
            <v>26.700000329013701</v>
          </cell>
          <cell r="R687">
            <v>8.01100517059972E-3</v>
          </cell>
        </row>
        <row r="688">
          <cell r="M688">
            <v>26.700000329292401</v>
          </cell>
          <cell r="R688">
            <v>8.01100517059972E-3</v>
          </cell>
        </row>
        <row r="689">
          <cell r="M689">
            <v>26.700000329917099</v>
          </cell>
          <cell r="R689">
            <v>8.01100517059972E-3</v>
          </cell>
        </row>
        <row r="690">
          <cell r="M690">
            <v>26.7000003312735</v>
          </cell>
          <cell r="R690">
            <v>8.01100517059972E-3</v>
          </cell>
        </row>
        <row r="691">
          <cell r="M691">
            <v>26.700000336130799</v>
          </cell>
          <cell r="R691">
            <v>8.01100517059972E-3</v>
          </cell>
        </row>
        <row r="692">
          <cell r="M692">
            <v>26.7000003445476</v>
          </cell>
          <cell r="R692">
            <v>8.01100517059972E-3</v>
          </cell>
        </row>
        <row r="693">
          <cell r="M693">
            <v>26.700000350261501</v>
          </cell>
          <cell r="R693">
            <v>8.01100517059972E-3</v>
          </cell>
        </row>
        <row r="694">
          <cell r="M694">
            <v>26.700000357963699</v>
          </cell>
          <cell r="R694">
            <v>8.01100517059972E-3</v>
          </cell>
        </row>
        <row r="695">
          <cell r="M695">
            <v>26.700000366420898</v>
          </cell>
          <cell r="R695">
            <v>8.01100517059972E-3</v>
          </cell>
        </row>
        <row r="696">
          <cell r="M696">
            <v>26.700000370673798</v>
          </cell>
          <cell r="R696">
            <v>8.01100517059972E-3</v>
          </cell>
        </row>
        <row r="697">
          <cell r="M697">
            <v>26.700000375487399</v>
          </cell>
          <cell r="R697">
            <v>8.0110051705997304E-3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130"/>
    </sheetNames>
    <sheetDataSet>
      <sheetData sheetId="0">
        <row r="26">
          <cell r="M26">
            <v>22.200000707081799</v>
          </cell>
          <cell r="R26">
            <v>7.4578198927514596E-3</v>
          </cell>
        </row>
        <row r="27">
          <cell r="M27">
            <v>22.200000706615199</v>
          </cell>
          <cell r="R27">
            <v>7.4578198927514596E-3</v>
          </cell>
        </row>
        <row r="28">
          <cell r="M28">
            <v>22.200000707268501</v>
          </cell>
          <cell r="R28">
            <v>7.4578198927514596E-3</v>
          </cell>
        </row>
        <row r="29">
          <cell r="M29">
            <v>22.200000707801301</v>
          </cell>
          <cell r="R29">
            <v>7.4578198927514701E-3</v>
          </cell>
        </row>
        <row r="30">
          <cell r="M30">
            <v>22.200000708490201</v>
          </cell>
          <cell r="R30">
            <v>7.4578198927514701E-3</v>
          </cell>
        </row>
        <row r="31">
          <cell r="M31">
            <v>22.200000708906099</v>
          </cell>
          <cell r="R31">
            <v>7.4578198927514796E-3</v>
          </cell>
        </row>
        <row r="32">
          <cell r="M32">
            <v>22.200000708112899</v>
          </cell>
          <cell r="R32">
            <v>7.4578198927514796E-3</v>
          </cell>
        </row>
        <row r="33">
          <cell r="M33">
            <v>22.200000707748501</v>
          </cell>
          <cell r="R33">
            <v>7.4578198927514796E-3</v>
          </cell>
        </row>
        <row r="34">
          <cell r="M34">
            <v>22.200000707902699</v>
          </cell>
          <cell r="R34">
            <v>7.4578198927514796E-3</v>
          </cell>
        </row>
        <row r="35">
          <cell r="M35">
            <v>22.200000707605898</v>
          </cell>
          <cell r="R35">
            <v>7.4578198927514796E-3</v>
          </cell>
        </row>
        <row r="36">
          <cell r="M36">
            <v>22.200000707967501</v>
          </cell>
          <cell r="R36">
            <v>7.4578198927514796E-3</v>
          </cell>
        </row>
        <row r="37">
          <cell r="M37">
            <v>22.2000007082354</v>
          </cell>
          <cell r="R37">
            <v>7.4578198927514796E-3</v>
          </cell>
        </row>
        <row r="38">
          <cell r="M38">
            <v>22.200000708862198</v>
          </cell>
          <cell r="R38">
            <v>7.4578198927514796E-3</v>
          </cell>
        </row>
        <row r="39">
          <cell r="M39">
            <v>22.200000709973601</v>
          </cell>
          <cell r="R39">
            <v>7.45781989275149E-3</v>
          </cell>
        </row>
        <row r="40">
          <cell r="M40">
            <v>22.200000710973299</v>
          </cell>
          <cell r="R40">
            <v>7.45781989275149E-3</v>
          </cell>
        </row>
        <row r="41">
          <cell r="M41">
            <v>22.2000007112681</v>
          </cell>
          <cell r="R41">
            <v>7.45781989275149E-3</v>
          </cell>
        </row>
        <row r="42">
          <cell r="M42">
            <v>22.2000007109033</v>
          </cell>
          <cell r="R42">
            <v>7.45781989275149E-3</v>
          </cell>
        </row>
        <row r="43">
          <cell r="M43">
            <v>22.2000007105975</v>
          </cell>
          <cell r="R43">
            <v>7.45781989275149E-3</v>
          </cell>
        </row>
        <row r="44">
          <cell r="M44">
            <v>22.200000710803501</v>
          </cell>
          <cell r="R44">
            <v>7.45781989275149E-3</v>
          </cell>
        </row>
        <row r="45">
          <cell r="M45">
            <v>22.200000710137601</v>
          </cell>
          <cell r="R45">
            <v>7.45781989275149E-3</v>
          </cell>
        </row>
        <row r="46">
          <cell r="M46">
            <v>22.2000007097758</v>
          </cell>
          <cell r="R46">
            <v>7.45781989275149E-3</v>
          </cell>
        </row>
        <row r="47">
          <cell r="M47">
            <v>22.200000710562101</v>
          </cell>
          <cell r="R47">
            <v>7.45781989275149E-3</v>
          </cell>
        </row>
        <row r="48">
          <cell r="M48">
            <v>22.200000711043199</v>
          </cell>
          <cell r="R48">
            <v>7.45781989275149E-3</v>
          </cell>
        </row>
        <row r="49">
          <cell r="M49">
            <v>22.200000710618198</v>
          </cell>
          <cell r="R49">
            <v>7.45781989275149E-3</v>
          </cell>
        </row>
        <row r="50">
          <cell r="M50">
            <v>22.2000007113995</v>
          </cell>
          <cell r="R50">
            <v>7.45781989275149E-3</v>
          </cell>
        </row>
        <row r="51">
          <cell r="M51">
            <v>22.200000711067698</v>
          </cell>
          <cell r="R51">
            <v>7.45781989275149E-3</v>
          </cell>
        </row>
        <row r="52">
          <cell r="M52">
            <v>22.200000711835902</v>
          </cell>
          <cell r="R52">
            <v>7.45781989275149E-3</v>
          </cell>
        </row>
        <row r="53">
          <cell r="M53">
            <v>22.200000712356299</v>
          </cell>
          <cell r="R53">
            <v>7.45781989275149E-3</v>
          </cell>
        </row>
        <row r="54">
          <cell r="M54">
            <v>22.2000007122104</v>
          </cell>
          <cell r="R54">
            <v>7.45781989275149E-3</v>
          </cell>
        </row>
        <row r="55">
          <cell r="M55">
            <v>22.2000007120708</v>
          </cell>
          <cell r="R55">
            <v>7.45781989275149E-3</v>
          </cell>
        </row>
        <row r="56">
          <cell r="M56">
            <v>22.200000711467901</v>
          </cell>
          <cell r="R56">
            <v>7.4578198927515004E-3</v>
          </cell>
        </row>
        <row r="57">
          <cell r="M57">
            <v>22.200000711417999</v>
          </cell>
          <cell r="R57">
            <v>7.4578198927515004E-3</v>
          </cell>
        </row>
        <row r="58">
          <cell r="M58">
            <v>22.200000710828501</v>
          </cell>
          <cell r="R58">
            <v>7.4578198927515004E-3</v>
          </cell>
        </row>
        <row r="59">
          <cell r="M59">
            <v>22.200000710483501</v>
          </cell>
          <cell r="R59">
            <v>7.45781989275151E-3</v>
          </cell>
        </row>
        <row r="60">
          <cell r="M60">
            <v>22.200000710400701</v>
          </cell>
          <cell r="R60">
            <v>7.45781989275151E-3</v>
          </cell>
        </row>
        <row r="61">
          <cell r="M61">
            <v>22.200000710987201</v>
          </cell>
          <cell r="R61">
            <v>7.45781989275151E-3</v>
          </cell>
        </row>
        <row r="62">
          <cell r="M62">
            <v>22.2000007120599</v>
          </cell>
          <cell r="R62">
            <v>7.45781989275151E-3</v>
          </cell>
        </row>
        <row r="63">
          <cell r="M63">
            <v>22.200000712542799</v>
          </cell>
          <cell r="R63">
            <v>7.45781989275151E-3</v>
          </cell>
        </row>
        <row r="64">
          <cell r="M64">
            <v>22.200000712509301</v>
          </cell>
          <cell r="R64">
            <v>7.45781989275151E-3</v>
          </cell>
        </row>
        <row r="65">
          <cell r="M65">
            <v>22.2000007124734</v>
          </cell>
          <cell r="R65">
            <v>7.4578198927515004E-3</v>
          </cell>
        </row>
        <row r="66">
          <cell r="M66">
            <v>22.200000712349599</v>
          </cell>
          <cell r="R66">
            <v>7.4578198927515004E-3</v>
          </cell>
        </row>
        <row r="67">
          <cell r="M67">
            <v>22.2000007122817</v>
          </cell>
          <cell r="R67">
            <v>7.4578198927515004E-3</v>
          </cell>
        </row>
        <row r="68">
          <cell r="M68">
            <v>22.2000007114673</v>
          </cell>
          <cell r="R68">
            <v>7.45781989275151E-3</v>
          </cell>
        </row>
        <row r="69">
          <cell r="M69">
            <v>22.200000711132901</v>
          </cell>
          <cell r="R69">
            <v>7.45781989275151E-3</v>
          </cell>
        </row>
        <row r="70">
          <cell r="M70">
            <v>22.200000724187401</v>
          </cell>
          <cell r="R70">
            <v>7.45781989275151E-3</v>
          </cell>
        </row>
        <row r="71">
          <cell r="M71">
            <v>22.200000763075298</v>
          </cell>
          <cell r="R71">
            <v>7.45781989275151E-3</v>
          </cell>
        </row>
        <row r="72">
          <cell r="M72">
            <v>22.200000729642799</v>
          </cell>
          <cell r="R72">
            <v>7.45781989275151E-3</v>
          </cell>
        </row>
        <row r="73">
          <cell r="M73">
            <v>22.200000711418902</v>
          </cell>
          <cell r="R73">
            <v>7.45781989275151E-3</v>
          </cell>
        </row>
        <row r="74">
          <cell r="M74">
            <v>22.200000711849601</v>
          </cell>
          <cell r="R74">
            <v>7.45781989275151E-3</v>
          </cell>
        </row>
        <row r="75">
          <cell r="M75">
            <v>22.2000007120661</v>
          </cell>
          <cell r="R75">
            <v>7.45781989275151E-3</v>
          </cell>
        </row>
        <row r="76">
          <cell r="M76">
            <v>22.2000007123216</v>
          </cell>
          <cell r="R76">
            <v>7.45781989275151E-3</v>
          </cell>
        </row>
        <row r="77">
          <cell r="M77">
            <v>22.200000713096198</v>
          </cell>
          <cell r="R77">
            <v>7.4578198927515204E-3</v>
          </cell>
        </row>
        <row r="78">
          <cell r="M78">
            <v>22.200000713575498</v>
          </cell>
          <cell r="R78">
            <v>7.45781989275151E-3</v>
          </cell>
        </row>
        <row r="79">
          <cell r="M79">
            <v>22.200000727542299</v>
          </cell>
          <cell r="R79">
            <v>7.45781989275151E-3</v>
          </cell>
        </row>
        <row r="80">
          <cell r="M80">
            <v>22.2000007325125</v>
          </cell>
          <cell r="R80">
            <v>7.45781989275151E-3</v>
          </cell>
        </row>
        <row r="81">
          <cell r="M81">
            <v>22.200000726113601</v>
          </cell>
          <cell r="R81">
            <v>7.45781989275151E-3</v>
          </cell>
        </row>
        <row r="82">
          <cell r="M82">
            <v>22.200000731978399</v>
          </cell>
          <cell r="R82">
            <v>7.45781989275151E-3</v>
          </cell>
        </row>
        <row r="83">
          <cell r="M83">
            <v>22.2000007117325</v>
          </cell>
          <cell r="R83">
            <v>7.45781989275151E-3</v>
          </cell>
        </row>
        <row r="84">
          <cell r="M84">
            <v>22.2000007113942</v>
          </cell>
          <cell r="R84">
            <v>7.45781989275151E-3</v>
          </cell>
        </row>
        <row r="85">
          <cell r="M85">
            <v>22.200000712129</v>
          </cell>
          <cell r="R85">
            <v>7.45781989275151E-3</v>
          </cell>
        </row>
        <row r="86">
          <cell r="M86">
            <v>22.200000713213601</v>
          </cell>
          <cell r="R86">
            <v>7.45781989275151E-3</v>
          </cell>
        </row>
        <row r="87">
          <cell r="M87">
            <v>22.200000714390999</v>
          </cell>
          <cell r="R87">
            <v>7.45781989275151E-3</v>
          </cell>
        </row>
        <row r="88">
          <cell r="M88">
            <v>22.200000715433699</v>
          </cell>
          <cell r="R88">
            <v>7.45781989275151E-3</v>
          </cell>
        </row>
        <row r="89">
          <cell r="M89">
            <v>22.200000715638801</v>
          </cell>
          <cell r="R89">
            <v>7.45781989275151E-3</v>
          </cell>
        </row>
        <row r="90">
          <cell r="M90">
            <v>22.200000715539201</v>
          </cell>
          <cell r="R90">
            <v>7.45781989275151E-3</v>
          </cell>
        </row>
        <row r="91">
          <cell r="M91">
            <v>22.200000714665901</v>
          </cell>
          <cell r="R91">
            <v>7.45781989275151E-3</v>
          </cell>
        </row>
        <row r="92">
          <cell r="M92">
            <v>22.200000714246698</v>
          </cell>
          <cell r="R92">
            <v>7.4578198927515204E-3</v>
          </cell>
        </row>
        <row r="93">
          <cell r="M93">
            <v>22.200000713815999</v>
          </cell>
          <cell r="R93">
            <v>7.4578198927515204E-3</v>
          </cell>
        </row>
        <row r="94">
          <cell r="M94">
            <v>22.200000727679399</v>
          </cell>
          <cell r="R94">
            <v>7.4578198927515204E-3</v>
          </cell>
        </row>
        <row r="95">
          <cell r="M95">
            <v>22.200000765474801</v>
          </cell>
          <cell r="R95">
            <v>7.4578198927515204E-3</v>
          </cell>
        </row>
        <row r="96">
          <cell r="M96">
            <v>22.2000007626871</v>
          </cell>
          <cell r="R96">
            <v>7.4578198927515204E-3</v>
          </cell>
        </row>
        <row r="97">
          <cell r="M97">
            <v>22.2000007612925</v>
          </cell>
          <cell r="R97">
            <v>7.4578198927515204E-3</v>
          </cell>
        </row>
        <row r="98">
          <cell r="M98">
            <v>22.200000760433898</v>
          </cell>
          <cell r="R98">
            <v>7.4578198927515204E-3</v>
          </cell>
        </row>
        <row r="99">
          <cell r="M99">
            <v>22.200000760688798</v>
          </cell>
          <cell r="R99">
            <v>7.4578198927515299E-3</v>
          </cell>
        </row>
        <row r="100">
          <cell r="M100">
            <v>22.200000760879998</v>
          </cell>
          <cell r="R100">
            <v>7.4578198927515299E-3</v>
          </cell>
        </row>
        <row r="101">
          <cell r="M101">
            <v>22.200000760691101</v>
          </cell>
          <cell r="R101">
            <v>7.4578198927515299E-3</v>
          </cell>
        </row>
        <row r="102">
          <cell r="M102">
            <v>22.2000007597854</v>
          </cell>
          <cell r="R102">
            <v>7.4578198927515299E-3</v>
          </cell>
        </row>
        <row r="103">
          <cell r="M103">
            <v>22.2000007591888</v>
          </cell>
          <cell r="R103">
            <v>7.4578198927515299E-3</v>
          </cell>
        </row>
        <row r="104">
          <cell r="M104">
            <v>22.200000758338501</v>
          </cell>
          <cell r="R104">
            <v>7.4578198927515299E-3</v>
          </cell>
        </row>
        <row r="105">
          <cell r="M105">
            <v>22.2000007577745</v>
          </cell>
          <cell r="R105">
            <v>7.4578198927515204E-3</v>
          </cell>
        </row>
        <row r="106">
          <cell r="M106">
            <v>22.2000007271626</v>
          </cell>
          <cell r="R106">
            <v>7.4578198927515204E-3</v>
          </cell>
        </row>
        <row r="107">
          <cell r="M107">
            <v>22.200000722759899</v>
          </cell>
          <cell r="R107">
            <v>7.4578198927515204E-3</v>
          </cell>
        </row>
        <row r="108">
          <cell r="M108">
            <v>22.200000760171498</v>
          </cell>
          <cell r="R108">
            <v>7.4578198927515299E-3</v>
          </cell>
        </row>
        <row r="109">
          <cell r="M109">
            <v>22.2000007267619</v>
          </cell>
          <cell r="R109">
            <v>7.4578198927515299E-3</v>
          </cell>
        </row>
        <row r="110">
          <cell r="M110">
            <v>22.2000007100403</v>
          </cell>
          <cell r="R110">
            <v>7.4578198927515299E-3</v>
          </cell>
        </row>
        <row r="111">
          <cell r="M111">
            <v>22.2000007106952</v>
          </cell>
          <cell r="R111">
            <v>7.4578198927515299E-3</v>
          </cell>
        </row>
        <row r="112">
          <cell r="M112">
            <v>22.200000711296202</v>
          </cell>
          <cell r="R112">
            <v>7.4578198927515299E-3</v>
          </cell>
        </row>
        <row r="113">
          <cell r="M113">
            <v>22.200000711319699</v>
          </cell>
          <cell r="R113">
            <v>7.4578198927515299E-3</v>
          </cell>
        </row>
        <row r="114">
          <cell r="M114">
            <v>22.2000007102124</v>
          </cell>
          <cell r="R114">
            <v>7.4578198927515299E-3</v>
          </cell>
        </row>
        <row r="115">
          <cell r="M115">
            <v>22.200000710048201</v>
          </cell>
          <cell r="R115">
            <v>7.4578198927515299E-3</v>
          </cell>
        </row>
        <row r="116">
          <cell r="M116">
            <v>22.200000709971999</v>
          </cell>
          <cell r="R116">
            <v>7.4578198927515403E-3</v>
          </cell>
        </row>
        <row r="117">
          <cell r="M117">
            <v>22.200000709246101</v>
          </cell>
          <cell r="R117">
            <v>7.4578198927515403E-3</v>
          </cell>
        </row>
        <row r="118">
          <cell r="M118">
            <v>22.200000708862799</v>
          </cell>
          <cell r="R118">
            <v>7.4578198927515403E-3</v>
          </cell>
        </row>
        <row r="119">
          <cell r="M119">
            <v>22.200000708171299</v>
          </cell>
          <cell r="R119">
            <v>7.4578198927515403E-3</v>
          </cell>
        </row>
        <row r="120">
          <cell r="M120">
            <v>22.200000707760701</v>
          </cell>
          <cell r="R120">
            <v>7.4578198927515299E-3</v>
          </cell>
        </row>
        <row r="121">
          <cell r="M121">
            <v>22.2000007077623</v>
          </cell>
          <cell r="R121">
            <v>7.4578198927515299E-3</v>
          </cell>
        </row>
        <row r="122">
          <cell r="M122">
            <v>22.200000708499399</v>
          </cell>
          <cell r="R122">
            <v>7.4578198927515299E-3</v>
          </cell>
        </row>
        <row r="123">
          <cell r="M123">
            <v>22.200000708955201</v>
          </cell>
          <cell r="R123">
            <v>7.4578198927515299E-3</v>
          </cell>
        </row>
        <row r="124">
          <cell r="M124">
            <v>22.200000709004001</v>
          </cell>
          <cell r="R124">
            <v>7.4578198927515299E-3</v>
          </cell>
        </row>
        <row r="125">
          <cell r="M125">
            <v>22.200000722638499</v>
          </cell>
          <cell r="R125">
            <v>7.4578198927515403E-3</v>
          </cell>
        </row>
        <row r="126">
          <cell r="M126">
            <v>22.2000007284236</v>
          </cell>
          <cell r="R126">
            <v>7.4578198927515403E-3</v>
          </cell>
        </row>
        <row r="127">
          <cell r="M127">
            <v>22.2000007090212</v>
          </cell>
          <cell r="R127">
            <v>7.4578198927515403E-3</v>
          </cell>
        </row>
        <row r="128">
          <cell r="M128">
            <v>22.2000007082944</v>
          </cell>
          <cell r="R128">
            <v>7.4578198927515403E-3</v>
          </cell>
        </row>
        <row r="129">
          <cell r="M129">
            <v>22.200000707942898</v>
          </cell>
          <cell r="R129">
            <v>7.4578198927515403E-3</v>
          </cell>
        </row>
        <row r="130">
          <cell r="M130">
            <v>22.200000707328101</v>
          </cell>
          <cell r="R130">
            <v>7.4578198927515403E-3</v>
          </cell>
        </row>
        <row r="131">
          <cell r="M131">
            <v>22.200000706985101</v>
          </cell>
          <cell r="R131">
            <v>7.4578198927515498E-3</v>
          </cell>
        </row>
        <row r="132">
          <cell r="M132">
            <v>22.200000707027002</v>
          </cell>
          <cell r="R132">
            <v>7.4578198927515498E-3</v>
          </cell>
        </row>
        <row r="133">
          <cell r="M133">
            <v>22.200000707026302</v>
          </cell>
          <cell r="R133">
            <v>7.4578198927515498E-3</v>
          </cell>
        </row>
        <row r="134">
          <cell r="M134">
            <v>22.200000707778202</v>
          </cell>
          <cell r="R134">
            <v>7.4578198927515498E-3</v>
          </cell>
        </row>
        <row r="135">
          <cell r="M135">
            <v>22.200000708156601</v>
          </cell>
          <cell r="R135">
            <v>7.4578198927515498E-3</v>
          </cell>
        </row>
        <row r="136">
          <cell r="M136">
            <v>22.2000007081249</v>
          </cell>
          <cell r="R136">
            <v>7.4578198927515498E-3</v>
          </cell>
        </row>
        <row r="137">
          <cell r="M137">
            <v>22.200000708104</v>
          </cell>
          <cell r="R137">
            <v>7.4578198927515603E-3</v>
          </cell>
        </row>
        <row r="138">
          <cell r="M138">
            <v>22.200000707928201</v>
          </cell>
          <cell r="R138">
            <v>7.4578198927515603E-3</v>
          </cell>
        </row>
        <row r="139">
          <cell r="M139">
            <v>22.200000706809501</v>
          </cell>
          <cell r="R139">
            <v>7.4578198927515603E-3</v>
          </cell>
        </row>
        <row r="140">
          <cell r="M140">
            <v>22.200000706558399</v>
          </cell>
          <cell r="R140">
            <v>7.4578198927515603E-3</v>
          </cell>
        </row>
        <row r="141">
          <cell r="M141">
            <v>22.200000706494201</v>
          </cell>
          <cell r="R141">
            <v>7.4578198927515603E-3</v>
          </cell>
        </row>
        <row r="142">
          <cell r="M142">
            <v>22.2000007064382</v>
          </cell>
          <cell r="R142">
            <v>7.4578198927515603E-3</v>
          </cell>
        </row>
        <row r="143">
          <cell r="M143">
            <v>22.200000706448499</v>
          </cell>
          <cell r="R143">
            <v>7.4578198927515603E-3</v>
          </cell>
        </row>
        <row r="144">
          <cell r="M144">
            <v>22.200000706526598</v>
          </cell>
          <cell r="R144">
            <v>7.4578198927515603E-3</v>
          </cell>
        </row>
        <row r="145">
          <cell r="M145">
            <v>22.2000007065162</v>
          </cell>
          <cell r="R145">
            <v>7.4578198927515698E-3</v>
          </cell>
        </row>
        <row r="146">
          <cell r="M146">
            <v>22.200000707312199</v>
          </cell>
          <cell r="R146">
            <v>7.4578198927515603E-3</v>
          </cell>
        </row>
        <row r="147">
          <cell r="M147">
            <v>22.200000707775999</v>
          </cell>
          <cell r="R147">
            <v>7.4578198927515698E-3</v>
          </cell>
        </row>
        <row r="148">
          <cell r="M148">
            <v>22.200000707710799</v>
          </cell>
          <cell r="R148">
            <v>7.4578198927515698E-3</v>
          </cell>
        </row>
        <row r="149">
          <cell r="M149">
            <v>22.200000708427702</v>
          </cell>
          <cell r="R149">
            <v>7.4578198927515698E-3</v>
          </cell>
        </row>
        <row r="150">
          <cell r="M150">
            <v>22.200000708815399</v>
          </cell>
          <cell r="R150">
            <v>7.4578198927515698E-3</v>
          </cell>
        </row>
        <row r="151">
          <cell r="M151">
            <v>22.2000007087283</v>
          </cell>
          <cell r="R151">
            <v>7.4578198927515698E-3</v>
          </cell>
        </row>
        <row r="152">
          <cell r="M152">
            <v>22.2000007081907</v>
          </cell>
          <cell r="R152">
            <v>7.4578198927515698E-3</v>
          </cell>
        </row>
        <row r="153">
          <cell r="M153">
            <v>22.200000707954</v>
          </cell>
          <cell r="R153">
            <v>7.4578198927515802E-3</v>
          </cell>
        </row>
        <row r="154">
          <cell r="M154">
            <v>22.2000007079791</v>
          </cell>
          <cell r="R154">
            <v>7.4578198927515802E-3</v>
          </cell>
        </row>
        <row r="155">
          <cell r="M155">
            <v>22.200000707423801</v>
          </cell>
          <cell r="R155">
            <v>7.4578198927515802E-3</v>
          </cell>
        </row>
        <row r="156">
          <cell r="M156">
            <v>22.200000707726101</v>
          </cell>
          <cell r="R156">
            <v>7.4578198927515802E-3</v>
          </cell>
        </row>
        <row r="157">
          <cell r="M157">
            <v>22.2000007087988</v>
          </cell>
          <cell r="R157">
            <v>7.4578198927515802E-3</v>
          </cell>
        </row>
        <row r="158">
          <cell r="M158">
            <v>22.200000709882499</v>
          </cell>
          <cell r="R158">
            <v>7.4578198927515897E-3</v>
          </cell>
        </row>
        <row r="159">
          <cell r="M159">
            <v>22.200000710947698</v>
          </cell>
          <cell r="R159">
            <v>7.4578198927515897E-3</v>
          </cell>
        </row>
        <row r="160">
          <cell r="M160">
            <v>22.200000712033201</v>
          </cell>
          <cell r="R160">
            <v>7.4578198927516002E-3</v>
          </cell>
        </row>
        <row r="161">
          <cell r="M161">
            <v>22.2000007116478</v>
          </cell>
          <cell r="R161">
            <v>7.4578198927516002E-3</v>
          </cell>
        </row>
        <row r="162">
          <cell r="M162">
            <v>22.200000711115599</v>
          </cell>
          <cell r="R162">
            <v>7.4578198927516002E-3</v>
          </cell>
        </row>
        <row r="163">
          <cell r="M163">
            <v>22.200000711071201</v>
          </cell>
          <cell r="R163">
            <v>7.4578198927516002E-3</v>
          </cell>
        </row>
        <row r="164">
          <cell r="M164">
            <v>22.200000711194502</v>
          </cell>
          <cell r="R164">
            <v>7.4578198927516002E-3</v>
          </cell>
        </row>
        <row r="165">
          <cell r="M165">
            <v>22.200000711249402</v>
          </cell>
          <cell r="R165">
            <v>7.4578198927516002E-3</v>
          </cell>
        </row>
        <row r="166">
          <cell r="M166">
            <v>22.200000710557301</v>
          </cell>
          <cell r="R166">
            <v>7.4578198927516097E-3</v>
          </cell>
        </row>
        <row r="167">
          <cell r="M167">
            <v>22.200000710800701</v>
          </cell>
          <cell r="R167">
            <v>7.4578198927516097E-3</v>
          </cell>
        </row>
        <row r="168">
          <cell r="M168">
            <v>22.200000710547901</v>
          </cell>
          <cell r="R168">
            <v>7.4578198927516097E-3</v>
          </cell>
        </row>
        <row r="169">
          <cell r="M169">
            <v>22.200000724391899</v>
          </cell>
          <cell r="R169">
            <v>7.4578198927516097E-3</v>
          </cell>
        </row>
        <row r="170">
          <cell r="M170">
            <v>22.200000731252899</v>
          </cell>
          <cell r="R170">
            <v>7.4578198927516097E-3</v>
          </cell>
        </row>
        <row r="171">
          <cell r="M171">
            <v>22.200000712769899</v>
          </cell>
          <cell r="R171">
            <v>7.4578198927516097E-3</v>
          </cell>
        </row>
        <row r="172">
          <cell r="M172">
            <v>22.2000007271055</v>
          </cell>
          <cell r="R172">
            <v>7.4578198927516097E-3</v>
          </cell>
        </row>
        <row r="173">
          <cell r="M173">
            <v>22.200000733872098</v>
          </cell>
          <cell r="R173">
            <v>7.4578198927516097E-3</v>
          </cell>
        </row>
        <row r="174">
          <cell r="M174">
            <v>22.200000714402801</v>
          </cell>
          <cell r="R174">
            <v>7.4578198927516097E-3</v>
          </cell>
        </row>
        <row r="175">
          <cell r="M175">
            <v>22.200000714356602</v>
          </cell>
          <cell r="R175">
            <v>7.4578198927516201E-3</v>
          </cell>
        </row>
        <row r="176">
          <cell r="M176">
            <v>22.200000714309301</v>
          </cell>
          <cell r="R176">
            <v>7.4578198927516201E-3</v>
          </cell>
        </row>
        <row r="177">
          <cell r="M177">
            <v>22.200000714240598</v>
          </cell>
          <cell r="R177">
            <v>7.4578198927516201E-3</v>
          </cell>
        </row>
        <row r="178">
          <cell r="M178">
            <v>22.200000713612901</v>
          </cell>
          <cell r="R178">
            <v>7.4578198927516201E-3</v>
          </cell>
        </row>
        <row r="179">
          <cell r="M179">
            <v>22.200000712961401</v>
          </cell>
          <cell r="R179">
            <v>7.4578198927516201E-3</v>
          </cell>
        </row>
        <row r="180">
          <cell r="M180">
            <v>22.200000712600001</v>
          </cell>
          <cell r="R180">
            <v>7.4578198927516201E-3</v>
          </cell>
        </row>
        <row r="181">
          <cell r="M181">
            <v>22.200000713345901</v>
          </cell>
          <cell r="R181">
            <v>7.4578198927516201E-3</v>
          </cell>
        </row>
        <row r="182">
          <cell r="M182">
            <v>22.200000714471201</v>
          </cell>
          <cell r="R182">
            <v>7.4578198927516201E-3</v>
          </cell>
        </row>
        <row r="183">
          <cell r="M183">
            <v>22.200000715477699</v>
          </cell>
          <cell r="R183">
            <v>7.4578198927516296E-3</v>
          </cell>
        </row>
        <row r="184">
          <cell r="M184">
            <v>22.200000715678701</v>
          </cell>
          <cell r="R184">
            <v>7.4578198927516296E-3</v>
          </cell>
        </row>
        <row r="185">
          <cell r="M185">
            <v>22.200000715577499</v>
          </cell>
          <cell r="R185">
            <v>7.4578198927516296E-3</v>
          </cell>
        </row>
        <row r="186">
          <cell r="M186">
            <v>22.200000715537499</v>
          </cell>
          <cell r="R186">
            <v>7.4578198927516296E-3</v>
          </cell>
        </row>
        <row r="187">
          <cell r="M187">
            <v>22.200000714646901</v>
          </cell>
          <cell r="R187">
            <v>7.4578198927516296E-3</v>
          </cell>
        </row>
        <row r="188">
          <cell r="M188">
            <v>22.2000007144097</v>
          </cell>
          <cell r="R188">
            <v>7.4578198927516296E-3</v>
          </cell>
        </row>
        <row r="189">
          <cell r="M189">
            <v>22.200000714632399</v>
          </cell>
          <cell r="R189">
            <v>7.4578198927516401E-3</v>
          </cell>
        </row>
        <row r="190">
          <cell r="M190">
            <v>22.200000714635699</v>
          </cell>
          <cell r="R190">
            <v>7.4578198927516401E-3</v>
          </cell>
        </row>
        <row r="191">
          <cell r="M191">
            <v>22.2000007278527</v>
          </cell>
          <cell r="R191">
            <v>7.4578198927516401E-3</v>
          </cell>
        </row>
        <row r="192">
          <cell r="M192">
            <v>22.200000733251098</v>
          </cell>
          <cell r="R192">
            <v>7.4578198927516401E-3</v>
          </cell>
        </row>
        <row r="193">
          <cell r="M193">
            <v>22.200000714166102</v>
          </cell>
          <cell r="R193">
            <v>7.4578198927516496E-3</v>
          </cell>
        </row>
        <row r="194">
          <cell r="M194">
            <v>22.200000715121998</v>
          </cell>
          <cell r="R194">
            <v>7.4578198927516496E-3</v>
          </cell>
        </row>
        <row r="195">
          <cell r="M195">
            <v>22.200000714419598</v>
          </cell>
          <cell r="R195">
            <v>7.4578198927516496E-3</v>
          </cell>
        </row>
        <row r="196">
          <cell r="M196">
            <v>22.2000007150192</v>
          </cell>
          <cell r="R196">
            <v>7.4578198927516496E-3</v>
          </cell>
        </row>
        <row r="197">
          <cell r="M197">
            <v>22.200000715220298</v>
          </cell>
          <cell r="R197">
            <v>7.45781989275166E-3</v>
          </cell>
        </row>
        <row r="198">
          <cell r="M198">
            <v>22.200000714578898</v>
          </cell>
          <cell r="R198">
            <v>7.45781989275166E-3</v>
          </cell>
        </row>
        <row r="199">
          <cell r="M199">
            <v>22.200000713800499</v>
          </cell>
          <cell r="R199">
            <v>7.45781989275166E-3</v>
          </cell>
        </row>
        <row r="200">
          <cell r="M200">
            <v>22.2000007134641</v>
          </cell>
          <cell r="R200">
            <v>7.4578198927516704E-3</v>
          </cell>
        </row>
        <row r="201">
          <cell r="M201">
            <v>22.2000007127399</v>
          </cell>
          <cell r="R201">
            <v>7.4578198927516704E-3</v>
          </cell>
        </row>
        <row r="202">
          <cell r="M202">
            <v>22.200000711735001</v>
          </cell>
          <cell r="R202">
            <v>7.4578198927516704E-3</v>
          </cell>
        </row>
        <row r="203">
          <cell r="M203">
            <v>22.200000711407601</v>
          </cell>
          <cell r="R203">
            <v>7.4578198927516704E-3</v>
          </cell>
        </row>
        <row r="204">
          <cell r="M204">
            <v>22.200000710813999</v>
          </cell>
          <cell r="R204">
            <v>7.4578198927516704E-3</v>
          </cell>
        </row>
        <row r="205">
          <cell r="M205">
            <v>22.2000007110003</v>
          </cell>
          <cell r="R205">
            <v>7.4578198927516704E-3</v>
          </cell>
        </row>
        <row r="206">
          <cell r="M206">
            <v>22.200000711997902</v>
          </cell>
          <cell r="R206">
            <v>7.45781989275168E-3</v>
          </cell>
        </row>
        <row r="207">
          <cell r="M207">
            <v>22.200000712412599</v>
          </cell>
          <cell r="R207">
            <v>7.4578198927516704E-3</v>
          </cell>
        </row>
        <row r="208">
          <cell r="M208">
            <v>22.200000713042801</v>
          </cell>
          <cell r="R208">
            <v>7.4578198927516704E-3</v>
          </cell>
        </row>
        <row r="209">
          <cell r="M209">
            <v>22.200000713360399</v>
          </cell>
          <cell r="R209">
            <v>7.45781989275168E-3</v>
          </cell>
        </row>
        <row r="210">
          <cell r="M210">
            <v>22.200000713195301</v>
          </cell>
          <cell r="R210">
            <v>7.45781989275168E-3</v>
          </cell>
        </row>
        <row r="211">
          <cell r="M211">
            <v>22.200000711964901</v>
          </cell>
          <cell r="R211">
            <v>7.45781989275168E-3</v>
          </cell>
        </row>
        <row r="212">
          <cell r="M212">
            <v>22.2000007119793</v>
          </cell>
          <cell r="R212">
            <v>7.4578198927516904E-3</v>
          </cell>
        </row>
        <row r="213">
          <cell r="M213">
            <v>22.200000711402001</v>
          </cell>
          <cell r="R213">
            <v>7.4578198927516904E-3</v>
          </cell>
        </row>
        <row r="214">
          <cell r="M214">
            <v>22.200000711015299</v>
          </cell>
          <cell r="R214">
            <v>7.4578198927516904E-3</v>
          </cell>
        </row>
        <row r="215">
          <cell r="M215">
            <v>22.200000710378902</v>
          </cell>
          <cell r="R215">
            <v>7.4578198927516904E-3</v>
          </cell>
        </row>
        <row r="216">
          <cell r="M216">
            <v>22.2000007099446</v>
          </cell>
          <cell r="R216">
            <v>7.4578198927516904E-3</v>
          </cell>
        </row>
        <row r="217">
          <cell r="M217">
            <v>22.200000709893299</v>
          </cell>
          <cell r="R217">
            <v>7.4578198927516904E-3</v>
          </cell>
        </row>
        <row r="218">
          <cell r="M218">
            <v>22.200000709873901</v>
          </cell>
          <cell r="R218">
            <v>7.4578198927516904E-3</v>
          </cell>
        </row>
        <row r="219">
          <cell r="M219">
            <v>22.200000710586401</v>
          </cell>
          <cell r="R219">
            <v>7.4578198927516999E-3</v>
          </cell>
        </row>
        <row r="220">
          <cell r="M220">
            <v>22.200000711024899</v>
          </cell>
          <cell r="R220">
            <v>7.4578198927516999E-3</v>
          </cell>
        </row>
        <row r="221">
          <cell r="M221">
            <v>22.200000711642598</v>
          </cell>
          <cell r="R221">
            <v>7.4578198927516999E-3</v>
          </cell>
        </row>
        <row r="222">
          <cell r="M222">
            <v>22.200000711204499</v>
          </cell>
          <cell r="R222">
            <v>7.4578198927516999E-3</v>
          </cell>
        </row>
        <row r="223">
          <cell r="M223">
            <v>22.200000710754701</v>
          </cell>
          <cell r="R223">
            <v>7.4578198927516999E-3</v>
          </cell>
        </row>
        <row r="224">
          <cell r="M224">
            <v>22.200000710824899</v>
          </cell>
          <cell r="R224">
            <v>7.4578198927516999E-3</v>
          </cell>
        </row>
        <row r="225">
          <cell r="M225">
            <v>22.200000710455399</v>
          </cell>
          <cell r="R225">
            <v>7.4578198927517103E-3</v>
          </cell>
        </row>
        <row r="226">
          <cell r="M226">
            <v>22.200000710365899</v>
          </cell>
          <cell r="R226">
            <v>7.4578198927517103E-3</v>
          </cell>
        </row>
        <row r="227">
          <cell r="M227">
            <v>22.200000710632899</v>
          </cell>
          <cell r="R227">
            <v>7.4578198927517103E-3</v>
          </cell>
        </row>
        <row r="228">
          <cell r="M228">
            <v>22.200000709811</v>
          </cell>
          <cell r="R228">
            <v>7.4578198927517103E-3</v>
          </cell>
        </row>
        <row r="229">
          <cell r="M229">
            <v>22.200000709866099</v>
          </cell>
          <cell r="R229">
            <v>7.4578198927517103E-3</v>
          </cell>
        </row>
        <row r="230">
          <cell r="M230">
            <v>22.2000007108687</v>
          </cell>
          <cell r="R230">
            <v>7.4578198927516999E-3</v>
          </cell>
        </row>
        <row r="231">
          <cell r="M231">
            <v>22.200000711998399</v>
          </cell>
          <cell r="R231">
            <v>7.4578198927516999E-3</v>
          </cell>
        </row>
        <row r="232">
          <cell r="M232">
            <v>22.200000712358399</v>
          </cell>
          <cell r="R232">
            <v>7.4578198927516999E-3</v>
          </cell>
        </row>
        <row r="233">
          <cell r="M233">
            <v>22.200000712230999</v>
          </cell>
          <cell r="R233">
            <v>7.4578198927516999E-3</v>
          </cell>
        </row>
        <row r="234">
          <cell r="M234">
            <v>22.200000711999301</v>
          </cell>
          <cell r="R234">
            <v>7.4578198927516999E-3</v>
          </cell>
        </row>
        <row r="235">
          <cell r="M235">
            <v>22.2000007116776</v>
          </cell>
          <cell r="R235">
            <v>7.4578198927516999E-3</v>
          </cell>
        </row>
        <row r="236">
          <cell r="M236">
            <v>22.200000711225801</v>
          </cell>
          <cell r="R236">
            <v>7.4578198927516999E-3</v>
          </cell>
        </row>
        <row r="237">
          <cell r="M237">
            <v>22.2000007108856</v>
          </cell>
          <cell r="R237">
            <v>7.4578198927516999E-3</v>
          </cell>
        </row>
        <row r="238">
          <cell r="M238">
            <v>22.2000007110205</v>
          </cell>
          <cell r="R238">
            <v>7.4578198927516999E-3</v>
          </cell>
        </row>
        <row r="239">
          <cell r="M239">
            <v>22.200000711067698</v>
          </cell>
          <cell r="R239">
            <v>7.4578198927516999E-3</v>
          </cell>
        </row>
        <row r="240">
          <cell r="M240">
            <v>22.2000007103527</v>
          </cell>
          <cell r="R240">
            <v>7.4578198927516999E-3</v>
          </cell>
        </row>
        <row r="241">
          <cell r="M241">
            <v>22.2000007099074</v>
          </cell>
          <cell r="R241">
            <v>7.4578198927517103E-3</v>
          </cell>
        </row>
        <row r="242">
          <cell r="M242">
            <v>22.200000709888801</v>
          </cell>
          <cell r="R242">
            <v>7.4578198927517103E-3</v>
          </cell>
        </row>
        <row r="243">
          <cell r="M243">
            <v>22.200000710589201</v>
          </cell>
          <cell r="R243">
            <v>7.4578198927517103E-3</v>
          </cell>
        </row>
        <row r="244">
          <cell r="M244">
            <v>22.200000711076701</v>
          </cell>
          <cell r="R244">
            <v>7.4578198927517103E-3</v>
          </cell>
        </row>
        <row r="245">
          <cell r="M245">
            <v>22.200000710537999</v>
          </cell>
          <cell r="R245">
            <v>7.4578198927517103E-3</v>
          </cell>
        </row>
        <row r="246">
          <cell r="M246">
            <v>22.200000710056599</v>
          </cell>
          <cell r="R246">
            <v>7.4578198927517103E-3</v>
          </cell>
        </row>
        <row r="247">
          <cell r="M247">
            <v>22.200000710120602</v>
          </cell>
          <cell r="R247">
            <v>7.4578198927517103E-3</v>
          </cell>
        </row>
        <row r="248">
          <cell r="M248">
            <v>22.200000710159401</v>
          </cell>
          <cell r="R248">
            <v>7.4578198927517103E-3</v>
          </cell>
        </row>
        <row r="249">
          <cell r="M249">
            <v>22.2000007093521</v>
          </cell>
          <cell r="R249">
            <v>7.4578198927517103E-3</v>
          </cell>
        </row>
        <row r="250">
          <cell r="M250">
            <v>22.200000708363302</v>
          </cell>
          <cell r="R250">
            <v>7.4578198927517103E-3</v>
          </cell>
        </row>
        <row r="251">
          <cell r="M251">
            <v>22.2000007081744</v>
          </cell>
          <cell r="R251">
            <v>7.4578198927517103E-3</v>
          </cell>
        </row>
        <row r="252">
          <cell r="M252">
            <v>22.200000708249899</v>
          </cell>
          <cell r="R252">
            <v>7.4578198927517199E-3</v>
          </cell>
        </row>
        <row r="253">
          <cell r="M253">
            <v>22.200000708716701</v>
          </cell>
          <cell r="R253">
            <v>7.4578198927517199E-3</v>
          </cell>
        </row>
        <row r="254">
          <cell r="M254">
            <v>22.2000007099867</v>
          </cell>
          <cell r="R254">
            <v>7.4578198927517199E-3</v>
          </cell>
        </row>
        <row r="255">
          <cell r="M255">
            <v>22.2000007103771</v>
          </cell>
          <cell r="R255">
            <v>7.4578198927517199E-3</v>
          </cell>
        </row>
        <row r="256">
          <cell r="M256">
            <v>22.200000710142</v>
          </cell>
          <cell r="R256">
            <v>7.4578198927517199E-3</v>
          </cell>
        </row>
        <row r="257">
          <cell r="M257">
            <v>22.2000007108626</v>
          </cell>
          <cell r="R257">
            <v>7.4578198927517199E-3</v>
          </cell>
        </row>
        <row r="258">
          <cell r="M258">
            <v>22.200000710428</v>
          </cell>
          <cell r="R258">
            <v>7.4578198927517199E-3</v>
          </cell>
        </row>
        <row r="259">
          <cell r="M259">
            <v>22.200000709646499</v>
          </cell>
          <cell r="R259">
            <v>7.4578198927517199E-3</v>
          </cell>
        </row>
        <row r="260">
          <cell r="M260">
            <v>22.200000709074601</v>
          </cell>
          <cell r="R260">
            <v>7.4578198927517199E-3</v>
          </cell>
        </row>
        <row r="261">
          <cell r="M261">
            <v>22.200000708735701</v>
          </cell>
          <cell r="R261">
            <v>7.4578198927517199E-3</v>
          </cell>
        </row>
        <row r="262">
          <cell r="M262">
            <v>22.200000708103701</v>
          </cell>
          <cell r="R262">
            <v>7.4578198927517303E-3</v>
          </cell>
        </row>
        <row r="263">
          <cell r="M263">
            <v>22.200000707781399</v>
          </cell>
          <cell r="R263">
            <v>7.4578198927517303E-3</v>
          </cell>
        </row>
        <row r="264">
          <cell r="M264">
            <v>22.200000707800701</v>
          </cell>
          <cell r="R264">
            <v>7.4578198927517303E-3</v>
          </cell>
        </row>
        <row r="265">
          <cell r="M265">
            <v>22.2000007078286</v>
          </cell>
          <cell r="R265">
            <v>7.4578198927517303E-3</v>
          </cell>
        </row>
        <row r="266">
          <cell r="M266">
            <v>22.200000707947499</v>
          </cell>
          <cell r="R266">
            <v>7.4578198927517303E-3</v>
          </cell>
        </row>
        <row r="267">
          <cell r="M267">
            <v>22.200000707959202</v>
          </cell>
          <cell r="R267">
            <v>7.4578198927517303E-3</v>
          </cell>
        </row>
        <row r="268">
          <cell r="M268">
            <v>22.200000707919799</v>
          </cell>
          <cell r="R268">
            <v>7.4578198927517303E-3</v>
          </cell>
        </row>
        <row r="269">
          <cell r="M269">
            <v>22.200000707893501</v>
          </cell>
          <cell r="R269">
            <v>7.4578198927517303E-3</v>
          </cell>
        </row>
        <row r="270">
          <cell r="M270">
            <v>22.2000007072158</v>
          </cell>
          <cell r="R270">
            <v>7.4578198927517398E-3</v>
          </cell>
        </row>
        <row r="271">
          <cell r="M271">
            <v>22.200000706785499</v>
          </cell>
          <cell r="R271">
            <v>7.4578198927517502E-3</v>
          </cell>
        </row>
        <row r="272">
          <cell r="M272">
            <v>22.200000706785001</v>
          </cell>
          <cell r="R272">
            <v>7.4578198927517398E-3</v>
          </cell>
        </row>
        <row r="273">
          <cell r="M273">
            <v>22.200000706162399</v>
          </cell>
          <cell r="R273">
            <v>7.4578198927517502E-3</v>
          </cell>
        </row>
        <row r="274">
          <cell r="M274">
            <v>22.2000007045174</v>
          </cell>
          <cell r="R274">
            <v>7.4578198927517502E-3</v>
          </cell>
        </row>
        <row r="275">
          <cell r="M275">
            <v>22.2000007045011</v>
          </cell>
          <cell r="R275">
            <v>7.4578198927517502E-3</v>
          </cell>
        </row>
        <row r="276">
          <cell r="M276">
            <v>22.200000704908401</v>
          </cell>
          <cell r="R276">
            <v>7.4578198927517502E-3</v>
          </cell>
        </row>
        <row r="277">
          <cell r="M277">
            <v>22.200000704905801</v>
          </cell>
          <cell r="R277">
            <v>7.4578198927517502E-3</v>
          </cell>
        </row>
        <row r="278">
          <cell r="M278">
            <v>22.200000704990298</v>
          </cell>
          <cell r="R278">
            <v>7.4578198927517502E-3</v>
          </cell>
        </row>
        <row r="279">
          <cell r="M279">
            <v>22.2000007062822</v>
          </cell>
          <cell r="R279">
            <v>7.4578198927517502E-3</v>
          </cell>
        </row>
        <row r="280">
          <cell r="M280">
            <v>22.200000707111201</v>
          </cell>
          <cell r="R280">
            <v>7.4578198927517502E-3</v>
          </cell>
        </row>
        <row r="281">
          <cell r="M281">
            <v>22.200000706986099</v>
          </cell>
          <cell r="R281">
            <v>7.4578198927517502E-3</v>
          </cell>
        </row>
        <row r="282">
          <cell r="M282">
            <v>22.2000007068388</v>
          </cell>
          <cell r="R282">
            <v>7.4578198927517398E-3</v>
          </cell>
        </row>
        <row r="283">
          <cell r="M283">
            <v>22.200000706330901</v>
          </cell>
          <cell r="R283">
            <v>7.4578198927517398E-3</v>
          </cell>
        </row>
        <row r="284">
          <cell r="M284">
            <v>22.200000706451998</v>
          </cell>
          <cell r="R284">
            <v>7.4578198927517398E-3</v>
          </cell>
        </row>
        <row r="285">
          <cell r="M285">
            <v>22.200000705685799</v>
          </cell>
          <cell r="R285">
            <v>7.4578198927517398E-3</v>
          </cell>
        </row>
        <row r="286">
          <cell r="M286">
            <v>22.2000007046443</v>
          </cell>
          <cell r="R286">
            <v>7.4578198927517398E-3</v>
          </cell>
        </row>
        <row r="287">
          <cell r="M287">
            <v>22.2000007043038</v>
          </cell>
          <cell r="R287">
            <v>7.4578198927517398E-3</v>
          </cell>
        </row>
        <row r="288">
          <cell r="M288">
            <v>22.200000704115102</v>
          </cell>
          <cell r="R288">
            <v>7.4578198927517502E-3</v>
          </cell>
        </row>
        <row r="289">
          <cell r="M289">
            <v>22.200000704451899</v>
          </cell>
          <cell r="R289">
            <v>7.4578198927517502E-3</v>
          </cell>
        </row>
        <row r="290">
          <cell r="M290">
            <v>22.2000007044226</v>
          </cell>
          <cell r="R290">
            <v>7.4578198927517502E-3</v>
          </cell>
        </row>
        <row r="291">
          <cell r="M291">
            <v>22.200000704428501</v>
          </cell>
          <cell r="R291">
            <v>7.4578198927517502E-3</v>
          </cell>
        </row>
        <row r="292">
          <cell r="M292">
            <v>22.200000704373899</v>
          </cell>
          <cell r="R292">
            <v>7.4578198927517502E-3</v>
          </cell>
        </row>
        <row r="293">
          <cell r="M293">
            <v>22.200000704368001</v>
          </cell>
          <cell r="R293">
            <v>7.4578198927517502E-3</v>
          </cell>
        </row>
        <row r="294">
          <cell r="M294">
            <v>22.200000704962999</v>
          </cell>
          <cell r="R294">
            <v>7.4578198927517502E-3</v>
          </cell>
        </row>
        <row r="295">
          <cell r="M295">
            <v>22.200000705367501</v>
          </cell>
          <cell r="R295">
            <v>7.4578198927517502E-3</v>
          </cell>
        </row>
        <row r="296">
          <cell r="M296">
            <v>22.200000704801202</v>
          </cell>
          <cell r="R296">
            <v>7.4578198927517598E-3</v>
          </cell>
        </row>
        <row r="297">
          <cell r="M297">
            <v>22.200000704047198</v>
          </cell>
          <cell r="R297">
            <v>7.4578198927517598E-3</v>
          </cell>
        </row>
        <row r="298">
          <cell r="M298">
            <v>22.2000007037472</v>
          </cell>
          <cell r="R298">
            <v>7.4578198927517598E-3</v>
          </cell>
        </row>
        <row r="299">
          <cell r="M299">
            <v>22.200000703702401</v>
          </cell>
          <cell r="R299">
            <v>7.4578198927517598E-3</v>
          </cell>
        </row>
        <row r="300">
          <cell r="M300">
            <v>22.200000703674199</v>
          </cell>
          <cell r="R300">
            <v>7.4578198927517598E-3</v>
          </cell>
        </row>
        <row r="301">
          <cell r="M301">
            <v>22.200000703681599</v>
          </cell>
          <cell r="R301">
            <v>7.4578198927517598E-3</v>
          </cell>
        </row>
        <row r="302">
          <cell r="M302">
            <v>22.200000704363799</v>
          </cell>
          <cell r="R302">
            <v>7.4578198927517598E-3</v>
          </cell>
        </row>
        <row r="303">
          <cell r="M303">
            <v>22.200000705408598</v>
          </cell>
          <cell r="R303">
            <v>7.4578198927517702E-3</v>
          </cell>
        </row>
        <row r="304">
          <cell r="M304">
            <v>22.2000007057541</v>
          </cell>
          <cell r="R304">
            <v>7.4578198927517702E-3</v>
          </cell>
        </row>
        <row r="305">
          <cell r="M305">
            <v>22.200000705650702</v>
          </cell>
          <cell r="R305">
            <v>7.4578198927517598E-3</v>
          </cell>
        </row>
        <row r="306">
          <cell r="M306">
            <v>22.2000007053697</v>
          </cell>
          <cell r="R306">
            <v>7.4578198927517598E-3</v>
          </cell>
        </row>
        <row r="307">
          <cell r="M307">
            <v>22.200000705162399</v>
          </cell>
          <cell r="R307">
            <v>7.4578198927517702E-3</v>
          </cell>
        </row>
        <row r="308">
          <cell r="M308">
            <v>22.200000704620201</v>
          </cell>
          <cell r="R308">
            <v>7.4578198927517598E-3</v>
          </cell>
        </row>
        <row r="309">
          <cell r="M309">
            <v>22.2000007042809</v>
          </cell>
          <cell r="R309">
            <v>7.4578198927517598E-3</v>
          </cell>
        </row>
        <row r="310">
          <cell r="M310">
            <v>22.200000703694499</v>
          </cell>
          <cell r="R310">
            <v>7.4578198927517598E-3</v>
          </cell>
        </row>
        <row r="311">
          <cell r="M311">
            <v>22.200000703608701</v>
          </cell>
          <cell r="R311">
            <v>7.4578198927517598E-3</v>
          </cell>
        </row>
        <row r="312">
          <cell r="M312">
            <v>22.200000703298102</v>
          </cell>
          <cell r="R312">
            <v>7.4578198927517598E-3</v>
          </cell>
        </row>
        <row r="313">
          <cell r="M313">
            <v>22.2000007033452</v>
          </cell>
          <cell r="R313">
            <v>7.4578198927517598E-3</v>
          </cell>
        </row>
        <row r="314">
          <cell r="M314">
            <v>22.200000704226898</v>
          </cell>
          <cell r="R314">
            <v>7.4578198927517702E-3</v>
          </cell>
        </row>
        <row r="315">
          <cell r="M315">
            <v>22.2000007045704</v>
          </cell>
          <cell r="R315">
            <v>7.4578198927517702E-3</v>
          </cell>
        </row>
        <row r="316">
          <cell r="M316">
            <v>22.2000007051899</v>
          </cell>
          <cell r="R316">
            <v>7.4578198927517797E-3</v>
          </cell>
        </row>
        <row r="317">
          <cell r="M317">
            <v>22.200000705268799</v>
          </cell>
          <cell r="R317">
            <v>7.4578198927517797E-3</v>
          </cell>
        </row>
        <row r="318">
          <cell r="M318">
            <v>22.200000705723301</v>
          </cell>
          <cell r="R318">
            <v>7.4578198927517797E-3</v>
          </cell>
        </row>
        <row r="319">
          <cell r="M319">
            <v>22.2000007049418</v>
          </cell>
          <cell r="R319">
            <v>7.4578198927517797E-3</v>
          </cell>
        </row>
        <row r="320">
          <cell r="M320">
            <v>22.200000704406701</v>
          </cell>
          <cell r="R320">
            <v>7.4578198927517901E-3</v>
          </cell>
        </row>
        <row r="321">
          <cell r="M321">
            <v>22.200000704652201</v>
          </cell>
          <cell r="R321">
            <v>7.4578198927517901E-3</v>
          </cell>
        </row>
        <row r="322">
          <cell r="M322">
            <v>22.200000704272998</v>
          </cell>
          <cell r="R322">
            <v>7.4578198927517797E-3</v>
          </cell>
        </row>
        <row r="323">
          <cell r="M323">
            <v>22.200000703697398</v>
          </cell>
          <cell r="R323">
            <v>7.4578198927517797E-3</v>
          </cell>
        </row>
        <row r="324">
          <cell r="M324">
            <v>22.200000703864699</v>
          </cell>
          <cell r="R324">
            <v>7.4578198927517797E-3</v>
          </cell>
        </row>
        <row r="325">
          <cell r="M325">
            <v>22.200000703745399</v>
          </cell>
          <cell r="R325">
            <v>7.4578198927517702E-3</v>
          </cell>
        </row>
        <row r="326">
          <cell r="M326">
            <v>22.2000007043845</v>
          </cell>
          <cell r="R326">
            <v>7.4578198927517702E-3</v>
          </cell>
        </row>
        <row r="327">
          <cell r="M327">
            <v>22.200000705481798</v>
          </cell>
          <cell r="R327">
            <v>7.4578198927517702E-3</v>
          </cell>
        </row>
        <row r="328">
          <cell r="M328">
            <v>22.200000705803799</v>
          </cell>
          <cell r="R328">
            <v>7.4578198927517797E-3</v>
          </cell>
        </row>
        <row r="329">
          <cell r="M329">
            <v>22.200000705638001</v>
          </cell>
          <cell r="R329">
            <v>7.4578198927517702E-3</v>
          </cell>
        </row>
        <row r="330">
          <cell r="M330">
            <v>22.200000705238399</v>
          </cell>
          <cell r="R330">
            <v>7.4578198927517702E-3</v>
          </cell>
        </row>
        <row r="331">
          <cell r="M331">
            <v>22.2000007050964</v>
          </cell>
          <cell r="R331">
            <v>7.4578198927517702E-3</v>
          </cell>
        </row>
        <row r="332">
          <cell r="M332">
            <v>22.200000705231901</v>
          </cell>
          <cell r="R332">
            <v>7.4578198927517702E-3</v>
          </cell>
        </row>
        <row r="333">
          <cell r="M333">
            <v>22.200000704691199</v>
          </cell>
          <cell r="R333">
            <v>7.4578198927517702E-3</v>
          </cell>
        </row>
        <row r="334">
          <cell r="M334">
            <v>22.200000704321798</v>
          </cell>
          <cell r="R334">
            <v>7.4578198927517702E-3</v>
          </cell>
        </row>
        <row r="335">
          <cell r="M335">
            <v>22.2000007043588</v>
          </cell>
          <cell r="R335">
            <v>7.4578198927517702E-3</v>
          </cell>
        </row>
        <row r="336">
          <cell r="M336">
            <v>22.200000704347701</v>
          </cell>
          <cell r="R336">
            <v>7.4578198927517702E-3</v>
          </cell>
        </row>
        <row r="337">
          <cell r="M337">
            <v>22.2000007044409</v>
          </cell>
          <cell r="R337">
            <v>7.4578198927517702E-3</v>
          </cell>
        </row>
        <row r="338">
          <cell r="M338">
            <v>22.200000704497199</v>
          </cell>
          <cell r="R338">
            <v>7.4578198927517702E-3</v>
          </cell>
        </row>
        <row r="339">
          <cell r="M339">
            <v>22.200000704468</v>
          </cell>
          <cell r="R339">
            <v>7.4578198927517797E-3</v>
          </cell>
        </row>
        <row r="340">
          <cell r="M340">
            <v>22.200000705096901</v>
          </cell>
          <cell r="R340">
            <v>7.4578198927517797E-3</v>
          </cell>
        </row>
        <row r="341">
          <cell r="M341">
            <v>22.200000705483699</v>
          </cell>
          <cell r="R341">
            <v>7.4578198927517797E-3</v>
          </cell>
        </row>
        <row r="342">
          <cell r="M342">
            <v>22.2000007054768</v>
          </cell>
          <cell r="R342">
            <v>7.4578198927517797E-3</v>
          </cell>
        </row>
        <row r="343">
          <cell r="M343">
            <v>22.200000704674</v>
          </cell>
          <cell r="R343">
            <v>7.4578198927517797E-3</v>
          </cell>
        </row>
        <row r="344">
          <cell r="M344">
            <v>22.200000704400299</v>
          </cell>
          <cell r="R344">
            <v>7.4578198927517797E-3</v>
          </cell>
        </row>
        <row r="345">
          <cell r="M345">
            <v>22.2000007047974</v>
          </cell>
          <cell r="R345">
            <v>7.4578198927517797E-3</v>
          </cell>
        </row>
        <row r="346">
          <cell r="M346">
            <v>22.200000704159301</v>
          </cell>
          <cell r="R346">
            <v>7.4578198927517797E-3</v>
          </cell>
        </row>
        <row r="347">
          <cell r="M347">
            <v>22.200000703807401</v>
          </cell>
          <cell r="R347">
            <v>7.4578198927517797E-3</v>
          </cell>
        </row>
        <row r="348">
          <cell r="M348">
            <v>22.200000703704699</v>
          </cell>
          <cell r="R348">
            <v>7.4578198927517797E-3</v>
          </cell>
        </row>
        <row r="349">
          <cell r="M349">
            <v>22.200000703671599</v>
          </cell>
          <cell r="R349">
            <v>7.4578198927517797E-3</v>
          </cell>
        </row>
        <row r="350">
          <cell r="M350">
            <v>22.2000007044144</v>
          </cell>
          <cell r="R350">
            <v>7.4578198927517797E-3</v>
          </cell>
        </row>
        <row r="351">
          <cell r="M351">
            <v>22.200000705561301</v>
          </cell>
          <cell r="R351">
            <v>7.4578198927517797E-3</v>
          </cell>
        </row>
        <row r="352">
          <cell r="M352">
            <v>22.2000007058389</v>
          </cell>
          <cell r="R352">
            <v>7.4578198927517797E-3</v>
          </cell>
        </row>
        <row r="353">
          <cell r="M353">
            <v>22.2000007056565</v>
          </cell>
          <cell r="R353">
            <v>7.4578198927517797E-3</v>
          </cell>
        </row>
        <row r="354">
          <cell r="M354">
            <v>22.2000007062036</v>
          </cell>
          <cell r="R354">
            <v>7.4578198927517901E-3</v>
          </cell>
        </row>
        <row r="355">
          <cell r="M355">
            <v>22.200000705608399</v>
          </cell>
          <cell r="R355">
            <v>7.4578198927517901E-3</v>
          </cell>
        </row>
        <row r="356">
          <cell r="M356">
            <v>22.200000705282498</v>
          </cell>
          <cell r="R356">
            <v>7.4578198927517901E-3</v>
          </cell>
        </row>
        <row r="357">
          <cell r="M357">
            <v>22.200000704613998</v>
          </cell>
          <cell r="R357">
            <v>7.4578198927517901E-3</v>
          </cell>
        </row>
        <row r="358">
          <cell r="M358">
            <v>22.200000704448001</v>
          </cell>
          <cell r="R358">
            <v>7.4578198927517996E-3</v>
          </cell>
        </row>
        <row r="359">
          <cell r="M359">
            <v>22.200000704436398</v>
          </cell>
          <cell r="R359">
            <v>7.4578198927517996E-3</v>
          </cell>
        </row>
        <row r="360">
          <cell r="M360">
            <v>22.2000007043439</v>
          </cell>
          <cell r="R360">
            <v>7.4578198927517996E-3</v>
          </cell>
        </row>
        <row r="361">
          <cell r="M361">
            <v>22.200000704362299</v>
          </cell>
          <cell r="R361">
            <v>7.4578198927518101E-3</v>
          </cell>
        </row>
        <row r="362">
          <cell r="M362">
            <v>22.200000704360999</v>
          </cell>
          <cell r="R362">
            <v>7.4578198927518101E-3</v>
          </cell>
        </row>
        <row r="363">
          <cell r="M363">
            <v>22.2000007052016</v>
          </cell>
          <cell r="R363">
            <v>7.4578198927518101E-3</v>
          </cell>
        </row>
        <row r="364">
          <cell r="M364">
            <v>22.200000705867598</v>
          </cell>
          <cell r="R364">
            <v>7.4578198927518101E-3</v>
          </cell>
        </row>
        <row r="365">
          <cell r="M365">
            <v>22.200000706177399</v>
          </cell>
          <cell r="R365">
            <v>7.4578198927518101E-3</v>
          </cell>
        </row>
        <row r="366">
          <cell r="M366">
            <v>22.200000706457399</v>
          </cell>
          <cell r="R366">
            <v>7.4578198927518196E-3</v>
          </cell>
        </row>
        <row r="367">
          <cell r="M367">
            <v>22.200000705990298</v>
          </cell>
          <cell r="R367">
            <v>7.4578198927518196E-3</v>
          </cell>
        </row>
        <row r="368">
          <cell r="M368">
            <v>22.200000705832601</v>
          </cell>
          <cell r="R368">
            <v>7.4578198927518196E-3</v>
          </cell>
        </row>
        <row r="369">
          <cell r="M369">
            <v>22.200000705036899</v>
          </cell>
          <cell r="R369">
            <v>7.4578198927518196E-3</v>
          </cell>
        </row>
        <row r="370">
          <cell r="M370">
            <v>22.200000705115102</v>
          </cell>
          <cell r="R370">
            <v>7.45781989275183E-3</v>
          </cell>
        </row>
        <row r="371">
          <cell r="M371">
            <v>22.2000007049418</v>
          </cell>
          <cell r="R371">
            <v>7.45781989275183E-3</v>
          </cell>
        </row>
        <row r="372">
          <cell r="M372">
            <v>22.2000007049621</v>
          </cell>
          <cell r="R372">
            <v>7.4578198927518196E-3</v>
          </cell>
        </row>
        <row r="373">
          <cell r="M373">
            <v>22.200000704731199</v>
          </cell>
          <cell r="R373">
            <v>7.4578198927518196E-3</v>
          </cell>
        </row>
        <row r="374">
          <cell r="M374">
            <v>22.2000007045853</v>
          </cell>
          <cell r="R374">
            <v>7.45781989275183E-3</v>
          </cell>
        </row>
        <row r="375">
          <cell r="M375">
            <v>22.200000706168101</v>
          </cell>
          <cell r="R375">
            <v>7.45781989275183E-3</v>
          </cell>
        </row>
        <row r="376">
          <cell r="M376">
            <v>22.2000007078517</v>
          </cell>
          <cell r="R376">
            <v>7.45781989275183E-3</v>
          </cell>
        </row>
        <row r="377">
          <cell r="M377">
            <v>22.200000708094599</v>
          </cell>
          <cell r="R377">
            <v>7.45781989275183E-3</v>
          </cell>
        </row>
        <row r="378">
          <cell r="M378">
            <v>22.200000707620799</v>
          </cell>
          <cell r="R378">
            <v>7.45781989275183E-3</v>
          </cell>
        </row>
        <row r="379">
          <cell r="M379">
            <v>22.200000706523699</v>
          </cell>
          <cell r="R379">
            <v>7.45781989275183E-3</v>
          </cell>
        </row>
        <row r="380">
          <cell r="M380">
            <v>22.200000706946</v>
          </cell>
          <cell r="R380">
            <v>7.45781989275183E-3</v>
          </cell>
        </row>
        <row r="381">
          <cell r="M381">
            <v>22.200000706869499</v>
          </cell>
          <cell r="R381">
            <v>7.45781989275183E-3</v>
          </cell>
        </row>
        <row r="382">
          <cell r="M382">
            <v>22.200000706503999</v>
          </cell>
          <cell r="R382">
            <v>7.45781989275183E-3</v>
          </cell>
        </row>
        <row r="383">
          <cell r="M383">
            <v>22.200000706535398</v>
          </cell>
          <cell r="R383">
            <v>7.45781989275183E-3</v>
          </cell>
        </row>
        <row r="384">
          <cell r="M384">
            <v>22.200000706547499</v>
          </cell>
          <cell r="R384">
            <v>7.45781989275183E-3</v>
          </cell>
        </row>
        <row r="385">
          <cell r="M385">
            <v>22.200000706562999</v>
          </cell>
          <cell r="R385">
            <v>7.45781989275183E-3</v>
          </cell>
        </row>
        <row r="386">
          <cell r="M386">
            <v>22.200000706602999</v>
          </cell>
          <cell r="R386">
            <v>7.45781989275183E-3</v>
          </cell>
        </row>
        <row r="387">
          <cell r="M387">
            <v>22.2000007072545</v>
          </cell>
          <cell r="R387">
            <v>7.45781989275183E-3</v>
          </cell>
        </row>
        <row r="388">
          <cell r="M388">
            <v>22.200000707715901</v>
          </cell>
          <cell r="R388">
            <v>7.45781989275183E-3</v>
          </cell>
        </row>
        <row r="389">
          <cell r="M389">
            <v>22.200000707852901</v>
          </cell>
          <cell r="R389">
            <v>7.45781989275183E-3</v>
          </cell>
        </row>
        <row r="390">
          <cell r="M390">
            <v>22.2000007079446</v>
          </cell>
          <cell r="R390">
            <v>7.4578198927518404E-3</v>
          </cell>
        </row>
        <row r="391">
          <cell r="M391">
            <v>22.200000707102902</v>
          </cell>
          <cell r="R391">
            <v>7.4578198927518404E-3</v>
          </cell>
        </row>
        <row r="392">
          <cell r="M392">
            <v>22.200000706591499</v>
          </cell>
          <cell r="R392">
            <v>7.4578198927518404E-3</v>
          </cell>
        </row>
        <row r="393">
          <cell r="M393">
            <v>22.200000706868401</v>
          </cell>
          <cell r="R393">
            <v>7.4578198927518404E-3</v>
          </cell>
        </row>
        <row r="394">
          <cell r="M394">
            <v>22.2000007063364</v>
          </cell>
          <cell r="R394">
            <v>7.4578198927518404E-3</v>
          </cell>
        </row>
        <row r="395">
          <cell r="M395">
            <v>22.200000705717802</v>
          </cell>
          <cell r="R395">
            <v>7.4578198927518404E-3</v>
          </cell>
        </row>
        <row r="396">
          <cell r="M396">
            <v>22.200000705927501</v>
          </cell>
          <cell r="R396">
            <v>7.4578198927518404E-3</v>
          </cell>
        </row>
        <row r="397">
          <cell r="M397">
            <v>22.200000706662099</v>
          </cell>
          <cell r="R397">
            <v>7.4578198927518404E-3</v>
          </cell>
        </row>
        <row r="398">
          <cell r="M398">
            <v>22.200000706954501</v>
          </cell>
          <cell r="R398">
            <v>7.4578198927518404E-3</v>
          </cell>
        </row>
        <row r="399">
          <cell r="M399">
            <v>22.2000007075826</v>
          </cell>
          <cell r="R399">
            <v>7.4578198927518404E-3</v>
          </cell>
        </row>
        <row r="400">
          <cell r="M400">
            <v>22.2000007080849</v>
          </cell>
          <cell r="R400">
            <v>7.4578198927518404E-3</v>
          </cell>
        </row>
        <row r="401">
          <cell r="M401">
            <v>22.200000708045099</v>
          </cell>
          <cell r="R401">
            <v>7.45781989275185E-3</v>
          </cell>
        </row>
        <row r="402">
          <cell r="M402">
            <v>22.200000707565302</v>
          </cell>
          <cell r="R402">
            <v>7.45781989275185E-3</v>
          </cell>
        </row>
        <row r="403">
          <cell r="M403">
            <v>22.200000707471201</v>
          </cell>
          <cell r="R403">
            <v>7.45781989275185E-3</v>
          </cell>
        </row>
        <row r="404">
          <cell r="M404">
            <v>22.200000707470199</v>
          </cell>
          <cell r="R404">
            <v>7.45781989275185E-3</v>
          </cell>
        </row>
        <row r="405">
          <cell r="M405">
            <v>22.200000706807099</v>
          </cell>
          <cell r="R405">
            <v>7.45781989275185E-3</v>
          </cell>
        </row>
        <row r="406">
          <cell r="M406">
            <v>22.2000007064435</v>
          </cell>
          <cell r="R406">
            <v>7.4578198927518604E-3</v>
          </cell>
        </row>
        <row r="407">
          <cell r="M407">
            <v>22.200000706610599</v>
          </cell>
          <cell r="R407">
            <v>7.45781989275185E-3</v>
          </cell>
        </row>
        <row r="408">
          <cell r="M408">
            <v>22.200000706684701</v>
          </cell>
          <cell r="R408">
            <v>7.4578198927518604E-3</v>
          </cell>
        </row>
        <row r="409">
          <cell r="M409">
            <v>22.200000706619601</v>
          </cell>
          <cell r="R409">
            <v>7.4578198927518604E-3</v>
          </cell>
        </row>
        <row r="410">
          <cell r="M410">
            <v>22.200000707309499</v>
          </cell>
          <cell r="R410">
            <v>7.45781989275185E-3</v>
          </cell>
        </row>
        <row r="411">
          <cell r="M411">
            <v>22.200000707745598</v>
          </cell>
          <cell r="R411">
            <v>7.4578198927518604E-3</v>
          </cell>
        </row>
        <row r="412">
          <cell r="M412">
            <v>22.200000708342099</v>
          </cell>
          <cell r="R412">
            <v>7.4578198927518604E-3</v>
          </cell>
        </row>
        <row r="413">
          <cell r="M413">
            <v>22.200000708784401</v>
          </cell>
          <cell r="R413">
            <v>7.4578198927518604E-3</v>
          </cell>
        </row>
        <row r="414">
          <cell r="M414">
            <v>22.200000708835699</v>
          </cell>
          <cell r="R414">
            <v>7.4578198927518604E-3</v>
          </cell>
        </row>
        <row r="415">
          <cell r="M415">
            <v>22.2000007088579</v>
          </cell>
          <cell r="R415">
            <v>7.4578198927518699E-3</v>
          </cell>
        </row>
        <row r="416">
          <cell r="M416">
            <v>22.200000708265499</v>
          </cell>
          <cell r="R416">
            <v>7.4578198927518699E-3</v>
          </cell>
        </row>
        <row r="417">
          <cell r="M417">
            <v>22.2000007081391</v>
          </cell>
          <cell r="R417">
            <v>7.4578198927518699E-3</v>
          </cell>
        </row>
        <row r="418">
          <cell r="M418">
            <v>22.200000707396701</v>
          </cell>
          <cell r="R418">
            <v>7.4578198927518699E-3</v>
          </cell>
        </row>
        <row r="419">
          <cell r="M419">
            <v>22.200000707015001</v>
          </cell>
          <cell r="R419">
            <v>7.4578198927518699E-3</v>
          </cell>
        </row>
        <row r="420">
          <cell r="M420">
            <v>22.200000707013299</v>
          </cell>
          <cell r="R420">
            <v>7.4578198927518699E-3</v>
          </cell>
        </row>
        <row r="421">
          <cell r="M421">
            <v>22.2000007070138</v>
          </cell>
          <cell r="R421">
            <v>7.4578198927518699E-3</v>
          </cell>
        </row>
        <row r="422">
          <cell r="M422">
            <v>22.200000707544302</v>
          </cell>
          <cell r="R422">
            <v>7.4578198927518699E-3</v>
          </cell>
        </row>
        <row r="423">
          <cell r="M423">
            <v>22.200000707902699</v>
          </cell>
          <cell r="R423">
            <v>7.4578198927518803E-3</v>
          </cell>
        </row>
        <row r="424">
          <cell r="M424">
            <v>22.200000708591201</v>
          </cell>
          <cell r="R424">
            <v>7.4578198927518803E-3</v>
          </cell>
        </row>
        <row r="425">
          <cell r="M425">
            <v>22.200000709002001</v>
          </cell>
          <cell r="R425">
            <v>7.4578198927518803E-3</v>
          </cell>
        </row>
        <row r="426">
          <cell r="M426">
            <v>22.200000708934201</v>
          </cell>
          <cell r="R426">
            <v>7.4578198927518899E-3</v>
          </cell>
        </row>
        <row r="427">
          <cell r="M427">
            <v>22.2000007084775</v>
          </cell>
          <cell r="R427">
            <v>7.4578198927518899E-3</v>
          </cell>
        </row>
        <row r="428">
          <cell r="M428">
            <v>22.2000007085033</v>
          </cell>
          <cell r="R428">
            <v>7.4578198927518899E-3</v>
          </cell>
        </row>
        <row r="429">
          <cell r="M429">
            <v>22.200000707976798</v>
          </cell>
          <cell r="R429">
            <v>7.4578198927518899E-3</v>
          </cell>
        </row>
        <row r="430">
          <cell r="M430">
            <v>22.200000707628</v>
          </cell>
          <cell r="R430">
            <v>7.4578198927518899E-3</v>
          </cell>
        </row>
        <row r="431">
          <cell r="M431">
            <v>22.2000007077535</v>
          </cell>
          <cell r="R431">
            <v>7.4578198927518899E-3</v>
          </cell>
        </row>
        <row r="432">
          <cell r="M432">
            <v>22.200000707769</v>
          </cell>
          <cell r="R432">
            <v>7.4578198927518899E-3</v>
          </cell>
        </row>
        <row r="433">
          <cell r="M433">
            <v>22.200000707704699</v>
          </cell>
          <cell r="R433">
            <v>7.4578198927518899E-3</v>
          </cell>
        </row>
        <row r="434">
          <cell r="M434">
            <v>22.200000708350199</v>
          </cell>
          <cell r="R434">
            <v>7.4578198927518899E-3</v>
          </cell>
        </row>
        <row r="435">
          <cell r="M435">
            <v>22.200000709569</v>
          </cell>
          <cell r="R435">
            <v>7.4578198927518899E-3</v>
          </cell>
        </row>
        <row r="436">
          <cell r="M436">
            <v>22.200000710695001</v>
          </cell>
          <cell r="R436">
            <v>7.4578198927518899E-3</v>
          </cell>
        </row>
        <row r="437">
          <cell r="M437">
            <v>22.200000711106899</v>
          </cell>
          <cell r="R437">
            <v>7.4578198927518899E-3</v>
          </cell>
        </row>
        <row r="438">
          <cell r="M438">
            <v>22.200000711052301</v>
          </cell>
          <cell r="R438">
            <v>7.4578198927518899E-3</v>
          </cell>
        </row>
        <row r="439">
          <cell r="M439">
            <v>22.2000007103439</v>
          </cell>
          <cell r="R439">
            <v>7.4578198927518899E-3</v>
          </cell>
        </row>
        <row r="440">
          <cell r="M440">
            <v>22.200000709231901</v>
          </cell>
          <cell r="R440">
            <v>7.4578198927518803E-3</v>
          </cell>
        </row>
        <row r="441">
          <cell r="M441">
            <v>22.200000708957202</v>
          </cell>
          <cell r="R441">
            <v>7.4578198927518899E-3</v>
          </cell>
        </row>
        <row r="442">
          <cell r="M442">
            <v>22.2000007091135</v>
          </cell>
          <cell r="R442">
            <v>7.4578198927518899E-3</v>
          </cell>
        </row>
        <row r="443">
          <cell r="M443">
            <v>22.2000007086585</v>
          </cell>
          <cell r="R443">
            <v>7.4578198927518899E-3</v>
          </cell>
        </row>
        <row r="444">
          <cell r="M444">
            <v>22.200000708138901</v>
          </cell>
          <cell r="R444">
            <v>7.4578198927518899E-3</v>
          </cell>
        </row>
        <row r="445">
          <cell r="M445">
            <v>22.2000007080545</v>
          </cell>
          <cell r="R445">
            <v>7.4578198927518899E-3</v>
          </cell>
        </row>
        <row r="446">
          <cell r="M446">
            <v>22.200000708158299</v>
          </cell>
          <cell r="R446">
            <v>7.4578198927518899E-3</v>
          </cell>
        </row>
        <row r="447">
          <cell r="M447">
            <v>22.200000708885302</v>
          </cell>
          <cell r="R447">
            <v>7.4578198927518899E-3</v>
          </cell>
        </row>
        <row r="448">
          <cell r="M448">
            <v>22.200000709765298</v>
          </cell>
          <cell r="R448">
            <v>7.4578198927518899E-3</v>
          </cell>
        </row>
        <row r="449">
          <cell r="M449">
            <v>22.2000007099731</v>
          </cell>
          <cell r="R449">
            <v>7.4578198927518899E-3</v>
          </cell>
        </row>
        <row r="450">
          <cell r="M450">
            <v>22.200000709914502</v>
          </cell>
          <cell r="R450">
            <v>7.4578198927519003E-3</v>
          </cell>
        </row>
        <row r="451">
          <cell r="M451">
            <v>22.2000007096918</v>
          </cell>
          <cell r="R451">
            <v>7.4578198927519003E-3</v>
          </cell>
        </row>
        <row r="452">
          <cell r="M452">
            <v>22.2000007095833</v>
          </cell>
          <cell r="R452">
            <v>7.4578198927519003E-3</v>
          </cell>
        </row>
        <row r="453">
          <cell r="M453">
            <v>22.2000007090884</v>
          </cell>
          <cell r="R453">
            <v>7.4578198927519003E-3</v>
          </cell>
        </row>
        <row r="454">
          <cell r="M454">
            <v>22.2000007081635</v>
          </cell>
          <cell r="R454">
            <v>7.4578198927519003E-3</v>
          </cell>
        </row>
        <row r="455">
          <cell r="M455">
            <v>22.2000007077257</v>
          </cell>
          <cell r="R455">
            <v>7.4578198927519003E-3</v>
          </cell>
        </row>
        <row r="456">
          <cell r="M456">
            <v>22.200000707659498</v>
          </cell>
          <cell r="R456">
            <v>7.4578198927519003E-3</v>
          </cell>
        </row>
        <row r="457">
          <cell r="M457">
            <v>22.2000007077303</v>
          </cell>
          <cell r="R457">
            <v>7.4578198927519003E-3</v>
          </cell>
        </row>
        <row r="458">
          <cell r="M458">
            <v>22.2000007077832</v>
          </cell>
          <cell r="R458">
            <v>7.4578198927519003E-3</v>
          </cell>
        </row>
        <row r="459">
          <cell r="M459">
            <v>22.200000708436399</v>
          </cell>
          <cell r="R459">
            <v>7.4578198927519003E-3</v>
          </cell>
        </row>
        <row r="460">
          <cell r="M460">
            <v>22.2000007089758</v>
          </cell>
          <cell r="R460">
            <v>7.4578198927519003E-3</v>
          </cell>
        </row>
        <row r="461">
          <cell r="M461">
            <v>22.200000708933398</v>
          </cell>
          <cell r="R461">
            <v>7.4578198927519003E-3</v>
          </cell>
        </row>
        <row r="462">
          <cell r="M462">
            <v>22.200000708961198</v>
          </cell>
          <cell r="R462">
            <v>7.4578198927519003E-3</v>
          </cell>
        </row>
        <row r="463">
          <cell r="M463">
            <v>22.2000007088192</v>
          </cell>
          <cell r="R463">
            <v>7.4578198927519098E-3</v>
          </cell>
        </row>
        <row r="464">
          <cell r="M464">
            <v>22.2000007087473</v>
          </cell>
          <cell r="R464">
            <v>7.4578198927519098E-3</v>
          </cell>
        </row>
        <row r="465">
          <cell r="M465">
            <v>22.200000708267201</v>
          </cell>
          <cell r="R465">
            <v>7.4578198927519098E-3</v>
          </cell>
        </row>
        <row r="466">
          <cell r="M466">
            <v>22.200000708013899</v>
          </cell>
          <cell r="R466">
            <v>7.4578198927519098E-3</v>
          </cell>
        </row>
        <row r="467">
          <cell r="M467">
            <v>22.2000007080457</v>
          </cell>
          <cell r="R467">
            <v>7.4578198927519202E-3</v>
          </cell>
        </row>
        <row r="468">
          <cell r="M468">
            <v>22.200000707723401</v>
          </cell>
          <cell r="R468">
            <v>7.4578198927519202E-3</v>
          </cell>
        </row>
        <row r="469">
          <cell r="M469">
            <v>22.2000007077562</v>
          </cell>
          <cell r="R469">
            <v>7.4578198927519202E-3</v>
          </cell>
        </row>
        <row r="470">
          <cell r="M470">
            <v>22.200000708152</v>
          </cell>
          <cell r="R470">
            <v>7.4578198927519202E-3</v>
          </cell>
        </row>
        <row r="471">
          <cell r="M471">
            <v>22.200000708853899</v>
          </cell>
          <cell r="R471">
            <v>7.4578198927519298E-3</v>
          </cell>
        </row>
        <row r="472">
          <cell r="M472">
            <v>22.200000709216599</v>
          </cell>
          <cell r="R472">
            <v>7.4578198927519298E-3</v>
          </cell>
        </row>
        <row r="473">
          <cell r="M473">
            <v>22.200000709556502</v>
          </cell>
          <cell r="R473">
            <v>7.4578198927519298E-3</v>
          </cell>
        </row>
        <row r="474">
          <cell r="M474">
            <v>22.2000007091481</v>
          </cell>
          <cell r="R474">
            <v>7.4578198927519298E-3</v>
          </cell>
        </row>
        <row r="475">
          <cell r="M475">
            <v>22.200000708132102</v>
          </cell>
          <cell r="R475">
            <v>7.4578198927519298E-3</v>
          </cell>
        </row>
        <row r="476">
          <cell r="M476">
            <v>22.200000707326101</v>
          </cell>
          <cell r="R476">
            <v>7.4578198927519298E-3</v>
          </cell>
        </row>
        <row r="477">
          <cell r="M477">
            <v>22.200000707541399</v>
          </cell>
          <cell r="R477">
            <v>7.4578198927519202E-3</v>
          </cell>
        </row>
        <row r="478">
          <cell r="M478">
            <v>22.200000706922001</v>
          </cell>
          <cell r="R478">
            <v>7.4578198927519202E-3</v>
          </cell>
        </row>
        <row r="479">
          <cell r="M479">
            <v>22.200000706502099</v>
          </cell>
          <cell r="R479">
            <v>7.4578198927519298E-3</v>
          </cell>
        </row>
        <row r="480">
          <cell r="M480">
            <v>22.2000007065738</v>
          </cell>
          <cell r="R480">
            <v>7.4578198927519298E-3</v>
          </cell>
        </row>
        <row r="481">
          <cell r="M481">
            <v>22.200000707383001</v>
          </cell>
          <cell r="R481">
            <v>7.4578198927519298E-3</v>
          </cell>
        </row>
        <row r="482">
          <cell r="M482">
            <v>22.200000707829201</v>
          </cell>
          <cell r="R482">
            <v>7.4578198927519298E-3</v>
          </cell>
        </row>
        <row r="483">
          <cell r="M483">
            <v>22.2000007077981</v>
          </cell>
          <cell r="R483">
            <v>7.4578198927519402E-3</v>
          </cell>
        </row>
        <row r="484">
          <cell r="M484">
            <v>22.200000708439099</v>
          </cell>
          <cell r="R484">
            <v>7.4578198927519402E-3</v>
          </cell>
        </row>
        <row r="485">
          <cell r="M485">
            <v>22.200000708826298</v>
          </cell>
          <cell r="R485">
            <v>7.4578198927519402E-3</v>
          </cell>
        </row>
        <row r="486">
          <cell r="M486">
            <v>22.200000708832199</v>
          </cell>
          <cell r="R486">
            <v>7.4578198927519402E-3</v>
          </cell>
        </row>
        <row r="487">
          <cell r="M487">
            <v>22.200000708163699</v>
          </cell>
          <cell r="R487">
            <v>7.4578198927519497E-3</v>
          </cell>
        </row>
        <row r="488">
          <cell r="M488">
            <v>22.200000707731501</v>
          </cell>
          <cell r="R488">
            <v>7.4578198927519497E-3</v>
          </cell>
        </row>
        <row r="489">
          <cell r="M489">
            <v>22.200000707241799</v>
          </cell>
          <cell r="R489">
            <v>7.4578198927519497E-3</v>
          </cell>
        </row>
        <row r="490">
          <cell r="M490">
            <v>22.200000706300202</v>
          </cell>
          <cell r="R490">
            <v>7.4578198927519497E-3</v>
          </cell>
        </row>
        <row r="491">
          <cell r="M491">
            <v>22.200000706108199</v>
          </cell>
          <cell r="R491">
            <v>7.4578198927519601E-3</v>
          </cell>
        </row>
        <row r="492">
          <cell r="M492">
            <v>22.2000007060394</v>
          </cell>
          <cell r="R492">
            <v>7.4578198927519601E-3</v>
          </cell>
        </row>
        <row r="493">
          <cell r="M493">
            <v>22.2000007066903</v>
          </cell>
          <cell r="R493">
            <v>7.4578198927519697E-3</v>
          </cell>
        </row>
        <row r="494">
          <cell r="M494">
            <v>22.2000007077737</v>
          </cell>
          <cell r="R494">
            <v>7.4578198927519697E-3</v>
          </cell>
        </row>
        <row r="495">
          <cell r="M495">
            <v>22.200000708838001</v>
          </cell>
          <cell r="R495">
            <v>7.4578198927519801E-3</v>
          </cell>
        </row>
        <row r="496">
          <cell r="M496">
            <v>22.2000007091725</v>
          </cell>
          <cell r="R496">
            <v>7.4578198927519801E-3</v>
          </cell>
        </row>
        <row r="497">
          <cell r="M497">
            <v>22.200000709038701</v>
          </cell>
          <cell r="R497">
            <v>7.4578198927519801E-3</v>
          </cell>
        </row>
        <row r="498">
          <cell r="M498">
            <v>22.200000708769601</v>
          </cell>
          <cell r="R498">
            <v>7.4578198927519896E-3</v>
          </cell>
        </row>
        <row r="499">
          <cell r="M499">
            <v>22.200000708817601</v>
          </cell>
          <cell r="R499">
            <v>7.4578198927519896E-3</v>
          </cell>
        </row>
        <row r="500">
          <cell r="M500">
            <v>22.200000708848901</v>
          </cell>
          <cell r="R500">
            <v>7.4578198927519896E-3</v>
          </cell>
        </row>
        <row r="501">
          <cell r="M501">
            <v>22.200000708199401</v>
          </cell>
          <cell r="R501">
            <v>7.4578198927519896E-3</v>
          </cell>
        </row>
        <row r="502">
          <cell r="M502">
            <v>22.200000707692801</v>
          </cell>
          <cell r="R502">
            <v>7.4578198927519896E-3</v>
          </cell>
        </row>
        <row r="503">
          <cell r="M503">
            <v>22.200000707749499</v>
          </cell>
          <cell r="R503">
            <v>7.4578198927519896E-3</v>
          </cell>
        </row>
        <row r="504">
          <cell r="M504">
            <v>22.200000707791599</v>
          </cell>
          <cell r="R504">
            <v>7.4578198927519896E-3</v>
          </cell>
        </row>
        <row r="505">
          <cell r="M505">
            <v>22.200000707790799</v>
          </cell>
          <cell r="R505">
            <v>7.4578198927519896E-3</v>
          </cell>
        </row>
        <row r="506">
          <cell r="M506">
            <v>22.200000708376201</v>
          </cell>
          <cell r="R506">
            <v>7.457819892752E-3</v>
          </cell>
        </row>
        <row r="507">
          <cell r="M507">
            <v>22.2000007087643</v>
          </cell>
          <cell r="R507">
            <v>7.4578198927519896E-3</v>
          </cell>
        </row>
        <row r="508">
          <cell r="M508">
            <v>22.200000708718001</v>
          </cell>
          <cell r="R508">
            <v>7.4578198927519896E-3</v>
          </cell>
        </row>
        <row r="509">
          <cell r="M509">
            <v>22.2000007094423</v>
          </cell>
          <cell r="R509">
            <v>7.4578198927519896E-3</v>
          </cell>
        </row>
        <row r="510">
          <cell r="M510">
            <v>22.200000723619699</v>
          </cell>
          <cell r="R510">
            <v>7.4578198927519896E-3</v>
          </cell>
        </row>
        <row r="511">
          <cell r="M511">
            <v>22.200000728252999</v>
          </cell>
          <cell r="R511">
            <v>7.4578198927519896E-3</v>
          </cell>
        </row>
        <row r="512">
          <cell r="M512">
            <v>22.200000708897001</v>
          </cell>
          <cell r="R512">
            <v>7.4578198927519896E-3</v>
          </cell>
        </row>
        <row r="513">
          <cell r="M513">
            <v>22.200000708310199</v>
          </cell>
          <cell r="R513">
            <v>7.457819892752E-3</v>
          </cell>
        </row>
        <row r="514">
          <cell r="M514">
            <v>22.2000007217218</v>
          </cell>
          <cell r="R514">
            <v>7.457819892752E-3</v>
          </cell>
        </row>
        <row r="515">
          <cell r="M515">
            <v>22.2000007269782</v>
          </cell>
          <cell r="R515">
            <v>7.457819892752E-3</v>
          </cell>
        </row>
        <row r="516">
          <cell r="M516">
            <v>22.2000007082191</v>
          </cell>
          <cell r="R516">
            <v>7.4578198927520104E-3</v>
          </cell>
        </row>
        <row r="517">
          <cell r="M517">
            <v>22.200000708240601</v>
          </cell>
          <cell r="R517">
            <v>7.4578198927520104E-3</v>
          </cell>
        </row>
        <row r="518">
          <cell r="M518">
            <v>22.200000708911599</v>
          </cell>
          <cell r="R518">
            <v>7.4578198927520104E-3</v>
          </cell>
        </row>
        <row r="519">
          <cell r="M519">
            <v>22.200000709982099</v>
          </cell>
          <cell r="R519">
            <v>7.4578198927520104E-3</v>
          </cell>
        </row>
        <row r="520">
          <cell r="M520">
            <v>22.200000710384</v>
          </cell>
          <cell r="R520">
            <v>7.4578198927520104E-3</v>
          </cell>
        </row>
        <row r="521">
          <cell r="M521">
            <v>22.200000710272299</v>
          </cell>
          <cell r="R521">
            <v>7.4578198927520104E-3</v>
          </cell>
        </row>
        <row r="522">
          <cell r="M522">
            <v>22.200000710056202</v>
          </cell>
          <cell r="R522">
            <v>7.4578198927520104E-3</v>
          </cell>
        </row>
        <row r="523">
          <cell r="M523">
            <v>22.200000709575601</v>
          </cell>
          <cell r="R523">
            <v>7.457819892752E-3</v>
          </cell>
        </row>
        <row r="524">
          <cell r="M524">
            <v>22.200000709807401</v>
          </cell>
          <cell r="R524">
            <v>7.457819892752E-3</v>
          </cell>
        </row>
        <row r="525">
          <cell r="M525">
            <v>22.200000709191698</v>
          </cell>
          <cell r="R525">
            <v>7.457819892752E-3</v>
          </cell>
        </row>
        <row r="526">
          <cell r="M526">
            <v>22.200000708803898</v>
          </cell>
          <cell r="R526">
            <v>7.457819892752E-3</v>
          </cell>
        </row>
        <row r="527">
          <cell r="M527">
            <v>22.200000708874899</v>
          </cell>
          <cell r="R527">
            <v>7.457819892752E-3</v>
          </cell>
        </row>
        <row r="528">
          <cell r="M528">
            <v>22.2000007089425</v>
          </cell>
          <cell r="R528">
            <v>7.457819892752E-3</v>
          </cell>
        </row>
        <row r="529">
          <cell r="M529">
            <v>22.200000708857999</v>
          </cell>
          <cell r="R529">
            <v>7.457819892752E-3</v>
          </cell>
        </row>
        <row r="530">
          <cell r="M530">
            <v>22.200000709405401</v>
          </cell>
          <cell r="R530">
            <v>7.457819892752E-3</v>
          </cell>
        </row>
        <row r="531">
          <cell r="M531">
            <v>22.200000710006002</v>
          </cell>
          <cell r="R531">
            <v>7.4578198927520104E-3</v>
          </cell>
        </row>
        <row r="532">
          <cell r="M532">
            <v>22.200000710705702</v>
          </cell>
          <cell r="R532">
            <v>7.4578198927520104E-3</v>
          </cell>
        </row>
        <row r="533">
          <cell r="M533">
            <v>22.200000710973601</v>
          </cell>
          <cell r="R533">
            <v>7.4578198927520104E-3</v>
          </cell>
        </row>
        <row r="534">
          <cell r="M534">
            <v>22.200000710978301</v>
          </cell>
          <cell r="R534">
            <v>7.4578198927520104E-3</v>
          </cell>
        </row>
        <row r="535">
          <cell r="M535">
            <v>22.200000711001898</v>
          </cell>
          <cell r="R535">
            <v>7.4578198927520104E-3</v>
          </cell>
        </row>
        <row r="536">
          <cell r="M536">
            <v>22.200000710343001</v>
          </cell>
          <cell r="R536">
            <v>7.4578198927520104E-3</v>
          </cell>
        </row>
        <row r="537">
          <cell r="M537">
            <v>22.200000710105801</v>
          </cell>
          <cell r="R537">
            <v>7.45781989275202E-3</v>
          </cell>
        </row>
        <row r="538">
          <cell r="M538">
            <v>22.200000709588998</v>
          </cell>
          <cell r="R538">
            <v>7.45781989275202E-3</v>
          </cell>
        </row>
        <row r="539">
          <cell r="M539">
            <v>22.200000709575001</v>
          </cell>
          <cell r="R539">
            <v>7.45781989275202E-3</v>
          </cell>
        </row>
        <row r="540">
          <cell r="M540">
            <v>22.200000709347201</v>
          </cell>
          <cell r="R540">
            <v>7.4578198927520304E-3</v>
          </cell>
        </row>
        <row r="541">
          <cell r="M541">
            <v>22.2000007099643</v>
          </cell>
          <cell r="R541">
            <v>7.4578198927520304E-3</v>
          </cell>
        </row>
        <row r="542">
          <cell r="M542">
            <v>22.200000711085199</v>
          </cell>
          <cell r="R542">
            <v>7.4578198927520304E-3</v>
          </cell>
        </row>
        <row r="543">
          <cell r="M543">
            <v>22.2000007121338</v>
          </cell>
          <cell r="R543">
            <v>7.4578198927520304E-3</v>
          </cell>
        </row>
        <row r="544">
          <cell r="M544">
            <v>22.2000007124071</v>
          </cell>
          <cell r="R544">
            <v>7.4578198927520304E-3</v>
          </cell>
        </row>
        <row r="545">
          <cell r="M545">
            <v>22.2000007123806</v>
          </cell>
          <cell r="R545">
            <v>7.4578198927520399E-3</v>
          </cell>
        </row>
        <row r="546">
          <cell r="M546">
            <v>22.200000712232001</v>
          </cell>
          <cell r="R546">
            <v>7.4578198927520399E-3</v>
          </cell>
        </row>
        <row r="547">
          <cell r="M547">
            <v>22.200000711786601</v>
          </cell>
          <cell r="R547">
            <v>7.4578198927520399E-3</v>
          </cell>
        </row>
        <row r="548">
          <cell r="M548">
            <v>22.200000711725899</v>
          </cell>
          <cell r="R548">
            <v>7.4578198927520304E-3</v>
          </cell>
        </row>
        <row r="549">
          <cell r="M549">
            <v>22.200000711272398</v>
          </cell>
          <cell r="R549">
            <v>7.4578198927520399E-3</v>
          </cell>
        </row>
        <row r="550">
          <cell r="M550">
            <v>22.200000710249299</v>
          </cell>
          <cell r="R550">
            <v>7.4578198927520399E-3</v>
          </cell>
        </row>
        <row r="551">
          <cell r="M551">
            <v>22.2000007098734</v>
          </cell>
          <cell r="R551">
            <v>7.4578198927520399E-3</v>
          </cell>
        </row>
        <row r="552">
          <cell r="M552">
            <v>22.200000709950402</v>
          </cell>
          <cell r="R552">
            <v>7.4578198927520399E-3</v>
          </cell>
        </row>
        <row r="553">
          <cell r="M553">
            <v>22.200000710021101</v>
          </cell>
          <cell r="R553">
            <v>7.4578198927520399E-3</v>
          </cell>
        </row>
        <row r="554">
          <cell r="M554">
            <v>22.200000710696699</v>
          </cell>
          <cell r="R554">
            <v>7.4578198927520399E-3</v>
          </cell>
        </row>
        <row r="555">
          <cell r="M555">
            <v>22.200000711103499</v>
          </cell>
          <cell r="R555">
            <v>7.4578198927520399E-3</v>
          </cell>
        </row>
        <row r="556">
          <cell r="M556">
            <v>22.200000711130699</v>
          </cell>
          <cell r="R556">
            <v>7.4578198927520503E-3</v>
          </cell>
        </row>
        <row r="557">
          <cell r="M557">
            <v>22.200000711757799</v>
          </cell>
          <cell r="R557">
            <v>7.4578198927520399E-3</v>
          </cell>
        </row>
        <row r="558">
          <cell r="M558">
            <v>22.2000007121819</v>
          </cell>
          <cell r="R558">
            <v>7.4578198927520399E-3</v>
          </cell>
        </row>
        <row r="559">
          <cell r="M559">
            <v>22.2000007121277</v>
          </cell>
          <cell r="R559">
            <v>7.4578198927520503E-3</v>
          </cell>
        </row>
        <row r="560">
          <cell r="M560">
            <v>22.200000711441401</v>
          </cell>
          <cell r="R560">
            <v>7.4578198927520503E-3</v>
          </cell>
        </row>
        <row r="561">
          <cell r="M561">
            <v>22.200000711151699</v>
          </cell>
          <cell r="R561">
            <v>7.4578198927520503E-3</v>
          </cell>
        </row>
        <row r="562">
          <cell r="M562">
            <v>22.200000711589201</v>
          </cell>
          <cell r="R562">
            <v>7.4578198927520503E-3</v>
          </cell>
        </row>
        <row r="563">
          <cell r="M563">
            <v>22.200000711539399</v>
          </cell>
          <cell r="R563">
            <v>7.4578198927520503E-3</v>
          </cell>
        </row>
        <row r="564">
          <cell r="M564">
            <v>22.200000710804598</v>
          </cell>
          <cell r="R564">
            <v>7.4578198927520503E-3</v>
          </cell>
        </row>
        <row r="565">
          <cell r="M565">
            <v>22.200000710385599</v>
          </cell>
          <cell r="R565">
            <v>7.4578198927520503E-3</v>
          </cell>
        </row>
        <row r="566">
          <cell r="M566">
            <v>22.200000711108402</v>
          </cell>
          <cell r="R566">
            <v>7.4578198927520503E-3</v>
          </cell>
        </row>
        <row r="567">
          <cell r="M567">
            <v>22.200000711481302</v>
          </cell>
          <cell r="R567">
            <v>7.4578198927520503E-3</v>
          </cell>
        </row>
        <row r="568">
          <cell r="M568">
            <v>22.200000712045998</v>
          </cell>
          <cell r="R568">
            <v>7.4578198927520503E-3</v>
          </cell>
        </row>
        <row r="569">
          <cell r="M569">
            <v>22.200000712578898</v>
          </cell>
          <cell r="R569">
            <v>7.4578198927520503E-3</v>
          </cell>
        </row>
        <row r="570">
          <cell r="M570">
            <v>22.200000712364901</v>
          </cell>
          <cell r="R570">
            <v>7.4578198927520503E-3</v>
          </cell>
        </row>
        <row r="571">
          <cell r="M571">
            <v>22.200000712211398</v>
          </cell>
          <cell r="R571">
            <v>7.4578198927520503E-3</v>
          </cell>
        </row>
        <row r="572">
          <cell r="M572">
            <v>22.200000711448698</v>
          </cell>
          <cell r="R572">
            <v>7.4578198927520503E-3</v>
          </cell>
        </row>
        <row r="573">
          <cell r="M573">
            <v>22.200000710754502</v>
          </cell>
          <cell r="R573">
            <v>7.4578198927520503E-3</v>
          </cell>
        </row>
        <row r="574">
          <cell r="M574">
            <v>22.200000710384501</v>
          </cell>
          <cell r="R574">
            <v>7.4578198927520503E-3</v>
          </cell>
        </row>
        <row r="575">
          <cell r="M575">
            <v>22.200000709215001</v>
          </cell>
          <cell r="R575">
            <v>7.4578198927520599E-3</v>
          </cell>
        </row>
        <row r="576">
          <cell r="M576">
            <v>22.200000709750402</v>
          </cell>
          <cell r="R576">
            <v>7.4578198927520599E-3</v>
          </cell>
        </row>
        <row r="577">
          <cell r="M577">
            <v>22.200000710125799</v>
          </cell>
          <cell r="R577">
            <v>7.4578198927520503E-3</v>
          </cell>
        </row>
        <row r="578">
          <cell r="M578">
            <v>22.200000710672999</v>
          </cell>
          <cell r="R578">
            <v>7.4578198927520503E-3</v>
          </cell>
        </row>
        <row r="579">
          <cell r="M579">
            <v>22.200000711593301</v>
          </cell>
          <cell r="R579">
            <v>7.4578198927520599E-3</v>
          </cell>
        </row>
        <row r="580">
          <cell r="M580">
            <v>22.200000711691199</v>
          </cell>
          <cell r="R580">
            <v>7.4578198927520503E-3</v>
          </cell>
        </row>
        <row r="581">
          <cell r="M581">
            <v>22.200000726767399</v>
          </cell>
          <cell r="R581">
            <v>7.4578198927520503E-3</v>
          </cell>
        </row>
        <row r="582">
          <cell r="M582">
            <v>22.2000007320291</v>
          </cell>
          <cell r="R582">
            <v>7.4578198927520503E-3</v>
          </cell>
        </row>
        <row r="583">
          <cell r="M583">
            <v>22.200000711575701</v>
          </cell>
          <cell r="R583">
            <v>7.4578198927520503E-3</v>
          </cell>
        </row>
        <row r="584">
          <cell r="M584">
            <v>22.200000711139001</v>
          </cell>
          <cell r="R584">
            <v>7.4578198927520599E-3</v>
          </cell>
        </row>
        <row r="585">
          <cell r="M585">
            <v>22.200000711208698</v>
          </cell>
          <cell r="R585">
            <v>7.4578198927520599E-3</v>
          </cell>
        </row>
        <row r="586">
          <cell r="M586">
            <v>22.200000710776798</v>
          </cell>
          <cell r="R586">
            <v>7.4578198927520703E-3</v>
          </cell>
        </row>
        <row r="587">
          <cell r="M587">
            <v>22.2000007106443</v>
          </cell>
          <cell r="R587">
            <v>7.4578198927520703E-3</v>
          </cell>
        </row>
        <row r="588">
          <cell r="M588">
            <v>22.2000007097114</v>
          </cell>
          <cell r="R588">
            <v>7.4578198927520703E-3</v>
          </cell>
        </row>
        <row r="589">
          <cell r="M589">
            <v>22.200000709934599</v>
          </cell>
          <cell r="R589">
            <v>7.4578198927520703E-3</v>
          </cell>
        </row>
        <row r="590">
          <cell r="M590">
            <v>22.200000711025901</v>
          </cell>
          <cell r="R590">
            <v>7.4578198927520798E-3</v>
          </cell>
        </row>
        <row r="591">
          <cell r="M591">
            <v>22.200000712093502</v>
          </cell>
          <cell r="R591">
            <v>7.4578198927520798E-3</v>
          </cell>
        </row>
        <row r="592">
          <cell r="M592">
            <v>22.200000712434701</v>
          </cell>
          <cell r="R592">
            <v>7.4578198927520798E-3</v>
          </cell>
        </row>
        <row r="593">
          <cell r="M593">
            <v>22.2000007123759</v>
          </cell>
          <cell r="R593">
            <v>7.4578198927520798E-3</v>
          </cell>
        </row>
        <row r="594">
          <cell r="M594">
            <v>22.200000712231901</v>
          </cell>
          <cell r="R594">
            <v>7.4578198927520798E-3</v>
          </cell>
        </row>
        <row r="595">
          <cell r="M595">
            <v>22.2000007117156</v>
          </cell>
          <cell r="R595">
            <v>7.4578198927520798E-3</v>
          </cell>
        </row>
        <row r="596">
          <cell r="M596">
            <v>22.200000711712001</v>
          </cell>
          <cell r="R596">
            <v>7.4578198927520798E-3</v>
          </cell>
        </row>
        <row r="597">
          <cell r="M597">
            <v>22.200000712007299</v>
          </cell>
          <cell r="R597">
            <v>7.4578198927520798E-3</v>
          </cell>
        </row>
        <row r="598">
          <cell r="M598">
            <v>22.2000007121698</v>
          </cell>
          <cell r="R598">
            <v>7.4578198927520798E-3</v>
          </cell>
        </row>
        <row r="599">
          <cell r="M599">
            <v>22.2000007122417</v>
          </cell>
          <cell r="R599">
            <v>7.4578198927520798E-3</v>
          </cell>
        </row>
        <row r="600">
          <cell r="M600">
            <v>22.2000007121358</v>
          </cell>
          <cell r="R600">
            <v>7.4578198927520798E-3</v>
          </cell>
        </row>
        <row r="601">
          <cell r="M601">
            <v>22.200000712831802</v>
          </cell>
          <cell r="R601">
            <v>7.4578198927520902E-3</v>
          </cell>
        </row>
        <row r="602">
          <cell r="M602">
            <v>22.200000713352999</v>
          </cell>
          <cell r="R602">
            <v>7.4578198927520902E-3</v>
          </cell>
        </row>
        <row r="603">
          <cell r="M603">
            <v>22.200000714056099</v>
          </cell>
          <cell r="R603">
            <v>7.4578198927520902E-3</v>
          </cell>
        </row>
        <row r="604">
          <cell r="M604">
            <v>22.200000714472001</v>
          </cell>
          <cell r="R604">
            <v>7.4578198927520902E-3</v>
          </cell>
        </row>
        <row r="605">
          <cell r="M605">
            <v>22.200000714688699</v>
          </cell>
          <cell r="R605">
            <v>7.4578198927520902E-3</v>
          </cell>
        </row>
        <row r="606">
          <cell r="M606">
            <v>22.2000007152972</v>
          </cell>
          <cell r="R606">
            <v>7.4578198927520902E-3</v>
          </cell>
        </row>
        <row r="607">
          <cell r="M607">
            <v>22.200000715750601</v>
          </cell>
          <cell r="R607">
            <v>7.4578198927520902E-3</v>
          </cell>
        </row>
        <row r="608">
          <cell r="M608">
            <v>22.200000715772902</v>
          </cell>
          <cell r="R608">
            <v>7.4578198927520902E-3</v>
          </cell>
        </row>
        <row r="609">
          <cell r="M609">
            <v>22.200000715163402</v>
          </cell>
          <cell r="R609">
            <v>7.4578198927520902E-3</v>
          </cell>
        </row>
        <row r="610">
          <cell r="M610">
            <v>22.200000714797</v>
          </cell>
          <cell r="R610">
            <v>7.4578198927520902E-3</v>
          </cell>
        </row>
        <row r="611">
          <cell r="M611">
            <v>22.200000714762201</v>
          </cell>
          <cell r="R611">
            <v>7.4578198927520902E-3</v>
          </cell>
        </row>
        <row r="612">
          <cell r="M612">
            <v>22.200000714893498</v>
          </cell>
          <cell r="R612">
            <v>7.4578198927520902E-3</v>
          </cell>
        </row>
        <row r="613">
          <cell r="M613">
            <v>22.200000715673099</v>
          </cell>
          <cell r="R613">
            <v>7.4578198927520902E-3</v>
          </cell>
        </row>
        <row r="614">
          <cell r="M614">
            <v>22.200000716708999</v>
          </cell>
          <cell r="R614">
            <v>7.4578198927520998E-3</v>
          </cell>
        </row>
        <row r="615">
          <cell r="M615">
            <v>22.20000071774</v>
          </cell>
          <cell r="R615">
            <v>7.4578198927520998E-3</v>
          </cell>
        </row>
        <row r="616">
          <cell r="M616">
            <v>22.2000007316276</v>
          </cell>
          <cell r="R616">
            <v>7.4578198927520998E-3</v>
          </cell>
        </row>
        <row r="617">
          <cell r="M617">
            <v>22.2000007374502</v>
          </cell>
          <cell r="R617">
            <v>7.4578198927521102E-3</v>
          </cell>
        </row>
        <row r="618">
          <cell r="M618">
            <v>22.200000716900899</v>
          </cell>
          <cell r="R618">
            <v>7.4578198927521102E-3</v>
          </cell>
        </row>
        <row r="619">
          <cell r="M619">
            <v>22.2000007160823</v>
          </cell>
          <cell r="R619">
            <v>7.4578198927521102E-3</v>
          </cell>
        </row>
        <row r="620">
          <cell r="M620">
            <v>22.200000715665901</v>
          </cell>
          <cell r="R620">
            <v>7.4578198927521102E-3</v>
          </cell>
        </row>
        <row r="621">
          <cell r="M621">
            <v>22.200000714603199</v>
          </cell>
          <cell r="R621">
            <v>7.4578198927521102E-3</v>
          </cell>
        </row>
        <row r="622">
          <cell r="M622">
            <v>22.200000713572301</v>
          </cell>
          <cell r="R622">
            <v>7.4578198927521102E-3</v>
          </cell>
        </row>
        <row r="623">
          <cell r="M623">
            <v>22.2000007122395</v>
          </cell>
          <cell r="R623">
            <v>7.4578198927521102E-3</v>
          </cell>
        </row>
        <row r="624">
          <cell r="M624">
            <v>22.2000007120112</v>
          </cell>
          <cell r="R624">
            <v>7.4578198927521102E-3</v>
          </cell>
        </row>
        <row r="625">
          <cell r="M625">
            <v>22.200000711462899</v>
          </cell>
          <cell r="R625">
            <v>7.4578198927521102E-3</v>
          </cell>
        </row>
        <row r="626">
          <cell r="M626">
            <v>22.200000711016902</v>
          </cell>
          <cell r="R626">
            <v>7.4578198927521197E-3</v>
          </cell>
        </row>
        <row r="627">
          <cell r="M627">
            <v>22.200000710955202</v>
          </cell>
          <cell r="R627">
            <v>7.4578198927521197E-3</v>
          </cell>
        </row>
        <row r="628">
          <cell r="M628">
            <v>22.200000711670299</v>
          </cell>
          <cell r="R628">
            <v>7.4578198927521197E-3</v>
          </cell>
        </row>
        <row r="629">
          <cell r="M629">
            <v>22.200000711484801</v>
          </cell>
          <cell r="R629">
            <v>7.4578198927521197E-3</v>
          </cell>
        </row>
        <row r="630">
          <cell r="M630">
            <v>22.200000711066</v>
          </cell>
          <cell r="R630">
            <v>7.4578198927521301E-3</v>
          </cell>
        </row>
        <row r="631">
          <cell r="M631">
            <v>22.200000710311901</v>
          </cell>
          <cell r="R631">
            <v>7.4578198927521197E-3</v>
          </cell>
        </row>
        <row r="632">
          <cell r="M632">
            <v>22.200000709283401</v>
          </cell>
          <cell r="R632">
            <v>7.4578198927521301E-3</v>
          </cell>
        </row>
        <row r="633">
          <cell r="M633">
            <v>22.200000708682701</v>
          </cell>
          <cell r="R633">
            <v>7.4578198927521397E-3</v>
          </cell>
        </row>
        <row r="634">
          <cell r="M634">
            <v>22.200000708231499</v>
          </cell>
          <cell r="R634">
            <v>7.4578198927521301E-3</v>
          </cell>
        </row>
        <row r="635">
          <cell r="M635">
            <v>22.200000707455501</v>
          </cell>
          <cell r="R635">
            <v>7.4578198927521301E-3</v>
          </cell>
        </row>
        <row r="636">
          <cell r="M636">
            <v>22.200000707039202</v>
          </cell>
          <cell r="R636">
            <v>7.4578198927521397E-3</v>
          </cell>
        </row>
        <row r="637">
          <cell r="M637">
            <v>22.200000707644399</v>
          </cell>
          <cell r="R637">
            <v>7.4578198927521301E-3</v>
          </cell>
        </row>
        <row r="638">
          <cell r="M638">
            <v>22.200000708024898</v>
          </cell>
          <cell r="R638">
            <v>7.4578198927521397E-3</v>
          </cell>
        </row>
        <row r="639">
          <cell r="M639">
            <v>22.200000708714899</v>
          </cell>
          <cell r="R639">
            <v>7.4578198927521397E-3</v>
          </cell>
        </row>
        <row r="640">
          <cell r="M640">
            <v>22.200000709766499</v>
          </cell>
          <cell r="R640">
            <v>7.4578198927521397E-3</v>
          </cell>
        </row>
        <row r="641">
          <cell r="M641">
            <v>22.200000710067201</v>
          </cell>
          <cell r="R641">
            <v>7.4578198927521397E-3</v>
          </cell>
        </row>
        <row r="642">
          <cell r="M642">
            <v>22.2000007092205</v>
          </cell>
          <cell r="R642">
            <v>7.4578198927521397E-3</v>
          </cell>
        </row>
        <row r="643">
          <cell r="M643">
            <v>22.200000708464401</v>
          </cell>
          <cell r="R643">
            <v>7.4578198927521397E-3</v>
          </cell>
        </row>
        <row r="644">
          <cell r="M644">
            <v>22.2000007083989</v>
          </cell>
          <cell r="R644">
            <v>7.4578198927521397E-3</v>
          </cell>
        </row>
        <row r="645">
          <cell r="M645">
            <v>22.200000707977299</v>
          </cell>
          <cell r="R645">
            <v>7.4578198927521501E-3</v>
          </cell>
        </row>
        <row r="646">
          <cell r="M646">
            <v>22.200000707604499</v>
          </cell>
          <cell r="R646">
            <v>7.4578198927521501E-3</v>
          </cell>
        </row>
        <row r="647">
          <cell r="M647">
            <v>22.2000007069791</v>
          </cell>
          <cell r="R647">
            <v>7.4578198927521501E-3</v>
          </cell>
        </row>
        <row r="648">
          <cell r="M648">
            <v>22.2000007065622</v>
          </cell>
          <cell r="R648">
            <v>7.4578198927521501E-3</v>
          </cell>
        </row>
        <row r="649">
          <cell r="M649">
            <v>22.200000706540902</v>
          </cell>
          <cell r="R649">
            <v>7.4578198927521501E-3</v>
          </cell>
        </row>
        <row r="650">
          <cell r="M650">
            <v>22.200000707257999</v>
          </cell>
          <cell r="R650">
            <v>7.4578198927521501E-3</v>
          </cell>
        </row>
        <row r="651">
          <cell r="M651">
            <v>22.200000707687</v>
          </cell>
          <cell r="R651">
            <v>7.4578198927521501E-3</v>
          </cell>
        </row>
        <row r="652">
          <cell r="M652">
            <v>22.200000707860799</v>
          </cell>
          <cell r="R652">
            <v>7.4578198927521501E-3</v>
          </cell>
        </row>
        <row r="653">
          <cell r="M653">
            <v>22.2000007085257</v>
          </cell>
          <cell r="R653">
            <v>7.4578198927521501E-3</v>
          </cell>
        </row>
        <row r="654">
          <cell r="M654">
            <v>22.200000708860301</v>
          </cell>
          <cell r="R654">
            <v>7.4578198927521501E-3</v>
          </cell>
        </row>
        <row r="655">
          <cell r="M655">
            <v>22.200000708095398</v>
          </cell>
          <cell r="R655">
            <v>7.4578198927521501E-3</v>
          </cell>
        </row>
        <row r="656">
          <cell r="M656">
            <v>22.200000707039599</v>
          </cell>
          <cell r="R656">
            <v>7.4578198927521596E-3</v>
          </cell>
        </row>
        <row r="657">
          <cell r="M657">
            <v>22.2000007070131</v>
          </cell>
          <cell r="R657">
            <v>7.4578198927521596E-3</v>
          </cell>
        </row>
        <row r="658">
          <cell r="M658">
            <v>22.200000706427101</v>
          </cell>
          <cell r="R658">
            <v>7.45781989275217E-3</v>
          </cell>
        </row>
        <row r="659">
          <cell r="M659">
            <v>22.200000706076199</v>
          </cell>
          <cell r="R659">
            <v>7.45781989275217E-3</v>
          </cell>
        </row>
        <row r="660">
          <cell r="M660">
            <v>22.200000705989101</v>
          </cell>
          <cell r="R660">
            <v>7.45781989275217E-3</v>
          </cell>
        </row>
        <row r="661">
          <cell r="M661">
            <v>22.200000706691899</v>
          </cell>
          <cell r="R661">
            <v>7.45781989275217E-3</v>
          </cell>
        </row>
        <row r="662">
          <cell r="M662">
            <v>22.2000007071242</v>
          </cell>
          <cell r="R662">
            <v>7.45781989275217E-3</v>
          </cell>
        </row>
        <row r="663">
          <cell r="M663">
            <v>22.2000007077765</v>
          </cell>
          <cell r="R663">
            <v>7.45781989275217E-3</v>
          </cell>
        </row>
        <row r="664">
          <cell r="M664">
            <v>22.2000007085711</v>
          </cell>
          <cell r="R664">
            <v>7.45781989275217E-3</v>
          </cell>
        </row>
        <row r="665">
          <cell r="M665">
            <v>22.2000007089629</v>
          </cell>
          <cell r="R665">
            <v>7.4578198927521804E-3</v>
          </cell>
        </row>
        <row r="666">
          <cell r="M666">
            <v>22.200000708981499</v>
          </cell>
          <cell r="R666">
            <v>7.4578198927521804E-3</v>
          </cell>
        </row>
        <row r="667">
          <cell r="M667">
            <v>22.2000007090117</v>
          </cell>
          <cell r="R667">
            <v>7.4578198927521804E-3</v>
          </cell>
        </row>
        <row r="668">
          <cell r="M668">
            <v>22.200000708285</v>
          </cell>
          <cell r="R668">
            <v>7.4578198927521804E-3</v>
          </cell>
        </row>
        <row r="669">
          <cell r="M669">
            <v>22.200000707770901</v>
          </cell>
          <cell r="R669">
            <v>7.4578198927521804E-3</v>
          </cell>
        </row>
        <row r="670">
          <cell r="M670">
            <v>22.2000007077493</v>
          </cell>
          <cell r="R670">
            <v>7.4578198927521804E-3</v>
          </cell>
        </row>
        <row r="671">
          <cell r="M671">
            <v>22.2000007067432</v>
          </cell>
          <cell r="R671">
            <v>7.4578198927521804E-3</v>
          </cell>
        </row>
        <row r="672">
          <cell r="M672">
            <v>22.2000007065703</v>
          </cell>
          <cell r="R672">
            <v>7.4578198927521804E-3</v>
          </cell>
        </row>
        <row r="673">
          <cell r="M673">
            <v>22.200000707296802</v>
          </cell>
          <cell r="R673">
            <v>7.4578198927521804E-3</v>
          </cell>
        </row>
        <row r="674">
          <cell r="M674">
            <v>22.200000707612499</v>
          </cell>
          <cell r="R674">
            <v>7.4578198927521804E-3</v>
          </cell>
        </row>
        <row r="675">
          <cell r="M675">
            <v>22.2000007076002</v>
          </cell>
          <cell r="R675">
            <v>7.4578198927521804E-3</v>
          </cell>
        </row>
        <row r="676">
          <cell r="M676">
            <v>22.200000708273699</v>
          </cell>
          <cell r="R676">
            <v>7.4578198927521804E-3</v>
          </cell>
        </row>
        <row r="677">
          <cell r="M677">
            <v>22.200000708650201</v>
          </cell>
          <cell r="R677">
            <v>7.4578198927521804E-3</v>
          </cell>
        </row>
        <row r="678">
          <cell r="M678">
            <v>22.2000007087588</v>
          </cell>
          <cell r="R678">
            <v>7.4578198927521804E-3</v>
          </cell>
        </row>
        <row r="679">
          <cell r="M679">
            <v>22.200000708105801</v>
          </cell>
          <cell r="R679">
            <v>7.4578198927521804E-3</v>
          </cell>
        </row>
        <row r="680">
          <cell r="M680">
            <v>22.200000707813199</v>
          </cell>
          <cell r="R680">
            <v>7.45781989275219E-3</v>
          </cell>
        </row>
        <row r="681">
          <cell r="M681">
            <v>22.200000707957699</v>
          </cell>
          <cell r="R681">
            <v>7.45781989275219E-3</v>
          </cell>
        </row>
        <row r="682">
          <cell r="M682">
            <v>22.200000707400399</v>
          </cell>
          <cell r="R682">
            <v>7.45781989275219E-3</v>
          </cell>
        </row>
        <row r="683">
          <cell r="M683">
            <v>22.200000707230998</v>
          </cell>
          <cell r="R683">
            <v>7.45781989275219E-3</v>
          </cell>
        </row>
        <row r="684">
          <cell r="M684">
            <v>22.2000007070267</v>
          </cell>
          <cell r="R684">
            <v>7.45781989275219E-3</v>
          </cell>
        </row>
        <row r="685">
          <cell r="M685">
            <v>22.200000707037798</v>
          </cell>
          <cell r="R685">
            <v>7.45781989275219E-3</v>
          </cell>
        </row>
        <row r="686">
          <cell r="M686">
            <v>22.200000707682801</v>
          </cell>
          <cell r="R686">
            <v>7.45781989275219E-3</v>
          </cell>
        </row>
        <row r="687">
          <cell r="M687">
            <v>22.200000708830199</v>
          </cell>
          <cell r="R687">
            <v>7.4578198927522004E-3</v>
          </cell>
        </row>
        <row r="688">
          <cell r="M688">
            <v>22.200000709855399</v>
          </cell>
          <cell r="R688">
            <v>7.4578198927522004E-3</v>
          </cell>
        </row>
        <row r="689">
          <cell r="M689">
            <v>22.200000710138902</v>
          </cell>
          <cell r="R689">
            <v>7.4578198927522004E-3</v>
          </cell>
        </row>
        <row r="690">
          <cell r="M690">
            <v>22.200000709081898</v>
          </cell>
          <cell r="R690">
            <v>7.4578198927522004E-3</v>
          </cell>
        </row>
        <row r="691">
          <cell r="M691">
            <v>22.200000708505399</v>
          </cell>
          <cell r="R691">
            <v>7.4578198927522004E-3</v>
          </cell>
        </row>
        <row r="692">
          <cell r="M692">
            <v>22.200000707906401</v>
          </cell>
          <cell r="R692">
            <v>7.4578198927522004E-3</v>
          </cell>
        </row>
        <row r="693">
          <cell r="M693">
            <v>22.200000707526399</v>
          </cell>
          <cell r="R693">
            <v>7.4578198927522099E-3</v>
          </cell>
        </row>
        <row r="694">
          <cell r="M694">
            <v>22.2000007075311</v>
          </cell>
          <cell r="R694">
            <v>7.4578198927522099E-3</v>
          </cell>
        </row>
        <row r="695">
          <cell r="M695">
            <v>22.2000007082964</v>
          </cell>
          <cell r="R695">
            <v>7.4578198927522099E-3</v>
          </cell>
        </row>
        <row r="696">
          <cell r="M696">
            <v>22.200000708765799</v>
          </cell>
          <cell r="R696">
            <v>7.4578198927522099E-3</v>
          </cell>
        </row>
        <row r="697">
          <cell r="M697">
            <v>22.200000708879902</v>
          </cell>
          <cell r="R697">
            <v>7.4578198927522099E-3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140"/>
    </sheetNames>
    <sheetDataSet>
      <sheetData sheetId="0">
        <row r="26">
          <cell r="M26">
            <v>22.200000498888201</v>
          </cell>
          <cell r="R26">
            <v>6.5668148481944797E-3</v>
          </cell>
        </row>
        <row r="27">
          <cell r="M27">
            <v>22.2000004981826</v>
          </cell>
          <cell r="R27">
            <v>6.5668148481944797E-3</v>
          </cell>
        </row>
        <row r="28">
          <cell r="M28">
            <v>22.2000004986166</v>
          </cell>
          <cell r="R28">
            <v>6.5668148481944797E-3</v>
          </cell>
        </row>
        <row r="29">
          <cell r="M29">
            <v>22.200000498820799</v>
          </cell>
          <cell r="R29">
            <v>6.5668148481944901E-3</v>
          </cell>
        </row>
        <row r="30">
          <cell r="M30">
            <v>22.200000498630999</v>
          </cell>
          <cell r="R30">
            <v>6.5668148481944797E-3</v>
          </cell>
        </row>
        <row r="31">
          <cell r="M31">
            <v>22.200000498285899</v>
          </cell>
          <cell r="R31">
            <v>6.5668148481944797E-3</v>
          </cell>
        </row>
        <row r="32">
          <cell r="M32">
            <v>22.200000497233699</v>
          </cell>
          <cell r="R32">
            <v>6.5668148481944797E-3</v>
          </cell>
        </row>
        <row r="33">
          <cell r="M33">
            <v>22.200000496890301</v>
          </cell>
          <cell r="R33">
            <v>6.5668148481944901E-3</v>
          </cell>
        </row>
        <row r="34">
          <cell r="M34">
            <v>22.200000496092901</v>
          </cell>
          <cell r="R34">
            <v>6.5668148481944901E-3</v>
          </cell>
        </row>
        <row r="35">
          <cell r="M35">
            <v>22.2000004933297</v>
          </cell>
          <cell r="R35">
            <v>6.5668148481944901E-3</v>
          </cell>
        </row>
        <row r="36">
          <cell r="M36">
            <v>22.200000491046001</v>
          </cell>
          <cell r="R36">
            <v>6.5668148481944901E-3</v>
          </cell>
        </row>
        <row r="37">
          <cell r="M37">
            <v>22.2000004895887</v>
          </cell>
          <cell r="R37">
            <v>6.5668148481944997E-3</v>
          </cell>
        </row>
        <row r="38">
          <cell r="M38">
            <v>22.200000489420201</v>
          </cell>
          <cell r="R38">
            <v>6.5668148481944997E-3</v>
          </cell>
        </row>
        <row r="39">
          <cell r="M39">
            <v>22.200000490120299</v>
          </cell>
          <cell r="R39">
            <v>6.5668148481944997E-3</v>
          </cell>
        </row>
        <row r="40">
          <cell r="M40">
            <v>22.2000004908992</v>
          </cell>
          <cell r="R40">
            <v>6.5668148481944997E-3</v>
          </cell>
        </row>
        <row r="41">
          <cell r="M41">
            <v>22.200000491429002</v>
          </cell>
          <cell r="R41">
            <v>6.5668148481944997E-3</v>
          </cell>
        </row>
        <row r="42">
          <cell r="M42">
            <v>22.200000492097899</v>
          </cell>
          <cell r="R42">
            <v>6.5668148481944997E-3</v>
          </cell>
        </row>
        <row r="43">
          <cell r="M43">
            <v>22.200000494239799</v>
          </cell>
          <cell r="R43">
            <v>6.5668148481944997E-3</v>
          </cell>
        </row>
        <row r="44">
          <cell r="M44">
            <v>22.2000004974173</v>
          </cell>
          <cell r="R44">
            <v>6.5668148481944997E-3</v>
          </cell>
        </row>
        <row r="45">
          <cell r="M45">
            <v>22.200000498437198</v>
          </cell>
          <cell r="R45">
            <v>6.5668148481944997E-3</v>
          </cell>
        </row>
        <row r="46">
          <cell r="M46">
            <v>22.200000499569398</v>
          </cell>
          <cell r="R46">
            <v>6.5668148481944997E-3</v>
          </cell>
        </row>
        <row r="47">
          <cell r="M47">
            <v>22.200000501193198</v>
          </cell>
          <cell r="R47">
            <v>6.5668148481944997E-3</v>
          </cell>
        </row>
        <row r="48">
          <cell r="M48">
            <v>22.200000501993799</v>
          </cell>
          <cell r="R48">
            <v>6.5668148481945101E-3</v>
          </cell>
        </row>
        <row r="49">
          <cell r="M49">
            <v>22.200000502035302</v>
          </cell>
          <cell r="R49">
            <v>6.5668148481945101E-3</v>
          </cell>
        </row>
        <row r="50">
          <cell r="M50">
            <v>22.200000506160102</v>
          </cell>
          <cell r="R50">
            <v>6.5668148481944997E-3</v>
          </cell>
        </row>
        <row r="51">
          <cell r="M51">
            <v>22.200000504260199</v>
          </cell>
          <cell r="R51">
            <v>6.5668148481945101E-3</v>
          </cell>
        </row>
        <row r="52">
          <cell r="M52">
            <v>22.200000504326699</v>
          </cell>
          <cell r="R52">
            <v>6.5668148481945101E-3</v>
          </cell>
        </row>
        <row r="53">
          <cell r="M53">
            <v>22.200000503411701</v>
          </cell>
          <cell r="R53">
            <v>6.5668148481945101E-3</v>
          </cell>
        </row>
        <row r="54">
          <cell r="M54">
            <v>22.200000502031902</v>
          </cell>
          <cell r="R54">
            <v>6.5668148481945101E-3</v>
          </cell>
        </row>
        <row r="55">
          <cell r="M55">
            <v>22.200000501681298</v>
          </cell>
          <cell r="R55">
            <v>6.5668148481945101E-3</v>
          </cell>
        </row>
        <row r="56">
          <cell r="M56">
            <v>22.2000005014335</v>
          </cell>
          <cell r="R56">
            <v>6.5668148481945101E-3</v>
          </cell>
        </row>
        <row r="57">
          <cell r="M57">
            <v>22.200000500787599</v>
          </cell>
          <cell r="R57">
            <v>6.5668148481945101E-3</v>
          </cell>
        </row>
        <row r="58">
          <cell r="M58">
            <v>22.2000004968972</v>
          </cell>
          <cell r="R58">
            <v>6.5668148481945101E-3</v>
          </cell>
        </row>
        <row r="59">
          <cell r="M59">
            <v>22.200000494280498</v>
          </cell>
          <cell r="R59">
            <v>6.5668148481945101E-3</v>
          </cell>
        </row>
        <row r="60">
          <cell r="M60">
            <v>22.200000492178301</v>
          </cell>
          <cell r="R60">
            <v>6.5668148481945101E-3</v>
          </cell>
        </row>
        <row r="61">
          <cell r="M61">
            <v>22.200000492019502</v>
          </cell>
          <cell r="R61">
            <v>6.5668148481945101E-3</v>
          </cell>
        </row>
        <row r="62">
          <cell r="M62">
            <v>22.2000004927101</v>
          </cell>
          <cell r="R62">
            <v>6.5668148481945101E-3</v>
          </cell>
        </row>
        <row r="63">
          <cell r="M63">
            <v>22.200000493011899</v>
          </cell>
          <cell r="R63">
            <v>6.5668148481944997E-3</v>
          </cell>
        </row>
        <row r="64">
          <cell r="M64">
            <v>22.200000492926801</v>
          </cell>
          <cell r="R64">
            <v>6.5668148481944997E-3</v>
          </cell>
        </row>
        <row r="65">
          <cell r="M65">
            <v>22.2000004930307</v>
          </cell>
          <cell r="R65">
            <v>6.5668148481944997E-3</v>
          </cell>
        </row>
        <row r="66">
          <cell r="M66">
            <v>22.200000493345499</v>
          </cell>
          <cell r="R66">
            <v>6.5668148481945101E-3</v>
          </cell>
        </row>
        <row r="67">
          <cell r="M67">
            <v>22.200000493894201</v>
          </cell>
          <cell r="R67">
            <v>6.5668148481945101E-3</v>
          </cell>
        </row>
        <row r="68">
          <cell r="M68">
            <v>22.200000494287998</v>
          </cell>
          <cell r="R68">
            <v>6.5668148481944997E-3</v>
          </cell>
        </row>
        <row r="69">
          <cell r="M69">
            <v>22.200000494814301</v>
          </cell>
          <cell r="R69">
            <v>6.5668148481944997E-3</v>
          </cell>
        </row>
        <row r="70">
          <cell r="M70">
            <v>22.200000498602801</v>
          </cell>
          <cell r="R70">
            <v>6.5668148481944997E-3</v>
          </cell>
        </row>
        <row r="71">
          <cell r="M71">
            <v>22.200000503991099</v>
          </cell>
          <cell r="R71">
            <v>6.5668148481945101E-3</v>
          </cell>
        </row>
        <row r="72">
          <cell r="M72">
            <v>22.200000504080801</v>
          </cell>
          <cell r="R72">
            <v>6.5668148481944997E-3</v>
          </cell>
        </row>
        <row r="73">
          <cell r="M73">
            <v>22.200000494994399</v>
          </cell>
          <cell r="R73">
            <v>6.5668148481944997E-3</v>
          </cell>
        </row>
        <row r="74">
          <cell r="M74">
            <v>22.2000004983786</v>
          </cell>
          <cell r="R74">
            <v>6.5668148481944997E-3</v>
          </cell>
        </row>
        <row r="75">
          <cell r="M75">
            <v>22.2000004998931</v>
          </cell>
          <cell r="R75">
            <v>6.5668148481945101E-3</v>
          </cell>
        </row>
        <row r="76">
          <cell r="M76">
            <v>22.200000500314999</v>
          </cell>
          <cell r="R76">
            <v>6.5668148481945101E-3</v>
          </cell>
        </row>
        <row r="77">
          <cell r="M77">
            <v>22.200000499991699</v>
          </cell>
          <cell r="R77">
            <v>6.5668148481945101E-3</v>
          </cell>
        </row>
        <row r="78">
          <cell r="M78">
            <v>22.2000004992017</v>
          </cell>
          <cell r="R78">
            <v>6.5668148481944997E-3</v>
          </cell>
        </row>
        <row r="79">
          <cell r="M79">
            <v>22.200000501574099</v>
          </cell>
          <cell r="R79">
            <v>6.5668148481945101E-3</v>
          </cell>
        </row>
        <row r="80">
          <cell r="M80">
            <v>22.200000507003999</v>
          </cell>
          <cell r="R80">
            <v>6.5668148481945101E-3</v>
          </cell>
        </row>
        <row r="81">
          <cell r="M81">
            <v>22.200000499332699</v>
          </cell>
          <cell r="R81">
            <v>6.5668148481944997E-3</v>
          </cell>
        </row>
        <row r="82">
          <cell r="M82">
            <v>22.200000506881299</v>
          </cell>
          <cell r="R82">
            <v>6.5668148481944997E-3</v>
          </cell>
        </row>
        <row r="83">
          <cell r="M83">
            <v>22.200000493085401</v>
          </cell>
          <cell r="R83">
            <v>6.5668148481944997E-3</v>
          </cell>
        </row>
        <row r="84">
          <cell r="M84">
            <v>22.200000493183602</v>
          </cell>
          <cell r="R84">
            <v>6.5668148481944997E-3</v>
          </cell>
        </row>
        <row r="85">
          <cell r="M85">
            <v>22.200000493280701</v>
          </cell>
          <cell r="R85">
            <v>6.5668148481944997E-3</v>
          </cell>
        </row>
        <row r="86">
          <cell r="M86">
            <v>22.200000493749901</v>
          </cell>
          <cell r="R86">
            <v>6.5668148481945101E-3</v>
          </cell>
        </row>
        <row r="87">
          <cell r="M87">
            <v>22.2000004943535</v>
          </cell>
          <cell r="R87">
            <v>6.5668148481945101E-3</v>
          </cell>
        </row>
        <row r="88">
          <cell r="M88">
            <v>22.200000494891299</v>
          </cell>
          <cell r="R88">
            <v>6.5668148481945101E-3</v>
          </cell>
        </row>
        <row r="89">
          <cell r="M89">
            <v>22.2000004954104</v>
          </cell>
          <cell r="R89">
            <v>6.5668148481945101E-3</v>
          </cell>
        </row>
        <row r="90">
          <cell r="M90">
            <v>22.200000496275401</v>
          </cell>
          <cell r="R90">
            <v>6.5668148481945101E-3</v>
          </cell>
        </row>
        <row r="91">
          <cell r="M91">
            <v>22.200000496621701</v>
          </cell>
          <cell r="R91">
            <v>6.5668148481945101E-3</v>
          </cell>
        </row>
        <row r="92">
          <cell r="M92">
            <v>22.200000498700501</v>
          </cell>
          <cell r="R92">
            <v>6.5668148481945101E-3</v>
          </cell>
        </row>
        <row r="93">
          <cell r="M93">
            <v>22.200000499125299</v>
          </cell>
          <cell r="R93">
            <v>6.5668148481945101E-3</v>
          </cell>
        </row>
        <row r="94">
          <cell r="M94">
            <v>22.200000501755099</v>
          </cell>
          <cell r="R94">
            <v>6.5668148481945196E-3</v>
          </cell>
        </row>
        <row r="95">
          <cell r="M95">
            <v>22.200000505172799</v>
          </cell>
          <cell r="R95">
            <v>6.5668148481945196E-3</v>
          </cell>
        </row>
        <row r="96">
          <cell r="M96">
            <v>22.200000502280702</v>
          </cell>
          <cell r="R96">
            <v>6.5668148481945196E-3</v>
          </cell>
        </row>
        <row r="97">
          <cell r="M97">
            <v>22.2000005007563</v>
          </cell>
          <cell r="R97">
            <v>6.5668148481945196E-3</v>
          </cell>
        </row>
        <row r="98">
          <cell r="M98">
            <v>22.2000004998315</v>
          </cell>
          <cell r="R98">
            <v>6.5668148481945196E-3</v>
          </cell>
        </row>
        <row r="99">
          <cell r="M99">
            <v>22.2000004998119</v>
          </cell>
          <cell r="R99">
            <v>6.5668148481945196E-3</v>
          </cell>
        </row>
        <row r="100">
          <cell r="M100">
            <v>22.200000499801799</v>
          </cell>
          <cell r="R100">
            <v>6.5668148481945196E-3</v>
          </cell>
        </row>
        <row r="101">
          <cell r="M101">
            <v>22.200000499582199</v>
          </cell>
          <cell r="R101">
            <v>6.5668148481945196E-3</v>
          </cell>
        </row>
        <row r="102">
          <cell r="M102">
            <v>22.200000498904199</v>
          </cell>
          <cell r="R102">
            <v>6.5668148481945196E-3</v>
          </cell>
        </row>
        <row r="103">
          <cell r="M103">
            <v>22.200000498487999</v>
          </cell>
          <cell r="R103">
            <v>6.56681484819453E-3</v>
          </cell>
        </row>
        <row r="104">
          <cell r="M104">
            <v>22.200000497904401</v>
          </cell>
          <cell r="R104">
            <v>6.56681484819453E-3</v>
          </cell>
        </row>
        <row r="105">
          <cell r="M105">
            <v>22.200000497549201</v>
          </cell>
          <cell r="R105">
            <v>6.56681484819453E-3</v>
          </cell>
        </row>
        <row r="106">
          <cell r="M106">
            <v>22.200000500372202</v>
          </cell>
          <cell r="R106">
            <v>6.56681484819453E-3</v>
          </cell>
        </row>
        <row r="107">
          <cell r="M107">
            <v>22.2000004963114</v>
          </cell>
          <cell r="R107">
            <v>6.56681484819453E-3</v>
          </cell>
        </row>
        <row r="108">
          <cell r="M108">
            <v>22.2000005013821</v>
          </cell>
          <cell r="R108">
            <v>6.5668148481945196E-3</v>
          </cell>
        </row>
        <row r="109">
          <cell r="M109">
            <v>22.200000501190502</v>
          </cell>
          <cell r="R109">
            <v>6.56681484819453E-3</v>
          </cell>
        </row>
        <row r="110">
          <cell r="M110">
            <v>22.200000489396</v>
          </cell>
          <cell r="R110">
            <v>6.56681484819453E-3</v>
          </cell>
        </row>
        <row r="111">
          <cell r="M111">
            <v>22.200000490581999</v>
          </cell>
          <cell r="R111">
            <v>6.56681484819453E-3</v>
          </cell>
        </row>
        <row r="112">
          <cell r="M112">
            <v>22.200000492274</v>
          </cell>
          <cell r="R112">
            <v>6.5668148481945196E-3</v>
          </cell>
        </row>
        <row r="113">
          <cell r="M113">
            <v>22.200000492487199</v>
          </cell>
          <cell r="R113">
            <v>6.56681484819453E-3</v>
          </cell>
        </row>
        <row r="114">
          <cell r="M114">
            <v>22.200000492425801</v>
          </cell>
          <cell r="R114">
            <v>6.56681484819453E-3</v>
          </cell>
        </row>
        <row r="115">
          <cell r="M115">
            <v>22.200000493819299</v>
          </cell>
          <cell r="R115">
            <v>6.5668148481945196E-3</v>
          </cell>
        </row>
        <row r="116">
          <cell r="M116">
            <v>22.200000494050599</v>
          </cell>
          <cell r="R116">
            <v>6.5668148481945196E-3</v>
          </cell>
        </row>
        <row r="117">
          <cell r="M117">
            <v>22.200000494131999</v>
          </cell>
          <cell r="R117">
            <v>6.56681484819453E-3</v>
          </cell>
        </row>
        <row r="118">
          <cell r="M118">
            <v>22.2000004942891</v>
          </cell>
          <cell r="R118">
            <v>6.56681484819453E-3</v>
          </cell>
        </row>
        <row r="119">
          <cell r="M119">
            <v>22.200000494006702</v>
          </cell>
          <cell r="R119">
            <v>6.56681484819453E-3</v>
          </cell>
        </row>
        <row r="120">
          <cell r="M120">
            <v>22.200000493960999</v>
          </cell>
          <cell r="R120">
            <v>6.56681484819453E-3</v>
          </cell>
        </row>
        <row r="121">
          <cell r="M121">
            <v>22.200000494054699</v>
          </cell>
          <cell r="R121">
            <v>6.56681484819453E-3</v>
          </cell>
        </row>
        <row r="122">
          <cell r="M122">
            <v>22.2000004946639</v>
          </cell>
          <cell r="R122">
            <v>6.56681484819453E-3</v>
          </cell>
        </row>
        <row r="123">
          <cell r="M123">
            <v>22.200000494751801</v>
          </cell>
          <cell r="R123">
            <v>6.56681484819453E-3</v>
          </cell>
        </row>
        <row r="124">
          <cell r="M124">
            <v>22.2000004944978</v>
          </cell>
          <cell r="R124">
            <v>6.56681484819453E-3</v>
          </cell>
        </row>
        <row r="125">
          <cell r="M125">
            <v>22.200000497809199</v>
          </cell>
          <cell r="R125">
            <v>6.5668148481945196E-3</v>
          </cell>
        </row>
        <row r="126">
          <cell r="M126">
            <v>22.200000504214401</v>
          </cell>
          <cell r="R126">
            <v>6.5668148481945196E-3</v>
          </cell>
        </row>
        <row r="127">
          <cell r="M127">
            <v>22.2000004924965</v>
          </cell>
          <cell r="R127">
            <v>6.56681484819453E-3</v>
          </cell>
        </row>
        <row r="128">
          <cell r="M128">
            <v>22.200000492399798</v>
          </cell>
          <cell r="R128">
            <v>6.56681484819453E-3</v>
          </cell>
        </row>
        <row r="129">
          <cell r="M129">
            <v>22.200000492232899</v>
          </cell>
          <cell r="R129">
            <v>6.56681484819453E-3</v>
          </cell>
        </row>
        <row r="130">
          <cell r="M130">
            <v>22.200000491436299</v>
          </cell>
          <cell r="R130">
            <v>6.5668148481945396E-3</v>
          </cell>
        </row>
        <row r="131">
          <cell r="M131">
            <v>22.200000490569298</v>
          </cell>
          <cell r="R131">
            <v>6.5668148481945396E-3</v>
          </cell>
        </row>
        <row r="132">
          <cell r="M132">
            <v>22.200000489855899</v>
          </cell>
          <cell r="R132">
            <v>6.5668148481945396E-3</v>
          </cell>
        </row>
        <row r="133">
          <cell r="M133">
            <v>22.2000004892482</v>
          </cell>
          <cell r="R133">
            <v>6.56681484819453E-3</v>
          </cell>
        </row>
        <row r="134">
          <cell r="M134">
            <v>22.2000004894048</v>
          </cell>
          <cell r="R134">
            <v>6.56681484819453E-3</v>
          </cell>
        </row>
        <row r="135">
          <cell r="M135">
            <v>22.2000004893683</v>
          </cell>
          <cell r="R135">
            <v>6.56681484819453E-3</v>
          </cell>
        </row>
        <row r="136">
          <cell r="M136">
            <v>22.200000489354998</v>
          </cell>
          <cell r="R136">
            <v>6.56681484819453E-3</v>
          </cell>
        </row>
        <row r="137">
          <cell r="M137">
            <v>22.200000489390799</v>
          </cell>
          <cell r="R137">
            <v>6.56681484819453E-3</v>
          </cell>
        </row>
        <row r="138">
          <cell r="M138">
            <v>22.200000489547101</v>
          </cell>
          <cell r="R138">
            <v>6.56681484819453E-3</v>
          </cell>
        </row>
        <row r="139">
          <cell r="M139">
            <v>22.200000489643202</v>
          </cell>
          <cell r="R139">
            <v>6.5668148481945396E-3</v>
          </cell>
        </row>
        <row r="140">
          <cell r="M140">
            <v>22.200000491726801</v>
          </cell>
          <cell r="R140">
            <v>6.5668148481945396E-3</v>
          </cell>
        </row>
        <row r="141">
          <cell r="M141">
            <v>22.200000492467598</v>
          </cell>
          <cell r="R141">
            <v>6.5668148481945396E-3</v>
          </cell>
        </row>
        <row r="142">
          <cell r="M142">
            <v>22.200000493524701</v>
          </cell>
          <cell r="R142">
            <v>6.5668148481945396E-3</v>
          </cell>
        </row>
        <row r="143">
          <cell r="M143">
            <v>22.200000494568801</v>
          </cell>
          <cell r="R143">
            <v>6.5668148481945396E-3</v>
          </cell>
        </row>
        <row r="144">
          <cell r="M144">
            <v>22.200000495523099</v>
          </cell>
          <cell r="R144">
            <v>6.5668148481945396E-3</v>
          </cell>
        </row>
        <row r="145">
          <cell r="M145">
            <v>22.200000496026998</v>
          </cell>
          <cell r="R145">
            <v>6.5668148481945396E-3</v>
          </cell>
        </row>
        <row r="146">
          <cell r="M146">
            <v>22.200000497108299</v>
          </cell>
          <cell r="R146">
            <v>6.5668148481945396E-3</v>
          </cell>
        </row>
        <row r="147">
          <cell r="M147">
            <v>22.200000497192601</v>
          </cell>
          <cell r="R147">
            <v>6.5668148481945396E-3</v>
          </cell>
        </row>
        <row r="148">
          <cell r="M148">
            <v>22.200000496914001</v>
          </cell>
          <cell r="R148">
            <v>6.5668148481945396E-3</v>
          </cell>
        </row>
        <row r="149">
          <cell r="M149">
            <v>22.200000497403401</v>
          </cell>
          <cell r="R149">
            <v>6.5668148481945396E-3</v>
          </cell>
        </row>
        <row r="150">
          <cell r="M150">
            <v>22.2000004974647</v>
          </cell>
          <cell r="R150">
            <v>6.5668148481945396E-3</v>
          </cell>
        </row>
        <row r="151">
          <cell r="M151">
            <v>22.2000004975372</v>
          </cell>
          <cell r="R151">
            <v>6.5668148481945396E-3</v>
          </cell>
        </row>
        <row r="152">
          <cell r="M152">
            <v>22.2000004973888</v>
          </cell>
          <cell r="R152">
            <v>6.56681484819455E-3</v>
          </cell>
        </row>
        <row r="153">
          <cell r="M153">
            <v>22.200000496374699</v>
          </cell>
          <cell r="R153">
            <v>6.56681484819455E-3</v>
          </cell>
        </row>
        <row r="154">
          <cell r="M154">
            <v>22.200000495172599</v>
          </cell>
          <cell r="R154">
            <v>6.56681484819455E-3</v>
          </cell>
        </row>
        <row r="155">
          <cell r="M155">
            <v>22.2000004924884</v>
          </cell>
          <cell r="R155">
            <v>6.56681484819455E-3</v>
          </cell>
        </row>
        <row r="156">
          <cell r="M156">
            <v>22.200000491066099</v>
          </cell>
          <cell r="R156">
            <v>6.56681484819455E-3</v>
          </cell>
        </row>
        <row r="157">
          <cell r="M157">
            <v>22.200000490888701</v>
          </cell>
          <cell r="R157">
            <v>6.56681484819455E-3</v>
          </cell>
        </row>
        <row r="158">
          <cell r="M158">
            <v>22.200000491279798</v>
          </cell>
          <cell r="R158">
            <v>6.56681484819455E-3</v>
          </cell>
        </row>
        <row r="159">
          <cell r="M159">
            <v>22.2000004918687</v>
          </cell>
          <cell r="R159">
            <v>6.56681484819455E-3</v>
          </cell>
        </row>
        <row r="160">
          <cell r="M160">
            <v>22.2000004927086</v>
          </cell>
          <cell r="R160">
            <v>6.56681484819455E-3</v>
          </cell>
        </row>
        <row r="161">
          <cell r="M161">
            <v>22.200000492624</v>
          </cell>
          <cell r="R161">
            <v>6.56681484819455E-3</v>
          </cell>
        </row>
        <row r="162">
          <cell r="M162">
            <v>22.2000004929487</v>
          </cell>
          <cell r="R162">
            <v>6.56681484819455E-3</v>
          </cell>
        </row>
        <row r="163">
          <cell r="M163">
            <v>22.200000493678001</v>
          </cell>
          <cell r="R163">
            <v>6.56681484819455E-3</v>
          </cell>
        </row>
        <row r="164">
          <cell r="M164">
            <v>22.200000494585101</v>
          </cell>
          <cell r="R164">
            <v>6.56681484819455E-3</v>
          </cell>
        </row>
        <row r="165">
          <cell r="M165">
            <v>22.200000494718498</v>
          </cell>
          <cell r="R165">
            <v>6.56681484819455E-3</v>
          </cell>
        </row>
        <row r="166">
          <cell r="M166">
            <v>22.200000494177601</v>
          </cell>
          <cell r="R166">
            <v>6.56681484819455E-3</v>
          </cell>
        </row>
        <row r="167">
          <cell r="M167">
            <v>22.200000494350402</v>
          </cell>
          <cell r="R167">
            <v>6.5668148481945396E-3</v>
          </cell>
        </row>
        <row r="168">
          <cell r="M168">
            <v>22.2000004941331</v>
          </cell>
          <cell r="R168">
            <v>6.56681484819455E-3</v>
          </cell>
        </row>
        <row r="169">
          <cell r="M169">
            <v>22.200000498633401</v>
          </cell>
          <cell r="R169">
            <v>6.56681484819455E-3</v>
          </cell>
        </row>
        <row r="170">
          <cell r="M170">
            <v>22.2000005070051</v>
          </cell>
          <cell r="R170">
            <v>6.5668148481945396E-3</v>
          </cell>
        </row>
        <row r="171">
          <cell r="M171">
            <v>22.2000004981793</v>
          </cell>
          <cell r="R171">
            <v>6.56681484819455E-3</v>
          </cell>
        </row>
        <row r="172">
          <cell r="M172">
            <v>22.200000501154001</v>
          </cell>
          <cell r="R172">
            <v>6.56681484819455E-3</v>
          </cell>
        </row>
        <row r="173">
          <cell r="M173">
            <v>22.200000508234201</v>
          </cell>
          <cell r="R173">
            <v>6.56681484819455E-3</v>
          </cell>
        </row>
        <row r="174">
          <cell r="M174">
            <v>22.200000497166901</v>
          </cell>
          <cell r="R174">
            <v>6.56681484819455E-3</v>
          </cell>
        </row>
        <row r="175">
          <cell r="M175">
            <v>22.200000498683401</v>
          </cell>
          <cell r="R175">
            <v>6.56681484819455E-3</v>
          </cell>
        </row>
        <row r="176">
          <cell r="M176">
            <v>22.200000499306501</v>
          </cell>
          <cell r="R176">
            <v>6.56681484819455E-3</v>
          </cell>
        </row>
        <row r="177">
          <cell r="M177">
            <v>22.200000499543901</v>
          </cell>
          <cell r="R177">
            <v>6.56681484819455E-3</v>
          </cell>
        </row>
        <row r="178">
          <cell r="M178">
            <v>22.200000496575498</v>
          </cell>
          <cell r="R178">
            <v>6.56681484819455E-3</v>
          </cell>
        </row>
        <row r="179">
          <cell r="M179">
            <v>22.200000495336099</v>
          </cell>
          <cell r="R179">
            <v>6.56681484819455E-3</v>
          </cell>
        </row>
        <row r="180">
          <cell r="M180">
            <v>22.200000494194001</v>
          </cell>
          <cell r="R180">
            <v>6.5668148481945604E-3</v>
          </cell>
        </row>
        <row r="181">
          <cell r="M181">
            <v>22.200000493958701</v>
          </cell>
          <cell r="R181">
            <v>6.5668148481945604E-3</v>
          </cell>
        </row>
        <row r="182">
          <cell r="M182">
            <v>22.2000004941852</v>
          </cell>
          <cell r="R182">
            <v>6.5668148481945604E-3</v>
          </cell>
        </row>
        <row r="183">
          <cell r="M183">
            <v>22.200000494612802</v>
          </cell>
          <cell r="R183">
            <v>6.5668148481945604E-3</v>
          </cell>
        </row>
        <row r="184">
          <cell r="M184">
            <v>22.200000495065598</v>
          </cell>
          <cell r="R184">
            <v>6.5668148481945604E-3</v>
          </cell>
        </row>
        <row r="185">
          <cell r="M185">
            <v>22.200000495799198</v>
          </cell>
          <cell r="R185">
            <v>6.5668148481945604E-3</v>
          </cell>
        </row>
        <row r="186">
          <cell r="M186">
            <v>22.200000496641401</v>
          </cell>
          <cell r="R186">
            <v>6.5668148481945604E-3</v>
          </cell>
        </row>
        <row r="187">
          <cell r="M187">
            <v>22.200000496938301</v>
          </cell>
          <cell r="R187">
            <v>6.5668148481945699E-3</v>
          </cell>
        </row>
        <row r="188">
          <cell r="M188">
            <v>22.2000004989284</v>
          </cell>
          <cell r="R188">
            <v>6.5668148481945699E-3</v>
          </cell>
        </row>
        <row r="189">
          <cell r="M189">
            <v>22.200000499026501</v>
          </cell>
          <cell r="R189">
            <v>6.5668148481945699E-3</v>
          </cell>
        </row>
        <row r="190">
          <cell r="M190">
            <v>22.2000004984451</v>
          </cell>
          <cell r="R190">
            <v>6.5668148481945699E-3</v>
          </cell>
        </row>
        <row r="191">
          <cell r="M191">
            <v>22.200000501401899</v>
          </cell>
          <cell r="R191">
            <v>6.5668148481945699E-3</v>
          </cell>
        </row>
        <row r="192">
          <cell r="M192">
            <v>22.200000507654501</v>
          </cell>
          <cell r="R192">
            <v>6.5668148481945699E-3</v>
          </cell>
        </row>
        <row r="193">
          <cell r="M193">
            <v>22.200000495923</v>
          </cell>
          <cell r="R193">
            <v>6.5668148481945699E-3</v>
          </cell>
        </row>
        <row r="194">
          <cell r="M194">
            <v>22.200000497417602</v>
          </cell>
          <cell r="R194">
            <v>6.5668148481945699E-3</v>
          </cell>
        </row>
        <row r="195">
          <cell r="M195">
            <v>22.200000498299001</v>
          </cell>
          <cell r="R195">
            <v>6.5668148481945804E-3</v>
          </cell>
        </row>
        <row r="196">
          <cell r="M196">
            <v>22.200000500848802</v>
          </cell>
          <cell r="R196">
            <v>6.5668148481945804E-3</v>
          </cell>
        </row>
        <row r="197">
          <cell r="M197">
            <v>22.200000501071401</v>
          </cell>
          <cell r="R197">
            <v>6.5668148481945804E-3</v>
          </cell>
        </row>
        <row r="198">
          <cell r="M198">
            <v>22.200000499351901</v>
          </cell>
          <cell r="R198">
            <v>6.5668148481945804E-3</v>
          </cell>
        </row>
        <row r="199">
          <cell r="M199">
            <v>22.2000004984003</v>
          </cell>
          <cell r="R199">
            <v>6.5668148481945804E-3</v>
          </cell>
        </row>
        <row r="200">
          <cell r="M200">
            <v>22.200000497920001</v>
          </cell>
          <cell r="R200">
            <v>6.5668148481945804E-3</v>
          </cell>
        </row>
        <row r="201">
          <cell r="M201">
            <v>22.200000496824298</v>
          </cell>
          <cell r="R201">
            <v>6.5668148481945804E-3</v>
          </cell>
        </row>
        <row r="202">
          <cell r="M202">
            <v>22.200000495708299</v>
          </cell>
          <cell r="R202">
            <v>6.5668148481945804E-3</v>
          </cell>
        </row>
        <row r="203">
          <cell r="M203">
            <v>22.200000494579498</v>
          </cell>
          <cell r="R203">
            <v>6.5668148481945804E-3</v>
          </cell>
        </row>
        <row r="204">
          <cell r="M204">
            <v>22.200000492723401</v>
          </cell>
          <cell r="R204">
            <v>6.5668148481945804E-3</v>
          </cell>
        </row>
        <row r="205">
          <cell r="M205">
            <v>22.200000492074501</v>
          </cell>
          <cell r="R205">
            <v>6.5668148481945804E-3</v>
          </cell>
        </row>
        <row r="206">
          <cell r="M206">
            <v>22.200000492611199</v>
          </cell>
          <cell r="R206">
            <v>6.5668148481945804E-3</v>
          </cell>
        </row>
        <row r="207">
          <cell r="M207">
            <v>22.200000492999401</v>
          </cell>
          <cell r="R207">
            <v>6.5668148481945804E-3</v>
          </cell>
        </row>
        <row r="208">
          <cell r="M208">
            <v>22.200000493616798</v>
          </cell>
          <cell r="R208">
            <v>6.5668148481945804E-3</v>
          </cell>
        </row>
        <row r="209">
          <cell r="M209">
            <v>22.2000004942476</v>
          </cell>
          <cell r="R209">
            <v>6.5668148481945804E-3</v>
          </cell>
        </row>
        <row r="210">
          <cell r="M210">
            <v>22.2000004949168</v>
          </cell>
          <cell r="R210">
            <v>6.5668148481945804E-3</v>
          </cell>
        </row>
        <row r="211">
          <cell r="M211">
            <v>22.200000496313798</v>
          </cell>
          <cell r="R211">
            <v>6.5668148481945804E-3</v>
          </cell>
        </row>
        <row r="212">
          <cell r="M212">
            <v>22.200000500147901</v>
          </cell>
          <cell r="R212">
            <v>6.5668148481945804E-3</v>
          </cell>
        </row>
        <row r="213">
          <cell r="M213">
            <v>22.2000005007155</v>
          </cell>
          <cell r="R213">
            <v>6.5668148481945804E-3</v>
          </cell>
        </row>
        <row r="214">
          <cell r="M214">
            <v>22.2000005009875</v>
          </cell>
          <cell r="R214">
            <v>6.5668148481945804E-3</v>
          </cell>
        </row>
        <row r="215">
          <cell r="M215">
            <v>22.200000500707201</v>
          </cell>
          <cell r="R215">
            <v>6.5668148481945804E-3</v>
          </cell>
        </row>
        <row r="216">
          <cell r="M216">
            <v>22.200000500302401</v>
          </cell>
          <cell r="R216">
            <v>6.5668148481945804E-3</v>
          </cell>
        </row>
        <row r="217">
          <cell r="M217">
            <v>22.200000500249999</v>
          </cell>
          <cell r="R217">
            <v>6.5668148481945804E-3</v>
          </cell>
        </row>
        <row r="218">
          <cell r="M218">
            <v>22.200000500497701</v>
          </cell>
          <cell r="R218">
            <v>6.5668148481945804E-3</v>
          </cell>
        </row>
        <row r="219">
          <cell r="M219">
            <v>22.200000501331601</v>
          </cell>
          <cell r="R219">
            <v>6.5668148481945804E-3</v>
          </cell>
        </row>
        <row r="220">
          <cell r="M220">
            <v>22.2000005017969</v>
          </cell>
          <cell r="R220">
            <v>6.5668148481945804E-3</v>
          </cell>
        </row>
        <row r="221">
          <cell r="M221">
            <v>22.200000501299002</v>
          </cell>
          <cell r="R221">
            <v>6.5668148481945804E-3</v>
          </cell>
        </row>
        <row r="222">
          <cell r="M222">
            <v>22.2000004977393</v>
          </cell>
          <cell r="R222">
            <v>6.5668148481945804E-3</v>
          </cell>
        </row>
        <row r="223">
          <cell r="M223">
            <v>22.2000004973535</v>
          </cell>
          <cell r="R223">
            <v>6.5668148481945804E-3</v>
          </cell>
        </row>
        <row r="224">
          <cell r="M224">
            <v>22.200000498874999</v>
          </cell>
          <cell r="R224">
            <v>6.5668148481945804E-3</v>
          </cell>
        </row>
        <row r="225">
          <cell r="M225">
            <v>22.2000004993616</v>
          </cell>
          <cell r="R225">
            <v>6.5668148481945804E-3</v>
          </cell>
        </row>
        <row r="226">
          <cell r="M226">
            <v>22.2000004976721</v>
          </cell>
          <cell r="R226">
            <v>6.5668148481945804E-3</v>
          </cell>
        </row>
        <row r="227">
          <cell r="M227">
            <v>22.2000004947494</v>
          </cell>
          <cell r="R227">
            <v>6.5668148481945899E-3</v>
          </cell>
        </row>
        <row r="228">
          <cell r="M228">
            <v>22.200000491676398</v>
          </cell>
          <cell r="R228">
            <v>6.5668148481945899E-3</v>
          </cell>
        </row>
        <row r="229">
          <cell r="M229">
            <v>22.2000004908598</v>
          </cell>
          <cell r="R229">
            <v>6.5668148481945899E-3</v>
          </cell>
        </row>
        <row r="230">
          <cell r="M230">
            <v>22.200000491610901</v>
          </cell>
          <cell r="R230">
            <v>6.5668148481945899E-3</v>
          </cell>
        </row>
        <row r="231">
          <cell r="M231">
            <v>22.200000492551599</v>
          </cell>
          <cell r="R231">
            <v>6.5668148481945899E-3</v>
          </cell>
        </row>
        <row r="232">
          <cell r="M232">
            <v>22.200000492947201</v>
          </cell>
          <cell r="R232">
            <v>6.5668148481946003E-3</v>
          </cell>
        </row>
        <row r="233">
          <cell r="M233">
            <v>22.2000004934015</v>
          </cell>
          <cell r="R233">
            <v>6.5668148481946003E-3</v>
          </cell>
        </row>
        <row r="234">
          <cell r="M234">
            <v>22.200000494200498</v>
          </cell>
          <cell r="R234">
            <v>6.5668148481945899E-3</v>
          </cell>
        </row>
        <row r="235">
          <cell r="M235">
            <v>22.200000496400602</v>
          </cell>
          <cell r="R235">
            <v>6.5668148481945899E-3</v>
          </cell>
        </row>
        <row r="236">
          <cell r="M236">
            <v>22.200000499520399</v>
          </cell>
          <cell r="R236">
            <v>6.5668148481945899E-3</v>
          </cell>
        </row>
        <row r="237">
          <cell r="M237">
            <v>22.2000005007075</v>
          </cell>
          <cell r="R237">
            <v>6.5668148481945899E-3</v>
          </cell>
        </row>
        <row r="238">
          <cell r="M238">
            <v>22.200000501660199</v>
          </cell>
          <cell r="R238">
            <v>6.5668148481946003E-3</v>
          </cell>
        </row>
        <row r="239">
          <cell r="M239">
            <v>22.200000501839</v>
          </cell>
          <cell r="R239">
            <v>6.5668148481945899E-3</v>
          </cell>
        </row>
        <row r="240">
          <cell r="M240">
            <v>22.200000501253999</v>
          </cell>
          <cell r="R240">
            <v>6.5668148481946003E-3</v>
          </cell>
        </row>
        <row r="241">
          <cell r="M241">
            <v>22.200000501026</v>
          </cell>
          <cell r="R241">
            <v>6.5668148481946003E-3</v>
          </cell>
        </row>
        <row r="242">
          <cell r="M242">
            <v>22.200000501163998</v>
          </cell>
          <cell r="R242">
            <v>6.5668148481946003E-3</v>
          </cell>
        </row>
        <row r="243">
          <cell r="M243">
            <v>22.2000005019738</v>
          </cell>
          <cell r="R243">
            <v>6.5668148481946003E-3</v>
          </cell>
        </row>
        <row r="244">
          <cell r="M244">
            <v>22.200000502379201</v>
          </cell>
          <cell r="R244">
            <v>6.5668148481946003E-3</v>
          </cell>
        </row>
        <row r="245">
          <cell r="M245">
            <v>22.200000501442101</v>
          </cell>
          <cell r="R245">
            <v>6.5668148481946003E-3</v>
          </cell>
        </row>
        <row r="246">
          <cell r="M246">
            <v>22.2000004998898</v>
          </cell>
          <cell r="R246">
            <v>6.5668148481946003E-3</v>
          </cell>
        </row>
        <row r="247">
          <cell r="M247">
            <v>22.200000499034701</v>
          </cell>
          <cell r="R247">
            <v>6.5668148481946098E-3</v>
          </cell>
        </row>
        <row r="248">
          <cell r="M248">
            <v>22.2000004977555</v>
          </cell>
          <cell r="R248">
            <v>6.5668148481946098E-3</v>
          </cell>
        </row>
        <row r="249">
          <cell r="M249">
            <v>22.2000004960254</v>
          </cell>
          <cell r="R249">
            <v>6.5668148481946098E-3</v>
          </cell>
        </row>
        <row r="250">
          <cell r="M250">
            <v>22.200000494451299</v>
          </cell>
          <cell r="R250">
            <v>6.5668148481946098E-3</v>
          </cell>
        </row>
        <row r="251">
          <cell r="M251">
            <v>22.200000492788998</v>
          </cell>
          <cell r="R251">
            <v>6.5668148481946098E-3</v>
          </cell>
        </row>
        <row r="252">
          <cell r="M252">
            <v>22.200000490824401</v>
          </cell>
          <cell r="R252">
            <v>6.5668148481946098E-3</v>
          </cell>
        </row>
        <row r="253">
          <cell r="M253">
            <v>22.200000490481699</v>
          </cell>
          <cell r="R253">
            <v>6.5668148481946098E-3</v>
          </cell>
        </row>
        <row r="254">
          <cell r="M254">
            <v>22.200000490932698</v>
          </cell>
          <cell r="R254">
            <v>6.5668148481946098E-3</v>
          </cell>
        </row>
        <row r="255">
          <cell r="M255">
            <v>22.200000490856102</v>
          </cell>
          <cell r="R255">
            <v>6.5668148481946098E-3</v>
          </cell>
        </row>
        <row r="256">
          <cell r="M256">
            <v>22.200000490667399</v>
          </cell>
          <cell r="R256">
            <v>6.5668148481946098E-3</v>
          </cell>
        </row>
        <row r="257">
          <cell r="M257">
            <v>22.200000491781299</v>
          </cell>
          <cell r="R257">
            <v>6.5668148481946098E-3</v>
          </cell>
        </row>
        <row r="258">
          <cell r="M258">
            <v>22.200000491816802</v>
          </cell>
          <cell r="R258">
            <v>6.5668148481946098E-3</v>
          </cell>
        </row>
        <row r="259">
          <cell r="M259">
            <v>22.200000493395301</v>
          </cell>
          <cell r="R259">
            <v>6.5668148481946098E-3</v>
          </cell>
        </row>
        <row r="260">
          <cell r="M260">
            <v>22.200000494682101</v>
          </cell>
          <cell r="R260">
            <v>6.5668148481946098E-3</v>
          </cell>
        </row>
        <row r="261">
          <cell r="M261">
            <v>22.200000495417601</v>
          </cell>
          <cell r="R261">
            <v>6.5668148481946098E-3</v>
          </cell>
        </row>
        <row r="262">
          <cell r="M262">
            <v>22.2000004956606</v>
          </cell>
          <cell r="R262">
            <v>6.5668148481946098E-3</v>
          </cell>
        </row>
        <row r="263">
          <cell r="M263">
            <v>22.200000495655701</v>
          </cell>
          <cell r="R263">
            <v>6.5668148481946098E-3</v>
          </cell>
        </row>
        <row r="264">
          <cell r="M264">
            <v>22.2000004954314</v>
          </cell>
          <cell r="R264">
            <v>6.5668148481946098E-3</v>
          </cell>
        </row>
        <row r="265">
          <cell r="M265">
            <v>22.200000495165099</v>
          </cell>
          <cell r="R265">
            <v>6.5668148481946098E-3</v>
          </cell>
        </row>
        <row r="266">
          <cell r="M266">
            <v>22.200000494680001</v>
          </cell>
          <cell r="R266">
            <v>6.5668148481946098E-3</v>
          </cell>
        </row>
        <row r="267">
          <cell r="M267">
            <v>22.200000493819498</v>
          </cell>
          <cell r="R267">
            <v>6.5668148481946203E-3</v>
          </cell>
        </row>
        <row r="268">
          <cell r="M268">
            <v>22.200000493186</v>
          </cell>
          <cell r="R268">
            <v>6.5668148481946203E-3</v>
          </cell>
        </row>
        <row r="269">
          <cell r="M269">
            <v>22.200000492819999</v>
          </cell>
          <cell r="R269">
            <v>6.5668148481946203E-3</v>
          </cell>
        </row>
        <row r="270">
          <cell r="M270">
            <v>22.2000004921094</v>
          </cell>
          <cell r="R270">
            <v>6.5668148481946203E-3</v>
          </cell>
        </row>
        <row r="271">
          <cell r="M271">
            <v>22.2000004916476</v>
          </cell>
          <cell r="R271">
            <v>6.5668148481946203E-3</v>
          </cell>
        </row>
        <row r="272">
          <cell r="M272">
            <v>22.200000491565</v>
          </cell>
          <cell r="R272">
            <v>6.5668148481946203E-3</v>
          </cell>
        </row>
        <row r="273">
          <cell r="M273">
            <v>22.2000004909561</v>
          </cell>
          <cell r="R273">
            <v>6.5668148481946203E-3</v>
          </cell>
        </row>
        <row r="274">
          <cell r="M274">
            <v>22.200000489279098</v>
          </cell>
          <cell r="R274">
            <v>6.5668148481946203E-3</v>
          </cell>
        </row>
        <row r="275">
          <cell r="M275">
            <v>22.200000488155499</v>
          </cell>
          <cell r="R275">
            <v>6.5668148481946203E-3</v>
          </cell>
        </row>
        <row r="276">
          <cell r="M276">
            <v>22.200000487457899</v>
          </cell>
          <cell r="R276">
            <v>6.5668148481946203E-3</v>
          </cell>
        </row>
        <row r="277">
          <cell r="M277">
            <v>22.2000004870807</v>
          </cell>
          <cell r="R277">
            <v>6.5668148481946203E-3</v>
          </cell>
        </row>
        <row r="278">
          <cell r="M278">
            <v>22.200000486754</v>
          </cell>
          <cell r="R278">
            <v>6.5668148481946203E-3</v>
          </cell>
        </row>
        <row r="279">
          <cell r="M279">
            <v>22.200000487410499</v>
          </cell>
          <cell r="R279">
            <v>6.5668148481946203E-3</v>
          </cell>
        </row>
        <row r="280">
          <cell r="M280">
            <v>22.200000487933401</v>
          </cell>
          <cell r="R280">
            <v>6.5668148481946203E-3</v>
          </cell>
        </row>
        <row r="281">
          <cell r="M281">
            <v>22.200000487973501</v>
          </cell>
          <cell r="R281">
            <v>6.5668148481946203E-3</v>
          </cell>
        </row>
        <row r="282">
          <cell r="M282">
            <v>22.200000488379398</v>
          </cell>
          <cell r="R282">
            <v>6.5668148481946203E-3</v>
          </cell>
        </row>
        <row r="283">
          <cell r="M283">
            <v>22.200000489229701</v>
          </cell>
          <cell r="R283">
            <v>6.5668148481946203E-3</v>
          </cell>
        </row>
        <row r="284">
          <cell r="M284">
            <v>22.2000004919283</v>
          </cell>
          <cell r="R284">
            <v>6.5668148481946203E-3</v>
          </cell>
        </row>
        <row r="285">
          <cell r="M285">
            <v>22.200000492448201</v>
          </cell>
          <cell r="R285">
            <v>6.5668148481946203E-3</v>
          </cell>
        </row>
        <row r="286">
          <cell r="M286">
            <v>22.2000004935562</v>
          </cell>
          <cell r="R286">
            <v>6.5668148481946298E-3</v>
          </cell>
        </row>
        <row r="287">
          <cell r="M287">
            <v>22.2000004942158</v>
          </cell>
          <cell r="R287">
            <v>6.5668148481946298E-3</v>
          </cell>
        </row>
        <row r="288">
          <cell r="M288">
            <v>22.200000494727799</v>
          </cell>
          <cell r="R288">
            <v>6.5668148481946298E-3</v>
          </cell>
        </row>
        <row r="289">
          <cell r="M289">
            <v>22.200000497486101</v>
          </cell>
          <cell r="R289">
            <v>6.5668148481946402E-3</v>
          </cell>
        </row>
        <row r="290">
          <cell r="M290">
            <v>22.200000496748299</v>
          </cell>
          <cell r="R290">
            <v>6.5668148481946402E-3</v>
          </cell>
        </row>
        <row r="291">
          <cell r="M291">
            <v>22.200000496437902</v>
          </cell>
          <cell r="R291">
            <v>6.5668148481946402E-3</v>
          </cell>
        </row>
        <row r="292">
          <cell r="M292">
            <v>22.2000004960166</v>
          </cell>
          <cell r="R292">
            <v>6.5668148481946402E-3</v>
          </cell>
        </row>
        <row r="293">
          <cell r="M293">
            <v>22.200000496051</v>
          </cell>
          <cell r="R293">
            <v>6.5668148481946402E-3</v>
          </cell>
        </row>
        <row r="294">
          <cell r="M294">
            <v>22.200000496638101</v>
          </cell>
          <cell r="R294">
            <v>6.5668148481946402E-3</v>
          </cell>
        </row>
        <row r="295">
          <cell r="M295">
            <v>22.200000497625702</v>
          </cell>
          <cell r="R295">
            <v>6.5668148481946402E-3</v>
          </cell>
        </row>
        <row r="296">
          <cell r="M296">
            <v>22.200000497776799</v>
          </cell>
          <cell r="R296">
            <v>6.5668148481946402E-3</v>
          </cell>
        </row>
        <row r="297">
          <cell r="M297">
            <v>22.2000004964803</v>
          </cell>
          <cell r="R297">
            <v>6.5668148481946402E-3</v>
          </cell>
        </row>
        <row r="298">
          <cell r="M298">
            <v>22.200000493255899</v>
          </cell>
          <cell r="R298">
            <v>6.5668148481946402E-3</v>
          </cell>
        </row>
        <row r="299">
          <cell r="M299">
            <v>22.2000004898231</v>
          </cell>
          <cell r="R299">
            <v>6.5668148481946402E-3</v>
          </cell>
        </row>
        <row r="300">
          <cell r="M300">
            <v>22.200000488266099</v>
          </cell>
          <cell r="R300">
            <v>6.5668148481946497E-3</v>
          </cell>
        </row>
        <row r="301">
          <cell r="M301">
            <v>22.200000487208001</v>
          </cell>
          <cell r="R301">
            <v>6.5668148481946497E-3</v>
          </cell>
        </row>
        <row r="302">
          <cell r="M302">
            <v>22.200000487184901</v>
          </cell>
          <cell r="R302">
            <v>6.5668148481946497E-3</v>
          </cell>
        </row>
        <row r="303">
          <cell r="M303">
            <v>22.2000004876334</v>
          </cell>
          <cell r="R303">
            <v>6.5668148481946497E-3</v>
          </cell>
        </row>
        <row r="304">
          <cell r="M304">
            <v>22.200000487904202</v>
          </cell>
          <cell r="R304">
            <v>6.5668148481946497E-3</v>
          </cell>
        </row>
        <row r="305">
          <cell r="M305">
            <v>22.2000004880361</v>
          </cell>
          <cell r="R305">
            <v>6.5668148481946497E-3</v>
          </cell>
        </row>
        <row r="306">
          <cell r="M306">
            <v>22.200000488569199</v>
          </cell>
          <cell r="R306">
            <v>6.5668148481946602E-3</v>
          </cell>
        </row>
        <row r="307">
          <cell r="M307">
            <v>22.200000490651501</v>
          </cell>
          <cell r="R307">
            <v>6.5668148481946602E-3</v>
          </cell>
        </row>
        <row r="308">
          <cell r="M308">
            <v>22.200000492836701</v>
          </cell>
          <cell r="R308">
            <v>6.5668148481946602E-3</v>
          </cell>
        </row>
        <row r="309">
          <cell r="M309">
            <v>22.200000493666899</v>
          </cell>
          <cell r="R309">
            <v>6.5668148481946697E-3</v>
          </cell>
        </row>
        <row r="310">
          <cell r="M310">
            <v>22.200000495057498</v>
          </cell>
          <cell r="R310">
            <v>6.5668148481946697E-3</v>
          </cell>
        </row>
        <row r="311">
          <cell r="M311">
            <v>22.2000005009467</v>
          </cell>
          <cell r="R311">
            <v>6.5668148481946697E-3</v>
          </cell>
        </row>
        <row r="312">
          <cell r="M312">
            <v>22.200000502006201</v>
          </cell>
          <cell r="R312">
            <v>6.5668148481946801E-3</v>
          </cell>
        </row>
        <row r="313">
          <cell r="M313">
            <v>22.200000502863102</v>
          </cell>
          <cell r="R313">
            <v>6.5668148481946801E-3</v>
          </cell>
        </row>
        <row r="314">
          <cell r="M314">
            <v>22.2000005032383</v>
          </cell>
          <cell r="R314">
            <v>6.5668148481946801E-3</v>
          </cell>
        </row>
        <row r="315">
          <cell r="M315">
            <v>22.200000501974699</v>
          </cell>
          <cell r="R315">
            <v>6.5668148481946896E-3</v>
          </cell>
        </row>
        <row r="316">
          <cell r="M316">
            <v>22.200000501113902</v>
          </cell>
          <cell r="R316">
            <v>6.5668148481946896E-3</v>
          </cell>
        </row>
        <row r="317">
          <cell r="M317">
            <v>22.2000005003765</v>
          </cell>
          <cell r="R317">
            <v>6.5668148481946896E-3</v>
          </cell>
        </row>
        <row r="318">
          <cell r="M318">
            <v>22.200000501600002</v>
          </cell>
          <cell r="R318">
            <v>6.5668148481946896E-3</v>
          </cell>
        </row>
        <row r="319">
          <cell r="M319">
            <v>22.200000499433202</v>
          </cell>
          <cell r="R319">
            <v>6.5668148481946896E-3</v>
          </cell>
        </row>
        <row r="320">
          <cell r="M320">
            <v>22.2000004983372</v>
          </cell>
          <cell r="R320">
            <v>6.5668148481946896E-3</v>
          </cell>
        </row>
        <row r="321">
          <cell r="M321">
            <v>22.200000497469102</v>
          </cell>
          <cell r="R321">
            <v>6.5668148481946896E-3</v>
          </cell>
        </row>
        <row r="322">
          <cell r="M322">
            <v>22.2000004938049</v>
          </cell>
          <cell r="R322">
            <v>6.5668148481946896E-3</v>
          </cell>
        </row>
        <row r="323">
          <cell r="M323">
            <v>22.200000489991801</v>
          </cell>
          <cell r="R323">
            <v>6.5668148481946896E-3</v>
          </cell>
        </row>
        <row r="324">
          <cell r="M324">
            <v>22.200000487904202</v>
          </cell>
          <cell r="R324">
            <v>6.5668148481947001E-3</v>
          </cell>
        </row>
        <row r="325">
          <cell r="M325">
            <v>22.200000486628699</v>
          </cell>
          <cell r="R325">
            <v>6.5668148481947001E-3</v>
          </cell>
        </row>
        <row r="326">
          <cell r="M326">
            <v>22.200000486717101</v>
          </cell>
          <cell r="R326">
            <v>6.5668148481947096E-3</v>
          </cell>
        </row>
        <row r="327">
          <cell r="M327">
            <v>22.200000487284701</v>
          </cell>
          <cell r="R327">
            <v>6.5668148481947096E-3</v>
          </cell>
        </row>
        <row r="328">
          <cell r="M328">
            <v>22.200000487447902</v>
          </cell>
          <cell r="R328">
            <v>6.5668148481947096E-3</v>
          </cell>
        </row>
        <row r="329">
          <cell r="M329">
            <v>22.200000487710799</v>
          </cell>
          <cell r="R329">
            <v>6.5668148481947096E-3</v>
          </cell>
        </row>
        <row r="330">
          <cell r="M330">
            <v>22.2000004885181</v>
          </cell>
          <cell r="R330">
            <v>6.5668148481947096E-3</v>
          </cell>
        </row>
        <row r="331">
          <cell r="M331">
            <v>22.2000004912788</v>
          </cell>
          <cell r="R331">
            <v>6.5668148481947096E-3</v>
          </cell>
        </row>
        <row r="332">
          <cell r="M332">
            <v>22.200000493970599</v>
          </cell>
          <cell r="R332">
            <v>6.5668148481947096E-3</v>
          </cell>
        </row>
        <row r="333">
          <cell r="M333">
            <v>22.200000494960999</v>
          </cell>
          <cell r="R333">
            <v>6.5668148481947096E-3</v>
          </cell>
        </row>
        <row r="334">
          <cell r="M334">
            <v>22.200000495631102</v>
          </cell>
          <cell r="R334">
            <v>6.5668148481947096E-3</v>
          </cell>
        </row>
        <row r="335">
          <cell r="M335">
            <v>22.200000496200499</v>
          </cell>
          <cell r="R335">
            <v>6.5668148481947096E-3</v>
          </cell>
        </row>
        <row r="336">
          <cell r="M336">
            <v>22.200000496538198</v>
          </cell>
          <cell r="R336">
            <v>6.5668148481947096E-3</v>
          </cell>
        </row>
        <row r="337">
          <cell r="M337">
            <v>22.2000004968301</v>
          </cell>
          <cell r="R337">
            <v>6.56681484819472E-3</v>
          </cell>
        </row>
        <row r="338">
          <cell r="M338">
            <v>22.200000496402801</v>
          </cell>
          <cell r="R338">
            <v>6.56681484819472E-3</v>
          </cell>
        </row>
        <row r="339">
          <cell r="M339">
            <v>22.2000004957311</v>
          </cell>
          <cell r="R339">
            <v>6.5668148481947304E-3</v>
          </cell>
        </row>
        <row r="340">
          <cell r="M340">
            <v>22.2000004957738</v>
          </cell>
          <cell r="R340">
            <v>6.56681484819472E-3</v>
          </cell>
        </row>
        <row r="341">
          <cell r="M341">
            <v>22.200000495866401</v>
          </cell>
          <cell r="R341">
            <v>6.56681484819472E-3</v>
          </cell>
        </row>
        <row r="342">
          <cell r="M342">
            <v>22.2000004958735</v>
          </cell>
          <cell r="R342">
            <v>6.56681484819472E-3</v>
          </cell>
        </row>
        <row r="343">
          <cell r="M343">
            <v>22.200000495439401</v>
          </cell>
          <cell r="R343">
            <v>6.5668148481947304E-3</v>
          </cell>
        </row>
        <row r="344">
          <cell r="M344">
            <v>22.200000495887799</v>
          </cell>
          <cell r="R344">
            <v>6.5668148481947304E-3</v>
          </cell>
        </row>
        <row r="345">
          <cell r="M345">
            <v>22.200000495008901</v>
          </cell>
          <cell r="R345">
            <v>6.5668148481947304E-3</v>
          </cell>
        </row>
        <row r="346">
          <cell r="M346">
            <v>22.2000004916653</v>
          </cell>
          <cell r="R346">
            <v>6.56681484819472E-3</v>
          </cell>
        </row>
        <row r="347">
          <cell r="M347">
            <v>22.200000488813298</v>
          </cell>
          <cell r="R347">
            <v>6.56681484819472E-3</v>
          </cell>
        </row>
        <row r="348">
          <cell r="M348">
            <v>22.200000487474298</v>
          </cell>
          <cell r="R348">
            <v>6.56681484819472E-3</v>
          </cell>
        </row>
        <row r="349">
          <cell r="M349">
            <v>22.200000486920601</v>
          </cell>
          <cell r="R349">
            <v>6.5668148481947304E-3</v>
          </cell>
        </row>
        <row r="350">
          <cell r="M350">
            <v>22.200000487083301</v>
          </cell>
          <cell r="R350">
            <v>6.5668148481947304E-3</v>
          </cell>
        </row>
        <row r="351">
          <cell r="M351">
            <v>22.2000004874517</v>
          </cell>
          <cell r="R351">
            <v>6.5668148481947304E-3</v>
          </cell>
        </row>
        <row r="352">
          <cell r="M352">
            <v>22.20000048739</v>
          </cell>
          <cell r="R352">
            <v>6.5668148481947304E-3</v>
          </cell>
        </row>
        <row r="353">
          <cell r="M353">
            <v>22.200000487672799</v>
          </cell>
          <cell r="R353">
            <v>6.5668148481947304E-3</v>
          </cell>
        </row>
        <row r="354">
          <cell r="M354">
            <v>22.200000488851099</v>
          </cell>
          <cell r="R354">
            <v>6.5668148481947304E-3</v>
          </cell>
        </row>
        <row r="355">
          <cell r="M355">
            <v>22.200000490421299</v>
          </cell>
          <cell r="R355">
            <v>6.5668148481947399E-3</v>
          </cell>
        </row>
        <row r="356">
          <cell r="M356">
            <v>22.200000492398701</v>
          </cell>
          <cell r="R356">
            <v>6.5668148481947504E-3</v>
          </cell>
        </row>
        <row r="357">
          <cell r="M357">
            <v>22.200000493168901</v>
          </cell>
          <cell r="R357">
            <v>6.5668148481947504E-3</v>
          </cell>
        </row>
        <row r="358">
          <cell r="M358">
            <v>22.200000494101701</v>
          </cell>
          <cell r="R358">
            <v>6.5668148481947504E-3</v>
          </cell>
        </row>
        <row r="359">
          <cell r="M359">
            <v>22.200000493830402</v>
          </cell>
          <cell r="R359">
            <v>6.5668148481947504E-3</v>
          </cell>
        </row>
        <row r="360">
          <cell r="M360">
            <v>22.200000493960601</v>
          </cell>
          <cell r="R360">
            <v>6.5668148481947504E-3</v>
          </cell>
        </row>
        <row r="361">
          <cell r="M361">
            <v>22.200000494263598</v>
          </cell>
          <cell r="R361">
            <v>6.5668148481947504E-3</v>
          </cell>
        </row>
        <row r="362">
          <cell r="M362">
            <v>22.2000004944741</v>
          </cell>
          <cell r="R362">
            <v>6.5668148481947504E-3</v>
          </cell>
        </row>
        <row r="363">
          <cell r="M363">
            <v>22.200000495109599</v>
          </cell>
          <cell r="R363">
            <v>6.5668148481947504E-3</v>
          </cell>
        </row>
        <row r="364">
          <cell r="M364">
            <v>22.200000494560701</v>
          </cell>
          <cell r="R364">
            <v>6.5668148481947504E-3</v>
          </cell>
        </row>
        <row r="365">
          <cell r="M365">
            <v>22.2000004934613</v>
          </cell>
          <cell r="R365">
            <v>6.5668148481947504E-3</v>
          </cell>
        </row>
        <row r="366">
          <cell r="M366">
            <v>22.200000494175601</v>
          </cell>
          <cell r="R366">
            <v>6.5668148481947504E-3</v>
          </cell>
        </row>
        <row r="367">
          <cell r="M367">
            <v>22.2000004948308</v>
          </cell>
          <cell r="R367">
            <v>6.5668148481947504E-3</v>
          </cell>
        </row>
        <row r="368">
          <cell r="M368">
            <v>22.2000004990573</v>
          </cell>
          <cell r="R368">
            <v>6.5668148481947504E-3</v>
          </cell>
        </row>
        <row r="369">
          <cell r="M369">
            <v>22.200000498087899</v>
          </cell>
          <cell r="R369">
            <v>6.5668148481947504E-3</v>
          </cell>
        </row>
        <row r="370">
          <cell r="M370">
            <v>22.200000494832999</v>
          </cell>
          <cell r="R370">
            <v>6.5668148481947504E-3</v>
          </cell>
        </row>
        <row r="371">
          <cell r="M371">
            <v>22.200000490629701</v>
          </cell>
          <cell r="R371">
            <v>6.5668148481947504E-3</v>
          </cell>
        </row>
        <row r="372">
          <cell r="M372">
            <v>22.200000488276</v>
          </cell>
          <cell r="R372">
            <v>6.5668148481947504E-3</v>
          </cell>
        </row>
        <row r="373">
          <cell r="M373">
            <v>22.2000004873709</v>
          </cell>
          <cell r="R373">
            <v>6.5668148481947504E-3</v>
          </cell>
        </row>
        <row r="374">
          <cell r="M374">
            <v>22.2000004874821</v>
          </cell>
          <cell r="R374">
            <v>6.5668148481947504E-3</v>
          </cell>
        </row>
        <row r="375">
          <cell r="M375">
            <v>22.200000488844299</v>
          </cell>
          <cell r="R375">
            <v>6.5668148481947504E-3</v>
          </cell>
        </row>
        <row r="376">
          <cell r="M376">
            <v>22.200000489491099</v>
          </cell>
          <cell r="R376">
            <v>6.5668148481947504E-3</v>
          </cell>
        </row>
        <row r="377">
          <cell r="M377">
            <v>22.200000489218301</v>
          </cell>
          <cell r="R377">
            <v>6.5668148481947504E-3</v>
          </cell>
        </row>
        <row r="378">
          <cell r="M378">
            <v>22.200000489273599</v>
          </cell>
          <cell r="R378">
            <v>6.5668148481947504E-3</v>
          </cell>
        </row>
        <row r="379">
          <cell r="M379">
            <v>22.200000491177001</v>
          </cell>
          <cell r="R379">
            <v>6.5668148481947504E-3</v>
          </cell>
        </row>
        <row r="380">
          <cell r="M380">
            <v>22.200000494823101</v>
          </cell>
          <cell r="R380">
            <v>6.5668148481947504E-3</v>
          </cell>
        </row>
        <row r="381">
          <cell r="M381">
            <v>22.200000496365298</v>
          </cell>
          <cell r="R381">
            <v>6.5668148481947504E-3</v>
          </cell>
        </row>
        <row r="382">
          <cell r="M382">
            <v>22.200000497065101</v>
          </cell>
          <cell r="R382">
            <v>6.5668148481947599E-3</v>
          </cell>
        </row>
        <row r="383">
          <cell r="M383">
            <v>22.2000004977529</v>
          </cell>
          <cell r="R383">
            <v>6.5668148481947599E-3</v>
          </cell>
        </row>
        <row r="384">
          <cell r="M384">
            <v>22.2000004982647</v>
          </cell>
          <cell r="R384">
            <v>6.5668148481947599E-3</v>
          </cell>
        </row>
        <row r="385">
          <cell r="M385">
            <v>22.200000498683298</v>
          </cell>
          <cell r="R385">
            <v>6.5668148481947599E-3</v>
          </cell>
        </row>
        <row r="386">
          <cell r="M386">
            <v>22.2000004989407</v>
          </cell>
          <cell r="R386">
            <v>6.5668148481947599E-3</v>
          </cell>
        </row>
        <row r="387">
          <cell r="M387">
            <v>22.200000499461002</v>
          </cell>
          <cell r="R387">
            <v>6.5668148481947599E-3</v>
          </cell>
        </row>
        <row r="388">
          <cell r="M388">
            <v>22.200000499957099</v>
          </cell>
          <cell r="R388">
            <v>6.5668148481947599E-3</v>
          </cell>
        </row>
        <row r="389">
          <cell r="M389">
            <v>22.200000499652901</v>
          </cell>
          <cell r="R389">
            <v>6.5668148481947599E-3</v>
          </cell>
        </row>
        <row r="390">
          <cell r="M390">
            <v>22.2000004985047</v>
          </cell>
          <cell r="R390">
            <v>6.5668148481947599E-3</v>
          </cell>
        </row>
        <row r="391">
          <cell r="M391">
            <v>22.200000496571199</v>
          </cell>
          <cell r="R391">
            <v>6.5668148481947599E-3</v>
          </cell>
        </row>
        <row r="392">
          <cell r="M392">
            <v>22.2000004958822</v>
          </cell>
          <cell r="R392">
            <v>6.5668148481947599E-3</v>
          </cell>
        </row>
        <row r="393">
          <cell r="M393">
            <v>22.200000495658699</v>
          </cell>
          <cell r="R393">
            <v>6.5668148481947599E-3</v>
          </cell>
        </row>
        <row r="394">
          <cell r="M394">
            <v>22.2000004927547</v>
          </cell>
          <cell r="R394">
            <v>6.5668148481947504E-3</v>
          </cell>
        </row>
        <row r="395">
          <cell r="M395">
            <v>22.200000490877599</v>
          </cell>
          <cell r="R395">
            <v>6.5668148481947504E-3</v>
          </cell>
        </row>
        <row r="396">
          <cell r="M396">
            <v>22.200000490145801</v>
          </cell>
          <cell r="R396">
            <v>6.5668148481947599E-3</v>
          </cell>
        </row>
        <row r="397">
          <cell r="M397">
            <v>22.2000004890598</v>
          </cell>
          <cell r="R397">
            <v>6.5668148481947504E-3</v>
          </cell>
        </row>
        <row r="398">
          <cell r="M398">
            <v>22.200000488880502</v>
          </cell>
          <cell r="R398">
            <v>6.5668148481947599E-3</v>
          </cell>
        </row>
        <row r="399">
          <cell r="M399">
            <v>22.200000489423498</v>
          </cell>
          <cell r="R399">
            <v>6.5668148481947504E-3</v>
          </cell>
        </row>
        <row r="400">
          <cell r="M400">
            <v>22.200000489818802</v>
          </cell>
          <cell r="R400">
            <v>6.5668148481947599E-3</v>
          </cell>
        </row>
        <row r="401">
          <cell r="M401">
            <v>22.200000489719699</v>
          </cell>
          <cell r="R401">
            <v>6.5668148481947504E-3</v>
          </cell>
        </row>
        <row r="402">
          <cell r="M402">
            <v>22.2000004896809</v>
          </cell>
          <cell r="R402">
            <v>6.5668148481947504E-3</v>
          </cell>
        </row>
        <row r="403">
          <cell r="M403">
            <v>22.200000492008201</v>
          </cell>
          <cell r="R403">
            <v>6.5668148481947599E-3</v>
          </cell>
        </row>
        <row r="404">
          <cell r="M404">
            <v>22.200000493816201</v>
          </cell>
          <cell r="R404">
            <v>6.5668148481947504E-3</v>
          </cell>
        </row>
        <row r="405">
          <cell r="M405">
            <v>22.2000004948138</v>
          </cell>
          <cell r="R405">
            <v>6.5668148481947599E-3</v>
          </cell>
        </row>
        <row r="406">
          <cell r="M406">
            <v>22.2000004959826</v>
          </cell>
          <cell r="R406">
            <v>6.5668148481947599E-3</v>
          </cell>
        </row>
        <row r="407">
          <cell r="M407">
            <v>22.200000496910299</v>
          </cell>
          <cell r="R407">
            <v>6.5668148481947599E-3</v>
          </cell>
        </row>
        <row r="408">
          <cell r="M408">
            <v>22.200000496888599</v>
          </cell>
          <cell r="R408">
            <v>6.5668148481947504E-3</v>
          </cell>
        </row>
        <row r="409">
          <cell r="M409">
            <v>22.2000004965229</v>
          </cell>
          <cell r="R409">
            <v>6.5668148481947599E-3</v>
          </cell>
        </row>
        <row r="410">
          <cell r="M410">
            <v>22.200000496972699</v>
          </cell>
          <cell r="R410">
            <v>6.5668148481947599E-3</v>
          </cell>
        </row>
        <row r="411">
          <cell r="M411">
            <v>22.200000497046201</v>
          </cell>
          <cell r="R411">
            <v>6.5668148481947599E-3</v>
          </cell>
        </row>
        <row r="412">
          <cell r="M412">
            <v>22.200000497403</v>
          </cell>
          <cell r="R412">
            <v>6.5668148481947599E-3</v>
          </cell>
        </row>
        <row r="413">
          <cell r="M413">
            <v>22.200000497965799</v>
          </cell>
          <cell r="R413">
            <v>6.5668148481947599E-3</v>
          </cell>
        </row>
        <row r="414">
          <cell r="M414">
            <v>22.2000004980429</v>
          </cell>
          <cell r="R414">
            <v>6.5668148481947703E-3</v>
          </cell>
        </row>
        <row r="415">
          <cell r="M415">
            <v>22.2000004978775</v>
          </cell>
          <cell r="R415">
            <v>6.5668148481947703E-3</v>
          </cell>
        </row>
        <row r="416">
          <cell r="M416">
            <v>22.2000004970578</v>
          </cell>
          <cell r="R416">
            <v>6.5668148481947703E-3</v>
          </cell>
        </row>
        <row r="417">
          <cell r="M417">
            <v>22.2000004958578</v>
          </cell>
          <cell r="R417">
            <v>6.5668148481947703E-3</v>
          </cell>
        </row>
        <row r="418">
          <cell r="M418">
            <v>22.2000004931818</v>
          </cell>
          <cell r="R418">
            <v>6.5668148481947798E-3</v>
          </cell>
        </row>
        <row r="419">
          <cell r="M419">
            <v>22.2000004910009</v>
          </cell>
          <cell r="R419">
            <v>6.5668148481947798E-3</v>
          </cell>
        </row>
        <row r="420">
          <cell r="M420">
            <v>22.200000490101001</v>
          </cell>
          <cell r="R420">
            <v>6.5668148481947798E-3</v>
          </cell>
        </row>
        <row r="421">
          <cell r="M421">
            <v>22.200000489434402</v>
          </cell>
          <cell r="R421">
            <v>6.5668148481947798E-3</v>
          </cell>
        </row>
        <row r="422">
          <cell r="M422">
            <v>22.200000489569</v>
          </cell>
          <cell r="R422">
            <v>6.5668148481947798E-3</v>
          </cell>
        </row>
        <row r="423">
          <cell r="M423">
            <v>22.200000490126101</v>
          </cell>
          <cell r="R423">
            <v>6.5668148481947798E-3</v>
          </cell>
        </row>
        <row r="424">
          <cell r="M424">
            <v>22.200000490923902</v>
          </cell>
          <cell r="R424">
            <v>6.5668148481947903E-3</v>
          </cell>
        </row>
        <row r="425">
          <cell r="M425">
            <v>22.200000491476501</v>
          </cell>
          <cell r="R425">
            <v>6.5668148481947903E-3</v>
          </cell>
        </row>
        <row r="426">
          <cell r="M426">
            <v>22.200000491668799</v>
          </cell>
          <cell r="R426">
            <v>6.5668148481947903E-3</v>
          </cell>
        </row>
        <row r="427">
          <cell r="M427">
            <v>22.2000004923311</v>
          </cell>
          <cell r="R427">
            <v>6.5668148481947903E-3</v>
          </cell>
        </row>
        <row r="428">
          <cell r="M428">
            <v>22.200000495191201</v>
          </cell>
          <cell r="R428">
            <v>6.5668148481947903E-3</v>
          </cell>
        </row>
        <row r="429">
          <cell r="M429">
            <v>22.2000004963969</v>
          </cell>
          <cell r="R429">
            <v>6.5668148481947998E-3</v>
          </cell>
        </row>
        <row r="430">
          <cell r="M430">
            <v>22.200000497091999</v>
          </cell>
          <cell r="R430">
            <v>6.5668148481947998E-3</v>
          </cell>
        </row>
        <row r="431">
          <cell r="M431">
            <v>22.200000497578099</v>
          </cell>
          <cell r="R431">
            <v>6.5668148481947998E-3</v>
          </cell>
        </row>
        <row r="432">
          <cell r="M432">
            <v>22.2000004973474</v>
          </cell>
          <cell r="R432">
            <v>6.5668148481948102E-3</v>
          </cell>
        </row>
        <row r="433">
          <cell r="M433">
            <v>22.200000497105801</v>
          </cell>
          <cell r="R433">
            <v>6.5668148481948102E-3</v>
          </cell>
        </row>
        <row r="434">
          <cell r="M434">
            <v>22.200000497652798</v>
          </cell>
          <cell r="R434">
            <v>6.5668148481948102E-3</v>
          </cell>
        </row>
        <row r="435">
          <cell r="M435">
            <v>22.200000498584998</v>
          </cell>
          <cell r="R435">
            <v>6.5668148481948102E-3</v>
          </cell>
        </row>
        <row r="436">
          <cell r="M436">
            <v>22.200000498970901</v>
          </cell>
          <cell r="R436">
            <v>6.5668148481948102E-3</v>
          </cell>
        </row>
        <row r="437">
          <cell r="M437">
            <v>22.2000004989135</v>
          </cell>
          <cell r="R437">
            <v>6.5668148481948102E-3</v>
          </cell>
        </row>
        <row r="438">
          <cell r="M438">
            <v>22.200000498623702</v>
          </cell>
          <cell r="R438">
            <v>6.5668148481948197E-3</v>
          </cell>
        </row>
        <row r="439">
          <cell r="M439">
            <v>22.200000498106199</v>
          </cell>
          <cell r="R439">
            <v>6.5668148481948197E-3</v>
          </cell>
        </row>
        <row r="440">
          <cell r="M440">
            <v>22.2000004973651</v>
          </cell>
          <cell r="R440">
            <v>6.5668148481948197E-3</v>
          </cell>
        </row>
        <row r="441">
          <cell r="M441">
            <v>22.200000496960001</v>
          </cell>
          <cell r="R441">
            <v>6.5668148481948197E-3</v>
          </cell>
        </row>
        <row r="442">
          <cell r="M442">
            <v>22.200000495795202</v>
          </cell>
          <cell r="R442">
            <v>6.5668148481948197E-3</v>
          </cell>
        </row>
        <row r="443">
          <cell r="M443">
            <v>22.200000492938202</v>
          </cell>
          <cell r="R443">
            <v>6.5668148481948197E-3</v>
          </cell>
        </row>
        <row r="444">
          <cell r="M444">
            <v>22.200000490865499</v>
          </cell>
          <cell r="R444">
            <v>6.5668148481948197E-3</v>
          </cell>
        </row>
        <row r="445">
          <cell r="M445">
            <v>22.2000004902828</v>
          </cell>
          <cell r="R445">
            <v>6.5668148481948197E-3</v>
          </cell>
        </row>
        <row r="446">
          <cell r="M446">
            <v>22.200000490090101</v>
          </cell>
          <cell r="R446">
            <v>6.5668148481948302E-3</v>
          </cell>
        </row>
        <row r="447">
          <cell r="M447">
            <v>22.200000490036601</v>
          </cell>
          <cell r="R447">
            <v>6.5668148481948197E-3</v>
          </cell>
        </row>
        <row r="448">
          <cell r="M448">
            <v>22.200000490552799</v>
          </cell>
          <cell r="R448">
            <v>6.5668148481948302E-3</v>
          </cell>
        </row>
        <row r="449">
          <cell r="M449">
            <v>22.200000491410499</v>
          </cell>
          <cell r="R449">
            <v>6.5668148481948302E-3</v>
          </cell>
        </row>
        <row r="450">
          <cell r="M450">
            <v>22.200000492494699</v>
          </cell>
          <cell r="R450">
            <v>6.5668148481948302E-3</v>
          </cell>
        </row>
        <row r="451">
          <cell r="M451">
            <v>22.200000493716399</v>
          </cell>
          <cell r="R451">
            <v>6.5668148481948302E-3</v>
          </cell>
        </row>
        <row r="452">
          <cell r="M452">
            <v>22.200000496432999</v>
          </cell>
          <cell r="R452">
            <v>6.5668148481948302E-3</v>
          </cell>
        </row>
        <row r="453">
          <cell r="M453">
            <v>22.200000497566201</v>
          </cell>
          <cell r="R453">
            <v>6.5668148481948302E-3</v>
          </cell>
        </row>
        <row r="454">
          <cell r="M454">
            <v>22.200000497478001</v>
          </cell>
          <cell r="R454">
            <v>6.5668148481948397E-3</v>
          </cell>
        </row>
        <row r="455">
          <cell r="M455">
            <v>22.2000004970762</v>
          </cell>
          <cell r="R455">
            <v>6.5668148481948397E-3</v>
          </cell>
        </row>
        <row r="456">
          <cell r="M456">
            <v>22.200000497164101</v>
          </cell>
          <cell r="R456">
            <v>6.5668148481948397E-3</v>
          </cell>
        </row>
        <row r="457">
          <cell r="M457">
            <v>22.2000004973873</v>
          </cell>
          <cell r="R457">
            <v>6.5668148481948501E-3</v>
          </cell>
        </row>
        <row r="458">
          <cell r="M458">
            <v>22.200000497158101</v>
          </cell>
          <cell r="R458">
            <v>6.5668148481948501E-3</v>
          </cell>
        </row>
        <row r="459">
          <cell r="M459">
            <v>22.200000497263598</v>
          </cell>
          <cell r="R459">
            <v>6.5668148481948501E-3</v>
          </cell>
        </row>
        <row r="460">
          <cell r="M460">
            <v>22.200000497223101</v>
          </cell>
          <cell r="R460">
            <v>6.5668148481948501E-3</v>
          </cell>
        </row>
        <row r="461">
          <cell r="M461">
            <v>22.2000004963501</v>
          </cell>
          <cell r="R461">
            <v>6.5668148481948596E-3</v>
          </cell>
        </row>
        <row r="462">
          <cell r="M462">
            <v>22.2000004959365</v>
          </cell>
          <cell r="R462">
            <v>6.5668148481948596E-3</v>
          </cell>
        </row>
        <row r="463">
          <cell r="M463">
            <v>22.200000495388501</v>
          </cell>
          <cell r="R463">
            <v>6.5668148481948596E-3</v>
          </cell>
        </row>
        <row r="464">
          <cell r="M464">
            <v>22.200000495754701</v>
          </cell>
          <cell r="R464">
            <v>6.5668148481948596E-3</v>
          </cell>
        </row>
        <row r="465">
          <cell r="M465">
            <v>22.200000495438299</v>
          </cell>
          <cell r="R465">
            <v>6.5668148481948701E-3</v>
          </cell>
        </row>
        <row r="466">
          <cell r="M466">
            <v>22.200000494158001</v>
          </cell>
          <cell r="R466">
            <v>6.5668148481948701E-3</v>
          </cell>
        </row>
        <row r="467">
          <cell r="M467">
            <v>22.2000004927453</v>
          </cell>
          <cell r="R467">
            <v>6.5668148481948701E-3</v>
          </cell>
        </row>
        <row r="468">
          <cell r="M468">
            <v>22.200000490588199</v>
          </cell>
          <cell r="R468">
            <v>6.5668148481948701E-3</v>
          </cell>
        </row>
        <row r="469">
          <cell r="M469">
            <v>22.200000489412801</v>
          </cell>
          <cell r="R469">
            <v>6.5668148481948701E-3</v>
          </cell>
        </row>
        <row r="470">
          <cell r="M470">
            <v>22.200000489410399</v>
          </cell>
          <cell r="R470">
            <v>6.5668148481948701E-3</v>
          </cell>
        </row>
        <row r="471">
          <cell r="M471">
            <v>22.200000489748199</v>
          </cell>
          <cell r="R471">
            <v>6.5668148481948701E-3</v>
          </cell>
        </row>
        <row r="472">
          <cell r="M472">
            <v>22.2000004898292</v>
          </cell>
          <cell r="R472">
            <v>6.5668148481948796E-3</v>
          </cell>
        </row>
        <row r="473">
          <cell r="M473">
            <v>22.200000490415899</v>
          </cell>
          <cell r="R473">
            <v>6.5668148481948796E-3</v>
          </cell>
        </row>
        <row r="474">
          <cell r="M474">
            <v>22.200000491737502</v>
          </cell>
          <cell r="R474">
            <v>6.5668148481948796E-3</v>
          </cell>
        </row>
        <row r="475">
          <cell r="M475">
            <v>22.200000492181498</v>
          </cell>
          <cell r="R475">
            <v>6.5668148481948796E-3</v>
          </cell>
        </row>
        <row r="476">
          <cell r="M476">
            <v>22.200000493113102</v>
          </cell>
          <cell r="R476">
            <v>6.5668148481948796E-3</v>
          </cell>
        </row>
        <row r="477">
          <cell r="M477">
            <v>22.200000495339498</v>
          </cell>
          <cell r="R477">
            <v>6.5668148481948796E-3</v>
          </cell>
        </row>
        <row r="478">
          <cell r="M478">
            <v>22.200000495875098</v>
          </cell>
          <cell r="R478">
            <v>6.5668148481948796E-3</v>
          </cell>
        </row>
        <row r="479">
          <cell r="M479">
            <v>22.200000496279099</v>
          </cell>
          <cell r="R479">
            <v>6.5668148481948796E-3</v>
          </cell>
        </row>
        <row r="480">
          <cell r="M480">
            <v>22.200000496937498</v>
          </cell>
          <cell r="R480">
            <v>6.56681484819489E-3</v>
          </cell>
        </row>
        <row r="481">
          <cell r="M481">
            <v>22.200000497549599</v>
          </cell>
          <cell r="R481">
            <v>6.56681484819489E-3</v>
          </cell>
        </row>
        <row r="482">
          <cell r="M482">
            <v>22.200000497243501</v>
          </cell>
          <cell r="R482">
            <v>6.56681484819489E-3</v>
          </cell>
        </row>
        <row r="483">
          <cell r="M483">
            <v>22.200000496633301</v>
          </cell>
          <cell r="R483">
            <v>6.56681484819489E-3</v>
          </cell>
        </row>
        <row r="484">
          <cell r="M484">
            <v>22.2000004966728</v>
          </cell>
          <cell r="R484">
            <v>6.56681484819489E-3</v>
          </cell>
        </row>
        <row r="485">
          <cell r="M485">
            <v>22.200000496777399</v>
          </cell>
          <cell r="R485">
            <v>6.56681484819489E-3</v>
          </cell>
        </row>
        <row r="486">
          <cell r="M486">
            <v>22.2000004967576</v>
          </cell>
          <cell r="R486">
            <v>6.56681484819489E-3</v>
          </cell>
        </row>
        <row r="487">
          <cell r="M487">
            <v>22.200000496161199</v>
          </cell>
          <cell r="R487">
            <v>6.56681484819489E-3</v>
          </cell>
        </row>
        <row r="488">
          <cell r="M488">
            <v>22.2000004958125</v>
          </cell>
          <cell r="R488">
            <v>6.56681484819489E-3</v>
          </cell>
        </row>
        <row r="489">
          <cell r="M489">
            <v>22.200000494972901</v>
          </cell>
          <cell r="R489">
            <v>6.56681484819489E-3</v>
          </cell>
        </row>
        <row r="490">
          <cell r="M490">
            <v>22.200000492601198</v>
          </cell>
          <cell r="R490">
            <v>6.56681484819489E-3</v>
          </cell>
        </row>
        <row r="491">
          <cell r="M491">
            <v>22.2000004900049</v>
          </cell>
          <cell r="R491">
            <v>6.56681484819489E-3</v>
          </cell>
        </row>
        <row r="492">
          <cell r="M492">
            <v>22.2000004884109</v>
          </cell>
          <cell r="R492">
            <v>6.56681484819489E-3</v>
          </cell>
        </row>
        <row r="493">
          <cell r="M493">
            <v>22.200000488308699</v>
          </cell>
          <cell r="R493">
            <v>6.56681484819489E-3</v>
          </cell>
        </row>
        <row r="494">
          <cell r="M494">
            <v>22.200000488785001</v>
          </cell>
          <cell r="R494">
            <v>6.56681484819489E-3</v>
          </cell>
        </row>
        <row r="495">
          <cell r="M495">
            <v>22.200000489409401</v>
          </cell>
          <cell r="R495">
            <v>6.56681484819489E-3</v>
          </cell>
        </row>
        <row r="496">
          <cell r="M496">
            <v>22.200000489703701</v>
          </cell>
          <cell r="R496">
            <v>6.56681484819489E-3</v>
          </cell>
        </row>
        <row r="497">
          <cell r="M497">
            <v>22.2000004899249</v>
          </cell>
          <cell r="R497">
            <v>6.56681484819489E-3</v>
          </cell>
        </row>
        <row r="498">
          <cell r="M498">
            <v>22.2000004908016</v>
          </cell>
          <cell r="R498">
            <v>6.56681484819489E-3</v>
          </cell>
        </row>
        <row r="499">
          <cell r="M499">
            <v>22.200000491985101</v>
          </cell>
          <cell r="R499">
            <v>6.5668148481949004E-3</v>
          </cell>
        </row>
        <row r="500">
          <cell r="M500">
            <v>22.200000493089401</v>
          </cell>
          <cell r="R500">
            <v>6.5668148481949004E-3</v>
          </cell>
        </row>
        <row r="501">
          <cell r="M501">
            <v>22.200000493144799</v>
          </cell>
          <cell r="R501">
            <v>6.5668148481949004E-3</v>
          </cell>
        </row>
        <row r="502">
          <cell r="M502">
            <v>22.200000493208201</v>
          </cell>
          <cell r="R502">
            <v>6.5668148481949004E-3</v>
          </cell>
        </row>
        <row r="503">
          <cell r="M503">
            <v>22.200000493749702</v>
          </cell>
          <cell r="R503">
            <v>6.5668148481949004E-3</v>
          </cell>
        </row>
        <row r="504">
          <cell r="M504">
            <v>22.2000004938925</v>
          </cell>
          <cell r="R504">
            <v>6.56681484819491E-3</v>
          </cell>
        </row>
        <row r="505">
          <cell r="M505">
            <v>22.200000493916001</v>
          </cell>
          <cell r="R505">
            <v>6.56681484819491E-3</v>
          </cell>
        </row>
        <row r="506">
          <cell r="M506">
            <v>22.2000004944748</v>
          </cell>
          <cell r="R506">
            <v>6.56681484819491E-3</v>
          </cell>
        </row>
        <row r="507">
          <cell r="M507">
            <v>22.200000495241301</v>
          </cell>
          <cell r="R507">
            <v>6.56681484819491E-3</v>
          </cell>
        </row>
        <row r="508">
          <cell r="M508">
            <v>22.200000495759198</v>
          </cell>
          <cell r="R508">
            <v>6.56681484819491E-3</v>
          </cell>
        </row>
        <row r="509">
          <cell r="M509">
            <v>22.200000496998602</v>
          </cell>
          <cell r="R509">
            <v>6.56681484819491E-3</v>
          </cell>
        </row>
        <row r="510">
          <cell r="M510">
            <v>22.200000499897801</v>
          </cell>
          <cell r="R510">
            <v>6.56681484819491E-3</v>
          </cell>
        </row>
        <row r="511">
          <cell r="M511">
            <v>22.2000005045733</v>
          </cell>
          <cell r="R511">
            <v>6.56681484819491E-3</v>
          </cell>
        </row>
        <row r="512">
          <cell r="M512">
            <v>22.200000495684499</v>
          </cell>
          <cell r="R512">
            <v>6.56681484819491E-3</v>
          </cell>
        </row>
        <row r="513">
          <cell r="M513">
            <v>22.200000495527899</v>
          </cell>
          <cell r="R513">
            <v>6.56681484819491E-3</v>
          </cell>
        </row>
        <row r="514">
          <cell r="M514">
            <v>22.200000497626601</v>
          </cell>
          <cell r="R514">
            <v>6.56681484819491E-3</v>
          </cell>
        </row>
        <row r="515">
          <cell r="M515">
            <v>22.200000502750399</v>
          </cell>
          <cell r="R515">
            <v>6.56681484819491E-3</v>
          </cell>
        </row>
        <row r="516">
          <cell r="M516">
            <v>22.200000489031801</v>
          </cell>
          <cell r="R516">
            <v>6.56681484819491E-3</v>
          </cell>
        </row>
        <row r="517">
          <cell r="M517">
            <v>22.200000489021001</v>
          </cell>
          <cell r="R517">
            <v>6.56681484819491E-3</v>
          </cell>
        </row>
        <row r="518">
          <cell r="M518">
            <v>22.200000489313599</v>
          </cell>
          <cell r="R518">
            <v>6.56681484819491E-3</v>
          </cell>
        </row>
        <row r="519">
          <cell r="M519">
            <v>22.2000004900191</v>
          </cell>
          <cell r="R519">
            <v>6.56681484819491E-3</v>
          </cell>
        </row>
        <row r="520">
          <cell r="M520">
            <v>22.200000490361301</v>
          </cell>
          <cell r="R520">
            <v>6.5668148481949204E-3</v>
          </cell>
        </row>
        <row r="521">
          <cell r="M521">
            <v>22.200000490426302</v>
          </cell>
          <cell r="R521">
            <v>6.5668148481949204E-3</v>
          </cell>
        </row>
        <row r="522">
          <cell r="M522">
            <v>22.200000490821001</v>
          </cell>
          <cell r="R522">
            <v>6.5668148481949204E-3</v>
          </cell>
        </row>
        <row r="523">
          <cell r="M523">
            <v>22.200000492448702</v>
          </cell>
          <cell r="R523">
            <v>6.5668148481949204E-3</v>
          </cell>
        </row>
        <row r="524">
          <cell r="M524">
            <v>22.200000494810698</v>
          </cell>
          <cell r="R524">
            <v>6.5668148481949204E-3</v>
          </cell>
        </row>
        <row r="525">
          <cell r="M525">
            <v>22.2000004951588</v>
          </cell>
          <cell r="R525">
            <v>6.5668148481949204E-3</v>
          </cell>
        </row>
        <row r="526">
          <cell r="M526">
            <v>22.200000495556498</v>
          </cell>
          <cell r="R526">
            <v>6.5668148481949204E-3</v>
          </cell>
        </row>
        <row r="527">
          <cell r="M527">
            <v>22.2000004958097</v>
          </cell>
          <cell r="R527">
            <v>6.5668148481949204E-3</v>
          </cell>
        </row>
        <row r="528">
          <cell r="M528">
            <v>22.200000495758299</v>
          </cell>
          <cell r="R528">
            <v>6.5668148481949204E-3</v>
          </cell>
        </row>
        <row r="529">
          <cell r="M529">
            <v>22.200000495410698</v>
          </cell>
          <cell r="R529">
            <v>6.5668148481949204E-3</v>
          </cell>
        </row>
        <row r="530">
          <cell r="M530">
            <v>22.200000496113599</v>
          </cell>
          <cell r="R530">
            <v>6.5668148481949299E-3</v>
          </cell>
        </row>
        <row r="531">
          <cell r="M531">
            <v>22.200000497001199</v>
          </cell>
          <cell r="R531">
            <v>6.5668148481949299E-3</v>
          </cell>
        </row>
        <row r="532">
          <cell r="M532">
            <v>22.200000497184099</v>
          </cell>
          <cell r="R532">
            <v>6.5668148481949299E-3</v>
          </cell>
        </row>
        <row r="533">
          <cell r="M533">
            <v>22.2000004974395</v>
          </cell>
          <cell r="R533">
            <v>6.5668148481949299E-3</v>
          </cell>
        </row>
        <row r="534">
          <cell r="M534">
            <v>22.2000004980029</v>
          </cell>
          <cell r="R534">
            <v>6.5668148481949299E-3</v>
          </cell>
        </row>
        <row r="535">
          <cell r="M535">
            <v>22.200000498393401</v>
          </cell>
          <cell r="R535">
            <v>6.5668148481949299E-3</v>
          </cell>
        </row>
        <row r="536">
          <cell r="M536">
            <v>22.200000498195202</v>
          </cell>
          <cell r="R536">
            <v>6.5668148481949299E-3</v>
          </cell>
        </row>
        <row r="537">
          <cell r="M537">
            <v>22.200000497794701</v>
          </cell>
          <cell r="R537">
            <v>6.5668148481949403E-3</v>
          </cell>
        </row>
        <row r="538">
          <cell r="M538">
            <v>22.200000495867499</v>
          </cell>
          <cell r="R538">
            <v>6.5668148481949403E-3</v>
          </cell>
        </row>
        <row r="539">
          <cell r="M539">
            <v>22.200000493213899</v>
          </cell>
          <cell r="R539">
            <v>6.5668148481949403E-3</v>
          </cell>
        </row>
        <row r="540">
          <cell r="M540">
            <v>22.200000491177601</v>
          </cell>
          <cell r="R540">
            <v>6.5668148481949499E-3</v>
          </cell>
        </row>
        <row r="541">
          <cell r="M541">
            <v>22.200000490934599</v>
          </cell>
          <cell r="R541">
            <v>6.5668148481949499E-3</v>
          </cell>
        </row>
        <row r="542">
          <cell r="M542">
            <v>22.200000491442001</v>
          </cell>
          <cell r="R542">
            <v>6.5668148481949499E-3</v>
          </cell>
        </row>
        <row r="543">
          <cell r="M543">
            <v>22.2000004919588</v>
          </cell>
          <cell r="R543">
            <v>6.5668148481949499E-3</v>
          </cell>
        </row>
        <row r="544">
          <cell r="M544">
            <v>22.200000492376301</v>
          </cell>
          <cell r="R544">
            <v>6.5668148481949499E-3</v>
          </cell>
        </row>
        <row r="545">
          <cell r="M545">
            <v>22.2000004927161</v>
          </cell>
          <cell r="R545">
            <v>6.5668148481949499E-3</v>
          </cell>
        </row>
        <row r="546">
          <cell r="M546">
            <v>22.200000493196999</v>
          </cell>
          <cell r="R546">
            <v>6.5668148481949603E-3</v>
          </cell>
        </row>
        <row r="547">
          <cell r="M547">
            <v>22.200000494355098</v>
          </cell>
          <cell r="R547">
            <v>6.5668148481949603E-3</v>
          </cell>
        </row>
        <row r="548">
          <cell r="M548">
            <v>22.200000497881799</v>
          </cell>
          <cell r="R548">
            <v>6.5668148481949499E-3</v>
          </cell>
        </row>
        <row r="549">
          <cell r="M549">
            <v>22.200000499677401</v>
          </cell>
          <cell r="R549">
            <v>6.5668148481949499E-3</v>
          </cell>
        </row>
        <row r="550">
          <cell r="M550">
            <v>22.200000500024199</v>
          </cell>
          <cell r="R550">
            <v>6.5668148481949603E-3</v>
          </cell>
        </row>
        <row r="551">
          <cell r="M551">
            <v>22.200000500472001</v>
          </cell>
          <cell r="R551">
            <v>6.5668148481949499E-3</v>
          </cell>
        </row>
        <row r="552">
          <cell r="M552">
            <v>22.200000500889001</v>
          </cell>
          <cell r="R552">
            <v>6.5668148481949499E-3</v>
          </cell>
        </row>
        <row r="553">
          <cell r="M553">
            <v>22.200000500706899</v>
          </cell>
          <cell r="R553">
            <v>6.5668148481949499E-3</v>
          </cell>
        </row>
        <row r="554">
          <cell r="M554">
            <v>22.200000500645501</v>
          </cell>
          <cell r="R554">
            <v>6.5668148481949499E-3</v>
          </cell>
        </row>
        <row r="555">
          <cell r="M555">
            <v>22.200000500391599</v>
          </cell>
          <cell r="R555">
            <v>6.5668148481949499E-3</v>
          </cell>
        </row>
        <row r="556">
          <cell r="M556">
            <v>22.200000499923</v>
          </cell>
          <cell r="R556">
            <v>6.5668148481949499E-3</v>
          </cell>
        </row>
        <row r="557">
          <cell r="M557">
            <v>22.2000004999176</v>
          </cell>
          <cell r="R557">
            <v>6.5668148481949603E-3</v>
          </cell>
        </row>
        <row r="558">
          <cell r="M558">
            <v>22.200000500069098</v>
          </cell>
          <cell r="R558">
            <v>6.5668148481949603E-3</v>
          </cell>
        </row>
        <row r="559">
          <cell r="M559">
            <v>22.200000499920201</v>
          </cell>
          <cell r="R559">
            <v>6.5668148481949603E-3</v>
          </cell>
        </row>
        <row r="560">
          <cell r="M560">
            <v>22.200000499589901</v>
          </cell>
          <cell r="R560">
            <v>6.5668148481949499E-3</v>
          </cell>
        </row>
        <row r="561">
          <cell r="M561">
            <v>22.2000004991928</v>
          </cell>
          <cell r="R561">
            <v>6.5668148481949499E-3</v>
          </cell>
        </row>
        <row r="562">
          <cell r="M562">
            <v>22.200000497874498</v>
          </cell>
          <cell r="R562">
            <v>6.5668148481949499E-3</v>
          </cell>
        </row>
        <row r="563">
          <cell r="M563">
            <v>22.200000495093899</v>
          </cell>
          <cell r="R563">
            <v>6.5668148481949499E-3</v>
          </cell>
        </row>
        <row r="564">
          <cell r="M564">
            <v>22.200000492711698</v>
          </cell>
          <cell r="R564">
            <v>6.5668148481949499E-3</v>
          </cell>
        </row>
        <row r="565">
          <cell r="M565">
            <v>22.200000491693501</v>
          </cell>
          <cell r="R565">
            <v>6.5668148481949499E-3</v>
          </cell>
        </row>
        <row r="566">
          <cell r="M566">
            <v>22.200000491711702</v>
          </cell>
          <cell r="R566">
            <v>6.5668148481949603E-3</v>
          </cell>
        </row>
        <row r="567">
          <cell r="M567">
            <v>22.200000491623499</v>
          </cell>
          <cell r="R567">
            <v>6.5668148481949603E-3</v>
          </cell>
        </row>
        <row r="568">
          <cell r="M568">
            <v>22.2000004922578</v>
          </cell>
          <cell r="R568">
            <v>6.5668148481949499E-3</v>
          </cell>
        </row>
        <row r="569">
          <cell r="M569">
            <v>22.200000492781299</v>
          </cell>
          <cell r="R569">
            <v>6.5668148481949499E-3</v>
          </cell>
        </row>
        <row r="570">
          <cell r="M570">
            <v>22.200000492906302</v>
          </cell>
          <cell r="R570">
            <v>6.5668148481949499E-3</v>
          </cell>
        </row>
        <row r="571">
          <cell r="M571">
            <v>22.2000004936016</v>
          </cell>
          <cell r="R571">
            <v>6.5668148481949603E-3</v>
          </cell>
        </row>
        <row r="572">
          <cell r="M572">
            <v>22.2000004940795</v>
          </cell>
          <cell r="R572">
            <v>6.5668148481949603E-3</v>
          </cell>
        </row>
        <row r="573">
          <cell r="M573">
            <v>22.2000004950193</v>
          </cell>
          <cell r="R573">
            <v>6.5668148481949603E-3</v>
          </cell>
        </row>
        <row r="574">
          <cell r="M574">
            <v>22.200000496519401</v>
          </cell>
          <cell r="R574">
            <v>6.5668148481949603E-3</v>
          </cell>
        </row>
        <row r="575">
          <cell r="M575">
            <v>22.200000496157202</v>
          </cell>
          <cell r="R575">
            <v>6.5668148481949603E-3</v>
          </cell>
        </row>
        <row r="576">
          <cell r="M576">
            <v>22.200000502462199</v>
          </cell>
          <cell r="R576">
            <v>6.5668148481949603E-3</v>
          </cell>
        </row>
        <row r="577">
          <cell r="M577">
            <v>22.200000503051001</v>
          </cell>
          <cell r="R577">
            <v>6.5668148481949603E-3</v>
          </cell>
        </row>
        <row r="578">
          <cell r="M578">
            <v>22.200000502370902</v>
          </cell>
          <cell r="R578">
            <v>6.5668148481949603E-3</v>
          </cell>
        </row>
        <row r="579">
          <cell r="M579">
            <v>22.2000005016085</v>
          </cell>
          <cell r="R579">
            <v>6.5668148481949603E-3</v>
          </cell>
        </row>
        <row r="580">
          <cell r="M580">
            <v>22.2000004991373</v>
          </cell>
          <cell r="R580">
            <v>6.5668148481949603E-3</v>
          </cell>
        </row>
        <row r="581">
          <cell r="M581">
            <v>22.200000502247502</v>
          </cell>
          <cell r="R581">
            <v>6.5668148481949603E-3</v>
          </cell>
        </row>
        <row r="582">
          <cell r="M582">
            <v>22.200000507256998</v>
          </cell>
          <cell r="R582">
            <v>6.5668148481949603E-3</v>
          </cell>
        </row>
        <row r="583">
          <cell r="M583">
            <v>22.200000498463702</v>
          </cell>
          <cell r="R583">
            <v>6.5668148481949603E-3</v>
          </cell>
        </row>
        <row r="584">
          <cell r="M584">
            <v>22.200000498359199</v>
          </cell>
          <cell r="R584">
            <v>6.5668148481949603E-3</v>
          </cell>
        </row>
        <row r="585">
          <cell r="M585">
            <v>22.200000497953301</v>
          </cell>
          <cell r="R585">
            <v>6.5668148481949603E-3</v>
          </cell>
        </row>
        <row r="586">
          <cell r="M586">
            <v>22.2000004962064</v>
          </cell>
          <cell r="R586">
            <v>6.5668148481949603E-3</v>
          </cell>
        </row>
        <row r="587">
          <cell r="M587">
            <v>22.2000004935623</v>
          </cell>
          <cell r="R587">
            <v>6.5668148481949603E-3</v>
          </cell>
        </row>
        <row r="588">
          <cell r="M588">
            <v>22.2000004912029</v>
          </cell>
          <cell r="R588">
            <v>6.5668148481949603E-3</v>
          </cell>
        </row>
        <row r="589">
          <cell r="M589">
            <v>22.200000490907701</v>
          </cell>
          <cell r="R589">
            <v>6.5668148481949603E-3</v>
          </cell>
        </row>
        <row r="590">
          <cell r="M590">
            <v>22.2000004914368</v>
          </cell>
          <cell r="R590">
            <v>6.5668148481949603E-3</v>
          </cell>
        </row>
        <row r="591">
          <cell r="M591">
            <v>22.200000492127799</v>
          </cell>
          <cell r="R591">
            <v>6.5668148481949603E-3</v>
          </cell>
        </row>
        <row r="592">
          <cell r="M592">
            <v>22.2000004924937</v>
          </cell>
          <cell r="R592">
            <v>6.5668148481949603E-3</v>
          </cell>
        </row>
        <row r="593">
          <cell r="M593">
            <v>22.200000492766801</v>
          </cell>
          <cell r="R593">
            <v>6.5668148481949603E-3</v>
          </cell>
        </row>
        <row r="594">
          <cell r="M594">
            <v>22.200000493146302</v>
          </cell>
          <cell r="R594">
            <v>6.5668148481949603E-3</v>
          </cell>
        </row>
        <row r="595">
          <cell r="M595">
            <v>22.200000494638701</v>
          </cell>
          <cell r="R595">
            <v>6.5668148481949603E-3</v>
          </cell>
        </row>
        <row r="596">
          <cell r="M596">
            <v>22.200000498455701</v>
          </cell>
          <cell r="R596">
            <v>6.5668148481949603E-3</v>
          </cell>
        </row>
        <row r="597">
          <cell r="M597">
            <v>22.200000500745698</v>
          </cell>
          <cell r="R597">
            <v>6.5668148481949603E-3</v>
          </cell>
        </row>
        <row r="598">
          <cell r="M598">
            <v>22.200000501550001</v>
          </cell>
          <cell r="R598">
            <v>6.5668148481949603E-3</v>
          </cell>
        </row>
        <row r="599">
          <cell r="M599">
            <v>22.2000005014749</v>
          </cell>
          <cell r="R599">
            <v>6.5668148481949603E-3</v>
          </cell>
        </row>
        <row r="600">
          <cell r="M600">
            <v>22.200000501132902</v>
          </cell>
          <cell r="R600">
            <v>6.5668148481949603E-3</v>
          </cell>
        </row>
        <row r="601">
          <cell r="M601">
            <v>22.2000005018769</v>
          </cell>
          <cell r="R601">
            <v>6.5668148481949698E-3</v>
          </cell>
        </row>
        <row r="602">
          <cell r="M602">
            <v>22.200000502118801</v>
          </cell>
          <cell r="R602">
            <v>6.5668148481949603E-3</v>
          </cell>
        </row>
        <row r="603">
          <cell r="M603">
            <v>22.200000502202801</v>
          </cell>
          <cell r="R603">
            <v>6.5668148481949603E-3</v>
          </cell>
        </row>
        <row r="604">
          <cell r="M604">
            <v>22.200000502076801</v>
          </cell>
          <cell r="R604">
            <v>6.5668148481949603E-3</v>
          </cell>
        </row>
        <row r="605">
          <cell r="M605">
            <v>22.200000501624501</v>
          </cell>
          <cell r="R605">
            <v>6.5668148481949603E-3</v>
          </cell>
        </row>
        <row r="606">
          <cell r="M606">
            <v>22.200000500583201</v>
          </cell>
          <cell r="R606">
            <v>6.5668148481949603E-3</v>
          </cell>
        </row>
        <row r="607">
          <cell r="M607">
            <v>22.200000500139002</v>
          </cell>
          <cell r="R607">
            <v>6.5668148481949698E-3</v>
          </cell>
        </row>
        <row r="608">
          <cell r="M608">
            <v>22.2000004994322</v>
          </cell>
          <cell r="R608">
            <v>6.5668148481949698E-3</v>
          </cell>
        </row>
        <row r="609">
          <cell r="M609">
            <v>22.200000498043298</v>
          </cell>
          <cell r="R609">
            <v>6.5668148481949698E-3</v>
          </cell>
        </row>
        <row r="610">
          <cell r="M610">
            <v>22.200000496893001</v>
          </cell>
          <cell r="R610">
            <v>6.5668148481949698E-3</v>
          </cell>
        </row>
        <row r="611">
          <cell r="M611">
            <v>22.200000496160101</v>
          </cell>
          <cell r="R611">
            <v>6.5668148481949698E-3</v>
          </cell>
        </row>
        <row r="612">
          <cell r="M612">
            <v>22.2000004957093</v>
          </cell>
          <cell r="R612">
            <v>6.5668148481949698E-3</v>
          </cell>
        </row>
        <row r="613">
          <cell r="M613">
            <v>22.200000494936202</v>
          </cell>
          <cell r="R613">
            <v>6.5668148481949802E-3</v>
          </cell>
        </row>
        <row r="614">
          <cell r="M614">
            <v>22.200000495250599</v>
          </cell>
          <cell r="R614">
            <v>6.5668148481949802E-3</v>
          </cell>
        </row>
        <row r="615">
          <cell r="M615">
            <v>22.200000495920101</v>
          </cell>
          <cell r="R615">
            <v>6.5668148481949802E-3</v>
          </cell>
        </row>
        <row r="616">
          <cell r="M616">
            <v>22.200000502089601</v>
          </cell>
          <cell r="R616">
            <v>6.5668148481949802E-3</v>
          </cell>
        </row>
        <row r="617">
          <cell r="M617">
            <v>22.200000510085101</v>
          </cell>
          <cell r="R617">
            <v>6.5668148481949802E-3</v>
          </cell>
        </row>
        <row r="618">
          <cell r="M618">
            <v>22.2000004963583</v>
          </cell>
          <cell r="R618">
            <v>6.5668148481949802E-3</v>
          </cell>
        </row>
        <row r="619">
          <cell r="M619">
            <v>22.200000496656902</v>
          </cell>
          <cell r="R619">
            <v>6.5668148481949802E-3</v>
          </cell>
        </row>
        <row r="620">
          <cell r="M620">
            <v>22.2000004970395</v>
          </cell>
          <cell r="R620">
            <v>6.5668148481949802E-3</v>
          </cell>
        </row>
        <row r="621">
          <cell r="M621">
            <v>22.200000497061801</v>
          </cell>
          <cell r="R621">
            <v>6.5668148481949802E-3</v>
          </cell>
        </row>
        <row r="622">
          <cell r="M622">
            <v>22.2000004981575</v>
          </cell>
          <cell r="R622">
            <v>6.5668148481949802E-3</v>
          </cell>
        </row>
        <row r="623">
          <cell r="M623">
            <v>22.200000498464401</v>
          </cell>
          <cell r="R623">
            <v>6.5668148481949802E-3</v>
          </cell>
        </row>
        <row r="624">
          <cell r="M624">
            <v>22.200000500381101</v>
          </cell>
          <cell r="R624">
            <v>6.5668148481949802E-3</v>
          </cell>
        </row>
        <row r="625">
          <cell r="M625">
            <v>22.200000500763899</v>
          </cell>
          <cell r="R625">
            <v>6.5668148481949802E-3</v>
          </cell>
        </row>
        <row r="626">
          <cell r="M626">
            <v>22.200000500639401</v>
          </cell>
          <cell r="R626">
            <v>6.5668148481949897E-3</v>
          </cell>
        </row>
        <row r="627">
          <cell r="M627">
            <v>22.200000501009299</v>
          </cell>
          <cell r="R627">
            <v>6.5668148481949897E-3</v>
          </cell>
        </row>
        <row r="628">
          <cell r="M628">
            <v>22.2000005021916</v>
          </cell>
          <cell r="R628">
            <v>6.5668148481949897E-3</v>
          </cell>
        </row>
        <row r="629">
          <cell r="M629">
            <v>22.200000502343901</v>
          </cell>
          <cell r="R629">
            <v>6.5668148481949897E-3</v>
          </cell>
        </row>
        <row r="630">
          <cell r="M630">
            <v>22.200000501987599</v>
          </cell>
          <cell r="R630">
            <v>6.5668148481949897E-3</v>
          </cell>
        </row>
        <row r="631">
          <cell r="M631">
            <v>22.2000005013752</v>
          </cell>
          <cell r="R631">
            <v>6.5668148481950002E-3</v>
          </cell>
        </row>
        <row r="632">
          <cell r="M632">
            <v>22.200000500927601</v>
          </cell>
          <cell r="R632">
            <v>6.5668148481949897E-3</v>
          </cell>
        </row>
        <row r="633">
          <cell r="M633">
            <v>22.2000004987291</v>
          </cell>
          <cell r="R633">
            <v>6.5668148481949897E-3</v>
          </cell>
        </row>
        <row r="634">
          <cell r="M634">
            <v>22.200000494213501</v>
          </cell>
          <cell r="R634">
            <v>6.5668148481949897E-3</v>
          </cell>
        </row>
        <row r="635">
          <cell r="M635">
            <v>22.2000004912923</v>
          </cell>
          <cell r="R635">
            <v>6.5668148481949897E-3</v>
          </cell>
        </row>
        <row r="636">
          <cell r="M636">
            <v>22.200000489781399</v>
          </cell>
          <cell r="R636">
            <v>6.5668148481949897E-3</v>
          </cell>
        </row>
        <row r="637">
          <cell r="M637">
            <v>22.200000489627499</v>
          </cell>
          <cell r="R637">
            <v>6.5668148481949897E-3</v>
          </cell>
        </row>
        <row r="638">
          <cell r="M638">
            <v>22.200000489675499</v>
          </cell>
          <cell r="R638">
            <v>6.5668148481949897E-3</v>
          </cell>
        </row>
        <row r="639">
          <cell r="M639">
            <v>22.2000004900611</v>
          </cell>
          <cell r="R639">
            <v>6.5668148481950002E-3</v>
          </cell>
        </row>
        <row r="640">
          <cell r="M640">
            <v>22.200000490774901</v>
          </cell>
          <cell r="R640">
            <v>6.5668148481950002E-3</v>
          </cell>
        </row>
        <row r="641">
          <cell r="M641">
            <v>22.200000491207199</v>
          </cell>
          <cell r="R641">
            <v>6.5668148481950002E-3</v>
          </cell>
        </row>
        <row r="642">
          <cell r="M642">
            <v>22.2000004914673</v>
          </cell>
          <cell r="R642">
            <v>6.5668148481950002E-3</v>
          </cell>
        </row>
        <row r="643">
          <cell r="M643">
            <v>22.200000492904401</v>
          </cell>
          <cell r="R643">
            <v>6.5668148481950002E-3</v>
          </cell>
        </row>
        <row r="644">
          <cell r="M644">
            <v>22.2000004962322</v>
          </cell>
          <cell r="R644">
            <v>6.5668148481950002E-3</v>
          </cell>
        </row>
        <row r="645">
          <cell r="M645">
            <v>22.200000497624</v>
          </cell>
          <cell r="R645">
            <v>6.5668148481950097E-3</v>
          </cell>
        </row>
        <row r="646">
          <cell r="M646">
            <v>22.200000498391798</v>
          </cell>
          <cell r="R646">
            <v>6.5668148481950097E-3</v>
          </cell>
        </row>
        <row r="647">
          <cell r="M647">
            <v>22.2000004986051</v>
          </cell>
          <cell r="R647">
            <v>6.5668148481950097E-3</v>
          </cell>
        </row>
        <row r="648">
          <cell r="M648">
            <v>22.200000498729199</v>
          </cell>
          <cell r="R648">
            <v>6.5668148481950097E-3</v>
          </cell>
        </row>
        <row r="649">
          <cell r="M649">
            <v>22.200000499104299</v>
          </cell>
          <cell r="R649">
            <v>6.5668148481950097E-3</v>
          </cell>
        </row>
        <row r="650">
          <cell r="M650">
            <v>22.2000005001163</v>
          </cell>
          <cell r="R650">
            <v>6.5668148481950097E-3</v>
          </cell>
        </row>
        <row r="651">
          <cell r="M651">
            <v>22.200000500629098</v>
          </cell>
          <cell r="R651">
            <v>6.5668148481950097E-3</v>
          </cell>
        </row>
        <row r="652">
          <cell r="M652">
            <v>22.200000500681799</v>
          </cell>
          <cell r="R652">
            <v>6.5668148481950097E-3</v>
          </cell>
        </row>
        <row r="653">
          <cell r="M653">
            <v>22.2000005000504</v>
          </cell>
          <cell r="R653">
            <v>6.5668148481950002E-3</v>
          </cell>
        </row>
        <row r="654">
          <cell r="M654">
            <v>22.2000004995731</v>
          </cell>
          <cell r="R654">
            <v>6.5668148481950002E-3</v>
          </cell>
        </row>
        <row r="655">
          <cell r="M655">
            <v>22.2000004986707</v>
          </cell>
          <cell r="R655">
            <v>6.5668148481950002E-3</v>
          </cell>
        </row>
        <row r="656">
          <cell r="M656">
            <v>22.200000497936301</v>
          </cell>
          <cell r="R656">
            <v>6.5668148481950002E-3</v>
          </cell>
        </row>
        <row r="657">
          <cell r="M657">
            <v>22.200000496985499</v>
          </cell>
          <cell r="R657">
            <v>6.5668148481950002E-3</v>
          </cell>
        </row>
        <row r="658">
          <cell r="M658">
            <v>22.200000493086499</v>
          </cell>
          <cell r="R658">
            <v>6.5668148481950002E-3</v>
          </cell>
        </row>
        <row r="659">
          <cell r="M659">
            <v>22.200000490244499</v>
          </cell>
          <cell r="R659">
            <v>6.5668148481950002E-3</v>
          </cell>
        </row>
        <row r="660">
          <cell r="M660">
            <v>22.200000488482999</v>
          </cell>
          <cell r="R660">
            <v>6.5668148481950002E-3</v>
          </cell>
        </row>
        <row r="661">
          <cell r="M661">
            <v>22.2000004883974</v>
          </cell>
          <cell r="R661">
            <v>6.5668148481950002E-3</v>
          </cell>
        </row>
        <row r="662">
          <cell r="M662">
            <v>22.2000004882591</v>
          </cell>
          <cell r="R662">
            <v>6.5668148481950002E-3</v>
          </cell>
        </row>
        <row r="663">
          <cell r="M663">
            <v>22.200000488416901</v>
          </cell>
          <cell r="R663">
            <v>6.5668148481950002E-3</v>
          </cell>
        </row>
        <row r="664">
          <cell r="M664">
            <v>22.200000489074998</v>
          </cell>
          <cell r="R664">
            <v>6.5668148481950097E-3</v>
          </cell>
        </row>
        <row r="665">
          <cell r="M665">
            <v>22.2000004901453</v>
          </cell>
          <cell r="R665">
            <v>6.5668148481950002E-3</v>
          </cell>
        </row>
        <row r="666">
          <cell r="M666">
            <v>22.200000491116299</v>
          </cell>
          <cell r="R666">
            <v>6.5668148481950002E-3</v>
          </cell>
        </row>
        <row r="667">
          <cell r="M667">
            <v>22.200000491805501</v>
          </cell>
          <cell r="R667">
            <v>6.5668148481950002E-3</v>
          </cell>
        </row>
        <row r="668">
          <cell r="M668">
            <v>22.200000491674398</v>
          </cell>
          <cell r="R668">
            <v>6.5668148481950097E-3</v>
          </cell>
        </row>
        <row r="669">
          <cell r="M669">
            <v>22.200000491771501</v>
          </cell>
          <cell r="R669">
            <v>6.5668148481950097E-3</v>
          </cell>
        </row>
        <row r="670">
          <cell r="M670">
            <v>22.200000492369401</v>
          </cell>
          <cell r="R670">
            <v>6.5668148481950097E-3</v>
          </cell>
        </row>
        <row r="671">
          <cell r="M671">
            <v>22.200000492363898</v>
          </cell>
          <cell r="R671">
            <v>6.5668148481950097E-3</v>
          </cell>
        </row>
        <row r="672">
          <cell r="M672">
            <v>22.200000493973601</v>
          </cell>
          <cell r="R672">
            <v>6.5668148481950097E-3</v>
          </cell>
        </row>
        <row r="673">
          <cell r="M673">
            <v>22.200000494809402</v>
          </cell>
          <cell r="R673">
            <v>6.5668148481950201E-3</v>
          </cell>
        </row>
        <row r="674">
          <cell r="M674">
            <v>22.200000495397099</v>
          </cell>
          <cell r="R674">
            <v>6.5668148481950201E-3</v>
          </cell>
        </row>
        <row r="675">
          <cell r="M675">
            <v>22.200000496106998</v>
          </cell>
          <cell r="R675">
            <v>6.5668148481950097E-3</v>
          </cell>
        </row>
        <row r="676">
          <cell r="M676">
            <v>22.200000497296902</v>
          </cell>
          <cell r="R676">
            <v>6.5668148481950097E-3</v>
          </cell>
        </row>
        <row r="677">
          <cell r="M677">
            <v>22.200000498392001</v>
          </cell>
          <cell r="R677">
            <v>6.5668148481950097E-3</v>
          </cell>
        </row>
        <row r="678">
          <cell r="M678">
            <v>22.200000499426402</v>
          </cell>
          <cell r="R678">
            <v>6.5668148481950097E-3</v>
          </cell>
        </row>
        <row r="679">
          <cell r="M679">
            <v>22.200000499213498</v>
          </cell>
          <cell r="R679">
            <v>6.5668148481950097E-3</v>
          </cell>
        </row>
        <row r="680">
          <cell r="M680">
            <v>22.200000499179801</v>
          </cell>
          <cell r="R680">
            <v>6.5668148481950097E-3</v>
          </cell>
        </row>
        <row r="681">
          <cell r="M681">
            <v>22.200000497947698</v>
          </cell>
          <cell r="R681">
            <v>6.5668148481950201E-3</v>
          </cell>
        </row>
        <row r="682">
          <cell r="M682">
            <v>22.200000494772802</v>
          </cell>
          <cell r="R682">
            <v>6.5668148481950201E-3</v>
          </cell>
        </row>
        <row r="683">
          <cell r="M683">
            <v>22.200000492269002</v>
          </cell>
          <cell r="R683">
            <v>6.5668148481950201E-3</v>
          </cell>
        </row>
        <row r="684">
          <cell r="M684">
            <v>22.200000490240999</v>
          </cell>
          <cell r="R684">
            <v>6.5668148481950296E-3</v>
          </cell>
        </row>
        <row r="685">
          <cell r="M685">
            <v>22.200000489410598</v>
          </cell>
          <cell r="R685">
            <v>6.5668148481950296E-3</v>
          </cell>
        </row>
        <row r="686">
          <cell r="M686">
            <v>22.200000489406101</v>
          </cell>
          <cell r="R686">
            <v>6.5668148481950296E-3</v>
          </cell>
        </row>
        <row r="687">
          <cell r="M687">
            <v>22.200000489954</v>
          </cell>
          <cell r="R687">
            <v>6.5668148481950296E-3</v>
          </cell>
        </row>
        <row r="688">
          <cell r="M688">
            <v>22.200000490521099</v>
          </cell>
          <cell r="R688">
            <v>6.5668148481950296E-3</v>
          </cell>
        </row>
        <row r="689">
          <cell r="M689">
            <v>22.200000490929899</v>
          </cell>
          <cell r="R689">
            <v>6.5668148481950296E-3</v>
          </cell>
        </row>
        <row r="690">
          <cell r="M690">
            <v>22.200000490992299</v>
          </cell>
          <cell r="R690">
            <v>6.5668148481950296E-3</v>
          </cell>
        </row>
        <row r="691">
          <cell r="M691">
            <v>22.200000492819299</v>
          </cell>
          <cell r="R691">
            <v>6.5668148481950296E-3</v>
          </cell>
        </row>
        <row r="692">
          <cell r="M692">
            <v>22.200000494912501</v>
          </cell>
          <cell r="R692">
            <v>6.5668148481950296E-3</v>
          </cell>
        </row>
        <row r="693">
          <cell r="M693">
            <v>22.2000004958837</v>
          </cell>
          <cell r="R693">
            <v>6.5668148481950296E-3</v>
          </cell>
        </row>
        <row r="694">
          <cell r="M694">
            <v>22.200000497222199</v>
          </cell>
          <cell r="R694">
            <v>6.5668148481950296E-3</v>
          </cell>
        </row>
        <row r="695">
          <cell r="M695">
            <v>22.200000498889601</v>
          </cell>
          <cell r="R695">
            <v>6.5668148481950296E-3</v>
          </cell>
        </row>
        <row r="696">
          <cell r="M696">
            <v>22.200000499902199</v>
          </cell>
          <cell r="R696">
            <v>6.5668148481950296E-3</v>
          </cell>
        </row>
        <row r="697">
          <cell r="M697">
            <v>22.200000500277401</v>
          </cell>
          <cell r="R697">
            <v>6.5668148481950296E-3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150"/>
    </sheetNames>
    <sheetDataSet>
      <sheetData sheetId="0">
        <row r="26">
          <cell r="M26">
            <v>22.176827577624898</v>
          </cell>
          <cell r="R26">
            <v>8.3996505650879398E-3</v>
          </cell>
        </row>
        <row r="27">
          <cell r="M27">
            <v>22.176850891320498</v>
          </cell>
          <cell r="R27">
            <v>8.3987351927755794E-3</v>
          </cell>
        </row>
        <row r="28">
          <cell r="M28">
            <v>22.176867840411401</v>
          </cell>
          <cell r="R28">
            <v>8.3992343514638808E-3</v>
          </cell>
        </row>
        <row r="29">
          <cell r="M29">
            <v>22.1768710518616</v>
          </cell>
          <cell r="R29">
            <v>8.4000929723799696E-3</v>
          </cell>
        </row>
        <row r="30">
          <cell r="M30">
            <v>22.176911130375299</v>
          </cell>
          <cell r="R30">
            <v>8.4007378721231395E-3</v>
          </cell>
        </row>
        <row r="31">
          <cell r="M31">
            <v>22.176953330988599</v>
          </cell>
          <cell r="R31">
            <v>8.4015652204152292E-3</v>
          </cell>
        </row>
        <row r="32">
          <cell r="M32">
            <v>22.176985024539199</v>
          </cell>
          <cell r="R32">
            <v>8.4010122590446896E-3</v>
          </cell>
        </row>
        <row r="33">
          <cell r="M33">
            <v>22.177000431046</v>
          </cell>
          <cell r="R33">
            <v>8.4001210159023697E-3</v>
          </cell>
        </row>
        <row r="34">
          <cell r="M34">
            <v>22.177057558500898</v>
          </cell>
          <cell r="R34">
            <v>8.3999008243295196E-3</v>
          </cell>
        </row>
        <row r="35">
          <cell r="M35">
            <v>22.177214195872299</v>
          </cell>
          <cell r="R35">
            <v>8.3989631510001696E-3</v>
          </cell>
        </row>
        <row r="36">
          <cell r="M36">
            <v>22.1774303307248</v>
          </cell>
          <cell r="R36">
            <v>8.3982734464828502E-3</v>
          </cell>
        </row>
        <row r="37">
          <cell r="M37">
            <v>22.177594612870902</v>
          </cell>
          <cell r="R37">
            <v>8.39873131060195E-3</v>
          </cell>
        </row>
        <row r="38">
          <cell r="M38">
            <v>22.1776705343656</v>
          </cell>
          <cell r="R38">
            <v>8.3992957314224098E-3</v>
          </cell>
        </row>
        <row r="39">
          <cell r="M39">
            <v>22.177688758169602</v>
          </cell>
          <cell r="R39">
            <v>8.4007638123007201E-3</v>
          </cell>
        </row>
        <row r="40">
          <cell r="M40">
            <v>22.1776862168721</v>
          </cell>
          <cell r="R40">
            <v>8.4023685434013694E-3</v>
          </cell>
        </row>
        <row r="41">
          <cell r="M41">
            <v>22.177655258683799</v>
          </cell>
          <cell r="R41">
            <v>8.4034372804638099E-3</v>
          </cell>
        </row>
        <row r="42">
          <cell r="M42">
            <v>22.177582901371999</v>
          </cell>
          <cell r="R42">
            <v>8.4037593653127594E-3</v>
          </cell>
        </row>
        <row r="43">
          <cell r="M43">
            <v>22.177407624336599</v>
          </cell>
          <cell r="R43">
            <v>8.4042031281266003E-3</v>
          </cell>
        </row>
        <row r="44">
          <cell r="M44">
            <v>22.1771785349117</v>
          </cell>
          <cell r="R44">
            <v>8.4046167056752597E-3</v>
          </cell>
        </row>
        <row r="45">
          <cell r="M45">
            <v>22.1770380415681</v>
          </cell>
          <cell r="R45">
            <v>8.4042010600100803E-3</v>
          </cell>
        </row>
        <row r="46">
          <cell r="M46">
            <v>22.1769354104181</v>
          </cell>
          <cell r="R46">
            <v>8.4034626423187507E-3</v>
          </cell>
        </row>
        <row r="47">
          <cell r="M47">
            <v>22.176860192836799</v>
          </cell>
          <cell r="R47">
            <v>8.4040694265997695E-3</v>
          </cell>
        </row>
        <row r="48">
          <cell r="M48">
            <v>22.1768135229457</v>
          </cell>
          <cell r="R48">
            <v>8.4049888155533804E-3</v>
          </cell>
        </row>
        <row r="49">
          <cell r="M49">
            <v>22.1767847157472</v>
          </cell>
          <cell r="R49">
            <v>8.4051489785225801E-3</v>
          </cell>
        </row>
        <row r="50">
          <cell r="M50">
            <v>22.176589991120299</v>
          </cell>
          <cell r="R50">
            <v>8.4053834454891705E-3</v>
          </cell>
        </row>
        <row r="51">
          <cell r="M51">
            <v>22.176626771489101</v>
          </cell>
          <cell r="R51">
            <v>8.4052788019714497E-3</v>
          </cell>
        </row>
        <row r="52">
          <cell r="M52">
            <v>22.1766741508624</v>
          </cell>
          <cell r="R52">
            <v>8.4058475632173002E-3</v>
          </cell>
        </row>
        <row r="53">
          <cell r="M53">
            <v>22.176740549064601</v>
          </cell>
          <cell r="R53">
            <v>8.4066342720252908E-3</v>
          </cell>
        </row>
        <row r="54">
          <cell r="M54">
            <v>22.1768280241428</v>
          </cell>
          <cell r="R54">
            <v>8.4066266447802695E-3</v>
          </cell>
        </row>
        <row r="55">
          <cell r="M55">
            <v>22.176864594071098</v>
          </cell>
          <cell r="R55">
            <v>8.4066125770065094E-3</v>
          </cell>
        </row>
        <row r="56">
          <cell r="M56">
            <v>22.176852145956801</v>
          </cell>
          <cell r="R56">
            <v>8.4060213882746707E-3</v>
          </cell>
        </row>
        <row r="57">
          <cell r="M57">
            <v>22.176880872200901</v>
          </cell>
          <cell r="R57">
            <v>8.4050574844858096E-3</v>
          </cell>
        </row>
        <row r="58">
          <cell r="M58">
            <v>22.177083961132801</v>
          </cell>
          <cell r="R58">
            <v>8.4039656741379393E-3</v>
          </cell>
        </row>
        <row r="59">
          <cell r="M59">
            <v>22.1772976363319</v>
          </cell>
          <cell r="R59">
            <v>8.4027106109124793E-3</v>
          </cell>
        </row>
        <row r="60">
          <cell r="M60">
            <v>22.177480359994298</v>
          </cell>
          <cell r="R60">
            <v>8.4022678614063106E-3</v>
          </cell>
        </row>
        <row r="61">
          <cell r="M61">
            <v>22.1775625848834</v>
          </cell>
          <cell r="R61">
            <v>8.4027479933993007E-3</v>
          </cell>
        </row>
        <row r="62">
          <cell r="M62">
            <v>22.177580478781699</v>
          </cell>
          <cell r="R62">
            <v>8.40421895244115E-3</v>
          </cell>
        </row>
        <row r="63">
          <cell r="M63">
            <v>22.177576903104601</v>
          </cell>
          <cell r="R63">
            <v>8.4051984041832208E-3</v>
          </cell>
        </row>
        <row r="64">
          <cell r="M64">
            <v>22.177577902454502</v>
          </cell>
          <cell r="R64">
            <v>8.4053029240871904E-3</v>
          </cell>
        </row>
        <row r="65">
          <cell r="M65">
            <v>22.1775682068481</v>
          </cell>
          <cell r="R65">
            <v>8.40534024167954E-3</v>
          </cell>
        </row>
        <row r="66">
          <cell r="M66">
            <v>22.1775403084225</v>
          </cell>
          <cell r="R66">
            <v>8.40542102419598E-3</v>
          </cell>
        </row>
        <row r="67">
          <cell r="M67">
            <v>22.177490312273498</v>
          </cell>
          <cell r="R67">
            <v>8.4055449641743697E-3</v>
          </cell>
        </row>
        <row r="68">
          <cell r="M68">
            <v>22.1774151404645</v>
          </cell>
          <cell r="R68">
            <v>8.4050979073302199E-3</v>
          </cell>
        </row>
        <row r="69">
          <cell r="M69">
            <v>22.177349879523099</v>
          </cell>
          <cell r="R69">
            <v>8.4043411961650608E-3</v>
          </cell>
        </row>
        <row r="70">
          <cell r="M70">
            <v>22.176834723118699</v>
          </cell>
          <cell r="R70">
            <v>8.40548646009367E-3</v>
          </cell>
        </row>
        <row r="71">
          <cell r="M71">
            <v>22.176026173180201</v>
          </cell>
          <cell r="R71">
            <v>8.4069586664604207E-3</v>
          </cell>
        </row>
        <row r="72">
          <cell r="M72">
            <v>22.176217348269301</v>
          </cell>
          <cell r="R72">
            <v>8.4068692762820797E-3</v>
          </cell>
        </row>
        <row r="73">
          <cell r="M73">
            <v>22.177194667547401</v>
          </cell>
          <cell r="R73">
            <v>8.4050009439426508E-3</v>
          </cell>
        </row>
        <row r="74">
          <cell r="M74">
            <v>22.1771445244901</v>
          </cell>
          <cell r="R74">
            <v>8.4061467081518303E-3</v>
          </cell>
        </row>
        <row r="75">
          <cell r="M75">
            <v>22.1770232332847</v>
          </cell>
          <cell r="R75">
            <v>8.4064200665412599E-3</v>
          </cell>
        </row>
        <row r="76">
          <cell r="M76">
            <v>22.176979517264201</v>
          </cell>
          <cell r="R76">
            <v>8.4064560529840196E-3</v>
          </cell>
        </row>
        <row r="77">
          <cell r="M77">
            <v>22.177026894816802</v>
          </cell>
          <cell r="R77">
            <v>8.4069697550834006E-3</v>
          </cell>
        </row>
        <row r="78">
          <cell r="M78">
            <v>22.177101856460101</v>
          </cell>
          <cell r="R78">
            <v>8.4077203221482495E-3</v>
          </cell>
        </row>
        <row r="79">
          <cell r="M79">
            <v>22.1767247747593</v>
          </cell>
          <cell r="R79">
            <v>8.409432136281E-3</v>
          </cell>
        </row>
        <row r="80">
          <cell r="M80">
            <v>22.1761732684995</v>
          </cell>
          <cell r="R80">
            <v>8.4094487039466596E-3</v>
          </cell>
        </row>
        <row r="81">
          <cell r="M81">
            <v>22.176696763248898</v>
          </cell>
          <cell r="R81">
            <v>8.4078659645250298E-3</v>
          </cell>
        </row>
        <row r="82">
          <cell r="M82">
            <v>22.176182981419899</v>
          </cell>
          <cell r="R82">
            <v>8.4083794170595506E-3</v>
          </cell>
        </row>
        <row r="83">
          <cell r="M83">
            <v>22.177305928300701</v>
          </cell>
          <cell r="R83">
            <v>8.4050197411172593E-3</v>
          </cell>
        </row>
        <row r="84">
          <cell r="M84">
            <v>22.177464136418202</v>
          </cell>
          <cell r="R84">
            <v>8.4040389039867092E-3</v>
          </cell>
        </row>
        <row r="85">
          <cell r="M85">
            <v>22.177515104918701</v>
          </cell>
          <cell r="R85">
            <v>8.4044561297013706E-3</v>
          </cell>
        </row>
        <row r="86">
          <cell r="M86">
            <v>22.177551469014201</v>
          </cell>
          <cell r="R86">
            <v>8.4058723596785803E-3</v>
          </cell>
        </row>
        <row r="87">
          <cell r="M87">
            <v>22.1775707653706</v>
          </cell>
          <cell r="R87">
            <v>8.4074202479612406E-3</v>
          </cell>
        </row>
        <row r="88">
          <cell r="M88">
            <v>22.177587866974701</v>
          </cell>
          <cell r="R88">
            <v>8.4089891999986795E-3</v>
          </cell>
        </row>
        <row r="89">
          <cell r="M89">
            <v>22.177561438668299</v>
          </cell>
          <cell r="R89">
            <v>8.4100666613658205E-3</v>
          </cell>
        </row>
        <row r="90">
          <cell r="M90">
            <v>22.177486273886299</v>
          </cell>
          <cell r="R90">
            <v>8.4103613140394991E-3</v>
          </cell>
        </row>
        <row r="91">
          <cell r="M91">
            <v>22.1773956003432</v>
          </cell>
          <cell r="R91">
            <v>8.4099660867182503E-3</v>
          </cell>
        </row>
        <row r="92">
          <cell r="M92">
            <v>22.1772376794571</v>
          </cell>
          <cell r="R92">
            <v>8.4094048452598904E-3</v>
          </cell>
        </row>
        <row r="93">
          <cell r="M93">
            <v>22.177146685995599</v>
          </cell>
          <cell r="R93">
            <v>8.4088069388014806E-3</v>
          </cell>
        </row>
        <row r="94">
          <cell r="M94">
            <v>22.176694972341799</v>
          </cell>
          <cell r="R94">
            <v>8.4095586535691998E-3</v>
          </cell>
        </row>
        <row r="95">
          <cell r="M95">
            <v>22.175979420044399</v>
          </cell>
          <cell r="R95">
            <v>8.4104697932411293E-3</v>
          </cell>
        </row>
        <row r="96">
          <cell r="M96">
            <v>22.1760384069255</v>
          </cell>
          <cell r="R96">
            <v>8.4097622967172995E-3</v>
          </cell>
        </row>
        <row r="97">
          <cell r="M97">
            <v>22.1761224993047</v>
          </cell>
          <cell r="R97">
            <v>8.40977400303629E-3</v>
          </cell>
        </row>
        <row r="98">
          <cell r="M98">
            <v>22.176174238518499</v>
          </cell>
          <cell r="R98">
            <v>8.4098403131041295E-3</v>
          </cell>
        </row>
        <row r="99">
          <cell r="M99">
            <v>22.176206516321798</v>
          </cell>
          <cell r="R99">
            <v>8.4105000080764401E-3</v>
          </cell>
        </row>
        <row r="100">
          <cell r="M100">
            <v>22.176217997047502</v>
          </cell>
          <cell r="R100">
            <v>8.4114196162803096E-3</v>
          </cell>
        </row>
        <row r="101">
          <cell r="M101">
            <v>22.1762242700228</v>
          </cell>
          <cell r="R101">
            <v>8.4115403387391204E-3</v>
          </cell>
        </row>
        <row r="102">
          <cell r="M102">
            <v>22.176228594561401</v>
          </cell>
          <cell r="R102">
            <v>8.4109431062979797E-3</v>
          </cell>
        </row>
        <row r="103">
          <cell r="M103">
            <v>22.176239362838999</v>
          </cell>
          <cell r="R103">
            <v>8.4100585444884298E-3</v>
          </cell>
        </row>
        <row r="104">
          <cell r="M104">
            <v>22.176244775600001</v>
          </cell>
          <cell r="R104">
            <v>8.4093439376663592E-3</v>
          </cell>
        </row>
        <row r="105">
          <cell r="M105">
            <v>22.1762534525588</v>
          </cell>
          <cell r="R105">
            <v>8.4084472355183803E-3</v>
          </cell>
        </row>
        <row r="106">
          <cell r="M106">
            <v>22.176403591638799</v>
          </cell>
          <cell r="R106">
            <v>8.4065721564325693E-3</v>
          </cell>
        </row>
        <row r="107">
          <cell r="M107">
            <v>22.176785029397099</v>
          </cell>
          <cell r="R107">
            <v>8.4039992308946893E-3</v>
          </cell>
        </row>
        <row r="108">
          <cell r="M108">
            <v>22.176013847377199</v>
          </cell>
          <cell r="R108">
            <v>8.4041137645970605E-3</v>
          </cell>
        </row>
        <row r="109">
          <cell r="M109">
            <v>22.176284080062999</v>
          </cell>
          <cell r="R109">
            <v>8.4026318322872398E-3</v>
          </cell>
        </row>
        <row r="110">
          <cell r="M110">
            <v>22.177554530250699</v>
          </cell>
          <cell r="R110">
            <v>8.4007904860794493E-3</v>
          </cell>
        </row>
        <row r="111">
          <cell r="M111">
            <v>22.177689511112</v>
          </cell>
          <cell r="R111">
            <v>8.4023642015563504E-3</v>
          </cell>
        </row>
        <row r="112">
          <cell r="M112">
            <v>22.1775924157898</v>
          </cell>
          <cell r="R112">
            <v>8.4036117666252599E-3</v>
          </cell>
        </row>
        <row r="113">
          <cell r="M113">
            <v>22.177550340624698</v>
          </cell>
          <cell r="R113">
            <v>8.4037824763489692E-3</v>
          </cell>
        </row>
        <row r="114">
          <cell r="M114">
            <v>22.177500139488998</v>
          </cell>
          <cell r="R114">
            <v>8.4033295985892799E-3</v>
          </cell>
        </row>
        <row r="115">
          <cell r="M115">
            <v>22.177383168799501</v>
          </cell>
          <cell r="R115">
            <v>8.4026919493870103E-3</v>
          </cell>
        </row>
        <row r="116">
          <cell r="M116">
            <v>22.177345630763899</v>
          </cell>
          <cell r="R116">
            <v>8.4026498328187999E-3</v>
          </cell>
        </row>
        <row r="117">
          <cell r="M117">
            <v>22.177299162808499</v>
          </cell>
          <cell r="R117">
            <v>8.4021218552214703E-3</v>
          </cell>
        </row>
        <row r="118">
          <cell r="M118">
            <v>22.177264375511001</v>
          </cell>
          <cell r="R118">
            <v>8.4013022646142795E-3</v>
          </cell>
        </row>
        <row r="119">
          <cell r="M119">
            <v>22.177243388694801</v>
          </cell>
          <cell r="R119">
            <v>8.4006249221679399E-3</v>
          </cell>
        </row>
        <row r="120">
          <cell r="M120">
            <v>22.1772287508815</v>
          </cell>
          <cell r="R120">
            <v>8.3997666783519106E-3</v>
          </cell>
        </row>
        <row r="121">
          <cell r="M121">
            <v>22.177222518788</v>
          </cell>
          <cell r="R121">
            <v>8.39967712657432E-3</v>
          </cell>
        </row>
        <row r="122">
          <cell r="M122">
            <v>22.177219683463601</v>
          </cell>
          <cell r="R122">
            <v>8.4002848254376202E-3</v>
          </cell>
        </row>
        <row r="123">
          <cell r="M123">
            <v>22.177227763175399</v>
          </cell>
          <cell r="R123">
            <v>8.4011377971658901E-3</v>
          </cell>
        </row>
        <row r="124">
          <cell r="M124">
            <v>22.1772443022574</v>
          </cell>
          <cell r="R124">
            <v>8.4012000770032607E-3</v>
          </cell>
        </row>
        <row r="125">
          <cell r="M125">
            <v>22.176803289870499</v>
          </cell>
          <cell r="R125">
            <v>8.4029276203575597E-3</v>
          </cell>
        </row>
        <row r="126">
          <cell r="M126">
            <v>22.176210568407001</v>
          </cell>
          <cell r="R126">
            <v>8.4036057159725293E-3</v>
          </cell>
        </row>
        <row r="127">
          <cell r="M127">
            <v>22.177234688736501</v>
          </cell>
          <cell r="R127">
            <v>8.4010306747788407E-3</v>
          </cell>
        </row>
        <row r="128">
          <cell r="M128">
            <v>22.177365218589401</v>
          </cell>
          <cell r="R128">
            <v>8.4003586724665999E-3</v>
          </cell>
        </row>
        <row r="129">
          <cell r="M129">
            <v>22.1773691039811</v>
          </cell>
          <cell r="R129">
            <v>8.3994882707494993E-3</v>
          </cell>
        </row>
        <row r="130">
          <cell r="M130">
            <v>22.177391061104402</v>
          </cell>
          <cell r="R130">
            <v>8.3987203724948997E-3</v>
          </cell>
        </row>
        <row r="131">
          <cell r="M131">
            <v>22.177442825195801</v>
          </cell>
          <cell r="R131">
            <v>8.39771964996033E-3</v>
          </cell>
        </row>
        <row r="132">
          <cell r="M132">
            <v>22.177508800859201</v>
          </cell>
          <cell r="R132">
            <v>8.3974794450591295E-3</v>
          </cell>
        </row>
        <row r="133">
          <cell r="M133">
            <v>22.177565458454801</v>
          </cell>
          <cell r="R133">
            <v>8.3973520204660493E-3</v>
          </cell>
        </row>
        <row r="134">
          <cell r="M134">
            <v>22.177606244802401</v>
          </cell>
          <cell r="R134">
            <v>8.3978772927825705E-3</v>
          </cell>
        </row>
        <row r="135">
          <cell r="M135">
            <v>22.177631966285102</v>
          </cell>
          <cell r="R135">
            <v>8.3986975235252198E-3</v>
          </cell>
        </row>
        <row r="136">
          <cell r="M136">
            <v>22.177633653038001</v>
          </cell>
          <cell r="R136">
            <v>8.3987980251212808E-3</v>
          </cell>
        </row>
        <row r="137">
          <cell r="M137">
            <v>22.177629646389001</v>
          </cell>
          <cell r="R137">
            <v>8.39881763249219E-3</v>
          </cell>
        </row>
        <row r="138">
          <cell r="M138">
            <v>22.177612669538401</v>
          </cell>
          <cell r="R138">
            <v>8.3988756591190893E-3</v>
          </cell>
        </row>
        <row r="139">
          <cell r="M139">
            <v>22.177545190916302</v>
          </cell>
          <cell r="R139">
            <v>8.3984669816460494E-3</v>
          </cell>
        </row>
        <row r="140">
          <cell r="M140">
            <v>22.1773832923868</v>
          </cell>
          <cell r="R140">
            <v>8.3979399818420297E-3</v>
          </cell>
        </row>
        <row r="141">
          <cell r="M141">
            <v>22.177300421617002</v>
          </cell>
          <cell r="R141">
            <v>8.3979766574347799E-3</v>
          </cell>
        </row>
        <row r="142">
          <cell r="M142">
            <v>22.177220692710701</v>
          </cell>
          <cell r="R142">
            <v>8.3981175745895201E-3</v>
          </cell>
        </row>
        <row r="143">
          <cell r="M143">
            <v>22.177139422835701</v>
          </cell>
          <cell r="R143">
            <v>8.39825152317554E-3</v>
          </cell>
        </row>
        <row r="144">
          <cell r="M144">
            <v>22.177067710464101</v>
          </cell>
          <cell r="R144">
            <v>8.3983570083962095E-3</v>
          </cell>
        </row>
        <row r="145">
          <cell r="M145">
            <v>22.177023267846199</v>
          </cell>
          <cell r="R145">
            <v>8.3984163533533593E-3</v>
          </cell>
        </row>
        <row r="146">
          <cell r="M146">
            <v>22.176987229530599</v>
          </cell>
          <cell r="R146">
            <v>8.3990743067132705E-3</v>
          </cell>
        </row>
        <row r="147">
          <cell r="M147">
            <v>22.176986785241301</v>
          </cell>
          <cell r="R147">
            <v>8.39993363816313E-3</v>
          </cell>
        </row>
        <row r="148">
          <cell r="M148">
            <v>22.1770013817817</v>
          </cell>
          <cell r="R148">
            <v>8.4000112152844593E-3</v>
          </cell>
        </row>
        <row r="149">
          <cell r="M149">
            <v>22.1770088687502</v>
          </cell>
          <cell r="R149">
            <v>8.4006228394278102E-3</v>
          </cell>
        </row>
        <row r="150">
          <cell r="M150">
            <v>22.1770182162401</v>
          </cell>
          <cell r="R150">
            <v>8.4014856203854498E-3</v>
          </cell>
        </row>
        <row r="151">
          <cell r="M151">
            <v>22.177012504614101</v>
          </cell>
          <cell r="R151">
            <v>8.4016029403487201E-3</v>
          </cell>
        </row>
        <row r="152">
          <cell r="M152">
            <v>22.176988017513899</v>
          </cell>
          <cell r="R152">
            <v>8.4010288386566195E-3</v>
          </cell>
        </row>
        <row r="153">
          <cell r="M153">
            <v>22.1770308937697</v>
          </cell>
          <cell r="R153">
            <v>8.4000526044753897E-3</v>
          </cell>
        </row>
        <row r="154">
          <cell r="M154">
            <v>22.177124001297699</v>
          </cell>
          <cell r="R154">
            <v>8.39978536478923E-3</v>
          </cell>
        </row>
        <row r="155">
          <cell r="M155">
            <v>22.177278294808801</v>
          </cell>
          <cell r="R155">
            <v>8.3988643186026501E-3</v>
          </cell>
        </row>
        <row r="156">
          <cell r="M156">
            <v>22.177433246126402</v>
          </cell>
          <cell r="R156">
            <v>8.3983088201734692E-3</v>
          </cell>
        </row>
        <row r="157">
          <cell r="M157">
            <v>22.177531795188699</v>
          </cell>
          <cell r="R157">
            <v>8.3995263766908895E-3</v>
          </cell>
        </row>
        <row r="158">
          <cell r="M158">
            <v>22.177572115781199</v>
          </cell>
          <cell r="R158">
            <v>8.4010285689916694E-3</v>
          </cell>
        </row>
        <row r="159">
          <cell r="M159">
            <v>22.177589474791201</v>
          </cell>
          <cell r="R159">
            <v>8.40259216279691E-3</v>
          </cell>
        </row>
        <row r="160">
          <cell r="M160">
            <v>22.177584837882499</v>
          </cell>
          <cell r="R160">
            <v>8.4042098671000907E-3</v>
          </cell>
        </row>
        <row r="161">
          <cell r="M161">
            <v>22.177558525511799</v>
          </cell>
          <cell r="R161">
            <v>8.4046447319472105E-3</v>
          </cell>
        </row>
        <row r="162">
          <cell r="M162">
            <v>22.177507229396301</v>
          </cell>
          <cell r="R162">
            <v>8.4040051144756607E-3</v>
          </cell>
        </row>
        <row r="163">
          <cell r="M163">
            <v>22.177444915175901</v>
          </cell>
          <cell r="R163">
            <v>8.4040587442721897E-3</v>
          </cell>
        </row>
        <row r="164">
          <cell r="M164">
            <v>22.177376221460101</v>
          </cell>
          <cell r="R164">
            <v>8.4041853288202104E-3</v>
          </cell>
        </row>
        <row r="165">
          <cell r="M165">
            <v>22.177353466234699</v>
          </cell>
          <cell r="R165">
            <v>8.4042082850547799E-3</v>
          </cell>
        </row>
        <row r="166">
          <cell r="M166">
            <v>22.177350321464299</v>
          </cell>
          <cell r="R166">
            <v>8.4035926764928597E-3</v>
          </cell>
        </row>
        <row r="167">
          <cell r="M167">
            <v>22.177359667133</v>
          </cell>
          <cell r="R167">
            <v>8.4033137138873806E-3</v>
          </cell>
        </row>
        <row r="168">
          <cell r="M168">
            <v>22.1773575128354</v>
          </cell>
          <cell r="R168">
            <v>8.40348274741415E-3</v>
          </cell>
        </row>
        <row r="169">
          <cell r="M169">
            <v>22.176861364424798</v>
          </cell>
          <cell r="R169">
            <v>8.4051632540705599E-3</v>
          </cell>
        </row>
        <row r="170">
          <cell r="M170">
            <v>22.176164467864201</v>
          </cell>
          <cell r="R170">
            <v>8.4074445656765508E-3</v>
          </cell>
        </row>
        <row r="171">
          <cell r="M171">
            <v>22.177001031853798</v>
          </cell>
          <cell r="R171">
            <v>8.4061704267999193E-3</v>
          </cell>
        </row>
        <row r="172">
          <cell r="M172">
            <v>22.176734923027102</v>
          </cell>
          <cell r="R172">
            <v>8.4084142498560693E-3</v>
          </cell>
        </row>
        <row r="173">
          <cell r="M173">
            <v>22.1761744983935</v>
          </cell>
          <cell r="R173">
            <v>8.4105894330563404E-3</v>
          </cell>
        </row>
        <row r="174">
          <cell r="M174">
            <v>22.177137419011999</v>
          </cell>
          <cell r="R174">
            <v>8.4091355093090601E-3</v>
          </cell>
        </row>
        <row r="175">
          <cell r="M175">
            <v>22.177210791144901</v>
          </cell>
          <cell r="R175">
            <v>8.4092822766304708E-3</v>
          </cell>
        </row>
        <row r="176">
          <cell r="M176">
            <v>22.1771653465124</v>
          </cell>
          <cell r="R176">
            <v>8.40938662625813E-3</v>
          </cell>
        </row>
        <row r="177">
          <cell r="M177">
            <v>22.177124094567901</v>
          </cell>
          <cell r="R177">
            <v>8.4087920637315895E-3</v>
          </cell>
        </row>
        <row r="178">
          <cell r="M178">
            <v>22.177276015071602</v>
          </cell>
          <cell r="R178">
            <v>8.4075846561820402E-3</v>
          </cell>
        </row>
        <row r="179">
          <cell r="M179">
            <v>22.1773687313772</v>
          </cell>
          <cell r="R179">
            <v>8.4067173517678902E-3</v>
          </cell>
        </row>
        <row r="180">
          <cell r="M180">
            <v>22.177447904104501</v>
          </cell>
          <cell r="R180">
            <v>8.4056644473063692E-3</v>
          </cell>
        </row>
        <row r="181">
          <cell r="M181">
            <v>22.1775250783191</v>
          </cell>
          <cell r="R181">
            <v>8.4060196689579904E-3</v>
          </cell>
        </row>
        <row r="182">
          <cell r="M182">
            <v>22.1775823425418</v>
          </cell>
          <cell r="R182">
            <v>8.4073861399110803E-3</v>
          </cell>
        </row>
        <row r="183">
          <cell r="M183">
            <v>22.177613722049902</v>
          </cell>
          <cell r="R183">
            <v>8.4089209005729897E-3</v>
          </cell>
        </row>
        <row r="184">
          <cell r="M184">
            <v>22.177594322036501</v>
          </cell>
          <cell r="R184">
            <v>8.4099824547800208E-3</v>
          </cell>
        </row>
        <row r="185">
          <cell r="M185">
            <v>22.177528573592799</v>
          </cell>
          <cell r="R185">
            <v>8.4102598878231898E-3</v>
          </cell>
        </row>
        <row r="186">
          <cell r="M186">
            <v>22.1774529353908</v>
          </cell>
          <cell r="R186">
            <v>8.4104397211609404E-3</v>
          </cell>
        </row>
        <row r="187">
          <cell r="M187">
            <v>22.177368554613501</v>
          </cell>
          <cell r="R187">
            <v>8.4100209627241893E-3</v>
          </cell>
        </row>
        <row r="188">
          <cell r="M188">
            <v>22.177221384774299</v>
          </cell>
          <cell r="R188">
            <v>8.4094203658830694E-3</v>
          </cell>
        </row>
        <row r="189">
          <cell r="M189">
            <v>22.177186709480001</v>
          </cell>
          <cell r="R189">
            <v>8.4093299078778702E-3</v>
          </cell>
        </row>
        <row r="190">
          <cell r="M190">
            <v>22.177222165065199</v>
          </cell>
          <cell r="R190">
            <v>8.4092408884222803E-3</v>
          </cell>
        </row>
        <row r="191">
          <cell r="M191">
            <v>22.176774734449801</v>
          </cell>
          <cell r="R191">
            <v>8.4103726364960808E-3</v>
          </cell>
        </row>
        <row r="192">
          <cell r="M192">
            <v>22.176169411970701</v>
          </cell>
          <cell r="R192">
            <v>8.4101672481155607E-3</v>
          </cell>
        </row>
        <row r="193">
          <cell r="M193">
            <v>22.177212178819101</v>
          </cell>
          <cell r="R193">
            <v>8.4080895452074093E-3</v>
          </cell>
        </row>
        <row r="194">
          <cell r="M194">
            <v>22.177335515965801</v>
          </cell>
          <cell r="R194">
            <v>8.4095554252643298E-3</v>
          </cell>
        </row>
        <row r="195">
          <cell r="M195">
            <v>22.177256160899098</v>
          </cell>
          <cell r="R195">
            <v>8.4101339682005997E-3</v>
          </cell>
        </row>
        <row r="196">
          <cell r="M196">
            <v>22.177106788010899</v>
          </cell>
          <cell r="R196">
            <v>8.4102323300708597E-3</v>
          </cell>
        </row>
        <row r="197">
          <cell r="M197">
            <v>22.177054287929899</v>
          </cell>
          <cell r="R197">
            <v>8.4104340472460799E-3</v>
          </cell>
        </row>
        <row r="198">
          <cell r="M198">
            <v>22.177130961645702</v>
          </cell>
          <cell r="R198">
            <v>8.4094819342192505E-3</v>
          </cell>
        </row>
        <row r="199">
          <cell r="M199">
            <v>22.177178605015801</v>
          </cell>
          <cell r="R199">
            <v>8.4087132083084902E-3</v>
          </cell>
        </row>
        <row r="200">
          <cell r="M200">
            <v>22.177202390575701</v>
          </cell>
          <cell r="R200">
            <v>8.40778394940387E-3</v>
          </cell>
        </row>
        <row r="201">
          <cell r="M201">
            <v>22.177243605045799</v>
          </cell>
          <cell r="R201">
            <v>8.406984867934E-3</v>
          </cell>
        </row>
        <row r="202">
          <cell r="M202">
            <v>22.1772781883252</v>
          </cell>
          <cell r="R202">
            <v>8.4054121826508694E-3</v>
          </cell>
        </row>
        <row r="203">
          <cell r="M203">
            <v>22.177351836216701</v>
          </cell>
          <cell r="R203">
            <v>8.4042722508520205E-3</v>
          </cell>
        </row>
        <row r="204">
          <cell r="M204">
            <v>22.177466041145902</v>
          </cell>
          <cell r="R204">
            <v>8.4032877148050699E-3</v>
          </cell>
        </row>
        <row r="205">
          <cell r="M205">
            <v>22.177563957089198</v>
          </cell>
          <cell r="R205">
            <v>8.4028362902199196E-3</v>
          </cell>
        </row>
        <row r="206">
          <cell r="M206">
            <v>22.177594249478801</v>
          </cell>
          <cell r="R206">
            <v>8.4041932720642608E-3</v>
          </cell>
        </row>
        <row r="207">
          <cell r="M207">
            <v>22.177581477876</v>
          </cell>
          <cell r="R207">
            <v>8.4051965258917696E-3</v>
          </cell>
        </row>
        <row r="208">
          <cell r="M208">
            <v>22.177567492682101</v>
          </cell>
          <cell r="R208">
            <v>8.4059555702689602E-3</v>
          </cell>
        </row>
        <row r="209">
          <cell r="M209">
            <v>22.1775323305265</v>
          </cell>
          <cell r="R209">
            <v>8.4069365238872099E-3</v>
          </cell>
        </row>
        <row r="210">
          <cell r="M210">
            <v>22.1774648536258</v>
          </cell>
          <cell r="R210">
            <v>8.4072132750330399E-3</v>
          </cell>
        </row>
        <row r="211">
          <cell r="M211">
            <v>22.177305291839399</v>
          </cell>
          <cell r="R211">
            <v>8.4069892728764299E-3</v>
          </cell>
        </row>
        <row r="212">
          <cell r="M212">
            <v>22.177041659712</v>
          </cell>
          <cell r="R212">
            <v>8.4065554809667504E-3</v>
          </cell>
        </row>
        <row r="213">
          <cell r="M213">
            <v>22.176921323309099</v>
          </cell>
          <cell r="R213">
            <v>8.4059662566690601E-3</v>
          </cell>
        </row>
        <row r="214">
          <cell r="M214">
            <v>22.176875556958599</v>
          </cell>
          <cell r="R214">
            <v>8.4051228779558704E-3</v>
          </cell>
        </row>
        <row r="215">
          <cell r="M215">
            <v>22.176854367629801</v>
          </cell>
          <cell r="R215">
            <v>8.4044256345112995E-3</v>
          </cell>
        </row>
        <row r="216">
          <cell r="M216">
            <v>22.176860688488699</v>
          </cell>
          <cell r="R216">
            <v>8.4035222742839498E-3</v>
          </cell>
        </row>
        <row r="217">
          <cell r="M217">
            <v>22.176867968018499</v>
          </cell>
          <cell r="R217">
            <v>8.4034175010962997E-3</v>
          </cell>
        </row>
        <row r="218">
          <cell r="M218">
            <v>22.1768551303681</v>
          </cell>
          <cell r="R218">
            <v>8.4034334539765197E-3</v>
          </cell>
        </row>
        <row r="219">
          <cell r="M219">
            <v>22.1768371914368</v>
          </cell>
          <cell r="R219">
            <v>8.40407165128647E-3</v>
          </cell>
        </row>
        <row r="220">
          <cell r="M220">
            <v>22.176819667388301</v>
          </cell>
          <cell r="R220">
            <v>8.4049722058077096E-3</v>
          </cell>
        </row>
        <row r="221">
          <cell r="M221">
            <v>22.176849339628099</v>
          </cell>
          <cell r="R221">
            <v>8.40496708471088E-3</v>
          </cell>
        </row>
        <row r="222">
          <cell r="M222">
            <v>22.177058527667299</v>
          </cell>
          <cell r="R222">
            <v>8.40465369012291E-3</v>
          </cell>
        </row>
        <row r="223">
          <cell r="M223">
            <v>22.177120694983198</v>
          </cell>
          <cell r="R223">
            <v>8.4046333778203704E-3</v>
          </cell>
        </row>
        <row r="224">
          <cell r="M224">
            <v>22.1770400060405</v>
          </cell>
          <cell r="R224">
            <v>8.4048039885673501E-3</v>
          </cell>
        </row>
        <row r="225">
          <cell r="M225">
            <v>22.176961091304001</v>
          </cell>
          <cell r="R225">
            <v>8.4042739875991798E-3</v>
          </cell>
        </row>
        <row r="226">
          <cell r="M226">
            <v>22.177040361529599</v>
          </cell>
          <cell r="R226">
            <v>8.4031890494979701E-3</v>
          </cell>
        </row>
        <row r="227">
          <cell r="M227">
            <v>22.177257840077399</v>
          </cell>
          <cell r="R227">
            <v>8.4026704924683795E-3</v>
          </cell>
        </row>
        <row r="228">
          <cell r="M228">
            <v>22.177475251573401</v>
          </cell>
          <cell r="R228">
            <v>8.4016326425672798E-3</v>
          </cell>
        </row>
        <row r="229">
          <cell r="M229">
            <v>22.177592031468699</v>
          </cell>
          <cell r="R229">
            <v>8.4011744616133907E-3</v>
          </cell>
        </row>
        <row r="230">
          <cell r="M230">
            <v>22.177613607472999</v>
          </cell>
          <cell r="R230">
            <v>8.4025569583954605E-3</v>
          </cell>
        </row>
        <row r="231">
          <cell r="M231">
            <v>22.177600930479201</v>
          </cell>
          <cell r="R231">
            <v>8.4041720362593893E-3</v>
          </cell>
        </row>
        <row r="232">
          <cell r="M232">
            <v>22.177580856633199</v>
          </cell>
          <cell r="R232">
            <v>8.4052063043871805E-3</v>
          </cell>
        </row>
        <row r="233">
          <cell r="M233">
            <v>22.177537061758699</v>
          </cell>
          <cell r="R233">
            <v>8.4054251592736995E-3</v>
          </cell>
        </row>
        <row r="234">
          <cell r="M234">
            <v>22.1774621056204</v>
          </cell>
          <cell r="R234">
            <v>8.40563568452685E-3</v>
          </cell>
        </row>
        <row r="235">
          <cell r="M235">
            <v>22.1772913379443</v>
          </cell>
          <cell r="R235">
            <v>8.4060290647860296E-3</v>
          </cell>
        </row>
        <row r="236">
          <cell r="M236">
            <v>22.177041739854499</v>
          </cell>
          <cell r="R236">
            <v>8.4058329197816105E-3</v>
          </cell>
        </row>
        <row r="237">
          <cell r="M237">
            <v>22.176908750196201</v>
          </cell>
          <cell r="R237">
            <v>8.4051038665741203E-3</v>
          </cell>
        </row>
        <row r="238">
          <cell r="M238">
            <v>22.176838304980301</v>
          </cell>
          <cell r="R238">
            <v>8.4050801839451097E-3</v>
          </cell>
        </row>
        <row r="239">
          <cell r="M239">
            <v>22.176814906277698</v>
          </cell>
          <cell r="R239">
            <v>8.4050851953022393E-3</v>
          </cell>
        </row>
        <row r="240">
          <cell r="M240">
            <v>22.176811968813201</v>
          </cell>
          <cell r="R240">
            <v>8.4044687987092099E-3</v>
          </cell>
        </row>
        <row r="241">
          <cell r="M241">
            <v>22.1768120370714</v>
          </cell>
          <cell r="R241">
            <v>8.4035904249282894E-3</v>
          </cell>
        </row>
        <row r="242">
          <cell r="M242">
            <v>22.176806658893199</v>
          </cell>
          <cell r="R242">
            <v>8.4035012886893301E-3</v>
          </cell>
        </row>
        <row r="243">
          <cell r="M243">
            <v>22.176792630840101</v>
          </cell>
          <cell r="R243">
            <v>8.4041282247667593E-3</v>
          </cell>
        </row>
        <row r="244">
          <cell r="M244">
            <v>22.176779055826501</v>
          </cell>
          <cell r="R244">
            <v>8.4050187306979208E-3</v>
          </cell>
        </row>
        <row r="245">
          <cell r="M245">
            <v>22.176794735324702</v>
          </cell>
          <cell r="R245">
            <v>8.4044625219250307E-3</v>
          </cell>
        </row>
        <row r="246">
          <cell r="M246">
            <v>22.176872893650302</v>
          </cell>
          <cell r="R246">
            <v>8.4034740612532501E-3</v>
          </cell>
        </row>
        <row r="247">
          <cell r="M247">
            <v>22.176944354267501</v>
          </cell>
          <cell r="R247">
            <v>8.4032778480474593E-3</v>
          </cell>
        </row>
        <row r="248">
          <cell r="M248">
            <v>22.177032500035398</v>
          </cell>
          <cell r="R248">
            <v>8.4031287526297807E-3</v>
          </cell>
        </row>
        <row r="249">
          <cell r="M249">
            <v>22.177121919112199</v>
          </cell>
          <cell r="R249">
            <v>8.4023744761811802E-3</v>
          </cell>
        </row>
        <row r="250">
          <cell r="M250">
            <v>22.177192678395699</v>
          </cell>
          <cell r="R250">
            <v>8.4007568055049792E-3</v>
          </cell>
        </row>
        <row r="251">
          <cell r="M251">
            <v>22.177310065721599</v>
          </cell>
          <cell r="R251">
            <v>8.3995450720336495E-3</v>
          </cell>
        </row>
        <row r="252">
          <cell r="M252">
            <v>22.1774709303984</v>
          </cell>
          <cell r="R252">
            <v>8.3990983502850794E-3</v>
          </cell>
        </row>
        <row r="253">
          <cell r="M253">
            <v>22.177568016241501</v>
          </cell>
          <cell r="R253">
            <v>8.3995468287693508E-3</v>
          </cell>
        </row>
        <row r="254">
          <cell r="M254">
            <v>22.177606317650199</v>
          </cell>
          <cell r="R254">
            <v>8.4009493288479398E-3</v>
          </cell>
        </row>
        <row r="255">
          <cell r="M255">
            <v>22.177634690911201</v>
          </cell>
          <cell r="R255">
            <v>8.4018591582456503E-3</v>
          </cell>
        </row>
        <row r="256">
          <cell r="M256">
            <v>22.1776428067175</v>
          </cell>
          <cell r="R256">
            <v>8.4019610280801904E-3</v>
          </cell>
        </row>
        <row r="257">
          <cell r="M257">
            <v>22.177605478622201</v>
          </cell>
          <cell r="R257">
            <v>8.4026939830904902E-3</v>
          </cell>
        </row>
        <row r="258">
          <cell r="M258">
            <v>22.1775576415912</v>
          </cell>
          <cell r="R258">
            <v>8.4030846931033593E-3</v>
          </cell>
        </row>
        <row r="259">
          <cell r="M259">
            <v>22.177418977785401</v>
          </cell>
          <cell r="R259">
            <v>8.4026510544589501E-3</v>
          </cell>
        </row>
        <row r="260">
          <cell r="M260">
            <v>22.1772689686767</v>
          </cell>
          <cell r="R260">
            <v>8.4022242541458101E-3</v>
          </cell>
        </row>
        <row r="261">
          <cell r="M261">
            <v>22.1771818826751</v>
          </cell>
          <cell r="R261">
            <v>8.4014699228060503E-3</v>
          </cell>
        </row>
        <row r="262">
          <cell r="M262">
            <v>22.177122835165498</v>
          </cell>
          <cell r="R262">
            <v>8.4008468016901709E-3</v>
          </cell>
        </row>
        <row r="263">
          <cell r="M263">
            <v>22.177099240588198</v>
          </cell>
          <cell r="R263">
            <v>8.3999835983922001E-3</v>
          </cell>
        </row>
        <row r="264">
          <cell r="M264">
            <v>22.177112332417</v>
          </cell>
          <cell r="R264">
            <v>8.3998527719785603E-3</v>
          </cell>
        </row>
        <row r="265">
          <cell r="M265">
            <v>22.177132908357201</v>
          </cell>
          <cell r="R265">
            <v>8.3998079881048605E-3</v>
          </cell>
        </row>
        <row r="266">
          <cell r="M266">
            <v>22.177168311185</v>
          </cell>
          <cell r="R266">
            <v>8.3997355779746007E-3</v>
          </cell>
        </row>
        <row r="267">
          <cell r="M267">
            <v>22.1772301943104</v>
          </cell>
          <cell r="R267">
            <v>8.3996204400386496E-3</v>
          </cell>
        </row>
        <row r="268">
          <cell r="M268">
            <v>22.1772836749745</v>
          </cell>
          <cell r="R268">
            <v>8.3995314155235808E-3</v>
          </cell>
        </row>
        <row r="269">
          <cell r="M269">
            <v>22.177316816672601</v>
          </cell>
          <cell r="R269">
            <v>8.3994781912688898E-3</v>
          </cell>
        </row>
        <row r="270">
          <cell r="M270">
            <v>22.177333162199901</v>
          </cell>
          <cell r="R270">
            <v>8.3988373545167104E-3</v>
          </cell>
        </row>
        <row r="271">
          <cell r="M271">
            <v>22.177351364666102</v>
          </cell>
          <cell r="R271">
            <v>8.39793062158708E-3</v>
          </cell>
        </row>
        <row r="272">
          <cell r="M272">
            <v>22.177363616010801</v>
          </cell>
          <cell r="R272">
            <v>8.3978140579715008E-3</v>
          </cell>
        </row>
        <row r="273">
          <cell r="M273">
            <v>22.177371159799399</v>
          </cell>
          <cell r="R273">
            <v>8.3971737606233204E-3</v>
          </cell>
        </row>
        <row r="274">
          <cell r="M274">
            <v>22.177078300154101</v>
          </cell>
          <cell r="R274">
            <v>8.3507623625225895E-3</v>
          </cell>
        </row>
        <row r="275">
          <cell r="M275">
            <v>22.1774566138312</v>
          </cell>
          <cell r="R275">
            <v>8.3292690522946099E-3</v>
          </cell>
        </row>
        <row r="276">
          <cell r="M276">
            <v>22.177639069311802</v>
          </cell>
          <cell r="R276">
            <v>8.3313333273412598E-3</v>
          </cell>
        </row>
        <row r="277">
          <cell r="M277">
            <v>22.177678038296101</v>
          </cell>
          <cell r="R277">
            <v>8.3315803765301594E-3</v>
          </cell>
        </row>
        <row r="278">
          <cell r="M278">
            <v>22.177711336930901</v>
          </cell>
          <cell r="R278">
            <v>8.3315208194055506E-3</v>
          </cell>
        </row>
        <row r="279">
          <cell r="M279">
            <v>22.178013649662098</v>
          </cell>
          <cell r="R279">
            <v>8.3627086026361302E-3</v>
          </cell>
        </row>
        <row r="280">
          <cell r="M280">
            <v>22.177839938399199</v>
          </cell>
          <cell r="R280">
            <v>8.3944833340856995E-3</v>
          </cell>
        </row>
        <row r="281">
          <cell r="M281">
            <v>22.177714735372401</v>
          </cell>
          <cell r="R281">
            <v>8.3968605526855596E-3</v>
          </cell>
        </row>
        <row r="282">
          <cell r="M282">
            <v>22.177660061867599</v>
          </cell>
          <cell r="R282">
            <v>8.3971733433806893E-3</v>
          </cell>
        </row>
        <row r="283">
          <cell r="M283">
            <v>22.177569141879001</v>
          </cell>
          <cell r="R283">
            <v>8.3974529913898206E-3</v>
          </cell>
        </row>
        <row r="284">
          <cell r="M284">
            <v>22.1773742747745</v>
          </cell>
          <cell r="R284">
            <v>8.3978698325755004E-3</v>
          </cell>
        </row>
        <row r="285">
          <cell r="M285">
            <v>22.177258882220599</v>
          </cell>
          <cell r="R285">
            <v>8.3974510971519308E-3</v>
          </cell>
        </row>
        <row r="286">
          <cell r="M286">
            <v>22.176870360869401</v>
          </cell>
          <cell r="R286">
            <v>8.3676885469798293E-3</v>
          </cell>
        </row>
        <row r="287">
          <cell r="M287">
            <v>22.176953863543702</v>
          </cell>
          <cell r="R287">
            <v>8.3354604327438003E-3</v>
          </cell>
        </row>
        <row r="288">
          <cell r="M288">
            <v>22.1770242184176</v>
          </cell>
          <cell r="R288">
            <v>8.3330878993618396E-3</v>
          </cell>
        </row>
        <row r="289">
          <cell r="M289">
            <v>22.176896337429799</v>
          </cell>
          <cell r="R289">
            <v>8.33307432300316E-3</v>
          </cell>
        </row>
        <row r="290">
          <cell r="M290">
            <v>22.176900080813802</v>
          </cell>
          <cell r="R290">
            <v>8.3330103951835804E-3</v>
          </cell>
        </row>
        <row r="291">
          <cell r="M291">
            <v>22.176924609276</v>
          </cell>
          <cell r="R291">
            <v>8.3329781192366097E-3</v>
          </cell>
        </row>
        <row r="292">
          <cell r="M292">
            <v>22.176950480913298</v>
          </cell>
          <cell r="R292">
            <v>8.3329454960371693E-3</v>
          </cell>
        </row>
        <row r="293">
          <cell r="M293">
            <v>22.176954585505399</v>
          </cell>
          <cell r="R293">
            <v>8.3329485147532103E-3</v>
          </cell>
        </row>
        <row r="294">
          <cell r="M294">
            <v>22.177146272031901</v>
          </cell>
          <cell r="R294">
            <v>8.3506652152008608E-3</v>
          </cell>
        </row>
        <row r="295">
          <cell r="M295">
            <v>22.177071734071401</v>
          </cell>
          <cell r="R295">
            <v>8.3925208720607592E-3</v>
          </cell>
        </row>
        <row r="296">
          <cell r="M296">
            <v>22.176584930981399</v>
          </cell>
          <cell r="R296">
            <v>8.3676140861826901E-3</v>
          </cell>
        </row>
        <row r="297">
          <cell r="M297">
            <v>22.176718011012198</v>
          </cell>
          <cell r="R297">
            <v>8.3326694752116695E-3</v>
          </cell>
        </row>
        <row r="298">
          <cell r="M298">
            <v>22.1770335841418</v>
          </cell>
          <cell r="R298">
            <v>8.3256037378932508E-3</v>
          </cell>
        </row>
        <row r="299">
          <cell r="M299">
            <v>22.177324340296501</v>
          </cell>
          <cell r="R299">
            <v>8.3244847979209603E-3</v>
          </cell>
        </row>
        <row r="300">
          <cell r="M300">
            <v>22.1774893943583</v>
          </cell>
          <cell r="R300">
            <v>8.3241594150777407E-3</v>
          </cell>
        </row>
        <row r="301">
          <cell r="M301">
            <v>22.177591394102102</v>
          </cell>
          <cell r="R301">
            <v>8.3239703849980907E-3</v>
          </cell>
        </row>
        <row r="302">
          <cell r="M302">
            <v>22.1776708581055</v>
          </cell>
          <cell r="R302">
            <v>8.3268416420959907E-3</v>
          </cell>
        </row>
        <row r="303">
          <cell r="M303">
            <v>22.177887432588399</v>
          </cell>
          <cell r="R303">
            <v>8.3487894573446905E-3</v>
          </cell>
        </row>
        <row r="304">
          <cell r="M304">
            <v>22.177837968510701</v>
          </cell>
          <cell r="R304">
            <v>8.3910704657560696E-3</v>
          </cell>
        </row>
        <row r="305">
          <cell r="M305">
            <v>22.177647539159601</v>
          </cell>
          <cell r="R305">
            <v>8.3953013831474001E-3</v>
          </cell>
        </row>
        <row r="306">
          <cell r="M306">
            <v>22.177567215709299</v>
          </cell>
          <cell r="R306">
            <v>8.3958198542124392E-3</v>
          </cell>
        </row>
        <row r="307">
          <cell r="M307">
            <v>22.177404895046401</v>
          </cell>
          <cell r="R307">
            <v>8.3962352589341503E-3</v>
          </cell>
        </row>
        <row r="308">
          <cell r="M308">
            <v>22.176940380018301</v>
          </cell>
          <cell r="R308">
            <v>8.3674918409132396E-3</v>
          </cell>
        </row>
        <row r="309">
          <cell r="M309">
            <v>22.176996956959002</v>
          </cell>
          <cell r="R309">
            <v>8.3353946169846104E-3</v>
          </cell>
        </row>
        <row r="310">
          <cell r="M310">
            <v>22.177010926178699</v>
          </cell>
          <cell r="R310">
            <v>8.33315675650146E-3</v>
          </cell>
        </row>
        <row r="311">
          <cell r="M311">
            <v>22.176659177232299</v>
          </cell>
          <cell r="R311">
            <v>8.3303978313804105E-3</v>
          </cell>
        </row>
        <row r="312">
          <cell r="M312">
            <v>22.176523074011602</v>
          </cell>
          <cell r="R312">
            <v>8.3261516005196101E-3</v>
          </cell>
        </row>
        <row r="313">
          <cell r="M313">
            <v>22.1764778858096</v>
          </cell>
          <cell r="R313">
            <v>8.3256914372237603E-3</v>
          </cell>
        </row>
        <row r="314">
          <cell r="M314">
            <v>22.176497399700398</v>
          </cell>
          <cell r="R314">
            <v>8.3286075515437707E-3</v>
          </cell>
        </row>
        <row r="315">
          <cell r="M315">
            <v>22.176565253643702</v>
          </cell>
          <cell r="R315">
            <v>8.3328332581639204E-3</v>
          </cell>
        </row>
        <row r="316">
          <cell r="M316">
            <v>22.1768314853608</v>
          </cell>
          <cell r="R316">
            <v>8.3509517078206395E-3</v>
          </cell>
        </row>
        <row r="317">
          <cell r="M317">
            <v>22.176857430668601</v>
          </cell>
          <cell r="R317">
            <v>8.3927459691791901E-3</v>
          </cell>
        </row>
        <row r="318">
          <cell r="M318">
            <v>22.176636353631999</v>
          </cell>
          <cell r="R318">
            <v>8.3969418589705698E-3</v>
          </cell>
        </row>
        <row r="319">
          <cell r="M319">
            <v>22.176414808105299</v>
          </cell>
          <cell r="R319">
            <v>8.3680886194978706E-3</v>
          </cell>
        </row>
        <row r="320">
          <cell r="M320">
            <v>22.176635810165902</v>
          </cell>
          <cell r="R320">
            <v>8.3358224854513403E-3</v>
          </cell>
        </row>
        <row r="321">
          <cell r="M321">
            <v>22.176822387428299</v>
          </cell>
          <cell r="R321">
            <v>8.3332612996719607E-3</v>
          </cell>
        </row>
        <row r="322">
          <cell r="M322">
            <v>22.177016623702801</v>
          </cell>
          <cell r="R322">
            <v>8.3297391033905904E-3</v>
          </cell>
        </row>
        <row r="323">
          <cell r="M323">
            <v>22.1772990063747</v>
          </cell>
          <cell r="R323">
            <v>8.3249669839705106E-3</v>
          </cell>
        </row>
        <row r="324">
          <cell r="M324">
            <v>22.177514265943401</v>
          </cell>
          <cell r="R324">
            <v>8.3241226709249196E-3</v>
          </cell>
        </row>
        <row r="325">
          <cell r="M325">
            <v>22.177640226420099</v>
          </cell>
          <cell r="R325">
            <v>8.3238560736628303E-3</v>
          </cell>
        </row>
        <row r="326">
          <cell r="M326">
            <v>22.177716249618999</v>
          </cell>
          <cell r="R326">
            <v>8.3267395950742205E-3</v>
          </cell>
        </row>
        <row r="327">
          <cell r="M327">
            <v>22.177924382342699</v>
          </cell>
          <cell r="R327">
            <v>8.3487003281505403E-3</v>
          </cell>
        </row>
        <row r="328">
          <cell r="M328">
            <v>22.177879716373301</v>
          </cell>
          <cell r="R328">
            <v>8.3909671098969796E-3</v>
          </cell>
        </row>
        <row r="329">
          <cell r="M329">
            <v>22.177679694516598</v>
          </cell>
          <cell r="R329">
            <v>8.3952341659288606E-3</v>
          </cell>
        </row>
        <row r="330">
          <cell r="M330">
            <v>22.177569986645299</v>
          </cell>
          <cell r="R330">
            <v>8.3958390190119001E-3</v>
          </cell>
        </row>
        <row r="331">
          <cell r="M331">
            <v>22.177364001060699</v>
          </cell>
          <cell r="R331">
            <v>8.3963218656466099E-3</v>
          </cell>
        </row>
        <row r="332">
          <cell r="M332">
            <v>22.177140703705401</v>
          </cell>
          <cell r="R332">
            <v>8.3967110643360099E-3</v>
          </cell>
        </row>
        <row r="333">
          <cell r="M333">
            <v>22.176745634924501</v>
          </cell>
          <cell r="R333">
            <v>8.3677656018563903E-3</v>
          </cell>
        </row>
        <row r="334">
          <cell r="M334">
            <v>22.1768401718472</v>
          </cell>
          <cell r="R334">
            <v>8.3356110416889801E-3</v>
          </cell>
        </row>
        <row r="335">
          <cell r="M335">
            <v>22.176923904838102</v>
          </cell>
          <cell r="R335">
            <v>8.3331974667439392E-3</v>
          </cell>
        </row>
        <row r="336">
          <cell r="M336">
            <v>22.176918008293299</v>
          </cell>
          <cell r="R336">
            <v>8.3330195696481105E-3</v>
          </cell>
        </row>
        <row r="337">
          <cell r="M337">
            <v>22.176901975804899</v>
          </cell>
          <cell r="R337">
            <v>8.3330198286400599E-3</v>
          </cell>
        </row>
        <row r="338">
          <cell r="M338">
            <v>22.176922984039798</v>
          </cell>
          <cell r="R338">
            <v>8.3329750484058707E-3</v>
          </cell>
        </row>
        <row r="339">
          <cell r="M339">
            <v>22.1769672560348</v>
          </cell>
          <cell r="R339">
            <v>8.3329127528206197E-3</v>
          </cell>
        </row>
        <row r="340">
          <cell r="M340">
            <v>22.177200162183802</v>
          </cell>
          <cell r="R340">
            <v>8.3505717724103798E-3</v>
          </cell>
        </row>
        <row r="341">
          <cell r="M341">
            <v>22.177182267410299</v>
          </cell>
          <cell r="R341">
            <v>8.3923457760364892E-3</v>
          </cell>
        </row>
        <row r="342">
          <cell r="M342">
            <v>22.177007073519199</v>
          </cell>
          <cell r="R342">
            <v>8.3964924009192303E-3</v>
          </cell>
        </row>
        <row r="343">
          <cell r="M343">
            <v>22.1767106020454</v>
          </cell>
          <cell r="R343">
            <v>8.3677610148265302E-3</v>
          </cell>
        </row>
        <row r="344">
          <cell r="M344">
            <v>22.176829573619901</v>
          </cell>
          <cell r="R344">
            <v>8.33561168795602E-3</v>
          </cell>
        </row>
        <row r="345">
          <cell r="M345">
            <v>22.176998993772699</v>
          </cell>
          <cell r="R345">
            <v>8.3330243822300806E-3</v>
          </cell>
        </row>
        <row r="346">
          <cell r="M346">
            <v>22.1771847958405</v>
          </cell>
          <cell r="R346">
            <v>8.3294906974390806E-3</v>
          </cell>
        </row>
        <row r="347">
          <cell r="M347">
            <v>22.177407751273201</v>
          </cell>
          <cell r="R347">
            <v>8.3247917659127098E-3</v>
          </cell>
        </row>
        <row r="348">
          <cell r="M348">
            <v>22.1775589693131</v>
          </cell>
          <cell r="R348">
            <v>8.3240695191175908E-3</v>
          </cell>
        </row>
        <row r="349">
          <cell r="M349">
            <v>22.177622355333099</v>
          </cell>
          <cell r="R349">
            <v>8.3239214421120204E-3</v>
          </cell>
        </row>
        <row r="350">
          <cell r="M350">
            <v>22.177683640575701</v>
          </cell>
          <cell r="R350">
            <v>8.3268170796577997E-3</v>
          </cell>
        </row>
        <row r="351">
          <cell r="M351">
            <v>22.177907318331901</v>
          </cell>
          <cell r="R351">
            <v>8.3487276347614797E-3</v>
          </cell>
        </row>
        <row r="352">
          <cell r="M352">
            <v>22.177882472754199</v>
          </cell>
          <cell r="R352">
            <v>8.3909555900527205E-3</v>
          </cell>
        </row>
        <row r="353">
          <cell r="M353">
            <v>22.177683314039299</v>
          </cell>
          <cell r="R353">
            <v>8.3952262134290804E-3</v>
          </cell>
        </row>
        <row r="354">
          <cell r="M354">
            <v>22.177593724475599</v>
          </cell>
          <cell r="R354">
            <v>8.3963726054125699E-3</v>
          </cell>
        </row>
        <row r="355">
          <cell r="M355">
            <v>22.177442213235</v>
          </cell>
          <cell r="R355">
            <v>8.3970191512693099E-3</v>
          </cell>
        </row>
        <row r="356">
          <cell r="M356">
            <v>22.1772647711683</v>
          </cell>
          <cell r="R356">
            <v>8.3965761493154396E-3</v>
          </cell>
        </row>
        <row r="357">
          <cell r="M357">
            <v>22.1768901056098</v>
          </cell>
          <cell r="R357">
            <v>8.3675631773464706E-3</v>
          </cell>
        </row>
        <row r="358">
          <cell r="M358">
            <v>22.176934504724102</v>
          </cell>
          <cell r="R358">
            <v>8.3354823423847993E-3</v>
          </cell>
        </row>
        <row r="359">
          <cell r="M359">
            <v>22.177063673890199</v>
          </cell>
          <cell r="R359">
            <v>8.3329788885249407E-3</v>
          </cell>
        </row>
        <row r="360">
          <cell r="M360">
            <v>22.177088902622401</v>
          </cell>
          <cell r="R360">
            <v>8.3327749693161007E-3</v>
          </cell>
        </row>
        <row r="361">
          <cell r="M361">
            <v>22.177077181500302</v>
          </cell>
          <cell r="R361">
            <v>8.3327825630088205E-3</v>
          </cell>
        </row>
        <row r="362">
          <cell r="M362">
            <v>22.1770648775544</v>
          </cell>
          <cell r="R362">
            <v>8.3327996647071401E-3</v>
          </cell>
        </row>
        <row r="363">
          <cell r="M363">
            <v>22.1772559607743</v>
          </cell>
          <cell r="R363">
            <v>8.35049753549022E-3</v>
          </cell>
        </row>
        <row r="364">
          <cell r="M364">
            <v>22.177273989573401</v>
          </cell>
          <cell r="R364">
            <v>8.3921720077998804E-3</v>
          </cell>
        </row>
        <row r="365">
          <cell r="M365">
            <v>22.177203092842401</v>
          </cell>
          <cell r="R365">
            <v>8.3967691673798601E-3</v>
          </cell>
        </row>
        <row r="366">
          <cell r="M366">
            <v>22.177166935742001</v>
          </cell>
          <cell r="R366">
            <v>8.3980592863482102E-3</v>
          </cell>
        </row>
        <row r="367">
          <cell r="M367">
            <v>22.177096184081901</v>
          </cell>
          <cell r="R367">
            <v>8.3983405273461795E-3</v>
          </cell>
        </row>
        <row r="368">
          <cell r="M368">
            <v>22.176837246199099</v>
          </cell>
          <cell r="R368">
            <v>8.3981232623863492E-3</v>
          </cell>
        </row>
        <row r="369">
          <cell r="M369">
            <v>22.1765192698644</v>
          </cell>
          <cell r="R369">
            <v>8.3681151876119006E-3</v>
          </cell>
        </row>
        <row r="370">
          <cell r="M370">
            <v>22.176862607039599</v>
          </cell>
          <cell r="R370">
            <v>8.3354321051555703E-3</v>
          </cell>
        </row>
        <row r="371">
          <cell r="M371">
            <v>22.177299254280001</v>
          </cell>
          <cell r="R371">
            <v>8.3324456521233908E-3</v>
          </cell>
        </row>
        <row r="372">
          <cell r="M372">
            <v>22.177537000508501</v>
          </cell>
          <cell r="R372">
            <v>8.3318622332326803E-3</v>
          </cell>
        </row>
        <row r="373">
          <cell r="M373">
            <v>22.177637056305802</v>
          </cell>
          <cell r="R373">
            <v>8.3316942682275501E-3</v>
          </cell>
        </row>
        <row r="374">
          <cell r="M374">
            <v>22.177640013846801</v>
          </cell>
          <cell r="R374">
            <v>8.3317301442801407E-3</v>
          </cell>
        </row>
        <row r="375">
          <cell r="M375">
            <v>22.177887972099601</v>
          </cell>
          <cell r="R375">
            <v>8.3630233284829308E-3</v>
          </cell>
        </row>
        <row r="376">
          <cell r="M376">
            <v>22.177740464646099</v>
          </cell>
          <cell r="R376">
            <v>8.39531614157343E-3</v>
          </cell>
        </row>
        <row r="377">
          <cell r="M377">
            <v>22.177663600189199</v>
          </cell>
          <cell r="R377">
            <v>8.3984478057101304E-3</v>
          </cell>
        </row>
        <row r="378">
          <cell r="M378">
            <v>22.1776274277663</v>
          </cell>
          <cell r="R378">
            <v>8.3988477334469205E-3</v>
          </cell>
        </row>
        <row r="379">
          <cell r="M379">
            <v>22.177444163560601</v>
          </cell>
          <cell r="R379">
            <v>8.3987355249144097E-3</v>
          </cell>
        </row>
        <row r="380">
          <cell r="M380">
            <v>22.1771910385464</v>
          </cell>
          <cell r="R380">
            <v>8.3989487397441703E-3</v>
          </cell>
        </row>
        <row r="381">
          <cell r="M381">
            <v>22.1770336280964</v>
          </cell>
          <cell r="R381">
            <v>8.3993148088890909E-3</v>
          </cell>
        </row>
        <row r="382">
          <cell r="M382">
            <v>22.176953469367302</v>
          </cell>
          <cell r="R382">
            <v>8.3986267661992804E-3</v>
          </cell>
        </row>
        <row r="383">
          <cell r="M383">
            <v>22.176902787490501</v>
          </cell>
          <cell r="R383">
            <v>8.3985967236354601E-3</v>
          </cell>
        </row>
        <row r="384">
          <cell r="M384">
            <v>22.176864325761098</v>
          </cell>
          <cell r="R384">
            <v>8.3986353638144506E-3</v>
          </cell>
        </row>
        <row r="385">
          <cell r="M385">
            <v>22.176833663021199</v>
          </cell>
          <cell r="R385">
            <v>8.3986709319570207E-3</v>
          </cell>
        </row>
        <row r="386">
          <cell r="M386">
            <v>22.1768134733565</v>
          </cell>
          <cell r="R386">
            <v>8.3986904029706606E-3</v>
          </cell>
        </row>
        <row r="387">
          <cell r="M387">
            <v>22.176811683503999</v>
          </cell>
          <cell r="R387">
            <v>8.3993018523036405E-3</v>
          </cell>
        </row>
        <row r="388">
          <cell r="M388">
            <v>22.176796901087101</v>
          </cell>
          <cell r="R388">
            <v>8.4001981220383007E-3</v>
          </cell>
        </row>
        <row r="389">
          <cell r="M389">
            <v>22.176807226243401</v>
          </cell>
          <cell r="R389">
            <v>8.4002658200452406E-3</v>
          </cell>
        </row>
        <row r="390">
          <cell r="M390">
            <v>22.176875373170699</v>
          </cell>
          <cell r="R390">
            <v>8.4001623764732199E-3</v>
          </cell>
        </row>
        <row r="391">
          <cell r="M391">
            <v>22.176967941303602</v>
          </cell>
          <cell r="R391">
            <v>8.3994252278320001E-3</v>
          </cell>
        </row>
        <row r="392">
          <cell r="M392">
            <v>22.177014177922</v>
          </cell>
          <cell r="R392">
            <v>8.3985057297282905E-3</v>
          </cell>
        </row>
        <row r="393">
          <cell r="M393">
            <v>22.1770426511066</v>
          </cell>
          <cell r="R393">
            <v>8.3983462852991603E-3</v>
          </cell>
        </row>
        <row r="394">
          <cell r="M394">
            <v>22.177192582665999</v>
          </cell>
          <cell r="R394">
            <v>8.3974154188480605E-3</v>
          </cell>
        </row>
        <row r="395">
          <cell r="M395">
            <v>22.177338793496101</v>
          </cell>
          <cell r="R395">
            <v>8.39632708511996E-3</v>
          </cell>
        </row>
        <row r="396">
          <cell r="M396">
            <v>22.177428414459499</v>
          </cell>
          <cell r="R396">
            <v>8.3960298034365406E-3</v>
          </cell>
        </row>
        <row r="397">
          <cell r="M397">
            <v>22.177557795169001</v>
          </cell>
          <cell r="R397">
            <v>8.3963697974476295E-3</v>
          </cell>
        </row>
        <row r="398">
          <cell r="M398">
            <v>22.177607099871601</v>
          </cell>
          <cell r="R398">
            <v>8.3971656651321107E-3</v>
          </cell>
        </row>
        <row r="399">
          <cell r="M399">
            <v>22.177608178928299</v>
          </cell>
          <cell r="R399">
            <v>8.3978918861978696E-3</v>
          </cell>
        </row>
        <row r="400">
          <cell r="M400">
            <v>22.177596551979999</v>
          </cell>
          <cell r="R400">
            <v>8.3987911961514103E-3</v>
          </cell>
        </row>
        <row r="401">
          <cell r="M401">
            <v>22.177598234034299</v>
          </cell>
          <cell r="R401">
            <v>8.3988816017497199E-3</v>
          </cell>
        </row>
        <row r="402">
          <cell r="M402">
            <v>22.177583661636699</v>
          </cell>
          <cell r="R402">
            <v>8.3989637886199495E-3</v>
          </cell>
        </row>
        <row r="403">
          <cell r="M403">
            <v>22.177424356026702</v>
          </cell>
          <cell r="R403">
            <v>8.3993671537141192E-3</v>
          </cell>
        </row>
        <row r="404">
          <cell r="M404">
            <v>22.177264230294799</v>
          </cell>
          <cell r="R404">
            <v>8.39965864438714E-3</v>
          </cell>
        </row>
        <row r="405">
          <cell r="M405">
            <v>22.1771402306262</v>
          </cell>
          <cell r="R405">
            <v>8.3992451045651097E-3</v>
          </cell>
        </row>
        <row r="406">
          <cell r="M406">
            <v>22.177036456302499</v>
          </cell>
          <cell r="R406">
            <v>8.3985261970817692E-3</v>
          </cell>
        </row>
        <row r="407">
          <cell r="M407">
            <v>22.176966450895499</v>
          </cell>
          <cell r="R407">
            <v>8.3985096263807998E-3</v>
          </cell>
        </row>
        <row r="408">
          <cell r="M408">
            <v>22.176955283199</v>
          </cell>
          <cell r="R408">
            <v>8.3984943355452802E-3</v>
          </cell>
        </row>
        <row r="409">
          <cell r="M409">
            <v>22.1769754568205</v>
          </cell>
          <cell r="R409">
            <v>8.3984608373943396E-3</v>
          </cell>
        </row>
        <row r="410">
          <cell r="M410">
            <v>22.176986696305502</v>
          </cell>
          <cell r="R410">
            <v>8.39906098533502E-3</v>
          </cell>
        </row>
        <row r="411">
          <cell r="M411">
            <v>22.176996027079898</v>
          </cell>
          <cell r="R411">
            <v>8.3999197540582295E-3</v>
          </cell>
        </row>
        <row r="412">
          <cell r="M412">
            <v>22.1770064914224</v>
          </cell>
          <cell r="R412">
            <v>8.4006225574968507E-3</v>
          </cell>
        </row>
        <row r="413">
          <cell r="M413">
            <v>22.176988615038901</v>
          </cell>
          <cell r="R413">
            <v>8.4015405142375803E-3</v>
          </cell>
        </row>
        <row r="414">
          <cell r="M414">
            <v>22.176976800304701</v>
          </cell>
          <cell r="R414">
            <v>8.4016490682731707E-3</v>
          </cell>
        </row>
        <row r="415">
          <cell r="M415">
            <v>22.176984954521799</v>
          </cell>
          <cell r="R415">
            <v>8.4016389269765592E-3</v>
          </cell>
        </row>
        <row r="416">
          <cell r="M416">
            <v>22.177003448556199</v>
          </cell>
          <cell r="R416">
            <v>8.4009885838601094E-3</v>
          </cell>
        </row>
        <row r="417">
          <cell r="M417">
            <v>22.177071416729</v>
          </cell>
          <cell r="R417">
            <v>8.3999697023342795E-3</v>
          </cell>
        </row>
        <row r="418">
          <cell r="M418">
            <v>22.1772243227201</v>
          </cell>
          <cell r="R418">
            <v>8.3989733473264199E-3</v>
          </cell>
        </row>
        <row r="419">
          <cell r="M419">
            <v>22.177383508110701</v>
          </cell>
          <cell r="R419">
            <v>8.3978038155760291E-3</v>
          </cell>
        </row>
        <row r="420">
          <cell r="M420">
            <v>22.177481286188101</v>
          </cell>
          <cell r="R420">
            <v>8.3975294560478097E-3</v>
          </cell>
        </row>
        <row r="421">
          <cell r="M421">
            <v>22.1775464869859</v>
          </cell>
          <cell r="R421">
            <v>8.3973915083778005E-3</v>
          </cell>
        </row>
        <row r="422">
          <cell r="M422">
            <v>22.177584079613901</v>
          </cell>
          <cell r="R422">
            <v>8.3979444065653708E-3</v>
          </cell>
        </row>
        <row r="423">
          <cell r="M423">
            <v>22.1775655733286</v>
          </cell>
          <cell r="R423">
            <v>8.3988795965656594E-3</v>
          </cell>
        </row>
        <row r="424">
          <cell r="M424">
            <v>22.177539016272998</v>
          </cell>
          <cell r="R424">
            <v>8.3996483378932108E-3</v>
          </cell>
        </row>
        <row r="425">
          <cell r="M425">
            <v>22.177511687756301</v>
          </cell>
          <cell r="R425">
            <v>8.4005900471164595E-3</v>
          </cell>
        </row>
        <row r="426">
          <cell r="M426">
            <v>22.177487251519601</v>
          </cell>
          <cell r="R426">
            <v>8.4007396827959092E-3</v>
          </cell>
        </row>
        <row r="427">
          <cell r="M427">
            <v>22.177426849936399</v>
          </cell>
          <cell r="R427">
            <v>8.4009244915133705E-3</v>
          </cell>
        </row>
        <row r="428">
          <cell r="M428">
            <v>22.177229241904602</v>
          </cell>
          <cell r="R428">
            <v>8.4013414004088897E-3</v>
          </cell>
        </row>
        <row r="429">
          <cell r="M429">
            <v>22.177079348869</v>
          </cell>
          <cell r="R429">
            <v>8.4009355768645197E-3</v>
          </cell>
        </row>
        <row r="430">
          <cell r="M430">
            <v>22.177002680830299</v>
          </cell>
          <cell r="R430">
            <v>8.4001567767829008E-3</v>
          </cell>
        </row>
        <row r="431">
          <cell r="M431">
            <v>22.1769646341677</v>
          </cell>
          <cell r="R431">
            <v>8.4000950547972707E-3</v>
          </cell>
        </row>
        <row r="432">
          <cell r="M432">
            <v>22.1769710129463</v>
          </cell>
          <cell r="R432">
            <v>8.4000627739865708E-3</v>
          </cell>
        </row>
        <row r="433">
          <cell r="M433">
            <v>22.1769872355103</v>
          </cell>
          <cell r="R433">
            <v>8.40004103143039E-3</v>
          </cell>
        </row>
        <row r="434">
          <cell r="M434">
            <v>22.176990618215498</v>
          </cell>
          <cell r="R434">
            <v>8.4006562485016301E-3</v>
          </cell>
        </row>
        <row r="435">
          <cell r="M435">
            <v>22.1769831356903</v>
          </cell>
          <cell r="R435">
            <v>8.4021545944151805E-3</v>
          </cell>
        </row>
        <row r="436">
          <cell r="M436">
            <v>22.1770013400232</v>
          </cell>
          <cell r="R436">
            <v>8.4037086851147993E-3</v>
          </cell>
        </row>
        <row r="437">
          <cell r="M437">
            <v>22.177019875806401</v>
          </cell>
          <cell r="R437">
            <v>8.4046665398126805E-3</v>
          </cell>
        </row>
        <row r="438">
          <cell r="M438">
            <v>22.1770363660344</v>
          </cell>
          <cell r="R438">
            <v>8.4047510368169993E-3</v>
          </cell>
        </row>
        <row r="439">
          <cell r="M439">
            <v>22.177036718750401</v>
          </cell>
          <cell r="R439">
            <v>8.4041492908684904E-3</v>
          </cell>
        </row>
        <row r="440">
          <cell r="M440">
            <v>22.177033679626899</v>
          </cell>
          <cell r="R440">
            <v>8.4026619801594593E-3</v>
          </cell>
        </row>
        <row r="441">
          <cell r="M441">
            <v>22.177049062976899</v>
          </cell>
          <cell r="R441">
            <v>8.40164650622101E-3</v>
          </cell>
        </row>
        <row r="442">
          <cell r="M442">
            <v>22.177132658091001</v>
          </cell>
          <cell r="R442">
            <v>8.4013568416846894E-3</v>
          </cell>
        </row>
        <row r="443">
          <cell r="M443">
            <v>22.177305785137701</v>
          </cell>
          <cell r="R443">
            <v>8.40039165923092E-3</v>
          </cell>
        </row>
        <row r="444">
          <cell r="M444">
            <v>22.177463886888599</v>
          </cell>
          <cell r="R444">
            <v>8.3992323402205197E-3</v>
          </cell>
        </row>
        <row r="445">
          <cell r="M445">
            <v>22.177534714360299</v>
          </cell>
          <cell r="R445">
            <v>8.3990199951809695E-3</v>
          </cell>
        </row>
        <row r="446">
          <cell r="M446">
            <v>22.1775634124551</v>
          </cell>
          <cell r="R446">
            <v>8.3989525643516898E-3</v>
          </cell>
        </row>
        <row r="447">
          <cell r="M447">
            <v>22.177613143512598</v>
          </cell>
          <cell r="R447">
            <v>8.3994401420209499E-3</v>
          </cell>
        </row>
        <row r="448">
          <cell r="M448">
            <v>22.177639246378199</v>
          </cell>
          <cell r="R448">
            <v>8.4008977237079799E-3</v>
          </cell>
        </row>
        <row r="449">
          <cell r="M449">
            <v>22.177586116943498</v>
          </cell>
          <cell r="R449">
            <v>8.4020377197045106E-3</v>
          </cell>
        </row>
        <row r="450">
          <cell r="M450">
            <v>22.177489992236399</v>
          </cell>
          <cell r="R450">
            <v>8.4023590659785992E-3</v>
          </cell>
        </row>
        <row r="451">
          <cell r="M451">
            <v>22.1773814945767</v>
          </cell>
          <cell r="R451">
            <v>8.4026258993099498E-3</v>
          </cell>
        </row>
        <row r="452">
          <cell r="M452">
            <v>22.177187780595698</v>
          </cell>
          <cell r="R452">
            <v>8.4030043091864303E-3</v>
          </cell>
        </row>
        <row r="453">
          <cell r="M453">
            <v>22.177046818199901</v>
          </cell>
          <cell r="R453">
            <v>8.4025801689575196E-3</v>
          </cell>
        </row>
        <row r="454">
          <cell r="M454">
            <v>22.1769844624203</v>
          </cell>
          <cell r="R454">
            <v>8.40115370277221E-3</v>
          </cell>
        </row>
        <row r="455">
          <cell r="M455">
            <v>22.1769868459352</v>
          </cell>
          <cell r="R455">
            <v>8.4001589555282499E-3</v>
          </cell>
        </row>
        <row r="456">
          <cell r="M456">
            <v>22.176986773901898</v>
          </cell>
          <cell r="R456">
            <v>8.4000599955327999E-3</v>
          </cell>
        </row>
        <row r="457">
          <cell r="M457">
            <v>22.176973199425898</v>
          </cell>
          <cell r="R457">
            <v>8.4000689668492206E-3</v>
          </cell>
        </row>
        <row r="458">
          <cell r="M458">
            <v>22.176983722418399</v>
          </cell>
          <cell r="R458">
            <v>8.40004114885908E-3</v>
          </cell>
        </row>
        <row r="459">
          <cell r="M459">
            <v>22.177013513113501</v>
          </cell>
          <cell r="R459">
            <v>8.4006087467794997E-3</v>
          </cell>
        </row>
        <row r="460">
          <cell r="M460">
            <v>22.177036683299601</v>
          </cell>
          <cell r="R460">
            <v>8.4014442854787007E-3</v>
          </cell>
        </row>
        <row r="461">
          <cell r="M461">
            <v>22.177088969569098</v>
          </cell>
          <cell r="R461">
            <v>8.4014526438543399E-3</v>
          </cell>
        </row>
        <row r="462">
          <cell r="M462">
            <v>22.177127481807499</v>
          </cell>
          <cell r="R462">
            <v>8.4014040805963502E-3</v>
          </cell>
        </row>
        <row r="463">
          <cell r="M463">
            <v>22.1771643681546</v>
          </cell>
          <cell r="R463">
            <v>8.4013515189727602E-3</v>
          </cell>
        </row>
        <row r="464">
          <cell r="M464">
            <v>22.1771501989173</v>
          </cell>
          <cell r="R464">
            <v>8.4013985091743494E-3</v>
          </cell>
        </row>
        <row r="465">
          <cell r="M465">
            <v>22.177132073407801</v>
          </cell>
          <cell r="R465">
            <v>8.4007940617434503E-3</v>
          </cell>
        </row>
        <row r="466">
          <cell r="M466">
            <v>22.1771997144388</v>
          </cell>
          <cell r="R466">
            <v>8.39975476663978E-3</v>
          </cell>
        </row>
        <row r="467">
          <cell r="M467">
            <v>22.1773168718512</v>
          </cell>
          <cell r="R467">
            <v>8.3994465253505596E-3</v>
          </cell>
        </row>
        <row r="468">
          <cell r="M468">
            <v>22.177450445375399</v>
          </cell>
          <cell r="R468">
            <v>8.3985105683013293E-3</v>
          </cell>
        </row>
        <row r="469">
          <cell r="M469">
            <v>22.1775870314824</v>
          </cell>
          <cell r="R469">
            <v>8.3979987306825599E-3</v>
          </cell>
        </row>
        <row r="470">
          <cell r="M470">
            <v>22.177627692540302</v>
          </cell>
          <cell r="R470">
            <v>8.3987094066228906E-3</v>
          </cell>
        </row>
        <row r="471">
          <cell r="M471">
            <v>22.1776472623195</v>
          </cell>
          <cell r="R471">
            <v>8.3993686916927698E-3</v>
          </cell>
        </row>
        <row r="472">
          <cell r="M472">
            <v>22.177661330924501</v>
          </cell>
          <cell r="R472">
            <v>8.40021688574232E-3</v>
          </cell>
        </row>
        <row r="473">
          <cell r="M473">
            <v>22.177645742422001</v>
          </cell>
          <cell r="R473">
            <v>8.4010089107263899E-3</v>
          </cell>
        </row>
        <row r="474">
          <cell r="M474">
            <v>22.177521723975399</v>
          </cell>
          <cell r="R474">
            <v>8.4016009674393304E-3</v>
          </cell>
        </row>
        <row r="475">
          <cell r="M475">
            <v>22.177404168293901</v>
          </cell>
          <cell r="R475">
            <v>8.40044114095145E-3</v>
          </cell>
        </row>
        <row r="476">
          <cell r="M476">
            <v>22.177303731936799</v>
          </cell>
          <cell r="R476">
            <v>8.3996989870085206E-3</v>
          </cell>
        </row>
        <row r="477">
          <cell r="M477">
            <v>22.177150953821702</v>
          </cell>
          <cell r="R477">
            <v>8.3998551985549098E-3</v>
          </cell>
        </row>
        <row r="478">
          <cell r="M478">
            <v>22.177057008378</v>
          </cell>
          <cell r="R478">
            <v>8.3993606965987507E-3</v>
          </cell>
        </row>
        <row r="479">
          <cell r="M479">
            <v>22.177003448813899</v>
          </cell>
          <cell r="R479">
            <v>8.3985556708369002E-3</v>
          </cell>
        </row>
        <row r="480">
          <cell r="M480">
            <v>22.176959581571001</v>
          </cell>
          <cell r="R480">
            <v>8.3985147142259103E-3</v>
          </cell>
        </row>
        <row r="481">
          <cell r="M481">
            <v>22.176948896155402</v>
          </cell>
          <cell r="R481">
            <v>8.3991155821252408E-3</v>
          </cell>
        </row>
        <row r="482">
          <cell r="M482">
            <v>22.176977939877901</v>
          </cell>
          <cell r="R482">
            <v>8.3999348519109701E-3</v>
          </cell>
        </row>
        <row r="483">
          <cell r="M483">
            <v>22.1770177903113</v>
          </cell>
          <cell r="R483">
            <v>8.3999731182521492E-3</v>
          </cell>
        </row>
        <row r="484">
          <cell r="M484">
            <v>22.177055741562299</v>
          </cell>
          <cell r="R484">
            <v>8.4005422598447902E-3</v>
          </cell>
        </row>
        <row r="485">
          <cell r="M485">
            <v>22.177069528492101</v>
          </cell>
          <cell r="R485">
            <v>8.4014066681085305E-3</v>
          </cell>
        </row>
        <row r="486">
          <cell r="M486">
            <v>22.177069722769399</v>
          </cell>
          <cell r="R486">
            <v>8.4015065090698605E-3</v>
          </cell>
        </row>
        <row r="487">
          <cell r="M487">
            <v>22.177071568911899</v>
          </cell>
          <cell r="R487">
            <v>8.40089538814685E-3</v>
          </cell>
        </row>
        <row r="488">
          <cell r="M488">
            <v>22.177080835906001</v>
          </cell>
          <cell r="R488">
            <v>8.4000049159088496E-3</v>
          </cell>
        </row>
        <row r="489">
          <cell r="M489">
            <v>22.177104533194299</v>
          </cell>
          <cell r="R489">
            <v>8.3992360514927606E-3</v>
          </cell>
        </row>
        <row r="490">
          <cell r="M490">
            <v>22.177217232109101</v>
          </cell>
          <cell r="R490">
            <v>8.3974894584363004E-3</v>
          </cell>
        </row>
        <row r="491">
          <cell r="M491">
            <v>22.1774100257024</v>
          </cell>
          <cell r="R491">
            <v>8.3961383189631606E-3</v>
          </cell>
        </row>
        <row r="492">
          <cell r="M492">
            <v>22.177560655692101</v>
          </cell>
          <cell r="R492">
            <v>8.3957494985238898E-3</v>
          </cell>
        </row>
        <row r="493">
          <cell r="M493">
            <v>22.177634480378799</v>
          </cell>
          <cell r="R493">
            <v>8.3962132443081098E-3</v>
          </cell>
        </row>
        <row r="494">
          <cell r="M494">
            <v>22.177670036966902</v>
          </cell>
          <cell r="R494">
            <v>8.3976262391262605E-3</v>
          </cell>
        </row>
        <row r="495">
          <cell r="M495">
            <v>22.177684176936701</v>
          </cell>
          <cell r="R495">
            <v>8.3991803637327792E-3</v>
          </cell>
        </row>
        <row r="496">
          <cell r="M496">
            <v>22.177676908881601</v>
          </cell>
          <cell r="R496">
            <v>8.4001839508349805E-3</v>
          </cell>
        </row>
        <row r="497">
          <cell r="M497">
            <v>22.177650125303</v>
          </cell>
          <cell r="R497">
            <v>8.40036740769135E-3</v>
          </cell>
        </row>
        <row r="498">
          <cell r="M498">
            <v>22.177572830543699</v>
          </cell>
          <cell r="R498">
            <v>8.4005993310063993E-3</v>
          </cell>
        </row>
        <row r="499">
          <cell r="M499">
            <v>22.1774697232715</v>
          </cell>
          <cell r="R499">
            <v>8.4008203455483398E-3</v>
          </cell>
        </row>
        <row r="500">
          <cell r="M500">
            <v>22.1773775821163</v>
          </cell>
          <cell r="R500">
            <v>8.4010087156245004E-3</v>
          </cell>
        </row>
        <row r="501">
          <cell r="M501">
            <v>22.177319141764801</v>
          </cell>
          <cell r="R501">
            <v>8.4004840946824595E-3</v>
          </cell>
        </row>
        <row r="502">
          <cell r="M502">
            <v>22.177290384241999</v>
          </cell>
          <cell r="R502">
            <v>8.3996639076823303E-3</v>
          </cell>
        </row>
        <row r="503">
          <cell r="M503">
            <v>22.177254202545001</v>
          </cell>
          <cell r="R503">
            <v>8.3996319262643598E-3</v>
          </cell>
        </row>
        <row r="504">
          <cell r="M504">
            <v>22.177237668923301</v>
          </cell>
          <cell r="R504">
            <v>8.3996432233534295E-3</v>
          </cell>
        </row>
        <row r="505">
          <cell r="M505">
            <v>22.177234149155499</v>
          </cell>
          <cell r="R505">
            <v>8.3996452885789098E-3</v>
          </cell>
        </row>
        <row r="506">
          <cell r="M506">
            <v>22.177231706398398</v>
          </cell>
          <cell r="R506">
            <v>8.4002708337867996E-3</v>
          </cell>
        </row>
        <row r="507">
          <cell r="M507">
            <v>22.177196875933401</v>
          </cell>
          <cell r="R507">
            <v>8.4012184802463603E-3</v>
          </cell>
        </row>
        <row r="508">
          <cell r="M508">
            <v>22.177152647070301</v>
          </cell>
          <cell r="R508">
            <v>8.4013945175653703E-3</v>
          </cell>
        </row>
        <row r="509">
          <cell r="M509">
            <v>22.177103899738601</v>
          </cell>
          <cell r="R509">
            <v>8.4020973407638692E-3</v>
          </cell>
        </row>
        <row r="510">
          <cell r="M510">
            <v>22.1766614247042</v>
          </cell>
          <cell r="R510">
            <v>8.4039642775443207E-3</v>
          </cell>
        </row>
        <row r="511">
          <cell r="M511">
            <v>22.176158273266498</v>
          </cell>
          <cell r="R511">
            <v>8.4038356894463907E-3</v>
          </cell>
        </row>
        <row r="512">
          <cell r="M512">
            <v>22.176993226287198</v>
          </cell>
          <cell r="R512">
            <v>8.4015289769654201E-3</v>
          </cell>
        </row>
        <row r="513">
          <cell r="M513">
            <v>22.1771088750023</v>
          </cell>
          <cell r="R513">
            <v>8.4008166864641496E-3</v>
          </cell>
        </row>
        <row r="514">
          <cell r="M514">
            <v>22.1767185339687</v>
          </cell>
          <cell r="R514">
            <v>8.4014893860568599E-3</v>
          </cell>
        </row>
        <row r="515">
          <cell r="M515">
            <v>22.1762375931308</v>
          </cell>
          <cell r="R515">
            <v>8.4018215514586499E-3</v>
          </cell>
        </row>
        <row r="516">
          <cell r="M516">
            <v>22.1774591318745</v>
          </cell>
          <cell r="R516">
            <v>8.3988874051730607E-3</v>
          </cell>
        </row>
        <row r="517">
          <cell r="M517">
            <v>22.177644640397201</v>
          </cell>
          <cell r="R517">
            <v>8.3987290035416606E-3</v>
          </cell>
        </row>
        <row r="518">
          <cell r="M518">
            <v>22.177683325581199</v>
          </cell>
          <cell r="R518">
            <v>8.3992813058737393E-3</v>
          </cell>
        </row>
        <row r="519">
          <cell r="M519">
            <v>22.177696452265899</v>
          </cell>
          <cell r="R519">
            <v>8.4007485801866396E-3</v>
          </cell>
        </row>
        <row r="520">
          <cell r="M520">
            <v>22.1776878062992</v>
          </cell>
          <cell r="R520">
            <v>8.4017440665385499E-3</v>
          </cell>
        </row>
        <row r="521">
          <cell r="M521">
            <v>22.177673944262601</v>
          </cell>
          <cell r="R521">
            <v>8.4018886077820501E-3</v>
          </cell>
        </row>
        <row r="522">
          <cell r="M522">
            <v>22.177630465837002</v>
          </cell>
          <cell r="R522">
            <v>8.4020390649419494E-3</v>
          </cell>
        </row>
        <row r="523">
          <cell r="M523">
            <v>22.1774967419578</v>
          </cell>
          <cell r="R523">
            <v>8.4023963411711308E-3</v>
          </cell>
        </row>
        <row r="524">
          <cell r="M524">
            <v>22.1773138416103</v>
          </cell>
          <cell r="R524">
            <v>8.4027586672294503E-3</v>
          </cell>
        </row>
        <row r="525">
          <cell r="M525">
            <v>22.177220056439999</v>
          </cell>
          <cell r="R525">
            <v>8.4022765756090901E-3</v>
          </cell>
        </row>
        <row r="526">
          <cell r="M526">
            <v>22.177168969947299</v>
          </cell>
          <cell r="R526">
            <v>8.4014792178882698E-3</v>
          </cell>
        </row>
        <row r="527">
          <cell r="M527">
            <v>22.177146489107599</v>
          </cell>
          <cell r="R527">
            <v>8.4014052137798608E-3</v>
          </cell>
        </row>
        <row r="528">
          <cell r="M528">
            <v>22.177147582851401</v>
          </cell>
          <cell r="R528">
            <v>8.4013840145735694E-3</v>
          </cell>
        </row>
        <row r="529">
          <cell r="M529">
            <v>22.177168060926</v>
          </cell>
          <cell r="R529">
            <v>8.4013483011870799E-3</v>
          </cell>
        </row>
        <row r="530">
          <cell r="M530">
            <v>22.177162240317902</v>
          </cell>
          <cell r="R530">
            <v>8.4019928803932206E-3</v>
          </cell>
        </row>
        <row r="531">
          <cell r="M531">
            <v>22.1771215775047</v>
          </cell>
          <cell r="R531">
            <v>8.4029341797395105E-3</v>
          </cell>
        </row>
        <row r="532">
          <cell r="M532">
            <v>22.177131949238898</v>
          </cell>
          <cell r="R532">
            <v>8.4036114826433802E-3</v>
          </cell>
        </row>
        <row r="533">
          <cell r="M533">
            <v>22.177133170023598</v>
          </cell>
          <cell r="R533">
            <v>8.4045112956331793E-3</v>
          </cell>
        </row>
        <row r="534">
          <cell r="M534">
            <v>22.177095058696999</v>
          </cell>
          <cell r="R534">
            <v>8.4046822435662194E-3</v>
          </cell>
        </row>
        <row r="535">
          <cell r="M535">
            <v>22.1770625940412</v>
          </cell>
          <cell r="R535">
            <v>8.4047365540990803E-3</v>
          </cell>
        </row>
        <row r="536">
          <cell r="M536">
            <v>22.177035976599001</v>
          </cell>
          <cell r="R536">
            <v>8.4041595105148591E-3</v>
          </cell>
        </row>
        <row r="537">
          <cell r="M537">
            <v>22.177043671633299</v>
          </cell>
          <cell r="R537">
            <v>8.4032411649712698E-3</v>
          </cell>
        </row>
        <row r="538">
          <cell r="M538">
            <v>22.177139406365001</v>
          </cell>
          <cell r="R538">
            <v>8.4023218512687108E-3</v>
          </cell>
        </row>
        <row r="539">
          <cell r="M539">
            <v>22.177325960314999</v>
          </cell>
          <cell r="R539">
            <v>8.4010611685165007E-3</v>
          </cell>
        </row>
        <row r="540">
          <cell r="M540">
            <v>22.177505316603199</v>
          </cell>
          <cell r="R540">
            <v>8.40062465157051E-3</v>
          </cell>
        </row>
        <row r="541">
          <cell r="M541">
            <v>22.177594351199399</v>
          </cell>
          <cell r="R541">
            <v>8.4010690901764901E-3</v>
          </cell>
        </row>
        <row r="542">
          <cell r="M542">
            <v>22.1776314656422</v>
          </cell>
          <cell r="R542">
            <v>8.4024875758187591E-3</v>
          </cell>
        </row>
        <row r="543">
          <cell r="M543">
            <v>22.177652611689201</v>
          </cell>
          <cell r="R543">
            <v>8.4040316586005206E-3</v>
          </cell>
        </row>
        <row r="544">
          <cell r="M544">
            <v>22.177637026903302</v>
          </cell>
          <cell r="R544">
            <v>8.4050714657365397E-3</v>
          </cell>
        </row>
        <row r="545">
          <cell r="M545">
            <v>22.177601392727901</v>
          </cell>
          <cell r="R545">
            <v>8.4052635092022703E-3</v>
          </cell>
        </row>
        <row r="546">
          <cell r="M546">
            <v>22.177555247921099</v>
          </cell>
          <cell r="R546">
            <v>8.4053971404694401E-3</v>
          </cell>
        </row>
        <row r="547">
          <cell r="M547">
            <v>22.177451343696401</v>
          </cell>
          <cell r="R547">
            <v>8.4056820606193908E-3</v>
          </cell>
        </row>
        <row r="548">
          <cell r="M548">
            <v>22.177199538437598</v>
          </cell>
          <cell r="R548">
            <v>8.4062216876773094E-3</v>
          </cell>
        </row>
        <row r="549">
          <cell r="M549">
            <v>22.176989711766701</v>
          </cell>
          <cell r="R549">
            <v>8.4058828292343599E-3</v>
          </cell>
        </row>
        <row r="550">
          <cell r="M550">
            <v>22.176900194745201</v>
          </cell>
          <cell r="R550">
            <v>8.4044877588715702E-3</v>
          </cell>
        </row>
        <row r="551">
          <cell r="M551">
            <v>22.176853661150201</v>
          </cell>
          <cell r="R551">
            <v>8.40356059872918E-3</v>
          </cell>
        </row>
        <row r="552">
          <cell r="M552">
            <v>22.176827615737199</v>
          </cell>
          <cell r="R552">
            <v>8.4034775453919394E-3</v>
          </cell>
        </row>
        <row r="553">
          <cell r="M553">
            <v>22.176834153367601</v>
          </cell>
          <cell r="R553">
            <v>8.4034448533688594E-3</v>
          </cell>
        </row>
        <row r="554">
          <cell r="M554">
            <v>22.176872555017201</v>
          </cell>
          <cell r="R554">
            <v>8.4040005217003097E-3</v>
          </cell>
        </row>
        <row r="555">
          <cell r="M555">
            <v>22.176907892366501</v>
          </cell>
          <cell r="R555">
            <v>8.4048334965921307E-3</v>
          </cell>
        </row>
        <row r="556">
          <cell r="M556">
            <v>22.176938833874399</v>
          </cell>
          <cell r="R556">
            <v>8.4048871362651604E-3</v>
          </cell>
        </row>
        <row r="557">
          <cell r="M557">
            <v>22.176977469868302</v>
          </cell>
          <cell r="R557">
            <v>8.4054579473040701E-3</v>
          </cell>
        </row>
        <row r="558">
          <cell r="M558">
            <v>22.176989913534999</v>
          </cell>
          <cell r="R558">
            <v>8.4063280980284597E-3</v>
          </cell>
        </row>
        <row r="559">
          <cell r="M559">
            <v>22.176996072898099</v>
          </cell>
          <cell r="R559">
            <v>8.4064205690888797E-3</v>
          </cell>
        </row>
        <row r="560">
          <cell r="M560">
            <v>22.176984526684599</v>
          </cell>
          <cell r="R560">
            <v>8.4058347920383594E-3</v>
          </cell>
        </row>
        <row r="561">
          <cell r="M561">
            <v>22.176992794939601</v>
          </cell>
          <cell r="R561">
            <v>8.4049250342149908E-3</v>
          </cell>
        </row>
        <row r="562">
          <cell r="M562">
            <v>22.177085559161601</v>
          </cell>
          <cell r="R562">
            <v>8.4046167584429701E-3</v>
          </cell>
        </row>
        <row r="563">
          <cell r="M563">
            <v>22.177290592546601</v>
          </cell>
          <cell r="R563">
            <v>8.4042146720653497E-3</v>
          </cell>
        </row>
        <row r="564">
          <cell r="M564">
            <v>22.177454490198901</v>
          </cell>
          <cell r="R564">
            <v>8.4033068231732407E-3</v>
          </cell>
        </row>
        <row r="565">
          <cell r="M565">
            <v>22.177539178008502</v>
          </cell>
          <cell r="R565">
            <v>8.4022724033884708E-3</v>
          </cell>
        </row>
        <row r="566">
          <cell r="M566">
            <v>22.1775971397314</v>
          </cell>
          <cell r="R566">
            <v>8.4026710693775597E-3</v>
          </cell>
        </row>
        <row r="567">
          <cell r="M567">
            <v>22.1776297984627</v>
          </cell>
          <cell r="R567">
            <v>8.4034739590285405E-3</v>
          </cell>
        </row>
        <row r="568">
          <cell r="M568">
            <v>22.177623498654</v>
          </cell>
          <cell r="R568">
            <v>8.4042289235865993E-3</v>
          </cell>
        </row>
        <row r="569">
          <cell r="M569">
            <v>22.1775998030285</v>
          </cell>
          <cell r="R569">
            <v>8.4051586952519595E-3</v>
          </cell>
        </row>
        <row r="570">
          <cell r="M570">
            <v>22.177579428886101</v>
          </cell>
          <cell r="R570">
            <v>8.4053209117854293E-3</v>
          </cell>
        </row>
        <row r="571">
          <cell r="M571">
            <v>22.177519637291699</v>
          </cell>
          <cell r="R571">
            <v>8.4054857127245208E-3</v>
          </cell>
        </row>
        <row r="572">
          <cell r="M572">
            <v>22.1774333542132</v>
          </cell>
          <cell r="R572">
            <v>8.4050641999569402E-3</v>
          </cell>
        </row>
        <row r="573">
          <cell r="M573">
            <v>22.177330333865299</v>
          </cell>
          <cell r="R573">
            <v>8.4044253606886804E-3</v>
          </cell>
        </row>
        <row r="574">
          <cell r="M574">
            <v>22.177188016932099</v>
          </cell>
          <cell r="R574">
            <v>8.4039491731502398E-3</v>
          </cell>
        </row>
        <row r="575">
          <cell r="M575">
            <v>22.177136551318299</v>
          </cell>
          <cell r="R575">
            <v>8.4031874550115401E-3</v>
          </cell>
        </row>
        <row r="576">
          <cell r="M576">
            <v>22.176808227588399</v>
          </cell>
          <cell r="R576">
            <v>8.4035987003989194E-3</v>
          </cell>
        </row>
        <row r="577">
          <cell r="M577">
            <v>22.176692801262401</v>
          </cell>
          <cell r="R577">
            <v>8.40363423079909E-3</v>
          </cell>
        </row>
        <row r="578">
          <cell r="M578">
            <v>22.1767481220534</v>
          </cell>
          <cell r="R578">
            <v>8.40415369246467E-3</v>
          </cell>
        </row>
        <row r="579">
          <cell r="M579">
            <v>22.176820801075401</v>
          </cell>
          <cell r="R579">
            <v>8.40489772429002E-3</v>
          </cell>
        </row>
        <row r="580">
          <cell r="M580">
            <v>22.177020362242899</v>
          </cell>
          <cell r="R580">
            <v>8.4053397221864699E-3</v>
          </cell>
        </row>
        <row r="581">
          <cell r="M581">
            <v>22.176636557783301</v>
          </cell>
          <cell r="R581">
            <v>8.4078167723973894E-3</v>
          </cell>
        </row>
        <row r="582">
          <cell r="M582">
            <v>22.1761278584897</v>
          </cell>
          <cell r="R582">
            <v>8.4086030872785808E-3</v>
          </cell>
        </row>
        <row r="583">
          <cell r="M583">
            <v>22.1769135160276</v>
          </cell>
          <cell r="R583">
            <v>8.4058341938431699E-3</v>
          </cell>
        </row>
        <row r="584">
          <cell r="M584">
            <v>22.177041155613999</v>
          </cell>
          <cell r="R584">
            <v>8.4048441419696408E-3</v>
          </cell>
        </row>
        <row r="585">
          <cell r="M585">
            <v>22.1770806720663</v>
          </cell>
          <cell r="R585">
            <v>8.4046805854981702E-3</v>
          </cell>
        </row>
        <row r="586">
          <cell r="M586">
            <v>22.177171859749301</v>
          </cell>
          <cell r="R586">
            <v>8.4038504552247009E-3</v>
          </cell>
        </row>
        <row r="587">
          <cell r="M587">
            <v>22.177359670501101</v>
          </cell>
          <cell r="R587">
            <v>8.4025909851418897E-3</v>
          </cell>
        </row>
        <row r="588">
          <cell r="M588">
            <v>22.177522530376201</v>
          </cell>
          <cell r="R588">
            <v>8.4015709374441905E-3</v>
          </cell>
        </row>
        <row r="589">
          <cell r="M589">
            <v>22.177596095666701</v>
          </cell>
          <cell r="R589">
            <v>8.4011744126862107E-3</v>
          </cell>
        </row>
        <row r="590">
          <cell r="M590">
            <v>22.177629826074</v>
          </cell>
          <cell r="R590">
            <v>8.4025042566025707E-3</v>
          </cell>
        </row>
        <row r="591">
          <cell r="M591">
            <v>22.177638943879298</v>
          </cell>
          <cell r="R591">
            <v>8.4040713718704797E-3</v>
          </cell>
        </row>
        <row r="592">
          <cell r="M592">
            <v>22.177625621042701</v>
          </cell>
          <cell r="R592">
            <v>8.4050932864831607E-3</v>
          </cell>
        </row>
        <row r="593">
          <cell r="M593">
            <v>22.177596361046898</v>
          </cell>
          <cell r="R593">
            <v>8.4052751896547592E-3</v>
          </cell>
        </row>
        <row r="594">
          <cell r="M594">
            <v>22.177554348378798</v>
          </cell>
          <cell r="R594">
            <v>8.4053999895266802E-3</v>
          </cell>
        </row>
        <row r="595">
          <cell r="M595">
            <v>22.177432836386799</v>
          </cell>
          <cell r="R595">
            <v>8.40573341103284E-3</v>
          </cell>
        </row>
        <row r="596">
          <cell r="M596">
            <v>22.177162733155299</v>
          </cell>
          <cell r="R596">
            <v>8.4062831716728102E-3</v>
          </cell>
        </row>
        <row r="597">
          <cell r="M597">
            <v>22.176970647778301</v>
          </cell>
          <cell r="R597">
            <v>8.4065233463274606E-3</v>
          </cell>
        </row>
        <row r="598">
          <cell r="M598">
            <v>22.176897241526799</v>
          </cell>
          <cell r="R598">
            <v>8.4065928533513402E-3</v>
          </cell>
        </row>
        <row r="599">
          <cell r="M599">
            <v>22.176889152414098</v>
          </cell>
          <cell r="R599">
            <v>8.4065812458926307E-3</v>
          </cell>
        </row>
        <row r="600">
          <cell r="M600">
            <v>22.176907304113101</v>
          </cell>
          <cell r="R600">
            <v>8.40655573483985E-3</v>
          </cell>
        </row>
        <row r="601">
          <cell r="M601">
            <v>22.1769018582083</v>
          </cell>
          <cell r="R601">
            <v>8.4071891908884307E-3</v>
          </cell>
        </row>
        <row r="602">
          <cell r="M602">
            <v>22.1768980172257</v>
          </cell>
          <cell r="R602">
            <v>8.4080662095314205E-3</v>
          </cell>
        </row>
        <row r="603">
          <cell r="M603">
            <v>22.1769229543591</v>
          </cell>
          <cell r="R603">
            <v>8.4087397424323796E-3</v>
          </cell>
        </row>
        <row r="604">
          <cell r="M604">
            <v>22.176948796045199</v>
          </cell>
          <cell r="R604">
            <v>8.4095930737297896E-3</v>
          </cell>
        </row>
        <row r="605">
          <cell r="M605">
            <v>22.176981696026601</v>
          </cell>
          <cell r="R605">
            <v>8.40962568579663E-3</v>
          </cell>
        </row>
        <row r="606">
          <cell r="M606">
            <v>22.177080679823199</v>
          </cell>
          <cell r="R606">
            <v>8.4100806941305294E-3</v>
          </cell>
        </row>
        <row r="607">
          <cell r="M607">
            <v>22.177146786202801</v>
          </cell>
          <cell r="R607">
            <v>8.4108669871206798E-3</v>
          </cell>
        </row>
        <row r="608">
          <cell r="M608">
            <v>22.1772014100465</v>
          </cell>
          <cell r="R608">
            <v>8.4108657440568006E-3</v>
          </cell>
        </row>
        <row r="609">
          <cell r="M609">
            <v>22.177265311569201</v>
          </cell>
          <cell r="R609">
            <v>8.4101270049497402E-3</v>
          </cell>
        </row>
        <row r="610">
          <cell r="M610">
            <v>22.177341830285901</v>
          </cell>
          <cell r="R610">
            <v>8.4090913390519797E-3</v>
          </cell>
        </row>
        <row r="611">
          <cell r="M611">
            <v>22.1774110177249</v>
          </cell>
          <cell r="R611">
            <v>8.4088627932555008E-3</v>
          </cell>
        </row>
        <row r="612">
          <cell r="M612">
            <v>22.177462999068201</v>
          </cell>
          <cell r="R612">
            <v>8.40873029812827E-3</v>
          </cell>
        </row>
        <row r="613">
          <cell r="M613">
            <v>22.177569049388801</v>
          </cell>
          <cell r="R613">
            <v>8.40908953076871E-3</v>
          </cell>
        </row>
        <row r="614">
          <cell r="M614">
            <v>22.1776272672925</v>
          </cell>
          <cell r="R614">
            <v>8.4104876794682207E-3</v>
          </cell>
        </row>
        <row r="615">
          <cell r="M615">
            <v>22.1776381530603</v>
          </cell>
          <cell r="R615">
            <v>8.4120774024938096E-3</v>
          </cell>
        </row>
        <row r="616">
          <cell r="M616">
            <v>22.177012061462399</v>
          </cell>
          <cell r="R616">
            <v>8.4153564478849207E-3</v>
          </cell>
        </row>
        <row r="617">
          <cell r="M617">
            <v>22.176189093727299</v>
          </cell>
          <cell r="R617">
            <v>8.4158215613599398E-3</v>
          </cell>
        </row>
        <row r="618">
          <cell r="M618">
            <v>22.177327276176101</v>
          </cell>
          <cell r="R618">
            <v>8.4121078461064699E-3</v>
          </cell>
        </row>
        <row r="619">
          <cell r="M619">
            <v>22.177445022764999</v>
          </cell>
          <cell r="R619">
            <v>8.4114080998834405E-3</v>
          </cell>
        </row>
        <row r="620">
          <cell r="M620">
            <v>22.1774053127317</v>
          </cell>
          <cell r="R620">
            <v>8.41062858468564E-3</v>
          </cell>
        </row>
        <row r="621">
          <cell r="M621">
            <v>22.177353037626901</v>
          </cell>
          <cell r="R621">
            <v>8.4100463511836993E-3</v>
          </cell>
        </row>
        <row r="622">
          <cell r="M622">
            <v>22.177225863827999</v>
          </cell>
          <cell r="R622">
            <v>8.4087965957014201E-3</v>
          </cell>
        </row>
        <row r="623">
          <cell r="M623">
            <v>22.177128317870299</v>
          </cell>
          <cell r="R623">
            <v>8.40737351603945E-3</v>
          </cell>
        </row>
        <row r="624">
          <cell r="M624">
            <v>22.176991614800698</v>
          </cell>
          <cell r="R624">
            <v>8.4066046487238904E-3</v>
          </cell>
        </row>
        <row r="625">
          <cell r="M625">
            <v>22.176912094517</v>
          </cell>
          <cell r="R625">
            <v>8.40596746187121E-3</v>
          </cell>
        </row>
        <row r="626">
          <cell r="M626">
            <v>22.176892767929999</v>
          </cell>
          <cell r="R626">
            <v>8.4050910397304099E-3</v>
          </cell>
        </row>
        <row r="627">
          <cell r="M627">
            <v>22.176872467246199</v>
          </cell>
          <cell r="R627">
            <v>8.4050263182071303E-3</v>
          </cell>
        </row>
        <row r="628">
          <cell r="M628">
            <v>22.176833911277502</v>
          </cell>
          <cell r="R628">
            <v>8.4056892664172399E-3</v>
          </cell>
        </row>
        <row r="629">
          <cell r="M629">
            <v>22.176797449383699</v>
          </cell>
          <cell r="R629">
            <v>8.4059913582997508E-3</v>
          </cell>
        </row>
        <row r="630">
          <cell r="M630">
            <v>22.176795379024799</v>
          </cell>
          <cell r="R630">
            <v>8.4052016305571405E-3</v>
          </cell>
        </row>
        <row r="631">
          <cell r="M631">
            <v>22.176800492726802</v>
          </cell>
          <cell r="R631">
            <v>8.40449226958025E-3</v>
          </cell>
        </row>
        <row r="632">
          <cell r="M632">
            <v>22.176785983311198</v>
          </cell>
          <cell r="R632">
            <v>8.4030101137490005E-3</v>
          </cell>
        </row>
        <row r="633">
          <cell r="M633">
            <v>22.176868078335598</v>
          </cell>
          <cell r="R633">
            <v>8.4012208826127598E-3</v>
          </cell>
        </row>
        <row r="634">
          <cell r="M634">
            <v>22.177154968069999</v>
          </cell>
          <cell r="R634">
            <v>8.3997577796744993E-3</v>
          </cell>
        </row>
        <row r="635">
          <cell r="M635">
            <v>22.177374222814699</v>
          </cell>
          <cell r="R635">
            <v>8.3986722986213302E-3</v>
          </cell>
        </row>
        <row r="636">
          <cell r="M636">
            <v>22.1775032302303</v>
          </cell>
          <cell r="R636">
            <v>8.3975665542087002E-3</v>
          </cell>
        </row>
        <row r="637">
          <cell r="M637">
            <v>22.1775769897272</v>
          </cell>
          <cell r="R637">
            <v>8.3979440469526701E-3</v>
          </cell>
        </row>
        <row r="638">
          <cell r="M638">
            <v>22.177603638556899</v>
          </cell>
          <cell r="R638">
            <v>8.3987641007851298E-3</v>
          </cell>
        </row>
        <row r="639">
          <cell r="M639">
            <v>22.177616840914801</v>
          </cell>
          <cell r="R639">
            <v>8.3994450693034399E-3</v>
          </cell>
        </row>
        <row r="640">
          <cell r="M640">
            <v>22.177623148080801</v>
          </cell>
          <cell r="R640">
            <v>8.4009348908571004E-3</v>
          </cell>
        </row>
        <row r="641">
          <cell r="M641">
            <v>22.177599736409601</v>
          </cell>
          <cell r="R641">
            <v>8.4019804616879707E-3</v>
          </cell>
        </row>
        <row r="642">
          <cell r="M642">
            <v>22.177527088131502</v>
          </cell>
          <cell r="R642">
            <v>8.4016637836849106E-3</v>
          </cell>
        </row>
        <row r="643">
          <cell r="M643">
            <v>22.177390775156901</v>
          </cell>
          <cell r="R643">
            <v>8.4011267302441205E-3</v>
          </cell>
        </row>
        <row r="644">
          <cell r="M644">
            <v>22.1771568463855</v>
          </cell>
          <cell r="R644">
            <v>8.4014888546757906E-3</v>
          </cell>
        </row>
        <row r="645">
          <cell r="M645">
            <v>22.176990965010599</v>
          </cell>
          <cell r="R645">
            <v>8.4010718495343608E-3</v>
          </cell>
        </row>
        <row r="646">
          <cell r="M646">
            <v>22.176911027678798</v>
          </cell>
          <cell r="R646">
            <v>8.4002897151850397E-3</v>
          </cell>
        </row>
        <row r="647">
          <cell r="M647">
            <v>22.176855443785801</v>
          </cell>
          <cell r="R647">
            <v>8.3996420678116995E-3</v>
          </cell>
        </row>
        <row r="648">
          <cell r="M648">
            <v>22.176826126092799</v>
          </cell>
          <cell r="R648">
            <v>8.3987882569200797E-3</v>
          </cell>
        </row>
        <row r="649">
          <cell r="M649">
            <v>22.1768029154481</v>
          </cell>
          <cell r="R649">
            <v>8.39871811698387E-3</v>
          </cell>
        </row>
        <row r="650">
          <cell r="M650">
            <v>22.176774241298599</v>
          </cell>
          <cell r="R650">
            <v>8.3993569051448308E-3</v>
          </cell>
        </row>
        <row r="651">
          <cell r="M651">
            <v>22.176751348314902</v>
          </cell>
          <cell r="R651">
            <v>8.4002570183247093E-3</v>
          </cell>
        </row>
        <row r="652">
          <cell r="M652">
            <v>22.176742660604699</v>
          </cell>
          <cell r="R652">
            <v>8.4003509089069194E-3</v>
          </cell>
        </row>
        <row r="653">
          <cell r="M653">
            <v>22.176805376816201</v>
          </cell>
          <cell r="R653">
            <v>8.4008747397794608E-3</v>
          </cell>
        </row>
        <row r="654">
          <cell r="M654">
            <v>22.176859547082799</v>
          </cell>
          <cell r="R654">
            <v>8.4016944251543105E-3</v>
          </cell>
        </row>
        <row r="655">
          <cell r="M655">
            <v>22.176883597716301</v>
          </cell>
          <cell r="R655">
            <v>8.4011582920836703E-3</v>
          </cell>
        </row>
        <row r="656">
          <cell r="M656">
            <v>22.176887200994901</v>
          </cell>
          <cell r="R656">
            <v>8.3996753166736896E-3</v>
          </cell>
        </row>
        <row r="657">
          <cell r="M657">
            <v>22.1769385679282</v>
          </cell>
          <cell r="R657">
            <v>8.3985809013212998E-3</v>
          </cell>
        </row>
        <row r="658">
          <cell r="M658">
            <v>22.177155362158501</v>
          </cell>
          <cell r="R658">
            <v>8.3974628725808007E-3</v>
          </cell>
        </row>
        <row r="659">
          <cell r="M659">
            <v>22.177384022126699</v>
          </cell>
          <cell r="R659">
            <v>8.3961679512305504E-3</v>
          </cell>
        </row>
        <row r="660">
          <cell r="M660">
            <v>22.177550636879499</v>
          </cell>
          <cell r="R660">
            <v>8.3957680059951502E-3</v>
          </cell>
        </row>
        <row r="661">
          <cell r="M661">
            <v>22.177626671964202</v>
          </cell>
          <cell r="R661">
            <v>8.3962285922244903E-3</v>
          </cell>
        </row>
        <row r="662">
          <cell r="M662">
            <v>22.177669107068802</v>
          </cell>
          <cell r="R662">
            <v>8.3970057224507805E-3</v>
          </cell>
        </row>
        <row r="663">
          <cell r="M663">
            <v>22.1777023860189</v>
          </cell>
          <cell r="R663">
            <v>8.3976377483301005E-3</v>
          </cell>
        </row>
        <row r="664">
          <cell r="M664">
            <v>22.1777089858968</v>
          </cell>
          <cell r="R664">
            <v>8.3991451460040892E-3</v>
          </cell>
        </row>
        <row r="665">
          <cell r="M665">
            <v>22.177642258899201</v>
          </cell>
          <cell r="R665">
            <v>8.40030725833542E-3</v>
          </cell>
        </row>
        <row r="666">
          <cell r="M666">
            <v>22.1775493433843</v>
          </cell>
          <cell r="R666">
            <v>8.4006385523307994E-3</v>
          </cell>
        </row>
        <row r="667">
          <cell r="M667">
            <v>22.177481757218601</v>
          </cell>
          <cell r="R667">
            <v>8.4007695177051693E-3</v>
          </cell>
        </row>
        <row r="668">
          <cell r="M668">
            <v>22.1774425743892</v>
          </cell>
          <cell r="R668">
            <v>8.4002342719389899E-3</v>
          </cell>
        </row>
        <row r="669">
          <cell r="M669">
            <v>22.177410506550299</v>
          </cell>
          <cell r="R669">
            <v>8.3994296942713695E-3</v>
          </cell>
        </row>
        <row r="670">
          <cell r="M670">
            <v>22.177367429183999</v>
          </cell>
          <cell r="R670">
            <v>8.3994243594685408E-3</v>
          </cell>
        </row>
        <row r="671">
          <cell r="M671">
            <v>22.1773141175617</v>
          </cell>
          <cell r="R671">
            <v>8.3989274308193598E-3</v>
          </cell>
        </row>
        <row r="672">
          <cell r="M672">
            <v>22.177194970026701</v>
          </cell>
          <cell r="R672">
            <v>8.3982702046314708E-3</v>
          </cell>
        </row>
        <row r="673">
          <cell r="M673">
            <v>22.177154052634702</v>
          </cell>
          <cell r="R673">
            <v>8.3988249130174403E-3</v>
          </cell>
        </row>
        <row r="674">
          <cell r="M674">
            <v>22.177126139949099</v>
          </cell>
          <cell r="R674">
            <v>8.39974263738524E-3</v>
          </cell>
        </row>
        <row r="675">
          <cell r="M675">
            <v>22.177074509611</v>
          </cell>
          <cell r="R675">
            <v>8.3999282564207398E-3</v>
          </cell>
        </row>
        <row r="676">
          <cell r="M676">
            <v>22.177025875494301</v>
          </cell>
          <cell r="R676">
            <v>8.4006236435737406E-3</v>
          </cell>
        </row>
        <row r="677">
          <cell r="M677">
            <v>22.176965363095299</v>
          </cell>
          <cell r="R677">
            <v>8.4015958803693898E-3</v>
          </cell>
        </row>
        <row r="678">
          <cell r="M678">
            <v>22.176892602432702</v>
          </cell>
          <cell r="R678">
            <v>8.4017916852090497E-3</v>
          </cell>
        </row>
        <row r="679">
          <cell r="M679">
            <v>22.176856971659799</v>
          </cell>
          <cell r="R679">
            <v>8.4012182428338002E-3</v>
          </cell>
        </row>
        <row r="680">
          <cell r="M680">
            <v>22.1768451737025</v>
          </cell>
          <cell r="R680">
            <v>8.4003454123213698E-3</v>
          </cell>
        </row>
        <row r="681">
          <cell r="M681">
            <v>22.1769148736653</v>
          </cell>
          <cell r="R681">
            <v>8.4001013891339005E-3</v>
          </cell>
        </row>
        <row r="682">
          <cell r="M682">
            <v>22.177089980828502</v>
          </cell>
          <cell r="R682">
            <v>8.3991799632117999E-3</v>
          </cell>
        </row>
        <row r="683">
          <cell r="M683">
            <v>22.177282139538899</v>
          </cell>
          <cell r="R683">
            <v>8.3979654742518898E-3</v>
          </cell>
        </row>
        <row r="684">
          <cell r="M684">
            <v>22.177464025223799</v>
          </cell>
          <cell r="R684">
            <v>8.3975308767094397E-3</v>
          </cell>
        </row>
        <row r="685">
          <cell r="M685">
            <v>22.177556776658399</v>
          </cell>
          <cell r="R685">
            <v>8.3973581373023992E-3</v>
          </cell>
        </row>
        <row r="686">
          <cell r="M686">
            <v>22.177607955761999</v>
          </cell>
          <cell r="R686">
            <v>8.3978726610795407E-3</v>
          </cell>
        </row>
        <row r="687">
          <cell r="M687">
            <v>22.177633531707102</v>
          </cell>
          <cell r="R687">
            <v>8.3993041268847091E-3</v>
          </cell>
        </row>
        <row r="688">
          <cell r="M688">
            <v>22.1776483757363</v>
          </cell>
          <cell r="R688">
            <v>8.4008610839606205E-3</v>
          </cell>
        </row>
        <row r="689">
          <cell r="M689">
            <v>22.177630245106499</v>
          </cell>
          <cell r="R689">
            <v>8.4019005288861002E-3</v>
          </cell>
        </row>
        <row r="690">
          <cell r="M690">
            <v>22.177564507687599</v>
          </cell>
          <cell r="R690">
            <v>8.4015860111308401E-3</v>
          </cell>
        </row>
        <row r="691">
          <cell r="M691">
            <v>22.1774030522113</v>
          </cell>
          <cell r="R691">
            <v>8.4011105918027004E-3</v>
          </cell>
        </row>
        <row r="692">
          <cell r="M692">
            <v>22.177205438541399</v>
          </cell>
          <cell r="R692">
            <v>8.4007613021893704E-3</v>
          </cell>
        </row>
        <row r="693">
          <cell r="M693">
            <v>22.1770934632987</v>
          </cell>
          <cell r="R693">
            <v>8.4000323823512895E-3</v>
          </cell>
        </row>
        <row r="694">
          <cell r="M694">
            <v>22.177001327118301</v>
          </cell>
          <cell r="R694">
            <v>8.4000741388735693E-3</v>
          </cell>
        </row>
        <row r="695">
          <cell r="M695">
            <v>22.176919777787901</v>
          </cell>
          <cell r="R695">
            <v>8.4007860199396805E-3</v>
          </cell>
        </row>
        <row r="696">
          <cell r="M696">
            <v>22.176859584744399</v>
          </cell>
          <cell r="R696">
            <v>8.4017333841745704E-3</v>
          </cell>
        </row>
        <row r="697">
          <cell r="M697">
            <v>22.176825329947</v>
          </cell>
          <cell r="R697">
            <v>8.4018608466521708E-3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160"/>
    </sheetNames>
    <sheetDataSet>
      <sheetData sheetId="0">
        <row r="26">
          <cell r="M26">
            <v>26.669770400436299</v>
          </cell>
          <cell r="R26">
            <v>1.02438773708938E-2</v>
          </cell>
        </row>
        <row r="27">
          <cell r="M27">
            <v>26.669759188769099</v>
          </cell>
          <cell r="R27">
            <v>1.0242626025056699E-2</v>
          </cell>
        </row>
        <row r="28">
          <cell r="M28">
            <v>26.669826811482402</v>
          </cell>
          <cell r="R28">
            <v>1.0243206942082E-2</v>
          </cell>
        </row>
        <row r="29">
          <cell r="M29">
            <v>26.669757332575099</v>
          </cell>
          <cell r="R29">
            <v>1.02443967459539E-2</v>
          </cell>
        </row>
        <row r="30">
          <cell r="M30">
            <v>26.6696676634634</v>
          </cell>
          <cell r="R30">
            <v>1.0245272421060001E-2</v>
          </cell>
        </row>
        <row r="31">
          <cell r="M31">
            <v>26.6699164048662</v>
          </cell>
          <cell r="R31">
            <v>1.02465200159432E-2</v>
          </cell>
        </row>
        <row r="32">
          <cell r="M32">
            <v>26.670168558772701</v>
          </cell>
          <cell r="R32">
            <v>1.0246009923809101E-2</v>
          </cell>
        </row>
        <row r="33">
          <cell r="M33">
            <v>26.670424963306399</v>
          </cell>
          <cell r="R33">
            <v>1.0244893122857399E-2</v>
          </cell>
        </row>
        <row r="34">
          <cell r="M34">
            <v>26.671130328795801</v>
          </cell>
          <cell r="R34">
            <v>1.0244750030741301E-2</v>
          </cell>
        </row>
        <row r="35">
          <cell r="M35">
            <v>26.672213841420302</v>
          </cell>
          <cell r="R35">
            <v>1.0243912959617799E-2</v>
          </cell>
        </row>
        <row r="36">
          <cell r="M36">
            <v>26.673059201230998</v>
          </cell>
          <cell r="R36">
            <v>1.02433025606303E-2</v>
          </cell>
        </row>
        <row r="37">
          <cell r="M37">
            <v>26.6735132394322</v>
          </cell>
          <cell r="R37">
            <v>1.0244127859653E-2</v>
          </cell>
        </row>
        <row r="38">
          <cell r="M38">
            <v>26.673701011843999</v>
          </cell>
          <cell r="R38">
            <v>1.02449711733755E-2</v>
          </cell>
        </row>
        <row r="39">
          <cell r="M39">
            <v>26.673752842455901</v>
          </cell>
          <cell r="R39">
            <v>1.02469404528359E-2</v>
          </cell>
        </row>
        <row r="40">
          <cell r="M40">
            <v>26.6737628813679</v>
          </cell>
          <cell r="R40">
            <v>1.0249115081338699E-2</v>
          </cell>
        </row>
        <row r="41">
          <cell r="M41">
            <v>26.673714143395799</v>
          </cell>
          <cell r="R41">
            <v>1.0250608645584899E-2</v>
          </cell>
        </row>
        <row r="42">
          <cell r="M42">
            <v>26.673542563396801</v>
          </cell>
          <cell r="R42">
            <v>1.02510510855152E-2</v>
          </cell>
        </row>
        <row r="43">
          <cell r="M43">
            <v>26.673063646314599</v>
          </cell>
          <cell r="R43">
            <v>1.02514934067019E-2</v>
          </cell>
        </row>
        <row r="44">
          <cell r="M44">
            <v>26.672213518678401</v>
          </cell>
          <cell r="R44">
            <v>1.02518100846505E-2</v>
          </cell>
        </row>
        <row r="45">
          <cell r="M45">
            <v>26.671457410945699</v>
          </cell>
          <cell r="R45">
            <v>1.0251007637472101E-2</v>
          </cell>
        </row>
        <row r="46">
          <cell r="M46">
            <v>26.670840332474398</v>
          </cell>
          <cell r="R46">
            <v>1.02496490129743E-2</v>
          </cell>
        </row>
        <row r="47">
          <cell r="M47">
            <v>26.6703682282679</v>
          </cell>
          <cell r="R47">
            <v>1.02500562774738E-2</v>
          </cell>
        </row>
        <row r="48">
          <cell r="M48">
            <v>26.6700476216491</v>
          </cell>
          <cell r="R48">
            <v>1.0251162594311299E-2</v>
          </cell>
        </row>
        <row r="49">
          <cell r="M49">
            <v>26.669842230395702</v>
          </cell>
          <cell r="R49">
            <v>1.02512954158329E-2</v>
          </cell>
        </row>
        <row r="50">
          <cell r="M50">
            <v>26.6718954092978</v>
          </cell>
          <cell r="R50">
            <v>1.0252305245762001E-2</v>
          </cell>
        </row>
        <row r="51">
          <cell r="M51">
            <v>26.672030941530501</v>
          </cell>
          <cell r="R51">
            <v>1.0252739956632201E-2</v>
          </cell>
        </row>
        <row r="52">
          <cell r="M52">
            <v>26.671829089708201</v>
          </cell>
          <cell r="R52">
            <v>1.0253391510438799E-2</v>
          </cell>
        </row>
        <row r="53">
          <cell r="M53">
            <v>26.671435104251799</v>
          </cell>
          <cell r="R53">
            <v>1.0254351777001999E-2</v>
          </cell>
        </row>
        <row r="54">
          <cell r="M54">
            <v>26.670568378950001</v>
          </cell>
          <cell r="R54">
            <v>1.02540894560372E-2</v>
          </cell>
        </row>
        <row r="55">
          <cell r="M55">
            <v>26.6699406341037</v>
          </cell>
          <cell r="R55">
            <v>1.02536880377867E-2</v>
          </cell>
        </row>
        <row r="56">
          <cell r="M56">
            <v>26.669860884564599</v>
          </cell>
          <cell r="R56">
            <v>1.02527697052413E-2</v>
          </cell>
        </row>
        <row r="57">
          <cell r="M57">
            <v>26.669677165216498</v>
          </cell>
          <cell r="R57">
            <v>1.0251424010219E-2</v>
          </cell>
        </row>
        <row r="58">
          <cell r="M58">
            <v>26.6714974329266</v>
          </cell>
          <cell r="R58">
            <v>1.0250314508351401E-2</v>
          </cell>
        </row>
        <row r="59">
          <cell r="M59">
            <v>26.6726372911467</v>
          </cell>
          <cell r="R59">
            <v>1.0249224998041E-2</v>
          </cell>
        </row>
        <row r="60">
          <cell r="M60">
            <v>26.673234243964401</v>
          </cell>
          <cell r="R60">
            <v>1.02488996601866E-2</v>
          </cell>
        </row>
        <row r="61">
          <cell r="M61">
            <v>26.673462511570399</v>
          </cell>
          <cell r="R61">
            <v>1.02495945980611E-2</v>
          </cell>
        </row>
        <row r="62">
          <cell r="M62">
            <v>26.673516205264601</v>
          </cell>
          <cell r="R62">
            <v>1.02515648209353E-2</v>
          </cell>
        </row>
        <row r="63">
          <cell r="M63">
            <v>26.673525653230801</v>
          </cell>
          <cell r="R63">
            <v>1.02529670605448E-2</v>
          </cell>
        </row>
        <row r="64">
          <cell r="M64">
            <v>26.673537290403999</v>
          </cell>
          <cell r="R64">
            <v>1.02531771138444E-2</v>
          </cell>
        </row>
        <row r="65">
          <cell r="M65">
            <v>26.673521784817101</v>
          </cell>
          <cell r="R65">
            <v>1.02532248343586E-2</v>
          </cell>
        </row>
        <row r="66">
          <cell r="M66">
            <v>26.6734641837201</v>
          </cell>
          <cell r="R66">
            <v>1.02532953169339E-2</v>
          </cell>
        </row>
        <row r="67">
          <cell r="M67">
            <v>26.673353079302601</v>
          </cell>
          <cell r="R67">
            <v>1.02534008445141E-2</v>
          </cell>
        </row>
        <row r="68">
          <cell r="M68">
            <v>26.673172194319601</v>
          </cell>
          <cell r="R68">
            <v>1.02527743826513E-2</v>
          </cell>
        </row>
        <row r="69">
          <cell r="M69">
            <v>26.672992276768699</v>
          </cell>
          <cell r="R69">
            <v>1.0251656302467301E-2</v>
          </cell>
        </row>
        <row r="70">
          <cell r="M70">
            <v>26.673618137836701</v>
          </cell>
          <cell r="R70">
            <v>1.0253167125018701E-2</v>
          </cell>
        </row>
        <row r="71">
          <cell r="M71">
            <v>26.674807102827401</v>
          </cell>
          <cell r="R71">
            <v>1.02563015622959E-2</v>
          </cell>
        </row>
        <row r="72">
          <cell r="M72">
            <v>26.674421599097599</v>
          </cell>
          <cell r="R72">
            <v>1.02565492589333E-2</v>
          </cell>
        </row>
        <row r="73">
          <cell r="M73">
            <v>26.672477646402299</v>
          </cell>
          <cell r="R73">
            <v>1.0253442137761901E-2</v>
          </cell>
        </row>
        <row r="74">
          <cell r="M74">
            <v>26.672046634403401</v>
          </cell>
          <cell r="R74">
            <v>1.0253843899350801E-2</v>
          </cell>
        </row>
        <row r="75">
          <cell r="M75">
            <v>26.671495613529899</v>
          </cell>
          <cell r="R75">
            <v>1.0253934688245E-2</v>
          </cell>
        </row>
        <row r="76">
          <cell r="M76">
            <v>26.671262620739501</v>
          </cell>
          <cell r="R76">
            <v>1.0253833360054599E-2</v>
          </cell>
        </row>
        <row r="77">
          <cell r="M77">
            <v>26.671449627579499</v>
          </cell>
          <cell r="R77">
            <v>1.02545321926955E-2</v>
          </cell>
        </row>
        <row r="78">
          <cell r="M78">
            <v>26.6717901029375</v>
          </cell>
          <cell r="R78">
            <v>1.0255738069375801E-2</v>
          </cell>
        </row>
        <row r="79">
          <cell r="M79">
            <v>26.673117743557501</v>
          </cell>
          <cell r="R79">
            <v>1.02582202121635E-2</v>
          </cell>
        </row>
        <row r="80">
          <cell r="M80">
            <v>26.674290038466602</v>
          </cell>
          <cell r="R80">
            <v>1.02597972104719E-2</v>
          </cell>
        </row>
        <row r="81">
          <cell r="M81">
            <v>26.673419356700101</v>
          </cell>
          <cell r="R81">
            <v>1.02573317394645E-2</v>
          </cell>
        </row>
        <row r="82">
          <cell r="M82">
            <v>26.6743907131595</v>
          </cell>
          <cell r="R82">
            <v>1.02585027721041E-2</v>
          </cell>
        </row>
        <row r="83">
          <cell r="M83">
            <v>26.672909498026101</v>
          </cell>
          <cell r="R83">
            <v>1.0253876677622399E-2</v>
          </cell>
        </row>
        <row r="84">
          <cell r="M84">
            <v>26.672931759737899</v>
          </cell>
          <cell r="R84">
            <v>1.02517111590823E-2</v>
          </cell>
        </row>
        <row r="85">
          <cell r="M85">
            <v>26.673242251273301</v>
          </cell>
          <cell r="R85">
            <v>1.02519603855908E-2</v>
          </cell>
        </row>
        <row r="86">
          <cell r="M86">
            <v>26.673406690341501</v>
          </cell>
          <cell r="R86">
            <v>1.02538342564348E-2</v>
          </cell>
        </row>
        <row r="87">
          <cell r="M87">
            <v>26.673484405225899</v>
          </cell>
          <cell r="R87">
            <v>1.02559565033287E-2</v>
          </cell>
        </row>
        <row r="88">
          <cell r="M88">
            <v>26.673547760571001</v>
          </cell>
          <cell r="R88">
            <v>1.0258112245235601E-2</v>
          </cell>
        </row>
        <row r="89">
          <cell r="M89">
            <v>26.673515826325101</v>
          </cell>
          <cell r="R89">
            <v>1.02596134203613E-2</v>
          </cell>
        </row>
        <row r="90">
          <cell r="M90">
            <v>26.673366306469799</v>
          </cell>
          <cell r="R90">
            <v>1.02599869430481E-2</v>
          </cell>
        </row>
        <row r="91">
          <cell r="M91">
            <v>26.673120752017599</v>
          </cell>
          <cell r="R91">
            <v>1.0259455619033801E-2</v>
          </cell>
        </row>
        <row r="92">
          <cell r="M92">
            <v>26.672652429192201</v>
          </cell>
          <cell r="R92">
            <v>1.02584855855632E-2</v>
          </cell>
        </row>
        <row r="93">
          <cell r="M93">
            <v>26.672327727243299</v>
          </cell>
          <cell r="R93">
            <v>1.02575580456643E-2</v>
          </cell>
        </row>
        <row r="94">
          <cell r="M94">
            <v>26.673224975321901</v>
          </cell>
          <cell r="R94">
            <v>1.0258561015854701E-2</v>
          </cell>
        </row>
        <row r="95">
          <cell r="M95">
            <v>26.674714503596299</v>
          </cell>
          <cell r="R95">
            <v>1.0261052919066101E-2</v>
          </cell>
        </row>
        <row r="96">
          <cell r="M96">
            <v>26.674790185956599</v>
          </cell>
          <cell r="R96">
            <v>1.0260300900266301E-2</v>
          </cell>
        </row>
        <row r="97">
          <cell r="M97">
            <v>26.674783927893401</v>
          </cell>
          <cell r="R97">
            <v>1.02601238820322E-2</v>
          </cell>
        </row>
        <row r="98">
          <cell r="M98">
            <v>26.674775998564101</v>
          </cell>
          <cell r="R98">
            <v>1.0260078843948899E-2</v>
          </cell>
        </row>
        <row r="99">
          <cell r="M99">
            <v>26.674774642618701</v>
          </cell>
          <cell r="R99">
            <v>1.0260827495690201E-2</v>
          </cell>
        </row>
        <row r="100">
          <cell r="M100">
            <v>26.674765317640102</v>
          </cell>
          <cell r="R100">
            <v>1.0262040024603999E-2</v>
          </cell>
        </row>
        <row r="101">
          <cell r="M101">
            <v>26.674757985333098</v>
          </cell>
          <cell r="R101">
            <v>1.02622332838955E-2</v>
          </cell>
        </row>
        <row r="102">
          <cell r="M102">
            <v>26.674752937497502</v>
          </cell>
          <cell r="R102">
            <v>1.0261486429244E-2</v>
          </cell>
        </row>
        <row r="103">
          <cell r="M103">
            <v>26.674759275019099</v>
          </cell>
          <cell r="R103">
            <v>1.02602665370406E-2</v>
          </cell>
        </row>
        <row r="104">
          <cell r="M104">
            <v>26.674761710944502</v>
          </cell>
          <cell r="R104">
            <v>1.02593011064901E-2</v>
          </cell>
        </row>
        <row r="105">
          <cell r="M105">
            <v>26.674769324368299</v>
          </cell>
          <cell r="R105">
            <v>1.0258057404386201E-2</v>
          </cell>
        </row>
        <row r="106">
          <cell r="M106">
            <v>26.674424105893198</v>
          </cell>
          <cell r="R106">
            <v>1.02558462214025E-2</v>
          </cell>
        </row>
        <row r="107">
          <cell r="M107">
            <v>26.673638841599299</v>
          </cell>
          <cell r="R107">
            <v>1.02521808371684E-2</v>
          </cell>
        </row>
        <row r="108">
          <cell r="M108">
            <v>26.674804313445101</v>
          </cell>
          <cell r="R108">
            <v>1.0252704484441299E-2</v>
          </cell>
        </row>
        <row r="109">
          <cell r="M109">
            <v>26.674604095264101</v>
          </cell>
          <cell r="R109">
            <v>1.0250926134574101E-2</v>
          </cell>
        </row>
        <row r="110">
          <cell r="M110">
            <v>26.673634564945001</v>
          </cell>
          <cell r="R110">
            <v>1.0248122113432401E-2</v>
          </cell>
        </row>
        <row r="111">
          <cell r="M111">
            <v>26.673617134970101</v>
          </cell>
          <cell r="R111">
            <v>1.02493896252016E-2</v>
          </cell>
        </row>
        <row r="112">
          <cell r="M112">
            <v>26.6735301063426</v>
          </cell>
          <cell r="R112">
            <v>1.02508104743773E-2</v>
          </cell>
        </row>
        <row r="113">
          <cell r="M113">
            <v>26.673471360779601</v>
          </cell>
          <cell r="R113">
            <v>1.02510528485928E-2</v>
          </cell>
        </row>
        <row r="114">
          <cell r="M114">
            <v>26.673361344686999</v>
          </cell>
          <cell r="R114">
            <v>1.02504427572527E-2</v>
          </cell>
        </row>
        <row r="115">
          <cell r="M115">
            <v>26.673068823208698</v>
          </cell>
          <cell r="R115">
            <v>1.0249434367443799E-2</v>
          </cell>
        </row>
        <row r="116">
          <cell r="M116">
            <v>26.672950251230699</v>
          </cell>
          <cell r="R116">
            <v>1.0249272419662199E-2</v>
          </cell>
        </row>
        <row r="117">
          <cell r="M117">
            <v>26.6728068771605</v>
          </cell>
          <cell r="R117">
            <v>1.02485539772477E-2</v>
          </cell>
        </row>
        <row r="118">
          <cell r="M118">
            <v>26.672676463914499</v>
          </cell>
          <cell r="R118">
            <v>1.0247378566806801E-2</v>
          </cell>
        </row>
        <row r="119">
          <cell r="M119">
            <v>26.6725835894167</v>
          </cell>
          <cell r="R119">
            <v>1.0246438467420601E-2</v>
          </cell>
        </row>
        <row r="120">
          <cell r="M120">
            <v>26.672501097535999</v>
          </cell>
          <cell r="R120">
            <v>1.02452223048965E-2</v>
          </cell>
        </row>
        <row r="121">
          <cell r="M121">
            <v>26.672448976999899</v>
          </cell>
          <cell r="R121">
            <v>1.02450272940311E-2</v>
          </cell>
        </row>
        <row r="122">
          <cell r="M122">
            <v>26.6724141894484</v>
          </cell>
          <cell r="R122">
            <v>1.0245767091731001E-2</v>
          </cell>
        </row>
        <row r="123">
          <cell r="M123">
            <v>26.672433376282701</v>
          </cell>
          <cell r="R123">
            <v>1.0246956997238901E-2</v>
          </cell>
        </row>
        <row r="124">
          <cell r="M124">
            <v>26.6724830317868</v>
          </cell>
          <cell r="R124">
            <v>1.0247133558995401E-2</v>
          </cell>
        </row>
        <row r="125">
          <cell r="M125">
            <v>26.673402351144599</v>
          </cell>
          <cell r="R125">
            <v>1.02494961143296E-2</v>
          </cell>
        </row>
        <row r="126">
          <cell r="M126">
            <v>26.674354021948101</v>
          </cell>
          <cell r="R126">
            <v>1.0251838059946901E-2</v>
          </cell>
        </row>
        <row r="127">
          <cell r="M127">
            <v>26.672528842908001</v>
          </cell>
          <cell r="R127">
            <v>1.02481857460832E-2</v>
          </cell>
        </row>
        <row r="128">
          <cell r="M128">
            <v>26.672506482280099</v>
          </cell>
          <cell r="R128">
            <v>1.0246506029917999E-2</v>
          </cell>
        </row>
        <row r="129">
          <cell r="M129">
            <v>26.672634530183199</v>
          </cell>
          <cell r="R129">
            <v>1.0245139572269701E-2</v>
          </cell>
        </row>
        <row r="130">
          <cell r="M130">
            <v>26.672793436015901</v>
          </cell>
          <cell r="R130">
            <v>1.02441035019932E-2</v>
          </cell>
        </row>
        <row r="131">
          <cell r="M131">
            <v>26.673010788320699</v>
          </cell>
          <cell r="R131">
            <v>1.02427532944328E-2</v>
          </cell>
        </row>
        <row r="132">
          <cell r="M132">
            <v>26.6732253600041</v>
          </cell>
          <cell r="R132">
            <v>1.0242444625153901E-2</v>
          </cell>
        </row>
        <row r="133">
          <cell r="M133">
            <v>26.673387010174199</v>
          </cell>
          <cell r="R133">
            <v>1.0242322984756001E-2</v>
          </cell>
        </row>
        <row r="134">
          <cell r="M134">
            <v>26.6735030600667</v>
          </cell>
          <cell r="R134">
            <v>1.02430031484715E-2</v>
          </cell>
        </row>
        <row r="135">
          <cell r="M135">
            <v>26.673586268509201</v>
          </cell>
          <cell r="R135">
            <v>1.02441490396068E-2</v>
          </cell>
        </row>
        <row r="136">
          <cell r="M136">
            <v>26.6736106671353</v>
          </cell>
          <cell r="R136">
            <v>1.0244333166104401E-2</v>
          </cell>
        </row>
        <row r="137">
          <cell r="M137">
            <v>26.673614609334599</v>
          </cell>
          <cell r="R137">
            <v>1.02443571131389E-2</v>
          </cell>
        </row>
        <row r="138">
          <cell r="M138">
            <v>26.673585884738301</v>
          </cell>
          <cell r="R138">
            <v>1.0244404531265299E-2</v>
          </cell>
        </row>
        <row r="139">
          <cell r="M139">
            <v>26.6734352651556</v>
          </cell>
          <cell r="R139">
            <v>1.02438313773771E-2</v>
          </cell>
        </row>
        <row r="140">
          <cell r="M140">
            <v>26.672956703976599</v>
          </cell>
          <cell r="R140">
            <v>1.0242950831684401E-2</v>
          </cell>
        </row>
        <row r="141">
          <cell r="M141">
            <v>26.6727186561554</v>
          </cell>
          <cell r="R141">
            <v>1.0242812178482399E-2</v>
          </cell>
        </row>
        <row r="142">
          <cell r="M142">
            <v>26.672415036654499</v>
          </cell>
          <cell r="R142">
            <v>1.0242880952235399E-2</v>
          </cell>
        </row>
        <row r="143">
          <cell r="M143">
            <v>26.6721112353538</v>
          </cell>
          <cell r="R143">
            <v>1.02429106192933E-2</v>
          </cell>
        </row>
        <row r="144">
          <cell r="M144">
            <v>26.6717932029932</v>
          </cell>
          <cell r="R144">
            <v>1.02429108017629E-2</v>
          </cell>
        </row>
        <row r="145">
          <cell r="M145">
            <v>26.671523825629599</v>
          </cell>
          <cell r="R145">
            <v>1.0242876133196801E-2</v>
          </cell>
        </row>
        <row r="146">
          <cell r="M146">
            <v>26.671239553817902</v>
          </cell>
          <cell r="R146">
            <v>1.0243589653412001E-2</v>
          </cell>
        </row>
        <row r="147">
          <cell r="M147">
            <v>26.671154482593401</v>
          </cell>
          <cell r="R147">
            <v>1.0244736801244899E-2</v>
          </cell>
        </row>
        <row r="148">
          <cell r="M148">
            <v>26.6711652532329</v>
          </cell>
          <cell r="R148">
            <v>1.0244921052319901E-2</v>
          </cell>
        </row>
        <row r="149">
          <cell r="M149">
            <v>26.671151960894701</v>
          </cell>
          <cell r="R149">
            <v>1.0245705410905401E-2</v>
          </cell>
        </row>
        <row r="150">
          <cell r="M150">
            <v>26.671201138359098</v>
          </cell>
          <cell r="R150">
            <v>1.0246919325078801E-2</v>
          </cell>
        </row>
        <row r="151">
          <cell r="M151">
            <v>26.671176117869599</v>
          </cell>
          <cell r="R151">
            <v>1.02471357497464E-2</v>
          </cell>
        </row>
        <row r="152">
          <cell r="M152">
            <v>26.671039941079201</v>
          </cell>
          <cell r="R152">
            <v>1.02463823702077E-2</v>
          </cell>
        </row>
        <row r="153">
          <cell r="M153">
            <v>26.671228369709901</v>
          </cell>
          <cell r="R153">
            <v>1.02451215196094E-2</v>
          </cell>
        </row>
        <row r="154">
          <cell r="M154">
            <v>26.6716985375508</v>
          </cell>
          <cell r="R154">
            <v>1.02449069826701E-2</v>
          </cell>
        </row>
        <row r="155">
          <cell r="M155">
            <v>26.672465250087399</v>
          </cell>
          <cell r="R155">
            <v>1.02439825463048E-2</v>
          </cell>
        </row>
        <row r="156">
          <cell r="M156">
            <v>26.673063421597998</v>
          </cell>
          <cell r="R156">
            <v>1.02433915424988E-2</v>
          </cell>
        </row>
        <row r="157">
          <cell r="M157">
            <v>26.673329360214002</v>
          </cell>
          <cell r="R157">
            <v>1.02450996214308E-2</v>
          </cell>
        </row>
        <row r="158">
          <cell r="M158">
            <v>26.673445310762599</v>
          </cell>
          <cell r="R158">
            <v>1.02471905089449E-2</v>
          </cell>
        </row>
        <row r="159">
          <cell r="M159">
            <v>26.673508920377699</v>
          </cell>
          <cell r="R159">
            <v>1.0249343513361601E-2</v>
          </cell>
        </row>
        <row r="160">
          <cell r="M160">
            <v>26.673521799512699</v>
          </cell>
          <cell r="R160">
            <v>1.02515440413701E-2</v>
          </cell>
        </row>
        <row r="161">
          <cell r="M161">
            <v>26.673486047996899</v>
          </cell>
          <cell r="R161">
            <v>1.02522529516234E-2</v>
          </cell>
        </row>
        <row r="162">
          <cell r="M162">
            <v>26.673377079790502</v>
          </cell>
          <cell r="R162">
            <v>1.0251370836064E-2</v>
          </cell>
        </row>
        <row r="163">
          <cell r="M163">
            <v>26.6732302563478</v>
          </cell>
          <cell r="R163">
            <v>1.0251318982400301E-2</v>
          </cell>
        </row>
        <row r="164">
          <cell r="M164">
            <v>26.6730507597014</v>
          </cell>
          <cell r="R164">
            <v>1.0251406677877601E-2</v>
          </cell>
        </row>
        <row r="165">
          <cell r="M165">
            <v>26.6729742163506</v>
          </cell>
          <cell r="R165">
            <v>1.0251417393047999E-2</v>
          </cell>
        </row>
        <row r="166">
          <cell r="M166">
            <v>26.672949140808399</v>
          </cell>
          <cell r="R166">
            <v>1.0250652657113E-2</v>
          </cell>
        </row>
        <row r="167">
          <cell r="M167">
            <v>26.6729493704741</v>
          </cell>
          <cell r="R167">
            <v>1.02502017200886E-2</v>
          </cell>
        </row>
        <row r="168">
          <cell r="M168">
            <v>26.6729406468524</v>
          </cell>
          <cell r="R168">
            <v>1.02504581483243E-2</v>
          </cell>
        </row>
        <row r="169">
          <cell r="M169">
            <v>26.673640462358001</v>
          </cell>
          <cell r="R169">
            <v>1.02526488110117E-2</v>
          </cell>
        </row>
        <row r="170">
          <cell r="M170">
            <v>26.674216362463699</v>
          </cell>
          <cell r="R170">
            <v>1.02569403983099E-2</v>
          </cell>
        </row>
        <row r="171">
          <cell r="M171">
            <v>26.6714161906099</v>
          </cell>
          <cell r="R171">
            <v>1.0254617166726101E-2</v>
          </cell>
        </row>
        <row r="172">
          <cell r="M172">
            <v>26.6730734774277</v>
          </cell>
          <cell r="R172">
            <v>1.02568167810951E-2</v>
          </cell>
        </row>
        <row r="173">
          <cell r="M173">
            <v>26.674274803830901</v>
          </cell>
          <cell r="R173">
            <v>1.0261132224616699E-2</v>
          </cell>
        </row>
        <row r="174">
          <cell r="M174">
            <v>26.672144333034598</v>
          </cell>
          <cell r="R174">
            <v>1.0259065445704501E-2</v>
          </cell>
        </row>
        <row r="175">
          <cell r="M175">
            <v>26.6719396084547</v>
          </cell>
          <cell r="R175">
            <v>1.02583870570027E-2</v>
          </cell>
        </row>
        <row r="176">
          <cell r="M176">
            <v>26.671933560046199</v>
          </cell>
          <cell r="R176">
            <v>1.0258291295424601E-2</v>
          </cell>
        </row>
        <row r="177">
          <cell r="M177">
            <v>26.671919436416498</v>
          </cell>
          <cell r="R177">
            <v>1.0257467123274199E-2</v>
          </cell>
        </row>
        <row r="178">
          <cell r="M178">
            <v>26.6725917249607</v>
          </cell>
          <cell r="R178">
            <v>1.0255995584516E-2</v>
          </cell>
        </row>
        <row r="179">
          <cell r="M179">
            <v>26.672904708096699</v>
          </cell>
          <cell r="R179">
            <v>1.02550104298657E-2</v>
          </cell>
        </row>
        <row r="180">
          <cell r="M180">
            <v>26.673125624955901</v>
          </cell>
          <cell r="R180">
            <v>1.0253669890229E-2</v>
          </cell>
        </row>
        <row r="181">
          <cell r="M181">
            <v>26.673331322373201</v>
          </cell>
          <cell r="R181">
            <v>1.02541102628829E-2</v>
          </cell>
        </row>
        <row r="182">
          <cell r="M182">
            <v>26.6734921673503</v>
          </cell>
          <cell r="R182">
            <v>1.02559556976547E-2</v>
          </cell>
        </row>
        <row r="183">
          <cell r="M183">
            <v>26.673592705625602</v>
          </cell>
          <cell r="R183">
            <v>1.02580626016505E-2</v>
          </cell>
        </row>
        <row r="184">
          <cell r="M184">
            <v>26.673582149892599</v>
          </cell>
          <cell r="R184">
            <v>1.0259543701901601E-2</v>
          </cell>
        </row>
        <row r="185">
          <cell r="M185">
            <v>26.6734602396192</v>
          </cell>
          <cell r="R185">
            <v>1.02599006548218E-2</v>
          </cell>
        </row>
        <row r="186">
          <cell r="M186">
            <v>26.673297658149799</v>
          </cell>
          <cell r="R186">
            <v>1.02600658489982E-2</v>
          </cell>
        </row>
        <row r="187">
          <cell r="M187">
            <v>26.6730539571892</v>
          </cell>
          <cell r="R187">
            <v>1.0259499191613499E-2</v>
          </cell>
        </row>
        <row r="188">
          <cell r="M188">
            <v>26.672607213336899</v>
          </cell>
          <cell r="R188">
            <v>1.0258485345803099E-2</v>
          </cell>
        </row>
        <row r="189">
          <cell r="M189">
            <v>26.6724822286048</v>
          </cell>
          <cell r="R189">
            <v>1.0258247157938201E-2</v>
          </cell>
        </row>
        <row r="190">
          <cell r="M190">
            <v>26.6725560302276</v>
          </cell>
          <cell r="R190">
            <v>1.0258164087022801E-2</v>
          </cell>
        </row>
        <row r="191">
          <cell r="M191">
            <v>26.673426408608901</v>
          </cell>
          <cell r="R191">
            <v>1.0259767773770001E-2</v>
          </cell>
        </row>
        <row r="192">
          <cell r="M192">
            <v>26.674324411012101</v>
          </cell>
          <cell r="R192">
            <v>1.026087079645E-2</v>
          </cell>
        </row>
        <row r="193">
          <cell r="M193">
            <v>26.672577997871802</v>
          </cell>
          <cell r="R193">
            <v>1.02577792269414E-2</v>
          </cell>
        </row>
        <row r="194">
          <cell r="M194">
            <v>26.672525691500301</v>
          </cell>
          <cell r="R194">
            <v>1.02588556817973E-2</v>
          </cell>
        </row>
        <row r="195">
          <cell r="M195">
            <v>26.6724720371571</v>
          </cell>
          <cell r="R195">
            <v>1.02594507135879E-2</v>
          </cell>
        </row>
        <row r="196">
          <cell r="M196">
            <v>26.672053218833799</v>
          </cell>
          <cell r="R196">
            <v>1.02593309201751E-2</v>
          </cell>
        </row>
        <row r="197">
          <cell r="M197">
            <v>26.671872104454302</v>
          </cell>
          <cell r="R197">
            <v>1.0259543407336501E-2</v>
          </cell>
        </row>
        <row r="198">
          <cell r="M198">
            <v>26.672115609896501</v>
          </cell>
          <cell r="R198">
            <v>1.02583969575578E-2</v>
          </cell>
        </row>
        <row r="199">
          <cell r="M199">
            <v>26.672281618095099</v>
          </cell>
          <cell r="R199">
            <v>1.0257459337374099E-2</v>
          </cell>
        </row>
        <row r="200">
          <cell r="M200">
            <v>26.672368270717101</v>
          </cell>
          <cell r="R200">
            <v>1.02562147695187E-2</v>
          </cell>
        </row>
        <row r="201">
          <cell r="M201">
            <v>26.6725132098064</v>
          </cell>
          <cell r="R201">
            <v>1.02551987584066E-2</v>
          </cell>
        </row>
        <row r="202">
          <cell r="M202">
            <v>26.6726300061217</v>
          </cell>
          <cell r="R202">
            <v>1.0253160574057899E-2</v>
          </cell>
        </row>
        <row r="203">
          <cell r="M203">
            <v>26.672843503442198</v>
          </cell>
          <cell r="R203">
            <v>1.02516314218856E-2</v>
          </cell>
        </row>
        <row r="204">
          <cell r="M204">
            <v>26.67318841714</v>
          </cell>
          <cell r="R204">
            <v>1.0250426569986501E-2</v>
          </cell>
        </row>
        <row r="205">
          <cell r="M205">
            <v>26.6734339058278</v>
          </cell>
          <cell r="R205">
            <v>1.02498286932475E-2</v>
          </cell>
        </row>
        <row r="206">
          <cell r="M206">
            <v>26.673523766343099</v>
          </cell>
          <cell r="R206">
            <v>1.02515774358238E-2</v>
          </cell>
        </row>
        <row r="207">
          <cell r="M207">
            <v>26.673523309309001</v>
          </cell>
          <cell r="R207">
            <v>1.0252977320163101E-2</v>
          </cell>
        </row>
        <row r="208">
          <cell r="M208">
            <v>26.673507096433202</v>
          </cell>
          <cell r="R208">
            <v>1.0253982666602201E-2</v>
          </cell>
        </row>
        <row r="209">
          <cell r="M209">
            <v>26.6734432716414</v>
          </cell>
          <cell r="R209">
            <v>1.0255292960897101E-2</v>
          </cell>
        </row>
        <row r="210">
          <cell r="M210">
            <v>26.6732823802033</v>
          </cell>
          <cell r="R210">
            <v>1.0255655173601001E-2</v>
          </cell>
        </row>
        <row r="211">
          <cell r="M211">
            <v>26.672815473335401</v>
          </cell>
          <cell r="R211">
            <v>1.0255262550243199E-2</v>
          </cell>
        </row>
        <row r="212">
          <cell r="M212">
            <v>26.671637569506501</v>
          </cell>
          <cell r="R212">
            <v>1.02542936680711E-2</v>
          </cell>
        </row>
        <row r="213">
          <cell r="M213">
            <v>26.6709957065857</v>
          </cell>
          <cell r="R213">
            <v>1.0253137950896199E-2</v>
          </cell>
        </row>
        <row r="214">
          <cell r="M214">
            <v>26.670534427862201</v>
          </cell>
          <cell r="R214">
            <v>1.0251737305747599E-2</v>
          </cell>
        </row>
        <row r="215">
          <cell r="M215">
            <v>26.670196450865198</v>
          </cell>
          <cell r="R215">
            <v>1.02506337690348E-2</v>
          </cell>
        </row>
        <row r="216">
          <cell r="M216">
            <v>26.670125528869399</v>
          </cell>
          <cell r="R216">
            <v>1.02493208315729E-2</v>
          </cell>
        </row>
        <row r="217">
          <cell r="M217">
            <v>26.670152450968502</v>
          </cell>
          <cell r="R217">
            <v>1.02491352428887E-2</v>
          </cell>
        </row>
        <row r="218">
          <cell r="M218">
            <v>26.669990064747999</v>
          </cell>
          <cell r="R218">
            <v>1.02491154639642E-2</v>
          </cell>
        </row>
        <row r="219">
          <cell r="M219">
            <v>26.669716054109799</v>
          </cell>
          <cell r="R219">
            <v>1.0249792524473099E-2</v>
          </cell>
        </row>
        <row r="220">
          <cell r="M220">
            <v>26.6697795183679</v>
          </cell>
          <cell r="R220">
            <v>1.02510007803266E-2</v>
          </cell>
        </row>
        <row r="221">
          <cell r="M221">
            <v>26.669827567354599</v>
          </cell>
          <cell r="R221">
            <v>1.02511730445752E-2</v>
          </cell>
        </row>
        <row r="222">
          <cell r="M222">
            <v>26.671356380267099</v>
          </cell>
          <cell r="R222">
            <v>1.0251193008229799E-2</v>
          </cell>
        </row>
        <row r="223">
          <cell r="M223">
            <v>26.6718243066904</v>
          </cell>
          <cell r="R223">
            <v>1.02515412905828E-2</v>
          </cell>
        </row>
        <row r="224">
          <cell r="M224">
            <v>26.671539616693401</v>
          </cell>
          <cell r="R224">
            <v>1.02516886836764E-2</v>
          </cell>
        </row>
        <row r="225">
          <cell r="M225">
            <v>26.671131017873201</v>
          </cell>
          <cell r="R225">
            <v>1.0250865946452199E-2</v>
          </cell>
        </row>
        <row r="226">
          <cell r="M226">
            <v>26.671449576910099</v>
          </cell>
          <cell r="R226">
            <v>1.0249481296037999E-2</v>
          </cell>
        </row>
        <row r="227">
          <cell r="M227">
            <v>26.6724750493084</v>
          </cell>
          <cell r="R227">
            <v>1.02490704379113E-2</v>
          </cell>
        </row>
        <row r="228">
          <cell r="M228">
            <v>26.673232004257699</v>
          </cell>
          <cell r="R228">
            <v>1.0248076653571201E-2</v>
          </cell>
        </row>
        <row r="229">
          <cell r="M229">
            <v>26.673514020623799</v>
          </cell>
          <cell r="R229">
            <v>1.0247553268025201E-2</v>
          </cell>
        </row>
        <row r="230">
          <cell r="M230">
            <v>26.673576297194401</v>
          </cell>
          <cell r="R230">
            <v>1.02493399470889E-2</v>
          </cell>
        </row>
        <row r="231">
          <cell r="M231">
            <v>26.673568982816299</v>
          </cell>
          <cell r="R231">
            <v>1.02515076827547E-2</v>
          </cell>
        </row>
        <row r="232">
          <cell r="M232">
            <v>26.673542630579298</v>
          </cell>
          <cell r="R232">
            <v>1.0252967457092499E-2</v>
          </cell>
        </row>
        <row r="233">
          <cell r="M233">
            <v>26.673456060942499</v>
          </cell>
          <cell r="R233">
            <v>1.02532788535883E-2</v>
          </cell>
        </row>
        <row r="234">
          <cell r="M234">
            <v>26.673263363053</v>
          </cell>
          <cell r="R234">
            <v>1.02535026912345E-2</v>
          </cell>
        </row>
        <row r="235">
          <cell r="M235">
            <v>26.672744629374801</v>
          </cell>
          <cell r="R235">
            <v>1.0253854640429799E-2</v>
          </cell>
        </row>
        <row r="236">
          <cell r="M236">
            <v>26.671659600422</v>
          </cell>
          <cell r="R236">
            <v>1.02532964176888E-2</v>
          </cell>
        </row>
        <row r="237">
          <cell r="M237">
            <v>26.670899578704201</v>
          </cell>
          <cell r="R237">
            <v>1.0251895092176199E-2</v>
          </cell>
        </row>
        <row r="238">
          <cell r="M238">
            <v>26.670353854713898</v>
          </cell>
          <cell r="R238">
            <v>1.0251503885167001E-2</v>
          </cell>
        </row>
        <row r="239">
          <cell r="M239">
            <v>26.670166229706801</v>
          </cell>
          <cell r="R239">
            <v>1.02513851002408E-2</v>
          </cell>
        </row>
        <row r="240">
          <cell r="M240">
            <v>26.669905754495801</v>
          </cell>
          <cell r="R240">
            <v>1.02505459723827E-2</v>
          </cell>
        </row>
        <row r="241">
          <cell r="M241">
            <v>26.669706225306701</v>
          </cell>
          <cell r="R241">
            <v>1.02492385365701E-2</v>
          </cell>
        </row>
        <row r="242">
          <cell r="M242">
            <v>26.669842582437202</v>
          </cell>
          <cell r="R242">
            <v>1.0249068360073801E-2</v>
          </cell>
        </row>
        <row r="243">
          <cell r="M243">
            <v>26.6701536384988</v>
          </cell>
          <cell r="R243">
            <v>1.0249942268889801E-2</v>
          </cell>
        </row>
        <row r="244">
          <cell r="M244">
            <v>26.6704445696856</v>
          </cell>
          <cell r="R244">
            <v>1.02513308450656E-2</v>
          </cell>
        </row>
        <row r="245">
          <cell r="M245">
            <v>26.670414951906402</v>
          </cell>
          <cell r="R245">
            <v>1.0250818601357301E-2</v>
          </cell>
        </row>
        <row r="246">
          <cell r="M246">
            <v>26.6697872371698</v>
          </cell>
          <cell r="R246">
            <v>1.02494013241745E-2</v>
          </cell>
        </row>
        <row r="247">
          <cell r="M247">
            <v>26.6698060194277</v>
          </cell>
          <cell r="R247">
            <v>1.02489647176269E-2</v>
          </cell>
        </row>
        <row r="248">
          <cell r="M248">
            <v>26.670905626889699</v>
          </cell>
          <cell r="R248">
            <v>1.02490252798057E-2</v>
          </cell>
        </row>
        <row r="249">
          <cell r="M249">
            <v>26.671589666259798</v>
          </cell>
          <cell r="R249">
            <v>1.0248475080473199E-2</v>
          </cell>
        </row>
        <row r="250">
          <cell r="M250">
            <v>26.6720923191933</v>
          </cell>
          <cell r="R250">
            <v>1.02465185935691E-2</v>
          </cell>
        </row>
        <row r="251">
          <cell r="M251">
            <v>26.672679537844498</v>
          </cell>
          <cell r="R251">
            <v>1.0244999143923499E-2</v>
          </cell>
        </row>
        <row r="252">
          <cell r="M252">
            <v>26.673184574572002</v>
          </cell>
          <cell r="R252">
            <v>1.0244567638929E-2</v>
          </cell>
        </row>
        <row r="253">
          <cell r="M253">
            <v>26.673432015645901</v>
          </cell>
          <cell r="R253">
            <v>1.02452299994266E-2</v>
          </cell>
        </row>
        <row r="254">
          <cell r="M254">
            <v>26.673539865335101</v>
          </cell>
          <cell r="R254">
            <v>1.02471287238335E-2</v>
          </cell>
        </row>
        <row r="255">
          <cell r="M255">
            <v>26.673623752209199</v>
          </cell>
          <cell r="R255">
            <v>1.0248465804964E-2</v>
          </cell>
        </row>
        <row r="256">
          <cell r="M256">
            <v>26.6736569885345</v>
          </cell>
          <cell r="R256">
            <v>1.02486671212091E-2</v>
          </cell>
        </row>
        <row r="257">
          <cell r="M257">
            <v>26.673610567370101</v>
          </cell>
          <cell r="R257">
            <v>1.0249527098543701E-2</v>
          </cell>
        </row>
        <row r="258">
          <cell r="M258">
            <v>26.6735154905003</v>
          </cell>
          <cell r="R258">
            <v>1.02500915268674E-2</v>
          </cell>
        </row>
        <row r="259">
          <cell r="M259">
            <v>26.673122883756601</v>
          </cell>
          <cell r="R259">
            <v>1.0249425724037701E-2</v>
          </cell>
        </row>
        <row r="260">
          <cell r="M260">
            <v>26.6726642717489</v>
          </cell>
          <cell r="R260">
            <v>1.0248691983224201E-2</v>
          </cell>
        </row>
        <row r="261">
          <cell r="M261">
            <v>26.6723452638665</v>
          </cell>
          <cell r="R261">
            <v>1.02475010112763E-2</v>
          </cell>
        </row>
        <row r="262">
          <cell r="M262">
            <v>26.6721140136518</v>
          </cell>
          <cell r="R262">
            <v>1.02465494688481E-2</v>
          </cell>
        </row>
        <row r="263">
          <cell r="M263">
            <v>26.671967513309301</v>
          </cell>
          <cell r="R263">
            <v>1.0245293813731699E-2</v>
          </cell>
        </row>
        <row r="264">
          <cell r="M264">
            <v>26.671955653236999</v>
          </cell>
          <cell r="R264">
            <v>1.02450633621602E-2</v>
          </cell>
        </row>
        <row r="265">
          <cell r="M265">
            <v>26.671996564351399</v>
          </cell>
          <cell r="R265">
            <v>1.0245025330182201E-2</v>
          </cell>
        </row>
        <row r="266">
          <cell r="M266">
            <v>26.6721087676328</v>
          </cell>
          <cell r="R266">
            <v>1.02449942402293E-2</v>
          </cell>
        </row>
        <row r="267">
          <cell r="M267">
            <v>26.6723211959998</v>
          </cell>
          <cell r="R267">
            <v>1.02449489283885E-2</v>
          </cell>
        </row>
        <row r="268">
          <cell r="M268">
            <v>26.672512870608202</v>
          </cell>
          <cell r="R268">
            <v>1.0244921831292501E-2</v>
          </cell>
        </row>
        <row r="269">
          <cell r="M269">
            <v>26.6726431117402</v>
          </cell>
          <cell r="R269">
            <v>1.0244904216091401E-2</v>
          </cell>
        </row>
        <row r="270">
          <cell r="M270">
            <v>26.672722717968401</v>
          </cell>
          <cell r="R270">
            <v>1.02441279420728E-2</v>
          </cell>
        </row>
        <row r="271">
          <cell r="M271">
            <v>26.672788394969501</v>
          </cell>
          <cell r="R271">
            <v>1.02429009301656E-2</v>
          </cell>
        </row>
        <row r="272">
          <cell r="M272">
            <v>26.672835238267702</v>
          </cell>
          <cell r="R272">
            <v>1.0242694234527699E-2</v>
          </cell>
        </row>
        <row r="273">
          <cell r="M273">
            <v>26.672871398448901</v>
          </cell>
          <cell r="R273">
            <v>1.0241892822719201E-2</v>
          </cell>
        </row>
        <row r="274">
          <cell r="M274">
            <v>26.6725455911049</v>
          </cell>
          <cell r="R274">
            <v>1.01895326851855E-2</v>
          </cell>
        </row>
        <row r="275">
          <cell r="M275">
            <v>26.6731137066309</v>
          </cell>
          <cell r="R275">
            <v>1.01605125987343E-2</v>
          </cell>
        </row>
        <row r="276">
          <cell r="M276">
            <v>26.673482527150998</v>
          </cell>
          <cell r="R276">
            <v>1.0161812794302699E-2</v>
          </cell>
        </row>
        <row r="277">
          <cell r="M277">
            <v>26.673601732564801</v>
          </cell>
          <cell r="R277">
            <v>1.0162150767889301E-2</v>
          </cell>
        </row>
        <row r="278">
          <cell r="M278">
            <v>26.6736954553499</v>
          </cell>
          <cell r="R278">
            <v>1.01621124869739E-2</v>
          </cell>
        </row>
        <row r="279">
          <cell r="M279">
            <v>26.674117885263001</v>
          </cell>
          <cell r="R279">
            <v>1.0196780014889901E-2</v>
          </cell>
        </row>
        <row r="280">
          <cell r="M280">
            <v>26.673954923957201</v>
          </cell>
          <cell r="R280">
            <v>1.02368914053006E-2</v>
          </cell>
        </row>
        <row r="281">
          <cell r="M281">
            <v>26.673793838282499</v>
          </cell>
          <cell r="R281">
            <v>1.02414228611355E-2</v>
          </cell>
        </row>
        <row r="282">
          <cell r="M282">
            <v>26.6736961704751</v>
          </cell>
          <cell r="R282">
            <v>1.0242057633196199E-2</v>
          </cell>
        </row>
        <row r="283">
          <cell r="M283">
            <v>26.6734782920363</v>
          </cell>
          <cell r="R283">
            <v>1.0242382915117899E-2</v>
          </cell>
        </row>
        <row r="284">
          <cell r="M284">
            <v>26.672946494101001</v>
          </cell>
          <cell r="R284">
            <v>1.02427476545603E-2</v>
          </cell>
        </row>
        <row r="285">
          <cell r="M285">
            <v>26.672568751745199</v>
          </cell>
          <cell r="R285">
            <v>1.0242108400645E-2</v>
          </cell>
        </row>
        <row r="286">
          <cell r="M286">
            <v>26.671717199537301</v>
          </cell>
          <cell r="R286">
            <v>1.0208758350010101E-2</v>
          </cell>
        </row>
        <row r="287">
          <cell r="M287">
            <v>26.671511416380302</v>
          </cell>
          <cell r="R287">
            <v>1.0168182319940201E-2</v>
          </cell>
        </row>
        <row r="288">
          <cell r="M288">
            <v>26.671283344030499</v>
          </cell>
          <cell r="R288">
            <v>1.01634922672822E-2</v>
          </cell>
        </row>
        <row r="289">
          <cell r="M289">
            <v>26.670901375259799</v>
          </cell>
          <cell r="R289">
            <v>1.01630562308971E-2</v>
          </cell>
        </row>
        <row r="290">
          <cell r="M290">
            <v>26.6706588481388</v>
          </cell>
          <cell r="R290">
            <v>1.0162907322729901E-2</v>
          </cell>
        </row>
        <row r="291">
          <cell r="M291">
            <v>26.6704676988149</v>
          </cell>
          <cell r="R291">
            <v>1.0162781319039599E-2</v>
          </cell>
        </row>
        <row r="292">
          <cell r="M292">
            <v>26.67021249742</v>
          </cell>
          <cell r="R292">
            <v>1.01626557727247E-2</v>
          </cell>
        </row>
        <row r="293">
          <cell r="M293">
            <v>26.670131461664401</v>
          </cell>
          <cell r="R293">
            <v>1.0162570736744999E-2</v>
          </cell>
        </row>
        <row r="294">
          <cell r="M294">
            <v>26.6704162635594</v>
          </cell>
          <cell r="R294">
            <v>1.0181917119412E-2</v>
          </cell>
        </row>
        <row r="295">
          <cell r="M295">
            <v>26.6708037069757</v>
          </cell>
          <cell r="R295">
            <v>1.0232263506212501E-2</v>
          </cell>
        </row>
        <row r="296">
          <cell r="M296">
            <v>26.6705890540068</v>
          </cell>
          <cell r="R296">
            <v>1.0207566807389301E-2</v>
          </cell>
        </row>
        <row r="297">
          <cell r="M297">
            <v>26.670621981307299</v>
          </cell>
          <cell r="R297">
            <v>1.01647333943899E-2</v>
          </cell>
        </row>
        <row r="298">
          <cell r="M298">
            <v>26.670890336240301</v>
          </cell>
          <cell r="R298">
            <v>1.0154373715933401E-2</v>
          </cell>
        </row>
        <row r="299">
          <cell r="M299">
            <v>26.6723950054737</v>
          </cell>
          <cell r="R299">
            <v>1.0152831726063001E-2</v>
          </cell>
        </row>
        <row r="300">
          <cell r="M300">
            <v>26.673022421300299</v>
          </cell>
          <cell r="R300">
            <v>1.01526765955521E-2</v>
          </cell>
        </row>
        <row r="301">
          <cell r="M301">
            <v>26.673381286104799</v>
          </cell>
          <cell r="R301">
            <v>1.01525465004521E-2</v>
          </cell>
        </row>
        <row r="302">
          <cell r="M302">
            <v>26.6735618202875</v>
          </cell>
          <cell r="R302">
            <v>1.01558817360539E-2</v>
          </cell>
        </row>
        <row r="303">
          <cell r="M303">
            <v>26.673877751523399</v>
          </cell>
          <cell r="R303">
            <v>1.01805801205268E-2</v>
          </cell>
        </row>
        <row r="304">
          <cell r="M304">
            <v>26.673864027206399</v>
          </cell>
          <cell r="R304">
            <v>1.0231632708972401E-2</v>
          </cell>
        </row>
        <row r="305">
          <cell r="M305">
            <v>26.673616457241199</v>
          </cell>
          <cell r="R305">
            <v>1.02390518608588E-2</v>
          </cell>
        </row>
        <row r="306">
          <cell r="M306">
            <v>26.6734630878933</v>
          </cell>
          <cell r="R306">
            <v>1.0240069762928501E-2</v>
          </cell>
        </row>
        <row r="307">
          <cell r="M307">
            <v>26.672996237376498</v>
          </cell>
          <cell r="R307">
            <v>1.0240537911662901E-2</v>
          </cell>
        </row>
        <row r="308">
          <cell r="M308">
            <v>26.671984828021699</v>
          </cell>
          <cell r="R308">
            <v>1.02085464443434E-2</v>
          </cell>
        </row>
        <row r="309">
          <cell r="M309">
            <v>26.671711509835198</v>
          </cell>
          <cell r="R309">
            <v>1.0168177997589799E-2</v>
          </cell>
        </row>
        <row r="310">
          <cell r="M310">
            <v>26.6712234978467</v>
          </cell>
          <cell r="R310">
            <v>1.01636104762862E-2</v>
          </cell>
        </row>
        <row r="311">
          <cell r="M311">
            <v>26.672216137325901</v>
          </cell>
          <cell r="R311">
            <v>1.01604976379893E-2</v>
          </cell>
        </row>
        <row r="312">
          <cell r="M312">
            <v>26.672761772038999</v>
          </cell>
          <cell r="R312">
            <v>1.01557073634089E-2</v>
          </cell>
        </row>
        <row r="313">
          <cell r="M313">
            <v>26.6728666695433</v>
          </cell>
          <cell r="R313">
            <v>1.01550102705958E-2</v>
          </cell>
        </row>
        <row r="314">
          <cell r="M314">
            <v>26.672864715380399</v>
          </cell>
          <cell r="R314">
            <v>1.0158285766760601E-2</v>
          </cell>
        </row>
        <row r="315">
          <cell r="M315">
            <v>26.672632969631799</v>
          </cell>
          <cell r="R315">
            <v>1.0163462380365799E-2</v>
          </cell>
        </row>
        <row r="316">
          <cell r="M316">
            <v>26.6726167543804</v>
          </cell>
          <cell r="R316">
            <v>1.0183439377818E-2</v>
          </cell>
        </row>
        <row r="317">
          <cell r="M317">
            <v>26.6724266706346</v>
          </cell>
          <cell r="R317">
            <v>1.0233569653945399E-2</v>
          </cell>
        </row>
        <row r="318">
          <cell r="M318">
            <v>26.6722538409973</v>
          </cell>
          <cell r="R318">
            <v>1.02408790797721E-2</v>
          </cell>
        </row>
        <row r="319">
          <cell r="M319">
            <v>26.671641938405202</v>
          </cell>
          <cell r="R319">
            <v>1.02093743189969E-2</v>
          </cell>
        </row>
        <row r="320">
          <cell r="M320">
            <v>26.671594490351399</v>
          </cell>
          <cell r="R320">
            <v>1.0168935302788401E-2</v>
          </cell>
        </row>
        <row r="321">
          <cell r="M321">
            <v>26.6714933425094</v>
          </cell>
          <cell r="R321">
            <v>1.0164102453657699E-2</v>
          </cell>
        </row>
        <row r="322">
          <cell r="M322">
            <v>26.670943187378601</v>
          </cell>
          <cell r="R322">
            <v>1.01594613951496E-2</v>
          </cell>
        </row>
        <row r="323">
          <cell r="M323">
            <v>26.672372295752002</v>
          </cell>
          <cell r="R323">
            <v>1.01536481639312E-2</v>
          </cell>
        </row>
        <row r="324">
          <cell r="M324">
            <v>26.673093684414599</v>
          </cell>
          <cell r="R324">
            <v>1.0152716435061699E-2</v>
          </cell>
        </row>
        <row r="325">
          <cell r="M325">
            <v>26.673460444123901</v>
          </cell>
          <cell r="R325">
            <v>1.01524971466866E-2</v>
          </cell>
        </row>
        <row r="326">
          <cell r="M326">
            <v>26.673641892208799</v>
          </cell>
          <cell r="R326">
            <v>1.0155816926308301E-2</v>
          </cell>
        </row>
        <row r="327">
          <cell r="M327">
            <v>26.673951175683101</v>
          </cell>
          <cell r="R327">
            <v>1.0180511450936699E-2</v>
          </cell>
        </row>
        <row r="328">
          <cell r="M328">
            <v>26.673953908042002</v>
          </cell>
          <cell r="R328">
            <v>1.0231543742702701E-2</v>
          </cell>
        </row>
        <row r="329">
          <cell r="M329">
            <v>26.673691104007101</v>
          </cell>
          <cell r="R329">
            <v>1.02389917176588E-2</v>
          </cell>
        </row>
        <row r="330">
          <cell r="M330">
            <v>26.673460987986601</v>
          </cell>
          <cell r="R330">
            <v>1.0240103226890699E-2</v>
          </cell>
        </row>
        <row r="331">
          <cell r="M331">
            <v>26.6728818495315</v>
          </cell>
          <cell r="R331">
            <v>1.0240600762450799E-2</v>
          </cell>
        </row>
        <row r="332">
          <cell r="M332">
            <v>26.672018632839301</v>
          </cell>
          <cell r="R332">
            <v>1.02408338770921E-2</v>
          </cell>
        </row>
        <row r="333">
          <cell r="M333">
            <v>26.671019772673102</v>
          </cell>
          <cell r="R333">
            <v>1.0208503430952399E-2</v>
          </cell>
        </row>
        <row r="334">
          <cell r="M334">
            <v>26.6706560779302</v>
          </cell>
          <cell r="R334">
            <v>1.0168026213839E-2</v>
          </cell>
        </row>
        <row r="335">
          <cell r="M335">
            <v>26.670423571833101</v>
          </cell>
          <cell r="R335">
            <v>1.0163236820445501E-2</v>
          </cell>
        </row>
        <row r="336">
          <cell r="M336">
            <v>26.670280428472601</v>
          </cell>
          <cell r="R336">
            <v>1.01626396189593E-2</v>
          </cell>
        </row>
        <row r="337">
          <cell r="M337">
            <v>26.6698848969023</v>
          </cell>
          <cell r="R337">
            <v>1.0162476760932199E-2</v>
          </cell>
        </row>
        <row r="338">
          <cell r="M338">
            <v>26.6697167186102</v>
          </cell>
          <cell r="R338">
            <v>1.01623504814669E-2</v>
          </cell>
        </row>
        <row r="339">
          <cell r="M339">
            <v>26.669867010795201</v>
          </cell>
          <cell r="R339">
            <v>1.0162317931515501E-2</v>
          </cell>
        </row>
        <row r="340">
          <cell r="M340">
            <v>26.6703691812831</v>
          </cell>
          <cell r="R340">
            <v>1.0181746568287599E-2</v>
          </cell>
        </row>
        <row r="341">
          <cell r="M341">
            <v>26.670482090638501</v>
          </cell>
          <cell r="R341">
            <v>1.02320081592885E-2</v>
          </cell>
        </row>
        <row r="342">
          <cell r="M342">
            <v>26.670224476380302</v>
          </cell>
          <cell r="R342">
            <v>1.02393113982932E-2</v>
          </cell>
        </row>
        <row r="343">
          <cell r="M343">
            <v>26.669870738653099</v>
          </cell>
          <cell r="R343">
            <v>1.02079507907064E-2</v>
          </cell>
        </row>
        <row r="344">
          <cell r="M344">
            <v>26.669769067345602</v>
          </cell>
          <cell r="R344">
            <v>1.01677284226776E-2</v>
          </cell>
        </row>
        <row r="345">
          <cell r="M345">
            <v>26.670110437818899</v>
          </cell>
          <cell r="R345">
            <v>1.0162954418326301E-2</v>
          </cell>
        </row>
        <row r="346">
          <cell r="M346">
            <v>26.671701298921199</v>
          </cell>
          <cell r="R346">
            <v>1.01590010777381E-2</v>
          </cell>
        </row>
        <row r="347">
          <cell r="M347">
            <v>26.6727980775334</v>
          </cell>
          <cell r="R347">
            <v>1.0153606772212401E-2</v>
          </cell>
        </row>
        <row r="348">
          <cell r="M348">
            <v>26.6732790430111</v>
          </cell>
          <cell r="R348">
            <v>1.01526939861374E-2</v>
          </cell>
        </row>
        <row r="349">
          <cell r="M349">
            <v>26.6734523548695</v>
          </cell>
          <cell r="R349">
            <v>1.01525540098906E-2</v>
          </cell>
        </row>
        <row r="350">
          <cell r="M350">
            <v>26.673584699093201</v>
          </cell>
          <cell r="R350">
            <v>1.01558750402633E-2</v>
          </cell>
        </row>
        <row r="351">
          <cell r="M351">
            <v>26.673920053247301</v>
          </cell>
          <cell r="R351">
            <v>1.01805272040092E-2</v>
          </cell>
        </row>
        <row r="352">
          <cell r="M352">
            <v>26.673962636977301</v>
          </cell>
          <cell r="R352">
            <v>1.02315289521204E-2</v>
          </cell>
        </row>
        <row r="353">
          <cell r="M353">
            <v>26.673700868475699</v>
          </cell>
          <cell r="R353">
            <v>1.0238983264397801E-2</v>
          </cell>
        </row>
        <row r="354">
          <cell r="M354">
            <v>26.673530776036699</v>
          </cell>
          <cell r="R354">
            <v>1.0240773609428501E-2</v>
          </cell>
        </row>
        <row r="355">
          <cell r="M355">
            <v>26.673176794227398</v>
          </cell>
          <cell r="R355">
            <v>1.02416219657212E-2</v>
          </cell>
        </row>
        <row r="356">
          <cell r="M356">
            <v>26.672567628467199</v>
          </cell>
          <cell r="R356">
            <v>1.0240914787705099E-2</v>
          </cell>
        </row>
        <row r="357">
          <cell r="M357">
            <v>26.6717298147882</v>
          </cell>
          <cell r="R357">
            <v>1.0208559503345E-2</v>
          </cell>
        </row>
        <row r="358">
          <cell r="M358">
            <v>26.671345438607599</v>
          </cell>
          <cell r="R358">
            <v>1.01681678880262E-2</v>
          </cell>
        </row>
        <row r="359">
          <cell r="M359">
            <v>26.671443911683799</v>
          </cell>
          <cell r="R359">
            <v>1.0163409048470601E-2</v>
          </cell>
        </row>
        <row r="360">
          <cell r="M360">
            <v>26.6714285576086</v>
          </cell>
          <cell r="R360">
            <v>1.01628600877693E-2</v>
          </cell>
        </row>
        <row r="361">
          <cell r="M361">
            <v>26.6713054318841</v>
          </cell>
          <cell r="R361">
            <v>1.01627868435457E-2</v>
          </cell>
        </row>
        <row r="362">
          <cell r="M362">
            <v>26.671180446651899</v>
          </cell>
          <cell r="R362">
            <v>1.0162753976328501E-2</v>
          </cell>
        </row>
        <row r="363">
          <cell r="M363">
            <v>26.671342433386499</v>
          </cell>
          <cell r="R363">
            <v>1.0182069449922599E-2</v>
          </cell>
        </row>
        <row r="364">
          <cell r="M364">
            <v>26.671604129528301</v>
          </cell>
          <cell r="R364">
            <v>1.0232222928792899E-2</v>
          </cell>
        </row>
        <row r="365">
          <cell r="M365">
            <v>26.671947838167501</v>
          </cell>
          <cell r="R365">
            <v>1.0240295309302899E-2</v>
          </cell>
        </row>
        <row r="366">
          <cell r="M366">
            <v>26.671949077143001</v>
          </cell>
          <cell r="R366">
            <v>1.02425009606702E-2</v>
          </cell>
        </row>
        <row r="367">
          <cell r="M367">
            <v>26.671706834750299</v>
          </cell>
          <cell r="R367">
            <v>1.0242884483102101E-2</v>
          </cell>
        </row>
        <row r="368">
          <cell r="M368">
            <v>26.671029445205999</v>
          </cell>
          <cell r="R368">
            <v>1.02423811587578E-2</v>
          </cell>
        </row>
        <row r="369">
          <cell r="M369">
            <v>26.670661823843801</v>
          </cell>
          <cell r="R369">
            <v>1.02089428305742E-2</v>
          </cell>
        </row>
        <row r="370">
          <cell r="M370">
            <v>26.670668246294898</v>
          </cell>
          <cell r="R370">
            <v>1.0167970837701001E-2</v>
          </cell>
        </row>
        <row r="371">
          <cell r="M371">
            <v>26.672428463509799</v>
          </cell>
          <cell r="R371">
            <v>1.0162964836797E-2</v>
          </cell>
        </row>
        <row r="372">
          <cell r="M372">
            <v>26.673210250036799</v>
          </cell>
          <cell r="R372">
            <v>1.0162375781172701E-2</v>
          </cell>
        </row>
        <row r="373">
          <cell r="M373">
            <v>26.673484875630301</v>
          </cell>
          <cell r="R373">
            <v>1.0162273455619E-2</v>
          </cell>
        </row>
        <row r="374">
          <cell r="M374">
            <v>26.673518946759099</v>
          </cell>
          <cell r="R374">
            <v>1.01623083400525E-2</v>
          </cell>
        </row>
        <row r="375">
          <cell r="M375">
            <v>26.6738266528255</v>
          </cell>
          <cell r="R375">
            <v>1.0197064391025201E-2</v>
          </cell>
        </row>
        <row r="376">
          <cell r="M376">
            <v>26.673733227193601</v>
          </cell>
          <cell r="R376">
            <v>1.02378382908736E-2</v>
          </cell>
        </row>
        <row r="377">
          <cell r="M377">
            <v>26.673683651844499</v>
          </cell>
          <cell r="R377">
            <v>1.0243476618581E-2</v>
          </cell>
        </row>
        <row r="378">
          <cell r="M378">
            <v>26.673616455306998</v>
          </cell>
          <cell r="R378">
            <v>1.0244312516607E-2</v>
          </cell>
        </row>
        <row r="379">
          <cell r="M379">
            <v>26.6731329808939</v>
          </cell>
          <cell r="R379">
            <v>1.0244096651888799E-2</v>
          </cell>
        </row>
        <row r="380">
          <cell r="M380">
            <v>26.672177998286202</v>
          </cell>
          <cell r="R380">
            <v>1.0244014909807199E-2</v>
          </cell>
        </row>
        <row r="381">
          <cell r="M381">
            <v>26.671466364128101</v>
          </cell>
          <cell r="R381">
            <v>1.0244185988236201E-2</v>
          </cell>
        </row>
        <row r="382">
          <cell r="M382">
            <v>26.6709575960076</v>
          </cell>
          <cell r="R382">
            <v>1.02430223135171E-2</v>
          </cell>
        </row>
        <row r="383">
          <cell r="M383">
            <v>26.6704760275274</v>
          </cell>
          <cell r="R383">
            <v>1.0242699482380199E-2</v>
          </cell>
        </row>
        <row r="384">
          <cell r="M384">
            <v>26.670284709260301</v>
          </cell>
          <cell r="R384">
            <v>1.0242601291725601E-2</v>
          </cell>
        </row>
        <row r="385">
          <cell r="M385">
            <v>26.66989418475</v>
          </cell>
          <cell r="R385">
            <v>1.0242518452004801E-2</v>
          </cell>
        </row>
        <row r="386">
          <cell r="M386">
            <v>26.669947466823601</v>
          </cell>
          <cell r="R386">
            <v>1.02424886608505E-2</v>
          </cell>
        </row>
        <row r="387">
          <cell r="M387">
            <v>26.670195219632699</v>
          </cell>
          <cell r="R387">
            <v>1.0243353591679201E-2</v>
          </cell>
        </row>
        <row r="388">
          <cell r="M388">
            <v>26.6705314018227</v>
          </cell>
          <cell r="R388">
            <v>1.02447396722158E-2</v>
          </cell>
        </row>
        <row r="389">
          <cell r="M389">
            <v>26.670613265462901</v>
          </cell>
          <cell r="R389">
            <v>1.0245042198971399E-2</v>
          </cell>
        </row>
        <row r="390">
          <cell r="M390">
            <v>26.670049122264899</v>
          </cell>
          <cell r="R390">
            <v>1.02448972993385E-2</v>
          </cell>
        </row>
        <row r="391">
          <cell r="M391">
            <v>26.669917743968501</v>
          </cell>
          <cell r="R391">
            <v>1.02438228818826E-2</v>
          </cell>
        </row>
        <row r="392">
          <cell r="M392">
            <v>26.670327696097399</v>
          </cell>
          <cell r="R392">
            <v>1.0242659321934E-2</v>
          </cell>
        </row>
        <row r="393">
          <cell r="M393">
            <v>26.670747486555399</v>
          </cell>
          <cell r="R393">
            <v>1.02425377777634E-2</v>
          </cell>
        </row>
        <row r="394">
          <cell r="M394">
            <v>26.671953056093599</v>
          </cell>
          <cell r="R394">
            <v>1.0241700018332901E-2</v>
          </cell>
        </row>
        <row r="395">
          <cell r="M395">
            <v>26.672658174195</v>
          </cell>
          <cell r="R395">
            <v>1.0240607788320401E-2</v>
          </cell>
        </row>
        <row r="396">
          <cell r="M396">
            <v>26.672954478768901</v>
          </cell>
          <cell r="R396">
            <v>1.02403443540334E-2</v>
          </cell>
        </row>
        <row r="397">
          <cell r="M397">
            <v>26.673363657124298</v>
          </cell>
          <cell r="R397">
            <v>1.0240845435753701E-2</v>
          </cell>
        </row>
        <row r="398">
          <cell r="M398">
            <v>26.6735400260565</v>
          </cell>
          <cell r="R398">
            <v>1.0241989039372399E-2</v>
          </cell>
        </row>
        <row r="399">
          <cell r="M399">
            <v>26.673554390133798</v>
          </cell>
          <cell r="R399">
            <v>1.0242968022604401E-2</v>
          </cell>
        </row>
        <row r="400">
          <cell r="M400">
            <v>26.6735407258629</v>
          </cell>
          <cell r="R400">
            <v>1.02442064450847E-2</v>
          </cell>
        </row>
        <row r="401">
          <cell r="M401">
            <v>26.673549729782302</v>
          </cell>
          <cell r="R401">
            <v>1.0244392602850001E-2</v>
          </cell>
        </row>
        <row r="402">
          <cell r="M402">
            <v>26.673519952705199</v>
          </cell>
          <cell r="R402">
            <v>1.02444838372819E-2</v>
          </cell>
        </row>
        <row r="403">
          <cell r="M403">
            <v>26.673084596267699</v>
          </cell>
          <cell r="R403">
            <v>1.0244871992331E-2</v>
          </cell>
        </row>
        <row r="404">
          <cell r="M404">
            <v>26.672574579436901</v>
          </cell>
          <cell r="R404">
            <v>1.0245077615247801E-2</v>
          </cell>
        </row>
        <row r="405">
          <cell r="M405">
            <v>26.672048260877901</v>
          </cell>
          <cell r="R405">
            <v>1.02444059857384E-2</v>
          </cell>
        </row>
        <row r="406">
          <cell r="M406">
            <v>26.671307736364898</v>
          </cell>
          <cell r="R406">
            <v>1.0243159445763501E-2</v>
          </cell>
        </row>
        <row r="407">
          <cell r="M407">
            <v>26.670831024712101</v>
          </cell>
          <cell r="R407">
            <v>1.02427996060024E-2</v>
          </cell>
        </row>
        <row r="408">
          <cell r="M408">
            <v>26.6706735214368</v>
          </cell>
          <cell r="R408">
            <v>1.0242658358387601E-2</v>
          </cell>
        </row>
        <row r="409">
          <cell r="M409">
            <v>26.670726305053599</v>
          </cell>
          <cell r="R409">
            <v>1.02426286294493E-2</v>
          </cell>
        </row>
        <row r="410">
          <cell r="M410">
            <v>26.670744275180901</v>
          </cell>
          <cell r="R410">
            <v>1.0243399420228399E-2</v>
          </cell>
        </row>
        <row r="411">
          <cell r="M411">
            <v>26.670824311410101</v>
          </cell>
          <cell r="R411">
            <v>1.02446180280782E-2</v>
          </cell>
        </row>
        <row r="412">
          <cell r="M412">
            <v>26.670907653601201</v>
          </cell>
          <cell r="R412">
            <v>1.02456068041326E-2</v>
          </cell>
        </row>
        <row r="413">
          <cell r="M413">
            <v>26.670842150357501</v>
          </cell>
          <cell r="R413">
            <v>1.0246859013714501E-2</v>
          </cell>
        </row>
        <row r="414">
          <cell r="M414">
            <v>26.670791965696299</v>
          </cell>
          <cell r="R414">
            <v>1.0247040044972899E-2</v>
          </cell>
        </row>
        <row r="415">
          <cell r="M415">
            <v>26.670845285616899</v>
          </cell>
          <cell r="R415">
            <v>1.0247056147312901E-2</v>
          </cell>
        </row>
        <row r="416">
          <cell r="M416">
            <v>26.670977971795502</v>
          </cell>
          <cell r="R416">
            <v>1.02463051355027E-2</v>
          </cell>
        </row>
        <row r="417">
          <cell r="M417">
            <v>26.671495673900498</v>
          </cell>
          <cell r="R417">
            <v>1.02450556713458E-2</v>
          </cell>
        </row>
        <row r="418">
          <cell r="M418">
            <v>26.672321479865101</v>
          </cell>
          <cell r="R418">
            <v>1.02440364477421E-2</v>
          </cell>
        </row>
        <row r="419">
          <cell r="M419">
            <v>26.6728974691496</v>
          </cell>
          <cell r="R419">
            <v>1.0242716725362901E-2</v>
          </cell>
        </row>
        <row r="420">
          <cell r="M420">
            <v>26.6731779246531</v>
          </cell>
          <cell r="R420">
            <v>1.02424550106665E-2</v>
          </cell>
        </row>
        <row r="421">
          <cell r="M421">
            <v>26.673349808325501</v>
          </cell>
          <cell r="R421">
            <v>1.0242346437021601E-2</v>
          </cell>
        </row>
        <row r="422">
          <cell r="M422">
            <v>26.673454716885001</v>
          </cell>
          <cell r="R422">
            <v>1.02430574024322E-2</v>
          </cell>
        </row>
        <row r="423">
          <cell r="M423">
            <v>26.673439393255599</v>
          </cell>
          <cell r="R423">
            <v>1.02443056425785E-2</v>
          </cell>
        </row>
        <row r="424">
          <cell r="M424">
            <v>26.673394096234802</v>
          </cell>
          <cell r="R424">
            <v>1.02453020650582E-2</v>
          </cell>
        </row>
        <row r="425">
          <cell r="M425">
            <v>26.673343250479601</v>
          </cell>
          <cell r="R425">
            <v>1.02465735061163E-2</v>
          </cell>
        </row>
        <row r="426">
          <cell r="M426">
            <v>26.673290276938399</v>
          </cell>
          <cell r="R426">
            <v>1.0246808721704101E-2</v>
          </cell>
        </row>
        <row r="427">
          <cell r="M427">
            <v>26.673133053737299</v>
          </cell>
          <cell r="R427">
            <v>1.0246992453335799E-2</v>
          </cell>
        </row>
        <row r="428">
          <cell r="M428">
            <v>26.672432516448101</v>
          </cell>
          <cell r="R428">
            <v>1.0247348914311401E-2</v>
          </cell>
        </row>
        <row r="429">
          <cell r="M429">
            <v>26.6718769580276</v>
          </cell>
          <cell r="R429">
            <v>1.02465881252301E-2</v>
          </cell>
        </row>
        <row r="430">
          <cell r="M430">
            <v>26.671483338010798</v>
          </cell>
          <cell r="R430">
            <v>1.0245321900187499E-2</v>
          </cell>
        </row>
        <row r="431">
          <cell r="M431">
            <v>26.671176178536498</v>
          </cell>
          <cell r="R431">
            <v>1.02450458132308E-2</v>
          </cell>
        </row>
        <row r="432">
          <cell r="M432">
            <v>26.6710850248169</v>
          </cell>
          <cell r="R432">
            <v>1.02449534951658E-2</v>
          </cell>
        </row>
        <row r="433">
          <cell r="M433">
            <v>26.671077183963799</v>
          </cell>
          <cell r="R433">
            <v>1.02449337499157E-2</v>
          </cell>
        </row>
        <row r="434">
          <cell r="M434">
            <v>26.671023829415301</v>
          </cell>
          <cell r="R434">
            <v>1.0245693654137999E-2</v>
          </cell>
        </row>
        <row r="435">
          <cell r="M435">
            <v>26.6709546987218</v>
          </cell>
          <cell r="R435">
            <v>1.0247651258244001E-2</v>
          </cell>
        </row>
        <row r="436">
          <cell r="M436">
            <v>26.671070542991099</v>
          </cell>
          <cell r="R436">
            <v>1.02498153830236E-2</v>
          </cell>
        </row>
        <row r="437">
          <cell r="M437">
            <v>26.671219353873202</v>
          </cell>
          <cell r="R437">
            <v>1.02512807404463E-2</v>
          </cell>
        </row>
        <row r="438">
          <cell r="M438">
            <v>26.671347572052401</v>
          </cell>
          <cell r="R438">
            <v>1.0251533803697799E-2</v>
          </cell>
        </row>
        <row r="439">
          <cell r="M439">
            <v>26.671392901833499</v>
          </cell>
          <cell r="R439">
            <v>1.0250822824460999E-2</v>
          </cell>
        </row>
        <row r="440">
          <cell r="M440">
            <v>26.671390756394601</v>
          </cell>
          <cell r="R440">
            <v>1.02488557211381E-2</v>
          </cell>
        </row>
        <row r="441">
          <cell r="M441">
            <v>26.671449831464599</v>
          </cell>
          <cell r="R441">
            <v>1.0247425525832E-2</v>
          </cell>
        </row>
        <row r="442">
          <cell r="M442">
            <v>26.671878644384599</v>
          </cell>
          <cell r="R442">
            <v>1.0247104129953499E-2</v>
          </cell>
        </row>
        <row r="443">
          <cell r="M443">
            <v>26.672614436297799</v>
          </cell>
          <cell r="R443">
            <v>1.0246159431244101E-2</v>
          </cell>
        </row>
        <row r="444">
          <cell r="M444">
            <v>26.6731310021454</v>
          </cell>
          <cell r="R444">
            <v>1.02448063710896E-2</v>
          </cell>
        </row>
        <row r="445">
          <cell r="M445">
            <v>26.673339021777402</v>
          </cell>
          <cell r="R445">
            <v>1.0244564186189201E-2</v>
          </cell>
        </row>
        <row r="446">
          <cell r="M446">
            <v>26.673427680306499</v>
          </cell>
          <cell r="R446">
            <v>1.0244488225943199E-2</v>
          </cell>
        </row>
        <row r="447">
          <cell r="M447">
            <v>26.673591987179599</v>
          </cell>
          <cell r="R447">
            <v>1.02450993432132E-2</v>
          </cell>
        </row>
        <row r="448">
          <cell r="M448">
            <v>26.6736573688096</v>
          </cell>
          <cell r="R448">
            <v>1.0247052372750001E-2</v>
          </cell>
        </row>
        <row r="449">
          <cell r="M449">
            <v>26.673535994395401</v>
          </cell>
          <cell r="R449">
            <v>1.0248624251804599E-2</v>
          </cell>
        </row>
        <row r="450">
          <cell r="M450">
            <v>26.6733205441118</v>
          </cell>
          <cell r="R450">
            <v>1.0249017884710301E-2</v>
          </cell>
        </row>
        <row r="451">
          <cell r="M451">
            <v>26.673042869877001</v>
          </cell>
          <cell r="R451">
            <v>1.02492601229742E-2</v>
          </cell>
        </row>
        <row r="452">
          <cell r="M452">
            <v>26.672327941837899</v>
          </cell>
          <cell r="R452">
            <v>1.02495785637336E-2</v>
          </cell>
        </row>
        <row r="453">
          <cell r="M453">
            <v>26.6715813337577</v>
          </cell>
          <cell r="R453">
            <v>1.02488051764353E-2</v>
          </cell>
        </row>
        <row r="454">
          <cell r="M454">
            <v>26.6712252296381</v>
          </cell>
          <cell r="R454">
            <v>1.0246703887532601E-2</v>
          </cell>
        </row>
        <row r="455">
          <cell r="M455">
            <v>26.671135871734101</v>
          </cell>
          <cell r="R455">
            <v>1.02452169921505E-2</v>
          </cell>
        </row>
        <row r="456">
          <cell r="M456">
            <v>26.6710484959778</v>
          </cell>
          <cell r="R456">
            <v>1.0244977977093801E-2</v>
          </cell>
        </row>
        <row r="457">
          <cell r="M457">
            <v>26.670905400474801</v>
          </cell>
          <cell r="R457">
            <v>1.0244921230226901E-2</v>
          </cell>
        </row>
        <row r="458">
          <cell r="M458">
            <v>26.670916004395199</v>
          </cell>
          <cell r="R458">
            <v>1.0244883353867701E-2</v>
          </cell>
        </row>
        <row r="459">
          <cell r="M459">
            <v>26.671054721525</v>
          </cell>
          <cell r="R459">
            <v>1.0245653222062801E-2</v>
          </cell>
        </row>
        <row r="460">
          <cell r="M460">
            <v>26.671214498322499</v>
          </cell>
          <cell r="R460">
            <v>1.02468884622134E-2</v>
          </cell>
        </row>
        <row r="461">
          <cell r="M461">
            <v>26.671516402603199</v>
          </cell>
          <cell r="R461">
            <v>1.0247103580793299E-2</v>
          </cell>
        </row>
        <row r="462">
          <cell r="M462">
            <v>26.671743300862499</v>
          </cell>
          <cell r="R462">
            <v>1.02471663485783E-2</v>
          </cell>
        </row>
        <row r="463">
          <cell r="M463">
            <v>26.671949285575</v>
          </cell>
          <cell r="R463">
            <v>1.0247185242336899E-2</v>
          </cell>
        </row>
        <row r="464">
          <cell r="M464">
            <v>26.6719543097059</v>
          </cell>
          <cell r="R464">
            <v>1.02472384111867E-2</v>
          </cell>
        </row>
        <row r="465">
          <cell r="M465">
            <v>26.671926271324001</v>
          </cell>
          <cell r="R465">
            <v>1.0246464265987699E-2</v>
          </cell>
        </row>
        <row r="466">
          <cell r="M466">
            <v>26.672219144331901</v>
          </cell>
          <cell r="R466">
            <v>1.0245133748714301E-2</v>
          </cell>
        </row>
        <row r="467">
          <cell r="M467">
            <v>26.672629966646099</v>
          </cell>
          <cell r="R467">
            <v>1.02448544893077E-2</v>
          </cell>
        </row>
        <row r="468">
          <cell r="M468">
            <v>26.673120844473399</v>
          </cell>
          <cell r="R468">
            <v>1.0243793947923499E-2</v>
          </cell>
        </row>
        <row r="469">
          <cell r="M469">
            <v>26.673476278634599</v>
          </cell>
          <cell r="R469">
            <v>1.02431960671257E-2</v>
          </cell>
        </row>
        <row r="470">
          <cell r="M470">
            <v>26.673583205809599</v>
          </cell>
          <cell r="R470">
            <v>1.0244167994391699E-2</v>
          </cell>
        </row>
        <row r="471">
          <cell r="M471">
            <v>26.673640922452101</v>
          </cell>
          <cell r="R471">
            <v>1.02450589151654E-2</v>
          </cell>
        </row>
        <row r="472">
          <cell r="M472">
            <v>26.673687394232999</v>
          </cell>
          <cell r="R472">
            <v>1.02462443470161E-2</v>
          </cell>
        </row>
        <row r="473">
          <cell r="M473">
            <v>26.673666144579801</v>
          </cell>
          <cell r="R473">
            <v>1.0247268763300401E-2</v>
          </cell>
        </row>
        <row r="474">
          <cell r="M474">
            <v>26.673408237740901</v>
          </cell>
          <cell r="R474">
            <v>1.02480135945562E-2</v>
          </cell>
        </row>
        <row r="475">
          <cell r="M475">
            <v>26.673107699313199</v>
          </cell>
          <cell r="R475">
            <v>1.0246440220048199E-2</v>
          </cell>
        </row>
        <row r="476">
          <cell r="M476">
            <v>26.672752323962801</v>
          </cell>
          <cell r="R476">
            <v>1.02452555302629E-2</v>
          </cell>
        </row>
        <row r="477">
          <cell r="M477">
            <v>26.6722238323025</v>
          </cell>
          <cell r="R477">
            <v>1.02451659252132E-2</v>
          </cell>
        </row>
        <row r="478">
          <cell r="M478">
            <v>26.6718353527014</v>
          </cell>
          <cell r="R478">
            <v>1.02443671178625E-2</v>
          </cell>
        </row>
        <row r="479">
          <cell r="M479">
            <v>26.671465272256</v>
          </cell>
          <cell r="R479">
            <v>1.0243120320879699E-2</v>
          </cell>
        </row>
        <row r="480">
          <cell r="M480">
            <v>26.671041068336201</v>
          </cell>
          <cell r="R480">
            <v>1.0242841860569099E-2</v>
          </cell>
        </row>
        <row r="481">
          <cell r="M481">
            <v>26.670820172333801</v>
          </cell>
          <cell r="R481">
            <v>1.0243474158904101E-2</v>
          </cell>
        </row>
        <row r="482">
          <cell r="M482">
            <v>26.670913426879601</v>
          </cell>
          <cell r="R482">
            <v>1.02446380899707E-2</v>
          </cell>
        </row>
        <row r="483">
          <cell r="M483">
            <v>26.6711118019394</v>
          </cell>
          <cell r="R483">
            <v>1.0244861250868801E-2</v>
          </cell>
        </row>
        <row r="484">
          <cell r="M484">
            <v>26.671311925067801</v>
          </cell>
          <cell r="R484">
            <v>1.0245686900056601E-2</v>
          </cell>
        </row>
        <row r="485">
          <cell r="M485">
            <v>26.671435327932599</v>
          </cell>
          <cell r="R485">
            <v>1.02469428282209E-2</v>
          </cell>
        </row>
        <row r="486">
          <cell r="M486">
            <v>26.671489028736801</v>
          </cell>
          <cell r="R486">
            <v>1.02471634737055E-2</v>
          </cell>
        </row>
        <row r="487">
          <cell r="M487">
            <v>26.671537163487098</v>
          </cell>
          <cell r="R487">
            <v>1.0246431251251201E-2</v>
          </cell>
        </row>
        <row r="488">
          <cell r="M488">
            <v>26.671584102965099</v>
          </cell>
          <cell r="R488">
            <v>1.0245227759427201E-2</v>
          </cell>
        </row>
        <row r="489">
          <cell r="M489">
            <v>26.6717005497622</v>
          </cell>
          <cell r="R489">
            <v>1.0244244264448E-2</v>
          </cell>
        </row>
        <row r="490">
          <cell r="M490">
            <v>26.6722402780916</v>
          </cell>
          <cell r="R490">
            <v>1.02420988827162E-2</v>
          </cell>
        </row>
        <row r="491">
          <cell r="M491">
            <v>26.672918260187199</v>
          </cell>
          <cell r="R491">
            <v>1.02404957224684E-2</v>
          </cell>
        </row>
        <row r="492">
          <cell r="M492">
            <v>26.6733769434381</v>
          </cell>
          <cell r="R492">
            <v>1.0240091793825601E-2</v>
          </cell>
        </row>
        <row r="493">
          <cell r="M493">
            <v>26.673576228197501</v>
          </cell>
          <cell r="R493">
            <v>1.0240737115543399E-2</v>
          </cell>
        </row>
        <row r="494">
          <cell r="M494">
            <v>26.673672708375701</v>
          </cell>
          <cell r="R494">
            <v>1.02426378805989E-2</v>
          </cell>
        </row>
        <row r="495">
          <cell r="M495">
            <v>26.6737237222505</v>
          </cell>
          <cell r="R495">
            <v>1.0244761293075E-2</v>
          </cell>
        </row>
        <row r="496">
          <cell r="M496">
            <v>26.673728718030901</v>
          </cell>
          <cell r="R496">
            <v>1.02461912738079E-2</v>
          </cell>
        </row>
        <row r="497">
          <cell r="M497">
            <v>26.673684828803399</v>
          </cell>
          <cell r="R497">
            <v>1.0246470285536701E-2</v>
          </cell>
        </row>
        <row r="498">
          <cell r="M498">
            <v>26.673523112144501</v>
          </cell>
          <cell r="R498">
            <v>1.0246692480822101E-2</v>
          </cell>
        </row>
        <row r="499">
          <cell r="M499">
            <v>26.673272322693801</v>
          </cell>
          <cell r="R499">
            <v>1.0246898455089999E-2</v>
          </cell>
        </row>
        <row r="500">
          <cell r="M500">
            <v>26.673010061951999</v>
          </cell>
          <cell r="R500">
            <v>1.02470533565635E-2</v>
          </cell>
        </row>
        <row r="501">
          <cell r="M501">
            <v>26.672844135145901</v>
          </cell>
          <cell r="R501">
            <v>1.0246337348282401E-2</v>
          </cell>
        </row>
        <row r="502">
          <cell r="M502">
            <v>26.672734210139701</v>
          </cell>
          <cell r="R502">
            <v>1.0245164221431499E-2</v>
          </cell>
        </row>
        <row r="503">
          <cell r="M503">
            <v>26.672601234787301</v>
          </cell>
          <cell r="R503">
            <v>1.02450106744878E-2</v>
          </cell>
        </row>
        <row r="504">
          <cell r="M504">
            <v>26.6725233577457</v>
          </cell>
          <cell r="R504">
            <v>1.02449917573819E-2</v>
          </cell>
        </row>
        <row r="505">
          <cell r="M505">
            <v>26.672486409694798</v>
          </cell>
          <cell r="R505">
            <v>1.02449885483858E-2</v>
          </cell>
        </row>
        <row r="506">
          <cell r="M506">
            <v>26.672456076940801</v>
          </cell>
          <cell r="R506">
            <v>1.02457614203962E-2</v>
          </cell>
        </row>
        <row r="507">
          <cell r="M507">
            <v>26.672343935022699</v>
          </cell>
          <cell r="R507">
            <v>1.02470125199168E-2</v>
          </cell>
        </row>
        <row r="508">
          <cell r="M508">
            <v>26.672187306014099</v>
          </cell>
          <cell r="R508">
            <v>1.02472383574377E-2</v>
          </cell>
        </row>
        <row r="509">
          <cell r="M509">
            <v>26.671982958994299</v>
          </cell>
          <cell r="R509">
            <v>1.0248046307002E-2</v>
          </cell>
        </row>
        <row r="510">
          <cell r="M510">
            <v>26.673655423971699</v>
          </cell>
          <cell r="R510">
            <v>1.02510247103729E-2</v>
          </cell>
        </row>
        <row r="511">
          <cell r="M511">
            <v>26.6741597140579</v>
          </cell>
          <cell r="R511">
            <v>1.02521041412119E-2</v>
          </cell>
        </row>
        <row r="512">
          <cell r="M512">
            <v>26.6708769886773</v>
          </cell>
          <cell r="R512">
            <v>1.02482891992874E-2</v>
          </cell>
        </row>
        <row r="513">
          <cell r="M513">
            <v>26.670873165561702</v>
          </cell>
          <cell r="R513">
            <v>1.0246397319370101E-2</v>
          </cell>
        </row>
        <row r="514">
          <cell r="M514">
            <v>26.672826189343201</v>
          </cell>
          <cell r="R514">
            <v>1.0247275068313201E-2</v>
          </cell>
        </row>
        <row r="515">
          <cell r="M515">
            <v>26.674436801913899</v>
          </cell>
          <cell r="R515">
            <v>1.0249323250825801E-2</v>
          </cell>
        </row>
        <row r="516">
          <cell r="M516">
            <v>26.673404996760901</v>
          </cell>
          <cell r="R516">
            <v>1.02454510650752E-2</v>
          </cell>
        </row>
        <row r="517">
          <cell r="M517">
            <v>26.673508411344098</v>
          </cell>
          <cell r="R517">
            <v>1.0244519049781501E-2</v>
          </cell>
        </row>
        <row r="518">
          <cell r="M518">
            <v>26.6736399720644</v>
          </cell>
          <cell r="R518">
            <v>1.02450766580615E-2</v>
          </cell>
        </row>
        <row r="519">
          <cell r="M519">
            <v>26.673717211949999</v>
          </cell>
          <cell r="R519">
            <v>1.0246977672714101E-2</v>
          </cell>
        </row>
        <row r="520">
          <cell r="M520">
            <v>26.673737344457901</v>
          </cell>
          <cell r="R520">
            <v>1.0248368048294199E-2</v>
          </cell>
        </row>
        <row r="521">
          <cell r="M521">
            <v>26.673730513326898</v>
          </cell>
          <cell r="R521">
            <v>1.02486005097883E-2</v>
          </cell>
        </row>
        <row r="522">
          <cell r="M522">
            <v>26.673651572379502</v>
          </cell>
          <cell r="R522">
            <v>1.0248743647529E-2</v>
          </cell>
        </row>
        <row r="523">
          <cell r="M523">
            <v>26.673334062598499</v>
          </cell>
          <cell r="R523">
            <v>1.02490885685626E-2</v>
          </cell>
        </row>
        <row r="524">
          <cell r="M524">
            <v>26.672813123429101</v>
          </cell>
          <cell r="R524">
            <v>1.0249388251410601E-2</v>
          </cell>
        </row>
        <row r="525">
          <cell r="M525">
            <v>26.672532200782399</v>
          </cell>
          <cell r="R525">
            <v>1.02486641272299E-2</v>
          </cell>
        </row>
        <row r="526">
          <cell r="M526">
            <v>26.672333674201099</v>
          </cell>
          <cell r="R526">
            <v>1.02474777799449E-2</v>
          </cell>
        </row>
        <row r="527">
          <cell r="M527">
            <v>26.6722100522502</v>
          </cell>
          <cell r="R527">
            <v>1.02472757684265E-2</v>
          </cell>
        </row>
        <row r="528">
          <cell r="M528">
            <v>26.672169511224901</v>
          </cell>
          <cell r="R528">
            <v>1.0247233854207401E-2</v>
          </cell>
        </row>
        <row r="529">
          <cell r="M529">
            <v>26.6722067421858</v>
          </cell>
          <cell r="R529">
            <v>1.02472141467158E-2</v>
          </cell>
        </row>
        <row r="530">
          <cell r="M530">
            <v>26.672168071330599</v>
          </cell>
          <cell r="R530">
            <v>1.0248006564536999E-2</v>
          </cell>
        </row>
        <row r="531">
          <cell r="M531">
            <v>26.6720278469944</v>
          </cell>
          <cell r="R531">
            <v>1.02492399343624E-2</v>
          </cell>
        </row>
        <row r="532">
          <cell r="M532">
            <v>26.6720486108389</v>
          </cell>
          <cell r="R532">
            <v>1.0250164061578601E-2</v>
          </cell>
        </row>
        <row r="533">
          <cell r="M533">
            <v>26.6720560994575</v>
          </cell>
          <cell r="R533">
            <v>1.02514175917903E-2</v>
          </cell>
        </row>
        <row r="534">
          <cell r="M534">
            <v>26.671921702747898</v>
          </cell>
          <cell r="R534">
            <v>1.02516497752328E-2</v>
          </cell>
        </row>
        <row r="535">
          <cell r="M535">
            <v>26.671780948917501</v>
          </cell>
          <cell r="R535">
            <v>1.02516705958829E-2</v>
          </cell>
        </row>
        <row r="536">
          <cell r="M536">
            <v>26.671646349214502</v>
          </cell>
          <cell r="R536">
            <v>1.02508987291935E-2</v>
          </cell>
        </row>
        <row r="537">
          <cell r="M537">
            <v>26.671621490741099</v>
          </cell>
          <cell r="R537">
            <v>1.02496387842842E-2</v>
          </cell>
        </row>
        <row r="538">
          <cell r="M538">
            <v>26.6720041793176</v>
          </cell>
          <cell r="R538">
            <v>1.02485619713222E-2</v>
          </cell>
        </row>
        <row r="539">
          <cell r="M539">
            <v>26.672717499939498</v>
          </cell>
          <cell r="R539">
            <v>1.0247093777028E-2</v>
          </cell>
        </row>
        <row r="540">
          <cell r="M540">
            <v>26.673305739789299</v>
          </cell>
          <cell r="R540">
            <v>1.0246675218658701E-2</v>
          </cell>
        </row>
        <row r="541">
          <cell r="M541">
            <v>26.673530570958899</v>
          </cell>
          <cell r="R541">
            <v>1.0247335610434101E-2</v>
          </cell>
        </row>
        <row r="542">
          <cell r="M542">
            <v>26.673622650244301</v>
          </cell>
          <cell r="R542">
            <v>1.0249255288948199E-2</v>
          </cell>
        </row>
        <row r="543">
          <cell r="M543">
            <v>26.673683694298798</v>
          </cell>
          <cell r="R543">
            <v>1.0251376567080001E-2</v>
          </cell>
        </row>
        <row r="544">
          <cell r="M544">
            <v>26.6736697761561</v>
          </cell>
          <cell r="R544">
            <v>1.02528428822972E-2</v>
          </cell>
        </row>
        <row r="545">
          <cell r="M545">
            <v>26.673605812730301</v>
          </cell>
          <cell r="R545">
            <v>1.0253131412157499E-2</v>
          </cell>
        </row>
        <row r="546">
          <cell r="M546">
            <v>26.6735096782425</v>
          </cell>
          <cell r="R546">
            <v>1.0253263884437199E-2</v>
          </cell>
        </row>
        <row r="547">
          <cell r="M547">
            <v>26.673235873362302</v>
          </cell>
          <cell r="R547">
            <v>1.0253555393382701E-2</v>
          </cell>
        </row>
        <row r="548">
          <cell r="M548">
            <v>26.6723735347523</v>
          </cell>
          <cell r="R548">
            <v>1.0254007188985999E-2</v>
          </cell>
        </row>
        <row r="549">
          <cell r="M549">
            <v>26.671465832654601</v>
          </cell>
          <cell r="R549">
            <v>1.0253235091375001E-2</v>
          </cell>
        </row>
        <row r="550">
          <cell r="M550">
            <v>26.670876961678399</v>
          </cell>
          <cell r="R550">
            <v>1.0251094278111101E-2</v>
          </cell>
        </row>
        <row r="551">
          <cell r="M551">
            <v>26.6703866224546</v>
          </cell>
          <cell r="R551">
            <v>1.02495148726055E-2</v>
          </cell>
        </row>
        <row r="552">
          <cell r="M552">
            <v>26.670209926452401</v>
          </cell>
          <cell r="R552">
            <v>1.0249212114286E-2</v>
          </cell>
        </row>
        <row r="553">
          <cell r="M553">
            <v>26.670015726987799</v>
          </cell>
          <cell r="R553">
            <v>1.02491153635781E-2</v>
          </cell>
        </row>
        <row r="554">
          <cell r="M554">
            <v>26.670005665159401</v>
          </cell>
          <cell r="R554">
            <v>1.02498198138198E-2</v>
          </cell>
        </row>
        <row r="555">
          <cell r="M555">
            <v>26.669999222126599</v>
          </cell>
          <cell r="R555">
            <v>1.02510034773254E-2</v>
          </cell>
        </row>
        <row r="556">
          <cell r="M556">
            <v>26.670201878985999</v>
          </cell>
          <cell r="R556">
            <v>1.02512115614824E-2</v>
          </cell>
        </row>
        <row r="557">
          <cell r="M557">
            <v>26.670558788436001</v>
          </cell>
          <cell r="R557">
            <v>1.02520856254076E-2</v>
          </cell>
        </row>
        <row r="558">
          <cell r="M558">
            <v>26.670777031720899</v>
          </cell>
          <cell r="R558">
            <v>1.0253401548362601E-2</v>
          </cell>
        </row>
        <row r="559">
          <cell r="M559">
            <v>26.6709288541646</v>
          </cell>
          <cell r="R559">
            <v>1.02536566815E-2</v>
          </cell>
        </row>
        <row r="560">
          <cell r="M560">
            <v>26.670946078973301</v>
          </cell>
          <cell r="R560">
            <v>1.02529506343799E-2</v>
          </cell>
        </row>
        <row r="561">
          <cell r="M561">
            <v>26.6710337606869</v>
          </cell>
          <cell r="R561">
            <v>1.02517257637109E-2</v>
          </cell>
        </row>
        <row r="562">
          <cell r="M562">
            <v>26.671637587000198</v>
          </cell>
          <cell r="R562">
            <v>1.02514203825532E-2</v>
          </cell>
        </row>
        <row r="563">
          <cell r="M563">
            <v>26.672627635416099</v>
          </cell>
          <cell r="R563">
            <v>1.0251260667909601E-2</v>
          </cell>
        </row>
        <row r="564">
          <cell r="M564">
            <v>26.673170305767599</v>
          </cell>
          <cell r="R564">
            <v>1.02503642155976E-2</v>
          </cell>
        </row>
        <row r="565">
          <cell r="M565">
            <v>26.673412750960601</v>
          </cell>
          <cell r="R565">
            <v>1.02490701403429E-2</v>
          </cell>
        </row>
        <row r="566">
          <cell r="M566">
            <v>26.673543280384401</v>
          </cell>
          <cell r="R566">
            <v>1.02495601152355E-2</v>
          </cell>
        </row>
        <row r="567">
          <cell r="M567">
            <v>26.673627920038498</v>
          </cell>
          <cell r="R567">
            <v>1.0250686532687899E-2</v>
          </cell>
        </row>
        <row r="568">
          <cell r="M568">
            <v>26.6736280944844</v>
          </cell>
          <cell r="R568">
            <v>1.02516753432554E-2</v>
          </cell>
        </row>
        <row r="569">
          <cell r="M569">
            <v>26.6735922379188</v>
          </cell>
          <cell r="R569">
            <v>1.0252938809675699E-2</v>
          </cell>
        </row>
        <row r="570">
          <cell r="M570">
            <v>26.673554940307099</v>
          </cell>
          <cell r="R570">
            <v>1.02531864462131E-2</v>
          </cell>
        </row>
        <row r="571">
          <cell r="M571">
            <v>26.673427337203901</v>
          </cell>
          <cell r="R571">
            <v>1.0253344228574201E-2</v>
          </cell>
        </row>
        <row r="572">
          <cell r="M572">
            <v>26.6732016644327</v>
          </cell>
          <cell r="R572">
            <v>1.02527690116827E-2</v>
          </cell>
        </row>
        <row r="573">
          <cell r="M573">
            <v>26.6729085633051</v>
          </cell>
          <cell r="R573">
            <v>1.02517500270011E-2</v>
          </cell>
        </row>
        <row r="574">
          <cell r="M574">
            <v>26.672422342002999</v>
          </cell>
          <cell r="R574">
            <v>1.02509513532645E-2</v>
          </cell>
        </row>
        <row r="575">
          <cell r="M575">
            <v>26.6721553000814</v>
          </cell>
          <cell r="R575">
            <v>1.02497806225292E-2</v>
          </cell>
        </row>
        <row r="576">
          <cell r="M576">
            <v>26.671126194231501</v>
          </cell>
          <cell r="R576">
            <v>1.02498867167826E-2</v>
          </cell>
        </row>
        <row r="577">
          <cell r="M577">
            <v>26.671221983918802</v>
          </cell>
          <cell r="R577">
            <v>1.0249880438232E-2</v>
          </cell>
        </row>
        <row r="578">
          <cell r="M578">
            <v>26.671051426650099</v>
          </cell>
          <cell r="R578">
            <v>1.0250586490867601E-2</v>
          </cell>
        </row>
        <row r="579">
          <cell r="M579">
            <v>26.670603916405199</v>
          </cell>
          <cell r="R579">
            <v>1.0251561500854401E-2</v>
          </cell>
        </row>
        <row r="580">
          <cell r="M580">
            <v>26.671176075052902</v>
          </cell>
          <cell r="R580">
            <v>1.02521525271447E-2</v>
          </cell>
        </row>
        <row r="581">
          <cell r="M581">
            <v>26.673452405052402</v>
          </cell>
          <cell r="R581">
            <v>1.0256045365879299E-2</v>
          </cell>
        </row>
        <row r="582">
          <cell r="M582">
            <v>26.6740776337192</v>
          </cell>
          <cell r="R582">
            <v>1.0258408705128799E-2</v>
          </cell>
        </row>
        <row r="583">
          <cell r="M583">
            <v>26.670549640860099</v>
          </cell>
          <cell r="R583">
            <v>1.0254080821896799E-2</v>
          </cell>
        </row>
        <row r="584">
          <cell r="M584">
            <v>26.670445289825999</v>
          </cell>
          <cell r="R584">
            <v>1.02517083604975E-2</v>
          </cell>
        </row>
        <row r="585">
          <cell r="M585">
            <v>26.671074678598501</v>
          </cell>
          <cell r="R585">
            <v>1.0251413990698101E-2</v>
          </cell>
        </row>
        <row r="586">
          <cell r="M586">
            <v>26.671955328588201</v>
          </cell>
          <cell r="R586">
            <v>1.02505969308875E-2</v>
          </cell>
        </row>
        <row r="587">
          <cell r="M587">
            <v>26.672800409172901</v>
          </cell>
          <cell r="R587">
            <v>1.0249235270269001E-2</v>
          </cell>
        </row>
        <row r="588">
          <cell r="M588">
            <v>26.673326274106198</v>
          </cell>
          <cell r="R588">
            <v>1.02481067291422E-2</v>
          </cell>
        </row>
        <row r="589">
          <cell r="M589">
            <v>26.673510823596899</v>
          </cell>
          <cell r="R589">
            <v>1.0247577890242899E-2</v>
          </cell>
        </row>
        <row r="590">
          <cell r="M590">
            <v>26.673603980877601</v>
          </cell>
          <cell r="R590">
            <v>1.0249300961904999E-2</v>
          </cell>
        </row>
        <row r="591">
          <cell r="M591">
            <v>26.673646341080101</v>
          </cell>
          <cell r="R591">
            <v>1.0251422745571099E-2</v>
          </cell>
        </row>
        <row r="592">
          <cell r="M592">
            <v>26.673639412213699</v>
          </cell>
          <cell r="R592">
            <v>1.0252868572076201E-2</v>
          </cell>
        </row>
        <row r="593">
          <cell r="M593">
            <v>26.673589526324399</v>
          </cell>
          <cell r="R593">
            <v>1.02531460843531E-2</v>
          </cell>
        </row>
        <row r="594">
          <cell r="M594">
            <v>26.673497924789199</v>
          </cell>
          <cell r="R594">
            <v>1.02532795860967E-2</v>
          </cell>
        </row>
        <row r="595">
          <cell r="M595">
            <v>26.673166882989499</v>
          </cell>
          <cell r="R595">
            <v>1.0253609105647E-2</v>
          </cell>
        </row>
        <row r="596">
          <cell r="M596">
            <v>26.672247517280098</v>
          </cell>
          <cell r="R596">
            <v>1.02540369483969E-2</v>
          </cell>
        </row>
        <row r="597">
          <cell r="M597">
            <v>26.6712530998883</v>
          </cell>
          <cell r="R597">
            <v>1.02539842992861E-2</v>
          </cell>
        </row>
        <row r="598">
          <cell r="M598">
            <v>26.6707393837839</v>
          </cell>
          <cell r="R598">
            <v>1.02537864802895E-2</v>
          </cell>
        </row>
        <row r="599">
          <cell r="M599">
            <v>26.6705533068961</v>
          </cell>
          <cell r="R599">
            <v>1.0253657375740501E-2</v>
          </cell>
        </row>
        <row r="600">
          <cell r="M600">
            <v>26.670553522542502</v>
          </cell>
          <cell r="R600">
            <v>1.025362298207E-2</v>
          </cell>
        </row>
        <row r="601">
          <cell r="M601">
            <v>26.670392556871501</v>
          </cell>
          <cell r="R601">
            <v>1.02543702719984E-2</v>
          </cell>
        </row>
        <row r="602">
          <cell r="M602">
            <v>26.670332189208299</v>
          </cell>
          <cell r="R602">
            <v>1.02555406210889E-2</v>
          </cell>
        </row>
        <row r="603">
          <cell r="M603">
            <v>26.6705012948694</v>
          </cell>
          <cell r="R603">
            <v>1.0256513976364E-2</v>
          </cell>
        </row>
        <row r="604">
          <cell r="M604">
            <v>26.6707275788307</v>
          </cell>
          <cell r="R604">
            <v>1.0257813671406499E-2</v>
          </cell>
        </row>
        <row r="605">
          <cell r="M605">
            <v>26.671007890764599</v>
          </cell>
          <cell r="R605">
            <v>1.02580505245153E-2</v>
          </cell>
        </row>
        <row r="606">
          <cell r="M606">
            <v>26.671699741262401</v>
          </cell>
          <cell r="R606">
            <v>1.02588579777835E-2</v>
          </cell>
        </row>
        <row r="607">
          <cell r="M607">
            <v>26.67205074029</v>
          </cell>
          <cell r="R607">
            <v>1.02601646700785E-2</v>
          </cell>
        </row>
        <row r="608">
          <cell r="M608">
            <v>26.6722973708643</v>
          </cell>
          <cell r="R608">
            <v>1.02603543908388E-2</v>
          </cell>
        </row>
        <row r="609">
          <cell r="M609">
            <v>26.672557434837401</v>
          </cell>
          <cell r="R609">
            <v>1.0259543018639E-2</v>
          </cell>
        </row>
        <row r="610">
          <cell r="M610">
            <v>26.672808411678599</v>
          </cell>
          <cell r="R610">
            <v>1.0258237936896401E-2</v>
          </cell>
        </row>
        <row r="611">
          <cell r="M611">
            <v>26.673024419894102</v>
          </cell>
          <cell r="R611">
            <v>1.0257954239700001E-2</v>
          </cell>
        </row>
        <row r="612">
          <cell r="M612">
            <v>26.673189255893</v>
          </cell>
          <cell r="R612">
            <v>1.02578227931655E-2</v>
          </cell>
        </row>
        <row r="613">
          <cell r="M613">
            <v>26.673498819657201</v>
          </cell>
          <cell r="R613">
            <v>1.0258323029382101E-2</v>
          </cell>
        </row>
        <row r="614">
          <cell r="M614">
            <v>26.6736526484652</v>
          </cell>
          <cell r="R614">
            <v>1.02602229587039E-2</v>
          </cell>
        </row>
        <row r="615">
          <cell r="M615">
            <v>26.673696009875801</v>
          </cell>
          <cell r="R615">
            <v>1.02623885930743E-2</v>
          </cell>
        </row>
        <row r="616">
          <cell r="M616">
            <v>26.674049567470998</v>
          </cell>
          <cell r="R616">
            <v>1.02666338596464E-2</v>
          </cell>
        </row>
        <row r="617">
          <cell r="M617">
            <v>26.674383438695202</v>
          </cell>
          <cell r="R617">
            <v>1.02685489675117E-2</v>
          </cell>
        </row>
        <row r="618">
          <cell r="M618">
            <v>26.673052059730999</v>
          </cell>
          <cell r="R618">
            <v>1.0263591389139201E-2</v>
          </cell>
        </row>
        <row r="619">
          <cell r="M619">
            <v>26.672977417659599</v>
          </cell>
          <cell r="R619">
            <v>1.0261810219395401E-2</v>
          </cell>
        </row>
        <row r="620">
          <cell r="M620">
            <v>26.672960267217</v>
          </cell>
          <cell r="R620">
            <v>1.0260478132837E-2</v>
          </cell>
        </row>
        <row r="621">
          <cell r="M621">
            <v>26.672894395309601</v>
          </cell>
          <cell r="R621">
            <v>1.02595643596676E-2</v>
          </cell>
        </row>
        <row r="622">
          <cell r="M622">
            <v>26.672535907098201</v>
          </cell>
          <cell r="R622">
            <v>1.0257732860484901E-2</v>
          </cell>
        </row>
        <row r="623">
          <cell r="M623">
            <v>26.6721530041096</v>
          </cell>
          <cell r="R623">
            <v>1.0255643149914199E-2</v>
          </cell>
        </row>
        <row r="624">
          <cell r="M624">
            <v>26.671399079528001</v>
          </cell>
          <cell r="R624">
            <v>1.0254230661635401E-2</v>
          </cell>
        </row>
        <row r="625">
          <cell r="M625">
            <v>26.670899976687501</v>
          </cell>
          <cell r="R625">
            <v>1.02530890437393E-2</v>
          </cell>
        </row>
        <row r="626">
          <cell r="M626">
            <v>26.670610388152799</v>
          </cell>
          <cell r="R626">
            <v>1.02517221200902E-2</v>
          </cell>
        </row>
        <row r="627">
          <cell r="M627">
            <v>26.670320882087498</v>
          </cell>
          <cell r="R627">
            <v>1.0251433472322701E-2</v>
          </cell>
        </row>
        <row r="628">
          <cell r="M628">
            <v>26.670173173127601</v>
          </cell>
          <cell r="R628">
            <v>1.0252148187542E-2</v>
          </cell>
        </row>
        <row r="629">
          <cell r="M629">
            <v>26.669743474099899</v>
          </cell>
          <cell r="R629">
            <v>1.02525029028599E-2</v>
          </cell>
        </row>
        <row r="630">
          <cell r="M630">
            <v>26.669735922432501</v>
          </cell>
          <cell r="R630">
            <v>1.0251413713651999E-2</v>
          </cell>
        </row>
        <row r="631">
          <cell r="M631">
            <v>26.6698127075583</v>
          </cell>
          <cell r="R631">
            <v>1.02505106972133E-2</v>
          </cell>
        </row>
        <row r="632">
          <cell r="M632">
            <v>26.670187147457401</v>
          </cell>
          <cell r="R632">
            <v>1.0248647034419901E-2</v>
          </cell>
        </row>
        <row r="633">
          <cell r="M633">
            <v>26.670334952083</v>
          </cell>
          <cell r="R633">
            <v>1.02464558325043E-2</v>
          </cell>
        </row>
        <row r="634">
          <cell r="M634">
            <v>26.6718954901648</v>
          </cell>
          <cell r="R634">
            <v>1.0244820789255199E-2</v>
          </cell>
        </row>
        <row r="635">
          <cell r="M635">
            <v>26.672849377293598</v>
          </cell>
          <cell r="R635">
            <v>1.02438583398109E-2</v>
          </cell>
        </row>
        <row r="636">
          <cell r="M636">
            <v>26.6732791554481</v>
          </cell>
          <cell r="R636">
            <v>1.0242546546447399E-2</v>
          </cell>
        </row>
        <row r="637">
          <cell r="M637">
            <v>26.6734594332857</v>
          </cell>
          <cell r="R637">
            <v>1.02430486043746E-2</v>
          </cell>
        </row>
        <row r="638">
          <cell r="M638">
            <v>26.673533626110899</v>
          </cell>
          <cell r="R638">
            <v>1.0244198335984901E-2</v>
          </cell>
        </row>
        <row r="639">
          <cell r="M639">
            <v>26.673574806041302</v>
          </cell>
          <cell r="R639">
            <v>1.02451224656644E-2</v>
          </cell>
        </row>
        <row r="640">
          <cell r="M640">
            <v>26.673601777858501</v>
          </cell>
          <cell r="R640">
            <v>1.0247103113987599E-2</v>
          </cell>
        </row>
        <row r="641">
          <cell r="M641">
            <v>26.6735677345163</v>
          </cell>
          <cell r="R641">
            <v>1.02485611709168E-2</v>
          </cell>
        </row>
        <row r="642">
          <cell r="M642">
            <v>26.673389499298501</v>
          </cell>
          <cell r="R642">
            <v>1.02482069411609E-2</v>
          </cell>
        </row>
        <row r="643">
          <cell r="M643">
            <v>26.6730228546216</v>
          </cell>
          <cell r="R643">
            <v>1.02473051009898E-2</v>
          </cell>
        </row>
        <row r="644">
          <cell r="M644">
            <v>26.6721266104711</v>
          </cell>
          <cell r="R644">
            <v>1.02474553855838E-2</v>
          </cell>
        </row>
        <row r="645">
          <cell r="M645">
            <v>26.671358255135001</v>
          </cell>
          <cell r="R645">
            <v>1.0246578986875501E-2</v>
          </cell>
        </row>
        <row r="646">
          <cell r="M646">
            <v>26.670762205560401</v>
          </cell>
          <cell r="R646">
            <v>1.02452150373977E-2</v>
          </cell>
        </row>
        <row r="647">
          <cell r="M647">
            <v>26.670359143811201</v>
          </cell>
          <cell r="R647">
            <v>1.0244105370421501E-2</v>
          </cell>
        </row>
        <row r="648">
          <cell r="M648">
            <v>26.670018904273501</v>
          </cell>
          <cell r="R648">
            <v>1.0242794619324201E-2</v>
          </cell>
        </row>
        <row r="649">
          <cell r="M649">
            <v>26.669946423024001</v>
          </cell>
          <cell r="R649">
            <v>1.02425268559056E-2</v>
          </cell>
        </row>
        <row r="650">
          <cell r="M650">
            <v>26.670418578820499</v>
          </cell>
          <cell r="R650">
            <v>1.02434356610857E-2</v>
          </cell>
        </row>
        <row r="651">
          <cell r="M651">
            <v>26.6708583861348</v>
          </cell>
          <cell r="R651">
            <v>1.02449210363302E-2</v>
          </cell>
        </row>
        <row r="652">
          <cell r="M652">
            <v>26.671086040850501</v>
          </cell>
          <cell r="R652">
            <v>1.02453064742945E-2</v>
          </cell>
        </row>
        <row r="653">
          <cell r="M653">
            <v>26.670834481658002</v>
          </cell>
          <cell r="R653">
            <v>1.02460365069137E-2</v>
          </cell>
        </row>
        <row r="654">
          <cell r="M654">
            <v>26.670352673990401</v>
          </cell>
          <cell r="R654">
            <v>1.02470220176789E-2</v>
          </cell>
        </row>
        <row r="655">
          <cell r="M655">
            <v>26.669947532582</v>
          </cell>
          <cell r="R655">
            <v>1.02462204873247E-2</v>
          </cell>
        </row>
        <row r="656">
          <cell r="M656">
            <v>26.6698387499329</v>
          </cell>
          <cell r="R656">
            <v>1.0244144220322901E-2</v>
          </cell>
        </row>
        <row r="657">
          <cell r="M657">
            <v>26.669950169314902</v>
          </cell>
          <cell r="R657">
            <v>1.02425976404744E-2</v>
          </cell>
        </row>
        <row r="658">
          <cell r="M658">
            <v>26.6717766724989</v>
          </cell>
          <cell r="R658">
            <v>1.0241589922171401E-2</v>
          </cell>
        </row>
        <row r="659">
          <cell r="M659">
            <v>26.6728251299539</v>
          </cell>
          <cell r="R659">
            <v>1.0240402756204201E-2</v>
          </cell>
        </row>
        <row r="660">
          <cell r="M660">
            <v>26.673327190341301</v>
          </cell>
          <cell r="R660">
            <v>1.0240113470185899E-2</v>
          </cell>
        </row>
        <row r="661">
          <cell r="M661">
            <v>26.673528970512599</v>
          </cell>
          <cell r="R661">
            <v>1.0240770750764299E-2</v>
          </cell>
        </row>
        <row r="662">
          <cell r="M662">
            <v>26.673652162272599</v>
          </cell>
          <cell r="R662">
            <v>1.02418821195021E-2</v>
          </cell>
        </row>
        <row r="663">
          <cell r="M663">
            <v>26.673745126254801</v>
          </cell>
          <cell r="R663">
            <v>1.02427546969029E-2</v>
          </cell>
        </row>
        <row r="664">
          <cell r="M664">
            <v>26.673780303863399</v>
          </cell>
          <cell r="R664">
            <v>1.02447413024875E-2</v>
          </cell>
        </row>
        <row r="665">
          <cell r="M665">
            <v>26.673665188028298</v>
          </cell>
          <cell r="R665">
            <v>1.02462979242317E-2</v>
          </cell>
        </row>
        <row r="666">
          <cell r="M666">
            <v>26.673471622261498</v>
          </cell>
          <cell r="R666">
            <v>1.0246708979446101E-2</v>
          </cell>
        </row>
        <row r="667">
          <cell r="M667">
            <v>26.673311249581399</v>
          </cell>
          <cell r="R667">
            <v>1.0246835858217101E-2</v>
          </cell>
        </row>
        <row r="668">
          <cell r="M668">
            <v>26.6732070581761</v>
          </cell>
          <cell r="R668">
            <v>1.0246138520101099E-2</v>
          </cell>
        </row>
        <row r="669">
          <cell r="M669">
            <v>26.673106732798601</v>
          </cell>
          <cell r="R669">
            <v>1.02449925545944E-2</v>
          </cell>
        </row>
        <row r="670">
          <cell r="M670">
            <v>26.6729774463418</v>
          </cell>
          <cell r="R670">
            <v>1.02448726622449E-2</v>
          </cell>
        </row>
        <row r="671">
          <cell r="M671">
            <v>26.672788640916998</v>
          </cell>
          <cell r="R671">
            <v>1.02442058946987E-2</v>
          </cell>
        </row>
        <row r="672">
          <cell r="M672">
            <v>26.672259667223699</v>
          </cell>
          <cell r="R672">
            <v>1.0243154805714199E-2</v>
          </cell>
        </row>
        <row r="673">
          <cell r="M673">
            <v>26.672083909843799</v>
          </cell>
          <cell r="R673">
            <v>1.0243663361384501E-2</v>
          </cell>
        </row>
        <row r="674">
          <cell r="M674">
            <v>26.6719759978151</v>
          </cell>
          <cell r="R674">
            <v>1.02448488305003E-2</v>
          </cell>
        </row>
        <row r="675">
          <cell r="M675">
            <v>26.6717579934075</v>
          </cell>
          <cell r="R675">
            <v>1.02450591757315E-2</v>
          </cell>
        </row>
        <row r="676">
          <cell r="M676">
            <v>26.671495490985102</v>
          </cell>
          <cell r="R676">
            <v>1.0245828674505001E-2</v>
          </cell>
        </row>
        <row r="677">
          <cell r="M677">
            <v>26.671127878082899</v>
          </cell>
          <cell r="R677">
            <v>1.0247007244486499E-2</v>
          </cell>
        </row>
        <row r="678">
          <cell r="M678">
            <v>26.670545075857401</v>
          </cell>
          <cell r="R678">
            <v>1.0247091720980201E-2</v>
          </cell>
        </row>
        <row r="679">
          <cell r="M679">
            <v>26.6702575110554</v>
          </cell>
          <cell r="R679">
            <v>1.0246210016172E-2</v>
          </cell>
        </row>
        <row r="680">
          <cell r="M680">
            <v>26.670116550464702</v>
          </cell>
          <cell r="R680">
            <v>1.02449690781921E-2</v>
          </cell>
        </row>
        <row r="681">
          <cell r="M681">
            <v>26.6702340672025</v>
          </cell>
          <cell r="R681">
            <v>1.02446762090552E-2</v>
          </cell>
        </row>
        <row r="682">
          <cell r="M682">
            <v>26.6713959852997</v>
          </cell>
          <cell r="R682">
            <v>1.0243867637418601E-2</v>
          </cell>
        </row>
        <row r="683">
          <cell r="M683">
            <v>26.672484869865301</v>
          </cell>
          <cell r="R683">
            <v>1.02426900095968E-2</v>
          </cell>
        </row>
        <row r="684">
          <cell r="M684">
            <v>26.673120023196098</v>
          </cell>
          <cell r="R684">
            <v>1.0242387770078199E-2</v>
          </cell>
        </row>
        <row r="685">
          <cell r="M685">
            <v>26.6733903658921</v>
          </cell>
          <cell r="R685">
            <v>1.0242291734336601E-2</v>
          </cell>
        </row>
        <row r="686">
          <cell r="M686">
            <v>26.673520637056299</v>
          </cell>
          <cell r="R686">
            <v>1.02429859878117E-2</v>
          </cell>
        </row>
        <row r="687">
          <cell r="M687">
            <v>26.6735967622865</v>
          </cell>
          <cell r="R687">
            <v>1.02449006934827E-2</v>
          </cell>
        </row>
        <row r="688">
          <cell r="M688">
            <v>26.6736494195248</v>
          </cell>
          <cell r="R688">
            <v>1.0247027710824299E-2</v>
          </cell>
        </row>
        <row r="689">
          <cell r="M689">
            <v>26.6736317389249</v>
          </cell>
          <cell r="R689">
            <v>1.0248491394747899E-2</v>
          </cell>
        </row>
        <row r="690">
          <cell r="M690">
            <v>26.673479054380199</v>
          </cell>
          <cell r="R690">
            <v>1.0248138467232199E-2</v>
          </cell>
        </row>
        <row r="691">
          <cell r="M691">
            <v>26.673050993598899</v>
          </cell>
          <cell r="R691">
            <v>1.02473015644086E-2</v>
          </cell>
        </row>
        <row r="692">
          <cell r="M692">
            <v>26.672347053729599</v>
          </cell>
          <cell r="R692">
            <v>1.02466236711797E-2</v>
          </cell>
        </row>
        <row r="693">
          <cell r="M693">
            <v>26.671855691006598</v>
          </cell>
          <cell r="R693">
            <v>1.0245375010402499E-2</v>
          </cell>
        </row>
        <row r="694">
          <cell r="M694">
            <v>26.671205667509199</v>
          </cell>
          <cell r="R694">
            <v>1.02451330873937E-2</v>
          </cell>
        </row>
        <row r="695">
          <cell r="M695">
            <v>26.670580822002599</v>
          </cell>
          <cell r="R695">
            <v>1.0245703326612E-2</v>
          </cell>
        </row>
        <row r="696">
          <cell r="M696">
            <v>26.670301417408201</v>
          </cell>
          <cell r="R696">
            <v>1.0246787232439899E-2</v>
          </cell>
        </row>
        <row r="697">
          <cell r="M697">
            <v>26.669898647625601</v>
          </cell>
          <cell r="R697">
            <v>1.02468984843223E-2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165"/>
    </sheetNames>
    <sheetDataSet>
      <sheetData sheetId="0">
        <row r="26">
          <cell r="M26">
            <v>23.279962081588899</v>
          </cell>
          <cell r="R26">
            <v>9.3717526317772804E-3</v>
          </cell>
        </row>
        <row r="27">
          <cell r="M27">
            <v>23.279976601563899</v>
          </cell>
          <cell r="R27">
            <v>9.3707952180858995E-3</v>
          </cell>
        </row>
        <row r="28">
          <cell r="M28">
            <v>23.279987950878599</v>
          </cell>
          <cell r="R28">
            <v>9.3712544835190502E-3</v>
          </cell>
        </row>
        <row r="29">
          <cell r="M29">
            <v>23.279987822331002</v>
          </cell>
          <cell r="R29">
            <v>9.3721208114689904E-3</v>
          </cell>
        </row>
        <row r="30">
          <cell r="M30">
            <v>23.280004948443999</v>
          </cell>
          <cell r="R30">
            <v>9.3727499101051801E-3</v>
          </cell>
        </row>
        <row r="31">
          <cell r="M31">
            <v>23.280020349109702</v>
          </cell>
          <cell r="R31">
            <v>9.3735733649128201E-3</v>
          </cell>
        </row>
        <row r="32">
          <cell r="M32">
            <v>23.280028420691298</v>
          </cell>
          <cell r="R32">
            <v>9.3730408961503493E-3</v>
          </cell>
        </row>
        <row r="33">
          <cell r="M33">
            <v>23.280032443474798</v>
          </cell>
          <cell r="R33">
            <v>9.3721467541713795E-3</v>
          </cell>
        </row>
        <row r="34">
          <cell r="M34">
            <v>23.2800499516188</v>
          </cell>
          <cell r="R34">
            <v>9.3719303521947201E-3</v>
          </cell>
        </row>
        <row r="35">
          <cell r="M35">
            <v>23.280098067125799</v>
          </cell>
          <cell r="R35">
            <v>9.3710116732736905E-3</v>
          </cell>
        </row>
        <row r="36">
          <cell r="M36">
            <v>23.280190946171501</v>
          </cell>
          <cell r="R36">
            <v>9.3702399435818904E-3</v>
          </cell>
        </row>
        <row r="37">
          <cell r="M37">
            <v>23.280262664828602</v>
          </cell>
          <cell r="R37">
            <v>9.3706579387376095E-3</v>
          </cell>
        </row>
        <row r="38">
          <cell r="M38">
            <v>23.280293478019399</v>
          </cell>
          <cell r="R38">
            <v>9.3712261106716505E-3</v>
          </cell>
        </row>
        <row r="39">
          <cell r="M39">
            <v>23.280301724040999</v>
          </cell>
          <cell r="R39">
            <v>9.3726960134817294E-3</v>
          </cell>
        </row>
        <row r="40">
          <cell r="M40">
            <v>23.280297753926401</v>
          </cell>
          <cell r="R40">
            <v>9.3743377843817591E-3</v>
          </cell>
        </row>
        <row r="41">
          <cell r="M41">
            <v>23.280278038146601</v>
          </cell>
          <cell r="R41">
            <v>9.3754640182806097E-3</v>
          </cell>
        </row>
        <row r="42">
          <cell r="M42">
            <v>23.280243528522199</v>
          </cell>
          <cell r="R42">
            <v>9.3758131085044296E-3</v>
          </cell>
        </row>
        <row r="43">
          <cell r="M43">
            <v>23.2801657858673</v>
          </cell>
          <cell r="R43">
            <v>9.3762948473810597E-3</v>
          </cell>
        </row>
        <row r="44">
          <cell r="M44">
            <v>23.280075415245499</v>
          </cell>
          <cell r="R44">
            <v>9.3767390487729998E-3</v>
          </cell>
        </row>
        <row r="45">
          <cell r="M45">
            <v>23.2800168623499</v>
          </cell>
          <cell r="R45">
            <v>9.3763936592463903E-3</v>
          </cell>
        </row>
        <row r="46">
          <cell r="M46">
            <v>23.2799791508717</v>
          </cell>
          <cell r="R46">
            <v>9.3756759036753099E-3</v>
          </cell>
        </row>
        <row r="47">
          <cell r="M47">
            <v>23.279957130670599</v>
          </cell>
          <cell r="R47">
            <v>9.3762705040771194E-3</v>
          </cell>
        </row>
        <row r="48">
          <cell r="M48">
            <v>23.279942238238998</v>
          </cell>
          <cell r="R48">
            <v>9.3772058270790402E-3</v>
          </cell>
        </row>
        <row r="49">
          <cell r="M49">
            <v>23.279933281715198</v>
          </cell>
          <cell r="R49">
            <v>9.3773852607793792E-3</v>
          </cell>
        </row>
        <row r="50">
          <cell r="M50">
            <v>23.2798783851641</v>
          </cell>
          <cell r="R50">
            <v>9.37761342305783E-3</v>
          </cell>
        </row>
        <row r="51">
          <cell r="M51">
            <v>23.279904169444599</v>
          </cell>
          <cell r="R51">
            <v>9.3774713197847005E-3</v>
          </cell>
        </row>
        <row r="52">
          <cell r="M52">
            <v>23.279917875212401</v>
          </cell>
          <cell r="R52">
            <v>9.3780339329284593E-3</v>
          </cell>
        </row>
        <row r="53">
          <cell r="M53">
            <v>23.279936724887602</v>
          </cell>
          <cell r="R53">
            <v>9.3788168081783002E-3</v>
          </cell>
        </row>
        <row r="54">
          <cell r="M54">
            <v>23.2799664698192</v>
          </cell>
          <cell r="R54">
            <v>9.3787952119037798E-3</v>
          </cell>
        </row>
        <row r="55">
          <cell r="M55">
            <v>23.279975179902699</v>
          </cell>
          <cell r="R55">
            <v>9.3787905648546298E-3</v>
          </cell>
        </row>
        <row r="56">
          <cell r="M56">
            <v>23.279962800935898</v>
          </cell>
          <cell r="R56">
            <v>9.3782347500017404E-3</v>
          </cell>
        </row>
        <row r="57">
          <cell r="M57">
            <v>23.2799744756385</v>
          </cell>
          <cell r="R57">
            <v>9.3772462088915695E-3</v>
          </cell>
        </row>
        <row r="58">
          <cell r="M58">
            <v>23.280048559147399</v>
          </cell>
          <cell r="R58">
            <v>9.3761126325571098E-3</v>
          </cell>
        </row>
        <row r="59">
          <cell r="M59">
            <v>23.280128195629398</v>
          </cell>
          <cell r="R59">
            <v>9.3748143763424194E-3</v>
          </cell>
        </row>
        <row r="60">
          <cell r="M60">
            <v>23.280208911310499</v>
          </cell>
          <cell r="R60">
            <v>9.3742875709056598E-3</v>
          </cell>
        </row>
        <row r="61">
          <cell r="M61">
            <v>23.280247682049499</v>
          </cell>
          <cell r="R61">
            <v>9.3747260600854296E-3</v>
          </cell>
        </row>
        <row r="62">
          <cell r="M62">
            <v>23.280253617219099</v>
          </cell>
          <cell r="R62">
            <v>9.3762099026217204E-3</v>
          </cell>
        </row>
        <row r="63">
          <cell r="M63">
            <v>23.2802458044087</v>
          </cell>
          <cell r="R63">
            <v>9.3772414126474905E-3</v>
          </cell>
        </row>
        <row r="64">
          <cell r="M64">
            <v>23.280244847540601</v>
          </cell>
          <cell r="R64">
            <v>9.3773628854786299E-3</v>
          </cell>
        </row>
        <row r="65">
          <cell r="M65">
            <v>23.2802427150034</v>
          </cell>
          <cell r="R65">
            <v>9.3773895361530992E-3</v>
          </cell>
        </row>
        <row r="66">
          <cell r="M66">
            <v>23.280231954912299</v>
          </cell>
          <cell r="R66">
            <v>9.3774674116122204E-3</v>
          </cell>
        </row>
        <row r="67">
          <cell r="M67">
            <v>23.2802106123053</v>
          </cell>
          <cell r="R67">
            <v>9.3775935450989001E-3</v>
          </cell>
        </row>
        <row r="68">
          <cell r="M68">
            <v>23.280181380923999</v>
          </cell>
          <cell r="R68">
            <v>9.3771460483031005E-3</v>
          </cell>
        </row>
        <row r="69">
          <cell r="M69">
            <v>23.2801546003688</v>
          </cell>
          <cell r="R69">
            <v>9.3763944014784092E-3</v>
          </cell>
        </row>
        <row r="70">
          <cell r="M70">
            <v>23.278890749351401</v>
          </cell>
          <cell r="R70">
            <v>9.3791152159578093E-3</v>
          </cell>
        </row>
        <row r="71">
          <cell r="M71">
            <v>23.275867093432701</v>
          </cell>
          <cell r="R71">
            <v>9.3816251455272302E-3</v>
          </cell>
        </row>
        <row r="72">
          <cell r="M72">
            <v>23.276992129694701</v>
          </cell>
          <cell r="R72">
            <v>9.3803772284888603E-3</v>
          </cell>
        </row>
        <row r="73">
          <cell r="M73">
            <v>23.279877011914401</v>
          </cell>
          <cell r="R73">
            <v>9.3771281064923308E-3</v>
          </cell>
        </row>
        <row r="74">
          <cell r="M74">
            <v>23.2800523460275</v>
          </cell>
          <cell r="R74">
            <v>9.3782422937552096E-3</v>
          </cell>
        </row>
        <row r="75">
          <cell r="M75">
            <v>23.2800149724142</v>
          </cell>
          <cell r="R75">
            <v>9.3786085651474792E-3</v>
          </cell>
        </row>
        <row r="76">
          <cell r="M76">
            <v>23.279999121627402</v>
          </cell>
          <cell r="R76">
            <v>9.3786625379034504E-3</v>
          </cell>
        </row>
        <row r="77">
          <cell r="M77">
            <v>23.280026154252401</v>
          </cell>
          <cell r="R77">
            <v>9.3791207147707507E-3</v>
          </cell>
        </row>
        <row r="78">
          <cell r="M78">
            <v>23.2800605596486</v>
          </cell>
          <cell r="R78">
            <v>9.37983155318204E-3</v>
          </cell>
        </row>
        <row r="79">
          <cell r="M79">
            <v>23.2788353229436</v>
          </cell>
          <cell r="R79">
            <v>9.3831341866374308E-3</v>
          </cell>
        </row>
        <row r="80">
          <cell r="M80">
            <v>23.2775639328616</v>
          </cell>
          <cell r="R80">
            <v>9.38347128138994E-3</v>
          </cell>
        </row>
        <row r="81">
          <cell r="M81">
            <v>23.278640517317001</v>
          </cell>
          <cell r="R81">
            <v>9.3817531248506694E-3</v>
          </cell>
        </row>
        <row r="82">
          <cell r="M82">
            <v>23.2775631402173</v>
          </cell>
          <cell r="R82">
            <v>9.3823841865207092E-3</v>
          </cell>
        </row>
        <row r="83">
          <cell r="M83">
            <v>23.279954536023901</v>
          </cell>
          <cell r="R83">
            <v>9.37732984751442E-3</v>
          </cell>
        </row>
        <row r="84">
          <cell r="M84">
            <v>23.280183837733802</v>
          </cell>
          <cell r="R84">
            <v>9.3761094347986108E-3</v>
          </cell>
        </row>
        <row r="85">
          <cell r="M85">
            <v>23.280222397349998</v>
          </cell>
          <cell r="R85">
            <v>9.3764806098324705E-3</v>
          </cell>
        </row>
        <row r="86">
          <cell r="M86">
            <v>23.280237866931898</v>
          </cell>
          <cell r="R86">
            <v>9.3779071499342694E-3</v>
          </cell>
        </row>
        <row r="87">
          <cell r="M87">
            <v>23.2802420803473</v>
          </cell>
          <cell r="R87">
            <v>9.3794937688139405E-3</v>
          </cell>
        </row>
        <row r="88">
          <cell r="M88">
            <v>23.280245683821001</v>
          </cell>
          <cell r="R88">
            <v>9.38110373018591E-3</v>
          </cell>
        </row>
        <row r="89">
          <cell r="M89">
            <v>23.280226936803501</v>
          </cell>
          <cell r="R89">
            <v>9.3822448536273299E-3</v>
          </cell>
        </row>
        <row r="90">
          <cell r="M90">
            <v>23.280187975567699</v>
          </cell>
          <cell r="R90">
            <v>9.3825918930632406E-3</v>
          </cell>
        </row>
        <row r="91">
          <cell r="M91">
            <v>23.280146002009101</v>
          </cell>
          <cell r="R91">
            <v>9.3822247779672407E-3</v>
          </cell>
        </row>
        <row r="92">
          <cell r="M92">
            <v>23.280088856159299</v>
          </cell>
          <cell r="R92">
            <v>9.3816394329975603E-3</v>
          </cell>
        </row>
        <row r="93">
          <cell r="M93">
            <v>23.2800538402904</v>
          </cell>
          <cell r="R93">
            <v>9.3810511462054103E-3</v>
          </cell>
        </row>
        <row r="94">
          <cell r="M94">
            <v>23.2788120331569</v>
          </cell>
          <cell r="R94">
            <v>9.3833505803424706E-3</v>
          </cell>
        </row>
        <row r="95">
          <cell r="M95">
            <v>23.275789919761301</v>
          </cell>
          <cell r="R95">
            <v>9.3852622916103193E-3</v>
          </cell>
        </row>
        <row r="96">
          <cell r="M96">
            <v>23.274890917860201</v>
          </cell>
          <cell r="R96">
            <v>9.3840334396181301E-3</v>
          </cell>
        </row>
        <row r="97">
          <cell r="M97">
            <v>23.2741424521511</v>
          </cell>
          <cell r="R97">
            <v>9.3835824929618308E-3</v>
          </cell>
        </row>
        <row r="98">
          <cell r="M98">
            <v>23.274567779047501</v>
          </cell>
          <cell r="R98">
            <v>9.3835349299682003E-3</v>
          </cell>
        </row>
        <row r="99">
          <cell r="M99">
            <v>23.275218985909799</v>
          </cell>
          <cell r="R99">
            <v>9.3844455426604807E-3</v>
          </cell>
        </row>
        <row r="100">
          <cell r="M100">
            <v>23.275575774956099</v>
          </cell>
          <cell r="R100">
            <v>9.3856078849273803E-3</v>
          </cell>
        </row>
        <row r="101">
          <cell r="M101">
            <v>23.275773547925201</v>
          </cell>
          <cell r="R101">
            <v>9.3858874183066106E-3</v>
          </cell>
        </row>
        <row r="102">
          <cell r="M102">
            <v>23.275895134723399</v>
          </cell>
          <cell r="R102">
            <v>9.3853871405788405E-3</v>
          </cell>
        </row>
        <row r="103">
          <cell r="M103">
            <v>23.275981075237102</v>
          </cell>
          <cell r="R103">
            <v>9.3845371009515406E-3</v>
          </cell>
        </row>
        <row r="104">
          <cell r="M104">
            <v>23.276037304269099</v>
          </cell>
          <cell r="R104">
            <v>9.38384404426185E-3</v>
          </cell>
        </row>
        <row r="105">
          <cell r="M105">
            <v>23.276079115884801</v>
          </cell>
          <cell r="R105">
            <v>9.3829477753076002E-3</v>
          </cell>
        </row>
        <row r="106">
          <cell r="M106">
            <v>23.277552662418401</v>
          </cell>
          <cell r="R106">
            <v>9.3802961040953901E-3</v>
          </cell>
        </row>
        <row r="107">
          <cell r="M107">
            <v>23.278669312421201</v>
          </cell>
          <cell r="R107">
            <v>9.3778090456579401E-3</v>
          </cell>
        </row>
        <row r="108">
          <cell r="M108">
            <v>23.275839088669201</v>
          </cell>
          <cell r="R108">
            <v>9.3787749419786404E-3</v>
          </cell>
        </row>
        <row r="109">
          <cell r="M109">
            <v>23.277060724560801</v>
          </cell>
          <cell r="R109">
            <v>9.3761112137336101E-3</v>
          </cell>
        </row>
        <row r="110">
          <cell r="M110">
            <v>23.2800553420388</v>
          </cell>
          <cell r="R110">
            <v>9.3727643682601103E-3</v>
          </cell>
        </row>
        <row r="111">
          <cell r="M111">
            <v>23.2803016456789</v>
          </cell>
          <cell r="R111">
            <v>9.3742315592848201E-3</v>
          </cell>
        </row>
        <row r="112">
          <cell r="M112">
            <v>23.2802566963183</v>
          </cell>
          <cell r="R112">
            <v>9.3755960125237302E-3</v>
          </cell>
        </row>
        <row r="113">
          <cell r="M113">
            <v>23.280236384681</v>
          </cell>
          <cell r="R113">
            <v>9.3758014557646201E-3</v>
          </cell>
        </row>
        <row r="114">
          <cell r="M114">
            <v>23.280216029241998</v>
          </cell>
          <cell r="R114">
            <v>9.3753512332030095E-3</v>
          </cell>
        </row>
        <row r="115">
          <cell r="M115">
            <v>23.280166533143699</v>
          </cell>
          <cell r="R115">
            <v>9.3747241916737993E-3</v>
          </cell>
        </row>
        <row r="116">
          <cell r="M116">
            <v>23.280154953165798</v>
          </cell>
          <cell r="R116">
            <v>9.3746614665188906E-3</v>
          </cell>
        </row>
        <row r="117">
          <cell r="M117">
            <v>23.280135340851999</v>
          </cell>
          <cell r="R117">
            <v>9.3741485384921403E-3</v>
          </cell>
        </row>
        <row r="118">
          <cell r="M118">
            <v>23.280123290658601</v>
          </cell>
          <cell r="R118">
            <v>9.3733176396770708E-3</v>
          </cell>
        </row>
        <row r="119">
          <cell r="M119">
            <v>23.2801168860824</v>
          </cell>
          <cell r="R119">
            <v>9.3726260389532506E-3</v>
          </cell>
        </row>
        <row r="120">
          <cell r="M120">
            <v>23.2801145234979</v>
          </cell>
          <cell r="R120">
            <v>9.3717445044482102E-3</v>
          </cell>
        </row>
        <row r="121">
          <cell r="M121">
            <v>23.280115577632699</v>
          </cell>
          <cell r="R121">
            <v>9.3716288021710205E-3</v>
          </cell>
        </row>
        <row r="122">
          <cell r="M122">
            <v>23.280117383502599</v>
          </cell>
          <cell r="R122">
            <v>9.3722198234642007E-3</v>
          </cell>
        </row>
        <row r="123">
          <cell r="M123">
            <v>23.280121187537201</v>
          </cell>
          <cell r="R123">
            <v>9.3730757536170401E-3</v>
          </cell>
        </row>
        <row r="124">
          <cell r="M124">
            <v>23.280127997249899</v>
          </cell>
          <cell r="R124">
            <v>9.3731432607677308E-3</v>
          </cell>
        </row>
        <row r="125">
          <cell r="M125">
            <v>23.278891482639899</v>
          </cell>
          <cell r="R125">
            <v>9.3764597627498999E-3</v>
          </cell>
        </row>
        <row r="126">
          <cell r="M126">
            <v>23.2776212255025</v>
          </cell>
          <cell r="R126">
            <v>9.3774656192701505E-3</v>
          </cell>
        </row>
        <row r="127">
          <cell r="M127">
            <v>23.2799464308019</v>
          </cell>
          <cell r="R127">
            <v>9.3731674888690494E-3</v>
          </cell>
        </row>
        <row r="128">
          <cell r="M128">
            <v>23.280160932550601</v>
          </cell>
          <cell r="R128">
            <v>9.3722908877315707E-3</v>
          </cell>
        </row>
        <row r="129">
          <cell r="M129">
            <v>23.280177993907198</v>
          </cell>
          <cell r="R129">
            <v>9.3713897069234702E-3</v>
          </cell>
        </row>
        <row r="130">
          <cell r="M130">
            <v>23.280190037407401</v>
          </cell>
          <cell r="R130">
            <v>9.3705995130064605E-3</v>
          </cell>
        </row>
        <row r="131">
          <cell r="M131">
            <v>23.280214186804301</v>
          </cell>
          <cell r="R131">
            <v>9.3695688328411797E-3</v>
          </cell>
        </row>
        <row r="132">
          <cell r="M132">
            <v>23.280242403968298</v>
          </cell>
          <cell r="R132">
            <v>9.3693056935934601E-3</v>
          </cell>
        </row>
        <row r="133">
          <cell r="M133">
            <v>23.280264802668999</v>
          </cell>
          <cell r="R133">
            <v>9.3691768138076306E-3</v>
          </cell>
        </row>
        <row r="134">
          <cell r="M134">
            <v>23.280282237679799</v>
          </cell>
          <cell r="R134">
            <v>9.3696925696998799E-3</v>
          </cell>
        </row>
        <row r="135">
          <cell r="M135">
            <v>23.280292962833901</v>
          </cell>
          <cell r="R135">
            <v>9.3705186167478902E-3</v>
          </cell>
        </row>
        <row r="136">
          <cell r="M136">
            <v>23.280292104646598</v>
          </cell>
          <cell r="R136">
            <v>9.3706378125081192E-3</v>
          </cell>
        </row>
        <row r="137">
          <cell r="M137">
            <v>23.280289959502799</v>
          </cell>
          <cell r="R137">
            <v>9.3706611729815602E-3</v>
          </cell>
        </row>
        <row r="138">
          <cell r="M138">
            <v>23.280281768575598</v>
          </cell>
          <cell r="R138">
            <v>9.3707272716299292E-3</v>
          </cell>
        </row>
        <row r="139">
          <cell r="M139">
            <v>23.2802472187206</v>
          </cell>
          <cell r="R139">
            <v>9.3703557151195507E-3</v>
          </cell>
        </row>
        <row r="140">
          <cell r="M140">
            <v>23.280180968957399</v>
          </cell>
          <cell r="R140">
            <v>9.36983010553003E-3</v>
          </cell>
        </row>
        <row r="141">
          <cell r="M141">
            <v>23.280147108185702</v>
          </cell>
          <cell r="R141">
            <v>9.3698841499639095E-3</v>
          </cell>
        </row>
        <row r="142">
          <cell r="M142">
            <v>23.2801120425205</v>
          </cell>
          <cell r="R142">
            <v>9.3700617927374597E-3</v>
          </cell>
        </row>
        <row r="143">
          <cell r="M143">
            <v>23.280077027306302</v>
          </cell>
          <cell r="R143">
            <v>9.3702333375955092E-3</v>
          </cell>
        </row>
        <row r="144">
          <cell r="M144">
            <v>23.2800481082506</v>
          </cell>
          <cell r="R144">
            <v>9.3703650135911996E-3</v>
          </cell>
        </row>
        <row r="145">
          <cell r="M145">
            <v>23.280032841094201</v>
          </cell>
          <cell r="R145">
            <v>9.3704325491183599E-3</v>
          </cell>
        </row>
        <row r="146">
          <cell r="M146">
            <v>23.2800223395197</v>
          </cell>
          <cell r="R146">
            <v>9.3710862329969401E-3</v>
          </cell>
        </row>
        <row r="147">
          <cell r="M147">
            <v>23.280024445141201</v>
          </cell>
          <cell r="R147">
            <v>9.3719448925147705E-3</v>
          </cell>
        </row>
        <row r="148">
          <cell r="M148">
            <v>23.280030813655401</v>
          </cell>
          <cell r="R148">
            <v>9.3720278551601994E-3</v>
          </cell>
        </row>
        <row r="149">
          <cell r="M149">
            <v>23.280035197753399</v>
          </cell>
          <cell r="R149">
            <v>9.3726295589882606E-3</v>
          </cell>
        </row>
        <row r="150">
          <cell r="M150">
            <v>23.2800373497146</v>
          </cell>
          <cell r="R150">
            <v>9.3735051347888492E-3</v>
          </cell>
        </row>
        <row r="151">
          <cell r="M151">
            <v>23.280031510664202</v>
          </cell>
          <cell r="R151">
            <v>9.3736544467080199E-3</v>
          </cell>
        </row>
        <row r="152">
          <cell r="M152">
            <v>23.280017975659</v>
          </cell>
          <cell r="R152">
            <v>9.3731059305431196E-3</v>
          </cell>
        </row>
        <row r="153">
          <cell r="M153">
            <v>23.280040324596701</v>
          </cell>
          <cell r="R153">
            <v>9.3720777585377998E-3</v>
          </cell>
        </row>
        <row r="154">
          <cell r="M154">
            <v>23.280081424687001</v>
          </cell>
          <cell r="R154">
            <v>9.3717598803608193E-3</v>
          </cell>
        </row>
        <row r="155">
          <cell r="M155">
            <v>23.280128029283599</v>
          </cell>
          <cell r="R155">
            <v>9.3708768831873099E-3</v>
          </cell>
        </row>
        <row r="156">
          <cell r="M156">
            <v>23.280191009601399</v>
          </cell>
          <cell r="R156">
            <v>9.3702827048296397E-3</v>
          </cell>
        </row>
        <row r="157">
          <cell r="M157">
            <v>23.280233210319</v>
          </cell>
          <cell r="R157">
            <v>9.3714598786962099E-3</v>
          </cell>
        </row>
        <row r="158">
          <cell r="M158">
            <v>23.280252000072299</v>
          </cell>
          <cell r="R158">
            <v>9.3729640236511706E-3</v>
          </cell>
        </row>
        <row r="159">
          <cell r="M159">
            <v>23.280257471337201</v>
          </cell>
          <cell r="R159">
            <v>9.37455796811551E-3</v>
          </cell>
        </row>
        <row r="160">
          <cell r="M160">
            <v>23.2802515016967</v>
          </cell>
          <cell r="R160">
            <v>9.3762177347115408E-3</v>
          </cell>
        </row>
        <row r="161">
          <cell r="M161">
            <v>23.2802340759104</v>
          </cell>
          <cell r="R161">
            <v>9.3767098852757993E-3</v>
          </cell>
        </row>
        <row r="162">
          <cell r="M162">
            <v>23.280209884812901</v>
          </cell>
          <cell r="R162">
            <v>9.3760900357933302E-3</v>
          </cell>
        </row>
        <row r="163">
          <cell r="M163">
            <v>23.280184909584701</v>
          </cell>
          <cell r="R163">
            <v>9.3761311040228799E-3</v>
          </cell>
        </row>
        <row r="164">
          <cell r="M164">
            <v>23.280160200566101</v>
          </cell>
          <cell r="R164">
            <v>9.3762427360438907E-3</v>
          </cell>
        </row>
        <row r="165">
          <cell r="M165">
            <v>23.2801568754325</v>
          </cell>
          <cell r="R165">
            <v>9.3762409742911001E-3</v>
          </cell>
        </row>
        <row r="166">
          <cell r="M166">
            <v>23.280159028439702</v>
          </cell>
          <cell r="R166">
            <v>9.3756116893437408E-3</v>
          </cell>
        </row>
        <row r="167">
          <cell r="M167">
            <v>23.280169119674699</v>
          </cell>
          <cell r="R167">
            <v>9.3752915026317097E-3</v>
          </cell>
        </row>
        <row r="168">
          <cell r="M168">
            <v>23.280168161541699</v>
          </cell>
          <cell r="R168">
            <v>9.3754595691239503E-3</v>
          </cell>
        </row>
        <row r="169">
          <cell r="M169">
            <v>23.278913528447799</v>
          </cell>
          <cell r="R169">
            <v>9.3787323239935706E-3</v>
          </cell>
        </row>
        <row r="170">
          <cell r="M170">
            <v>23.277585075327199</v>
          </cell>
          <cell r="R170">
            <v>9.3813644974481292E-3</v>
          </cell>
        </row>
        <row r="171">
          <cell r="M171">
            <v>23.2798163509304</v>
          </cell>
          <cell r="R171">
            <v>9.3785322377877896E-3</v>
          </cell>
        </row>
        <row r="172">
          <cell r="M172">
            <v>23.278820967933498</v>
          </cell>
          <cell r="R172">
            <v>9.3820999926899004E-3</v>
          </cell>
        </row>
        <row r="173">
          <cell r="M173">
            <v>23.277563503580701</v>
          </cell>
          <cell r="R173">
            <v>9.3845752818897E-3</v>
          </cell>
        </row>
        <row r="174">
          <cell r="M174">
            <v>23.279878318318101</v>
          </cell>
          <cell r="R174">
            <v>9.3814968758120093E-3</v>
          </cell>
        </row>
        <row r="175">
          <cell r="M175">
            <v>23.2800697138799</v>
          </cell>
          <cell r="R175">
            <v>9.3814935830402596E-3</v>
          </cell>
        </row>
        <row r="176">
          <cell r="M176">
            <v>23.280063406873602</v>
          </cell>
          <cell r="R176">
            <v>9.3816146115763503E-3</v>
          </cell>
        </row>
        <row r="177">
          <cell r="M177">
            <v>23.280046347561999</v>
          </cell>
          <cell r="R177">
            <v>9.3810300155587698E-3</v>
          </cell>
        </row>
        <row r="178">
          <cell r="M178">
            <v>23.280123753800801</v>
          </cell>
          <cell r="R178">
            <v>9.3797111568042508E-3</v>
          </cell>
        </row>
        <row r="179">
          <cell r="M179">
            <v>23.280164218428599</v>
          </cell>
          <cell r="R179">
            <v>9.3788033557195803E-3</v>
          </cell>
        </row>
        <row r="180">
          <cell r="M180">
            <v>23.280197241779799</v>
          </cell>
          <cell r="R180">
            <v>9.37772484579023E-3</v>
          </cell>
        </row>
        <row r="181">
          <cell r="M181">
            <v>23.280231988229399</v>
          </cell>
          <cell r="R181">
            <v>9.3780439193390502E-3</v>
          </cell>
        </row>
        <row r="182">
          <cell r="M182">
            <v>23.280255373142801</v>
          </cell>
          <cell r="R182">
            <v>9.3794160138219399E-3</v>
          </cell>
        </row>
        <row r="183">
          <cell r="M183">
            <v>23.2802645131116</v>
          </cell>
          <cell r="R183">
            <v>9.3809936489623793E-3</v>
          </cell>
        </row>
        <row r="184">
          <cell r="M184">
            <v>23.280246178601899</v>
          </cell>
          <cell r="R184">
            <v>9.3821336908094903E-3</v>
          </cell>
        </row>
        <row r="185">
          <cell r="M185">
            <v>23.280208438316699</v>
          </cell>
          <cell r="R185">
            <v>9.3824758116181108E-3</v>
          </cell>
        </row>
        <row r="186">
          <cell r="M186">
            <v>23.280172411416</v>
          </cell>
          <cell r="R186">
            <v>9.3826822052465106E-3</v>
          </cell>
        </row>
        <row r="187">
          <cell r="M187">
            <v>23.280135795016999</v>
          </cell>
          <cell r="R187">
            <v>9.3822731729515194E-3</v>
          </cell>
        </row>
        <row r="188">
          <cell r="M188">
            <v>23.280089042698801</v>
          </cell>
          <cell r="R188">
            <v>9.3816209567109E-3</v>
          </cell>
        </row>
        <row r="189">
          <cell r="M189">
            <v>23.280080480933901</v>
          </cell>
          <cell r="R189">
            <v>9.3815111285818799E-3</v>
          </cell>
        </row>
        <row r="190">
          <cell r="M190">
            <v>23.2801002867451</v>
          </cell>
          <cell r="R190">
            <v>9.3813882749409806E-3</v>
          </cell>
        </row>
        <row r="191">
          <cell r="M191">
            <v>23.2788504837632</v>
          </cell>
          <cell r="R191">
            <v>9.3841142417001901E-3</v>
          </cell>
        </row>
        <row r="192">
          <cell r="M192">
            <v>23.2775655294849</v>
          </cell>
          <cell r="R192">
            <v>9.3842127920262496E-3</v>
          </cell>
        </row>
        <row r="193">
          <cell r="M193">
            <v>23.279922377434101</v>
          </cell>
          <cell r="R193">
            <v>9.3803784235085303E-3</v>
          </cell>
        </row>
        <row r="194">
          <cell r="M194">
            <v>23.280136085809101</v>
          </cell>
          <cell r="R194">
            <v>9.3816512257977394E-3</v>
          </cell>
        </row>
        <row r="195">
          <cell r="M195">
            <v>23.280105633721401</v>
          </cell>
          <cell r="R195">
            <v>9.3823227095771507E-3</v>
          </cell>
        </row>
        <row r="196">
          <cell r="M196">
            <v>23.280038987443099</v>
          </cell>
          <cell r="R196">
            <v>9.3824933750132899E-3</v>
          </cell>
        </row>
        <row r="197">
          <cell r="M197">
            <v>23.2800192184907</v>
          </cell>
          <cell r="R197">
            <v>9.3826962707778093E-3</v>
          </cell>
        </row>
        <row r="198">
          <cell r="M198">
            <v>23.2800657587674</v>
          </cell>
          <cell r="R198">
            <v>9.3816578014328193E-3</v>
          </cell>
        </row>
        <row r="199">
          <cell r="M199">
            <v>23.280086668841399</v>
          </cell>
          <cell r="R199">
            <v>9.3808625941071092E-3</v>
          </cell>
        </row>
        <row r="200">
          <cell r="M200">
            <v>23.280096636305402</v>
          </cell>
          <cell r="R200">
            <v>9.37991103736803E-3</v>
          </cell>
        </row>
        <row r="201">
          <cell r="M201">
            <v>23.280113967528699</v>
          </cell>
          <cell r="R201">
            <v>9.3790906427654308E-3</v>
          </cell>
        </row>
        <row r="202">
          <cell r="M202">
            <v>23.2801252560443</v>
          </cell>
          <cell r="R202">
            <v>9.37751497703182E-3</v>
          </cell>
        </row>
        <row r="203">
          <cell r="M203">
            <v>23.280157720195401</v>
          </cell>
          <cell r="R203">
            <v>9.3763313160171897E-3</v>
          </cell>
        </row>
        <row r="204">
          <cell r="M204">
            <v>23.2801946638644</v>
          </cell>
          <cell r="R204">
            <v>9.3753897362524805E-3</v>
          </cell>
        </row>
        <row r="205">
          <cell r="M205">
            <v>23.280234894349199</v>
          </cell>
          <cell r="R205">
            <v>9.3749041062855393E-3</v>
          </cell>
        </row>
        <row r="206">
          <cell r="M206">
            <v>23.280249157562299</v>
          </cell>
          <cell r="R206">
            <v>9.3762458496290807E-3</v>
          </cell>
        </row>
        <row r="207">
          <cell r="M207">
            <v>23.280236540131</v>
          </cell>
          <cell r="R207">
            <v>9.3773064276239104E-3</v>
          </cell>
        </row>
        <row r="208">
          <cell r="M208">
            <v>23.280226493925898</v>
          </cell>
          <cell r="R208">
            <v>9.3780994606194306E-3</v>
          </cell>
        </row>
        <row r="209">
          <cell r="M209">
            <v>23.280206592770899</v>
          </cell>
          <cell r="R209">
            <v>9.3791188511342504E-3</v>
          </cell>
        </row>
        <row r="210">
          <cell r="M210">
            <v>23.280174314218399</v>
          </cell>
          <cell r="R210">
            <v>9.3794256546712099E-3</v>
          </cell>
        </row>
        <row r="211">
          <cell r="M211">
            <v>23.2801081295482</v>
          </cell>
          <cell r="R211">
            <v>9.3792222364259391E-3</v>
          </cell>
        </row>
        <row r="212">
          <cell r="M212">
            <v>23.280011543760299</v>
          </cell>
          <cell r="R212">
            <v>9.3787962919340793E-3</v>
          </cell>
        </row>
        <row r="213">
          <cell r="M213">
            <v>23.279968264321798</v>
          </cell>
          <cell r="R213">
            <v>9.3782368129912003E-3</v>
          </cell>
        </row>
        <row r="214">
          <cell r="M214">
            <v>23.2799570834561</v>
          </cell>
          <cell r="R214">
            <v>9.3773772383232701E-3</v>
          </cell>
        </row>
        <row r="215">
          <cell r="M215">
            <v>23.279953965897501</v>
          </cell>
          <cell r="R215">
            <v>9.3766574622640205E-3</v>
          </cell>
        </row>
        <row r="216">
          <cell r="M216">
            <v>23.279962776857101</v>
          </cell>
          <cell r="R216">
            <v>9.3757156595070095E-3</v>
          </cell>
        </row>
        <row r="217">
          <cell r="M217">
            <v>23.279970010980399</v>
          </cell>
          <cell r="R217">
            <v>9.3755784916515605E-3</v>
          </cell>
        </row>
        <row r="218">
          <cell r="M218">
            <v>23.279965862940699</v>
          </cell>
          <cell r="R218">
            <v>9.3755949485517694E-3</v>
          </cell>
        </row>
        <row r="219">
          <cell r="M219">
            <v>23.279960623675201</v>
          </cell>
          <cell r="R219">
            <v>9.3762325256540307E-3</v>
          </cell>
        </row>
        <row r="220">
          <cell r="M220">
            <v>23.279952232528998</v>
          </cell>
          <cell r="R220">
            <v>9.3771563442817604E-3</v>
          </cell>
        </row>
        <row r="221">
          <cell r="M221">
            <v>23.2799638938234</v>
          </cell>
          <cell r="R221">
            <v>9.3771374209855804E-3</v>
          </cell>
        </row>
        <row r="222">
          <cell r="M222">
            <v>23.280054361767402</v>
          </cell>
          <cell r="R222">
            <v>9.37671638121855E-3</v>
          </cell>
        </row>
        <row r="223">
          <cell r="M223">
            <v>23.2800756395063</v>
          </cell>
          <cell r="R223">
            <v>9.3766946038516697E-3</v>
          </cell>
        </row>
        <row r="224">
          <cell r="M224">
            <v>23.2800271741107</v>
          </cell>
          <cell r="R224">
            <v>9.3769607600553799E-3</v>
          </cell>
        </row>
        <row r="225">
          <cell r="M225">
            <v>23.279990020691301</v>
          </cell>
          <cell r="R225">
            <v>9.3764829833184807E-3</v>
          </cell>
        </row>
        <row r="226">
          <cell r="M226">
            <v>23.2800201377453</v>
          </cell>
          <cell r="R226">
            <v>9.3753791022872495E-3</v>
          </cell>
        </row>
        <row r="227">
          <cell r="M227">
            <v>23.280110057153902</v>
          </cell>
          <cell r="R227">
            <v>9.3747807584640304E-3</v>
          </cell>
        </row>
        <row r="228">
          <cell r="M228">
            <v>23.2802002332893</v>
          </cell>
          <cell r="R228">
            <v>9.3736972651198396E-3</v>
          </cell>
        </row>
        <row r="229">
          <cell r="M229">
            <v>23.280254337738398</v>
          </cell>
          <cell r="R229">
            <v>9.3731789479030801E-3</v>
          </cell>
        </row>
        <row r="230">
          <cell r="M230">
            <v>23.280261500167502</v>
          </cell>
          <cell r="R230">
            <v>9.3745669249713504E-3</v>
          </cell>
        </row>
        <row r="231">
          <cell r="M231">
            <v>23.2802487299817</v>
          </cell>
          <cell r="R231">
            <v>9.3762378329169307E-3</v>
          </cell>
        </row>
        <row r="232">
          <cell r="M232">
            <v>23.280232957394801</v>
          </cell>
          <cell r="R232">
            <v>9.3773299709603297E-3</v>
          </cell>
        </row>
        <row r="233">
          <cell r="M233">
            <v>23.280211806946301</v>
          </cell>
          <cell r="R233">
            <v>9.3775773911859307E-3</v>
          </cell>
        </row>
        <row r="234">
          <cell r="M234">
            <v>23.280178948737198</v>
          </cell>
          <cell r="R234">
            <v>9.3777977195107498E-3</v>
          </cell>
        </row>
        <row r="235">
          <cell r="M235">
            <v>23.280109315015601</v>
          </cell>
          <cell r="R235">
            <v>9.3782024896393798E-3</v>
          </cell>
        </row>
        <row r="236">
          <cell r="M236">
            <v>23.280022194302902</v>
          </cell>
          <cell r="R236">
            <v>9.3780072070938601E-3</v>
          </cell>
        </row>
        <row r="237">
          <cell r="M237">
            <v>23.2799742451604</v>
          </cell>
          <cell r="R237">
            <v>9.3773233827039604E-3</v>
          </cell>
        </row>
        <row r="238">
          <cell r="M238">
            <v>23.279949062754699</v>
          </cell>
          <cell r="R238">
            <v>9.3773119799005107E-3</v>
          </cell>
        </row>
        <row r="239">
          <cell r="M239">
            <v>23.279943466035402</v>
          </cell>
          <cell r="R239">
            <v>9.37731285078151E-3</v>
          </cell>
        </row>
        <row r="240">
          <cell r="M240">
            <v>23.279943874607302</v>
          </cell>
          <cell r="R240">
            <v>9.3766941786206405E-3</v>
          </cell>
        </row>
        <row r="241">
          <cell r="M241">
            <v>23.279947754106701</v>
          </cell>
          <cell r="R241">
            <v>9.3757917269557001E-3</v>
          </cell>
        </row>
        <row r="242">
          <cell r="M242">
            <v>23.279948855504301</v>
          </cell>
          <cell r="R242">
            <v>9.3756810073048601E-3</v>
          </cell>
        </row>
        <row r="243">
          <cell r="M243">
            <v>23.279945795586102</v>
          </cell>
          <cell r="R243">
            <v>9.3763018013220002E-3</v>
          </cell>
        </row>
        <row r="244">
          <cell r="M244">
            <v>23.279939022001798</v>
          </cell>
          <cell r="R244">
            <v>9.3772124543801006E-3</v>
          </cell>
        </row>
        <row r="245">
          <cell r="M245">
            <v>23.279942855082101</v>
          </cell>
          <cell r="R245">
            <v>9.3766675974756002E-3</v>
          </cell>
        </row>
        <row r="246">
          <cell r="M246">
            <v>23.2799788458954</v>
          </cell>
          <cell r="R246">
            <v>9.3756125398850709E-3</v>
          </cell>
        </row>
        <row r="247">
          <cell r="M247">
            <v>23.280009991014399</v>
          </cell>
          <cell r="R247">
            <v>9.3753571397284102E-3</v>
          </cell>
        </row>
        <row r="248">
          <cell r="M248">
            <v>23.2800463981078</v>
          </cell>
          <cell r="R248">
            <v>9.3751603834120005E-3</v>
          </cell>
        </row>
        <row r="249">
          <cell r="M249">
            <v>23.280080111286601</v>
          </cell>
          <cell r="R249">
            <v>9.3743886035066795E-3</v>
          </cell>
        </row>
        <row r="250">
          <cell r="M250">
            <v>23.280098744204899</v>
          </cell>
          <cell r="R250">
            <v>9.3727951955212708E-3</v>
          </cell>
        </row>
        <row r="251">
          <cell r="M251">
            <v>23.2801390381081</v>
          </cell>
          <cell r="R251">
            <v>9.3715667178307007E-3</v>
          </cell>
        </row>
        <row r="252">
          <cell r="M252">
            <v>23.280209522493202</v>
          </cell>
          <cell r="R252">
            <v>9.3710537308991197E-3</v>
          </cell>
        </row>
        <row r="253">
          <cell r="M253">
            <v>23.280252575158599</v>
          </cell>
          <cell r="R253">
            <v>9.3714731543620405E-3</v>
          </cell>
        </row>
        <row r="254">
          <cell r="M254">
            <v>23.280264412515699</v>
          </cell>
          <cell r="R254">
            <v>9.3728984016541398E-3</v>
          </cell>
        </row>
        <row r="255">
          <cell r="M255">
            <v>23.2802745747728</v>
          </cell>
          <cell r="R255">
            <v>9.3738342285238103E-3</v>
          </cell>
        </row>
        <row r="256">
          <cell r="M256">
            <v>23.280276476929401</v>
          </cell>
          <cell r="R256">
            <v>9.3739610274144493E-3</v>
          </cell>
        </row>
        <row r="257">
          <cell r="M257">
            <v>23.2802551122222</v>
          </cell>
          <cell r="R257">
            <v>9.3747229804488404E-3</v>
          </cell>
        </row>
        <row r="258">
          <cell r="M258">
            <v>23.2802313906484</v>
          </cell>
          <cell r="R258">
            <v>9.3751358529665894E-3</v>
          </cell>
        </row>
        <row r="259">
          <cell r="M259">
            <v>23.280178598192698</v>
          </cell>
          <cell r="R259">
            <v>9.3746828571265005E-3</v>
          </cell>
        </row>
        <row r="260">
          <cell r="M260">
            <v>23.280118504173199</v>
          </cell>
          <cell r="R260">
            <v>9.3742773281191693E-3</v>
          </cell>
        </row>
        <row r="261">
          <cell r="M261">
            <v>23.280085322630601</v>
          </cell>
          <cell r="R261">
            <v>9.3735306819179992E-3</v>
          </cell>
        </row>
        <row r="262">
          <cell r="M262">
            <v>23.280063871045002</v>
          </cell>
          <cell r="R262">
            <v>9.3729061410521095E-3</v>
          </cell>
        </row>
        <row r="263">
          <cell r="M263">
            <v>23.280060562640401</v>
          </cell>
          <cell r="R263">
            <v>9.3720120187189195E-3</v>
          </cell>
        </row>
        <row r="264">
          <cell r="M264">
            <v>23.280072429087902</v>
          </cell>
          <cell r="R264">
            <v>9.3718357746028595E-3</v>
          </cell>
        </row>
        <row r="265">
          <cell r="M265">
            <v>23.280083923770299</v>
          </cell>
          <cell r="R265">
            <v>9.3717667644645005E-3</v>
          </cell>
        </row>
        <row r="266">
          <cell r="M266">
            <v>23.2801014574001</v>
          </cell>
          <cell r="R266">
            <v>9.3716637263598808E-3</v>
          </cell>
        </row>
        <row r="267">
          <cell r="M267">
            <v>23.280130749049398</v>
          </cell>
          <cell r="R267">
            <v>9.3715086257776196E-3</v>
          </cell>
        </row>
        <row r="268">
          <cell r="M268">
            <v>23.280154420999001</v>
          </cell>
          <cell r="R268">
            <v>9.3713950733132004E-3</v>
          </cell>
        </row>
        <row r="269">
          <cell r="M269">
            <v>23.2801675712251</v>
          </cell>
          <cell r="R269">
            <v>9.3713339347327E-3</v>
          </cell>
        </row>
        <row r="270">
          <cell r="M270">
            <v>23.280171684918098</v>
          </cell>
          <cell r="R270">
            <v>9.3707011981213999E-3</v>
          </cell>
        </row>
        <row r="271">
          <cell r="M271">
            <v>23.280180409477701</v>
          </cell>
          <cell r="R271">
            <v>9.3697748250614193E-3</v>
          </cell>
        </row>
        <row r="272">
          <cell r="M272">
            <v>23.280186933732299</v>
          </cell>
          <cell r="R272">
            <v>9.3696356788292006E-3</v>
          </cell>
        </row>
        <row r="273">
          <cell r="M273">
            <v>23.280188625991901</v>
          </cell>
          <cell r="R273">
            <v>9.3689991193176697E-3</v>
          </cell>
        </row>
        <row r="274">
          <cell r="M274">
            <v>23.279867227488801</v>
          </cell>
          <cell r="R274">
            <v>9.3176860805831707E-3</v>
          </cell>
        </row>
        <row r="275">
          <cell r="M275">
            <v>23.280182060584298</v>
          </cell>
          <cell r="R275">
            <v>9.29201104797844E-3</v>
          </cell>
        </row>
        <row r="276">
          <cell r="M276">
            <v>23.280322543672298</v>
          </cell>
          <cell r="R276">
            <v>9.2936652977097193E-3</v>
          </cell>
        </row>
        <row r="277">
          <cell r="M277">
            <v>23.280343199454201</v>
          </cell>
          <cell r="R277">
            <v>9.2939340853319605E-3</v>
          </cell>
        </row>
        <row r="278">
          <cell r="M278">
            <v>23.280358667869699</v>
          </cell>
          <cell r="R278">
            <v>9.2938714146229891E-3</v>
          </cell>
        </row>
        <row r="279">
          <cell r="M279">
            <v>23.280649401276001</v>
          </cell>
          <cell r="R279">
            <v>9.3281946277878405E-3</v>
          </cell>
        </row>
        <row r="280">
          <cell r="M280">
            <v>23.280483569951802</v>
          </cell>
          <cell r="R280">
            <v>9.3649859745971904E-3</v>
          </cell>
        </row>
        <row r="281">
          <cell r="M281">
            <v>23.280347654982101</v>
          </cell>
          <cell r="R281">
            <v>9.3684835342435907E-3</v>
          </cell>
        </row>
        <row r="282">
          <cell r="M282">
            <v>23.280306836268799</v>
          </cell>
          <cell r="R282">
            <v>9.3689640545806807E-3</v>
          </cell>
        </row>
        <row r="283">
          <cell r="M283">
            <v>23.280261858114201</v>
          </cell>
          <cell r="R283">
            <v>9.3692891874139605E-3</v>
          </cell>
        </row>
        <row r="284">
          <cell r="M284">
            <v>23.280178981532099</v>
          </cell>
          <cell r="R284">
            <v>9.3697398555954905E-3</v>
          </cell>
        </row>
        <row r="285">
          <cell r="M285">
            <v>23.280128963030698</v>
          </cell>
          <cell r="R285">
            <v>9.3693687620355695E-3</v>
          </cell>
        </row>
        <row r="286">
          <cell r="M286">
            <v>23.279817793747402</v>
          </cell>
          <cell r="R286">
            <v>9.33664075709441E-3</v>
          </cell>
        </row>
        <row r="287">
          <cell r="M287">
            <v>23.279934063708701</v>
          </cell>
          <cell r="R287">
            <v>9.2993403332754607E-3</v>
          </cell>
        </row>
        <row r="288">
          <cell r="M288">
            <v>23.2800500320878</v>
          </cell>
          <cell r="R288">
            <v>9.2958340655153304E-3</v>
          </cell>
        </row>
        <row r="289">
          <cell r="M289">
            <v>23.280026897149298</v>
          </cell>
          <cell r="R289">
            <v>9.2956711523084906E-3</v>
          </cell>
        </row>
        <row r="290">
          <cell r="M290">
            <v>23.280034391716502</v>
          </cell>
          <cell r="R290">
            <v>9.2955871197151398E-3</v>
          </cell>
        </row>
        <row r="291">
          <cell r="M291">
            <v>23.2800440132436</v>
          </cell>
          <cell r="R291">
            <v>9.295543922285E-3</v>
          </cell>
        </row>
        <row r="292">
          <cell r="M292">
            <v>23.280053855052401</v>
          </cell>
          <cell r="R292">
            <v>9.2955001400076807E-3</v>
          </cell>
        </row>
        <row r="293">
          <cell r="M293">
            <v>23.280053837230302</v>
          </cell>
          <cell r="R293">
            <v>9.2955077988375497E-3</v>
          </cell>
        </row>
        <row r="294">
          <cell r="M294">
            <v>23.280247392023298</v>
          </cell>
          <cell r="R294">
            <v>9.3149496524723204E-3</v>
          </cell>
        </row>
        <row r="295">
          <cell r="M295">
            <v>23.2802138323466</v>
          </cell>
          <cell r="R295">
            <v>9.3625345544023908E-3</v>
          </cell>
        </row>
        <row r="296">
          <cell r="M296">
            <v>23.279742796793901</v>
          </cell>
          <cell r="R296">
            <v>9.3363812603140302E-3</v>
          </cell>
        </row>
        <row r="297">
          <cell r="M297">
            <v>23.279842440367801</v>
          </cell>
          <cell r="R297">
            <v>9.2963068570816407E-3</v>
          </cell>
        </row>
        <row r="298">
          <cell r="M298">
            <v>23.280055309729399</v>
          </cell>
          <cell r="R298">
            <v>9.2875163001258296E-3</v>
          </cell>
        </row>
        <row r="299">
          <cell r="M299">
            <v>23.2801797640175</v>
          </cell>
          <cell r="R299">
            <v>9.2861006672789008E-3</v>
          </cell>
        </row>
        <row r="300">
          <cell r="M300">
            <v>23.280237181441301</v>
          </cell>
          <cell r="R300">
            <v>9.2857523777461898E-3</v>
          </cell>
        </row>
        <row r="301">
          <cell r="M301">
            <v>23.280278295001299</v>
          </cell>
          <cell r="R301">
            <v>9.2855345691762303E-3</v>
          </cell>
        </row>
        <row r="302">
          <cell r="M302">
            <v>23.2803303792078</v>
          </cell>
          <cell r="R302">
            <v>9.2886256531228301E-3</v>
          </cell>
        </row>
        <row r="303">
          <cell r="M303">
            <v>23.2805347227963</v>
          </cell>
          <cell r="R303">
            <v>9.31280699352432E-3</v>
          </cell>
        </row>
        <row r="304">
          <cell r="M304">
            <v>23.280500026201601</v>
          </cell>
          <cell r="R304">
            <v>9.3609681603773892E-3</v>
          </cell>
        </row>
        <row r="305">
          <cell r="M305">
            <v>23.280303250480401</v>
          </cell>
          <cell r="R305">
            <v>9.36694490384451E-3</v>
          </cell>
        </row>
        <row r="306">
          <cell r="M306">
            <v>23.280244494266402</v>
          </cell>
          <cell r="R306">
            <v>9.3677175963530097E-3</v>
          </cell>
        </row>
        <row r="307">
          <cell r="M307">
            <v>23.280174639213001</v>
          </cell>
          <cell r="R307">
            <v>9.3681620185381096E-3</v>
          </cell>
        </row>
        <row r="308">
          <cell r="M308">
            <v>23.279834118250701</v>
          </cell>
          <cell r="R308">
            <v>9.3364555574843994E-3</v>
          </cell>
        </row>
        <row r="309">
          <cell r="M309">
            <v>23.279942950113199</v>
          </cell>
          <cell r="R309">
            <v>9.2992898468458596E-3</v>
          </cell>
        </row>
        <row r="310">
          <cell r="M310">
            <v>23.280045050583801</v>
          </cell>
          <cell r="R310">
            <v>9.2958975887438705E-3</v>
          </cell>
        </row>
        <row r="311">
          <cell r="M311">
            <v>23.279933882848699</v>
          </cell>
          <cell r="R311">
            <v>9.2928000472433103E-3</v>
          </cell>
        </row>
        <row r="312">
          <cell r="M312">
            <v>23.2798976265973</v>
          </cell>
          <cell r="R312">
            <v>9.2880762577793093E-3</v>
          </cell>
        </row>
        <row r="313">
          <cell r="M313">
            <v>23.279900360454501</v>
          </cell>
          <cell r="R313">
            <v>9.2874624562419798E-3</v>
          </cell>
        </row>
        <row r="314">
          <cell r="M314">
            <v>23.279930811826699</v>
          </cell>
          <cell r="R314">
            <v>9.2905911334544792E-3</v>
          </cell>
        </row>
        <row r="315">
          <cell r="M315">
            <v>23.279950927574301</v>
          </cell>
          <cell r="R315">
            <v>9.2953082781274295E-3</v>
          </cell>
        </row>
        <row r="316">
          <cell r="M316">
            <v>23.2801575417148</v>
          </cell>
          <cell r="R316">
            <v>9.3152758619698406E-3</v>
          </cell>
        </row>
        <row r="317">
          <cell r="M317">
            <v>23.280157187935099</v>
          </cell>
          <cell r="R317">
            <v>9.3627804333594293E-3</v>
          </cell>
        </row>
        <row r="318">
          <cell r="M318">
            <v>23.279947140438701</v>
          </cell>
          <cell r="R318">
            <v>9.3687277019850693E-3</v>
          </cell>
        </row>
        <row r="319">
          <cell r="M319">
            <v>23.2796694911241</v>
          </cell>
          <cell r="R319">
            <v>9.3371159065373504E-3</v>
          </cell>
        </row>
        <row r="320">
          <cell r="M320">
            <v>23.2798347468872</v>
          </cell>
          <cell r="R320">
            <v>9.2997561392283504E-3</v>
          </cell>
        </row>
        <row r="321">
          <cell r="M321">
            <v>23.279988317575</v>
          </cell>
          <cell r="R321">
            <v>9.2960451755985298E-3</v>
          </cell>
        </row>
        <row r="322">
          <cell r="M322">
            <v>23.280054067378298</v>
          </cell>
          <cell r="R322">
            <v>9.2920823942901996E-3</v>
          </cell>
        </row>
        <row r="323">
          <cell r="M323">
            <v>23.2801611203246</v>
          </cell>
          <cell r="R323">
            <v>9.2867276411530801E-3</v>
          </cell>
        </row>
        <row r="324">
          <cell r="M324">
            <v>23.280249926916799</v>
          </cell>
          <cell r="R324">
            <v>9.2857068414171195E-3</v>
          </cell>
        </row>
        <row r="325">
          <cell r="M325">
            <v>23.280307155802401</v>
          </cell>
          <cell r="R325">
            <v>9.2853724696999995E-3</v>
          </cell>
        </row>
        <row r="326">
          <cell r="M326">
            <v>23.280358158410198</v>
          </cell>
          <cell r="R326">
            <v>9.2884745636241592E-3</v>
          </cell>
        </row>
        <row r="327">
          <cell r="M327">
            <v>23.280556099802201</v>
          </cell>
          <cell r="R327">
            <v>9.3126853015365607E-3</v>
          </cell>
        </row>
        <row r="328">
          <cell r="M328">
            <v>23.280523113442801</v>
          </cell>
          <cell r="R328">
            <v>9.3608333685195593E-3</v>
          </cell>
        </row>
        <row r="329">
          <cell r="M329">
            <v>23.280321901426699</v>
          </cell>
          <cell r="R329">
            <v>9.3668475178419492E-3</v>
          </cell>
        </row>
        <row r="330">
          <cell r="M330">
            <v>23.2802525022928</v>
          </cell>
          <cell r="R330">
            <v>9.3676912217835907E-3</v>
          </cell>
        </row>
        <row r="331">
          <cell r="M331">
            <v>23.280164212975698</v>
          </cell>
          <cell r="R331">
            <v>9.3682303840885404E-3</v>
          </cell>
        </row>
        <row r="332">
          <cell r="M332">
            <v>23.280076957147799</v>
          </cell>
          <cell r="R332">
            <v>9.3686568152583204E-3</v>
          </cell>
        </row>
        <row r="333">
          <cell r="M333">
            <v>23.279763158219399</v>
          </cell>
          <cell r="R333">
            <v>9.3367774665535103E-3</v>
          </cell>
        </row>
        <row r="334">
          <cell r="M334">
            <v>23.279886352606599</v>
          </cell>
          <cell r="R334">
            <v>9.2995510418309706E-3</v>
          </cell>
        </row>
        <row r="335">
          <cell r="M335">
            <v>23.280010060084798</v>
          </cell>
          <cell r="R335">
            <v>9.2959927574503502E-3</v>
          </cell>
        </row>
        <row r="336">
          <cell r="M336">
            <v>23.2800270402455</v>
          </cell>
          <cell r="R336">
            <v>9.2956583029172694E-3</v>
          </cell>
        </row>
        <row r="337">
          <cell r="M337">
            <v>23.280025785812899</v>
          </cell>
          <cell r="R337">
            <v>9.2956359031967604E-3</v>
          </cell>
        </row>
        <row r="338">
          <cell r="M338">
            <v>23.2800378935802</v>
          </cell>
          <cell r="R338">
            <v>9.2955627815310797E-3</v>
          </cell>
        </row>
        <row r="339">
          <cell r="M339">
            <v>23.280058337414498</v>
          </cell>
          <cell r="R339">
            <v>9.2954657083874799E-3</v>
          </cell>
        </row>
        <row r="340">
          <cell r="M340">
            <v>23.280271061011</v>
          </cell>
          <cell r="R340">
            <v>9.3148156659344904E-3</v>
          </cell>
        </row>
        <row r="341">
          <cell r="M341">
            <v>23.280261595830702</v>
          </cell>
          <cell r="R341">
            <v>9.3622819126094204E-3</v>
          </cell>
        </row>
        <row r="342">
          <cell r="M342">
            <v>23.280074904059202</v>
          </cell>
          <cell r="R342">
            <v>9.3681382369071205E-3</v>
          </cell>
        </row>
        <row r="343">
          <cell r="M343">
            <v>23.279771195264999</v>
          </cell>
          <cell r="R343">
            <v>9.3366886850499205E-3</v>
          </cell>
        </row>
        <row r="344">
          <cell r="M344">
            <v>23.279888777143</v>
          </cell>
          <cell r="R344">
            <v>9.2995308941584004E-3</v>
          </cell>
        </row>
        <row r="345">
          <cell r="M345">
            <v>23.280045397736298</v>
          </cell>
          <cell r="R345">
            <v>9.2957567103927295E-3</v>
          </cell>
        </row>
        <row r="346">
          <cell r="M346">
            <v>23.280120570959099</v>
          </cell>
          <cell r="R346">
            <v>9.2917652719585499E-3</v>
          </cell>
        </row>
        <row r="347">
          <cell r="M347">
            <v>23.280205261594801</v>
          </cell>
          <cell r="R347">
            <v>9.28651043763872E-3</v>
          </cell>
        </row>
        <row r="348">
          <cell r="M348">
            <v>23.280279127376598</v>
          </cell>
          <cell r="R348">
            <v>9.2855748566468607E-3</v>
          </cell>
        </row>
        <row r="349">
          <cell r="M349">
            <v>23.2803101851942</v>
          </cell>
          <cell r="R349">
            <v>9.2853778786384199E-3</v>
          </cell>
        </row>
        <row r="350">
          <cell r="M350">
            <v>23.280350862626001</v>
          </cell>
          <cell r="R350">
            <v>9.2885167839003892E-3</v>
          </cell>
        </row>
        <row r="351">
          <cell r="M351">
            <v>23.280556069732398</v>
          </cell>
          <cell r="R351">
            <v>9.3126710363125604E-3</v>
          </cell>
        </row>
        <row r="352">
          <cell r="M352">
            <v>23.280532901029002</v>
          </cell>
          <cell r="R352">
            <v>9.3607721425866802E-3</v>
          </cell>
        </row>
        <row r="353">
          <cell r="M353">
            <v>23.280331792409498</v>
          </cell>
          <cell r="R353">
            <v>9.3667919306938997E-3</v>
          </cell>
        </row>
        <row r="354">
          <cell r="M354">
            <v>23.280269554733199</v>
          </cell>
          <cell r="R354">
            <v>9.3681821899052695E-3</v>
          </cell>
        </row>
        <row r="355">
          <cell r="M355">
            <v>23.280205214882901</v>
          </cell>
          <cell r="R355">
            <v>9.3688778333035801E-3</v>
          </cell>
        </row>
        <row r="356">
          <cell r="M356">
            <v>23.280126421899102</v>
          </cell>
          <cell r="R356">
            <v>9.3685077252857792E-3</v>
          </cell>
        </row>
        <row r="357">
          <cell r="M357">
            <v>23.279818146011699</v>
          </cell>
          <cell r="R357">
            <v>9.3365267650565593E-3</v>
          </cell>
        </row>
        <row r="358">
          <cell r="M358">
            <v>23.279932168032399</v>
          </cell>
          <cell r="R358">
            <v>9.2993295737903593E-3</v>
          </cell>
        </row>
        <row r="359">
          <cell r="M359">
            <v>23.280073814673901</v>
          </cell>
          <cell r="R359">
            <v>9.29567062592517E-3</v>
          </cell>
        </row>
        <row r="360">
          <cell r="M360">
            <v>23.280099304396199</v>
          </cell>
          <cell r="R360">
            <v>9.2953130640858594E-3</v>
          </cell>
        </row>
        <row r="361">
          <cell r="M361">
            <v>23.2800955256712</v>
          </cell>
          <cell r="R361">
            <v>9.2953127926423094E-3</v>
          </cell>
        </row>
        <row r="362">
          <cell r="M362">
            <v>23.280090657392002</v>
          </cell>
          <cell r="R362">
            <v>9.2953337898347404E-3</v>
          </cell>
        </row>
        <row r="363">
          <cell r="M363">
            <v>23.280286631166799</v>
          </cell>
          <cell r="R363">
            <v>9.3147399294018201E-3</v>
          </cell>
        </row>
        <row r="364">
          <cell r="M364">
            <v>23.2802953594238</v>
          </cell>
          <cell r="R364">
            <v>9.3620719947526305E-3</v>
          </cell>
        </row>
        <row r="365">
          <cell r="M365">
            <v>23.280158081762799</v>
          </cell>
          <cell r="R365">
            <v>9.3683114611100207E-3</v>
          </cell>
        </row>
        <row r="366">
          <cell r="M366">
            <v>23.280114277174299</v>
          </cell>
          <cell r="R366">
            <v>9.3698845285918406E-3</v>
          </cell>
        </row>
        <row r="367">
          <cell r="M367">
            <v>23.280073851706401</v>
          </cell>
          <cell r="R367">
            <v>9.3702726655251097E-3</v>
          </cell>
        </row>
        <row r="368">
          <cell r="M368">
            <v>23.279975202323701</v>
          </cell>
          <cell r="R368">
            <v>9.3701414263347507E-3</v>
          </cell>
        </row>
        <row r="369">
          <cell r="M369">
            <v>23.279694969989201</v>
          </cell>
          <cell r="R369">
            <v>9.3371586053811895E-3</v>
          </cell>
        </row>
        <row r="370">
          <cell r="M370">
            <v>23.279909026492302</v>
          </cell>
          <cell r="R370">
            <v>9.2993323597591708E-3</v>
          </cell>
        </row>
        <row r="371">
          <cell r="M371">
            <v>23.280157546391099</v>
          </cell>
          <cell r="R371">
            <v>9.2951500457711007E-3</v>
          </cell>
        </row>
        <row r="372">
          <cell r="M372">
            <v>23.280261948325901</v>
          </cell>
          <cell r="R372">
            <v>9.2943959036235896E-3</v>
          </cell>
        </row>
        <row r="373">
          <cell r="M373">
            <v>23.280308143833601</v>
          </cell>
          <cell r="R373">
            <v>9.2941648593318701E-3</v>
          </cell>
        </row>
        <row r="374">
          <cell r="M374">
            <v>23.280310223488001</v>
          </cell>
          <cell r="R374">
            <v>9.2941897205091901E-3</v>
          </cell>
        </row>
        <row r="375">
          <cell r="M375">
            <v>23.280577113998799</v>
          </cell>
          <cell r="R375">
            <v>9.3286174954319394E-3</v>
          </cell>
        </row>
        <row r="376">
          <cell r="M376">
            <v>23.280430605484501</v>
          </cell>
          <cell r="R376">
            <v>9.3658802726141709E-3</v>
          </cell>
        </row>
        <row r="377">
          <cell r="M377">
            <v>23.280319507822199</v>
          </cell>
          <cell r="R377">
            <v>9.3701222132296091E-3</v>
          </cell>
        </row>
        <row r="378">
          <cell r="M378">
            <v>23.280283480771701</v>
          </cell>
          <cell r="R378">
            <v>9.3707185745065102E-3</v>
          </cell>
        </row>
        <row r="379">
          <cell r="M379">
            <v>23.280199767145</v>
          </cell>
          <cell r="R379">
            <v>9.3706597967677507E-3</v>
          </cell>
        </row>
        <row r="380">
          <cell r="M380">
            <v>23.2800930568025</v>
          </cell>
          <cell r="R380">
            <v>9.3709418398969895E-3</v>
          </cell>
        </row>
        <row r="381">
          <cell r="M381">
            <v>23.2800265298903</v>
          </cell>
          <cell r="R381">
            <v>9.3713797106063802E-3</v>
          </cell>
        </row>
        <row r="382">
          <cell r="M382">
            <v>23.279998818892899</v>
          </cell>
          <cell r="R382">
            <v>9.3707108948682394E-3</v>
          </cell>
        </row>
        <row r="383">
          <cell r="M383">
            <v>23.279985718251599</v>
          </cell>
          <cell r="R383">
            <v>9.3706653253364004E-3</v>
          </cell>
        </row>
        <row r="384">
          <cell r="M384">
            <v>23.279975484880499</v>
          </cell>
          <cell r="R384">
            <v>9.3707016207754193E-3</v>
          </cell>
        </row>
        <row r="385">
          <cell r="M385">
            <v>23.279967134834301</v>
          </cell>
          <cell r="R385">
            <v>9.3707375421944496E-3</v>
          </cell>
        </row>
        <row r="386">
          <cell r="M386">
            <v>23.279962182947799</v>
          </cell>
          <cell r="R386">
            <v>9.3707551716503204E-3</v>
          </cell>
        </row>
        <row r="387">
          <cell r="M387">
            <v>23.279965282880202</v>
          </cell>
          <cell r="R387">
            <v>9.3713523685452303E-3</v>
          </cell>
        </row>
        <row r="388">
          <cell r="M388">
            <v>23.279958378280998</v>
          </cell>
          <cell r="R388">
            <v>9.3722688121834607E-3</v>
          </cell>
        </row>
        <row r="389">
          <cell r="M389">
            <v>23.279961825166499</v>
          </cell>
          <cell r="R389">
            <v>9.3723415920719203E-3</v>
          </cell>
        </row>
        <row r="390">
          <cell r="M390">
            <v>23.279992040404899</v>
          </cell>
          <cell r="R390">
            <v>9.3721887907187492E-3</v>
          </cell>
        </row>
        <row r="391">
          <cell r="M391">
            <v>23.280029480117101</v>
          </cell>
          <cell r="R391">
            <v>9.3714082592485908E-3</v>
          </cell>
        </row>
        <row r="392">
          <cell r="M392">
            <v>23.280048141484901</v>
          </cell>
          <cell r="R392">
            <v>9.3704568856054597E-3</v>
          </cell>
        </row>
        <row r="393">
          <cell r="M393">
            <v>23.280058897628201</v>
          </cell>
          <cell r="R393">
            <v>9.3702732433142803E-3</v>
          </cell>
        </row>
        <row r="394">
          <cell r="M394">
            <v>23.280112130927002</v>
          </cell>
          <cell r="R394">
            <v>9.3693408893097997E-3</v>
          </cell>
        </row>
        <row r="395">
          <cell r="M395">
            <v>23.280165764629398</v>
          </cell>
          <cell r="R395">
            <v>9.3682190717298292E-3</v>
          </cell>
        </row>
        <row r="396">
          <cell r="M396">
            <v>23.280196467059898</v>
          </cell>
          <cell r="R396">
            <v>9.3679392088051299E-3</v>
          </cell>
        </row>
        <row r="397">
          <cell r="M397">
            <v>23.2802410640065</v>
          </cell>
          <cell r="R397">
            <v>9.3682922037066404E-3</v>
          </cell>
        </row>
        <row r="398">
          <cell r="M398">
            <v>23.280266536636098</v>
          </cell>
          <cell r="R398">
            <v>9.3690574289445397E-3</v>
          </cell>
        </row>
        <row r="399">
          <cell r="M399">
            <v>23.2802692858547</v>
          </cell>
          <cell r="R399">
            <v>9.3697787979129393E-3</v>
          </cell>
        </row>
        <row r="400">
          <cell r="M400">
            <v>23.280263971628301</v>
          </cell>
          <cell r="R400">
            <v>9.3706901927373808E-3</v>
          </cell>
        </row>
        <row r="401">
          <cell r="M401">
            <v>23.280264790562899</v>
          </cell>
          <cell r="R401">
            <v>9.3707930847687394E-3</v>
          </cell>
        </row>
        <row r="402">
          <cell r="M402">
            <v>23.280258265148401</v>
          </cell>
          <cell r="R402">
            <v>9.37088472493754E-3</v>
          </cell>
        </row>
        <row r="403">
          <cell r="M403">
            <v>23.2801841398358</v>
          </cell>
          <cell r="R403">
            <v>9.3713355508903296E-3</v>
          </cell>
        </row>
        <row r="404">
          <cell r="M404">
            <v>23.280116698588198</v>
          </cell>
          <cell r="R404">
            <v>9.3716679342745E-3</v>
          </cell>
        </row>
        <row r="405">
          <cell r="M405">
            <v>23.280065985950198</v>
          </cell>
          <cell r="R405">
            <v>9.3712990424414597E-3</v>
          </cell>
        </row>
        <row r="406">
          <cell r="M406">
            <v>23.2800278053233</v>
          </cell>
          <cell r="R406">
            <v>9.3705951156592901E-3</v>
          </cell>
        </row>
        <row r="407">
          <cell r="M407">
            <v>23.2800062881118</v>
          </cell>
          <cell r="R407">
            <v>9.37056623150174E-3</v>
          </cell>
        </row>
        <row r="408">
          <cell r="M408">
            <v>23.280009075724202</v>
          </cell>
          <cell r="R408">
            <v>9.3705231533665004E-3</v>
          </cell>
        </row>
        <row r="409">
          <cell r="M409">
            <v>23.280022884643</v>
          </cell>
          <cell r="R409">
            <v>9.3704580355952402E-3</v>
          </cell>
        </row>
        <row r="410">
          <cell r="M410">
            <v>23.280030814446601</v>
          </cell>
          <cell r="R410">
            <v>9.3710369273366304E-3</v>
          </cell>
        </row>
        <row r="411">
          <cell r="M411">
            <v>23.280034032018499</v>
          </cell>
          <cell r="R411">
            <v>9.3719016122775396E-3</v>
          </cell>
        </row>
        <row r="412">
          <cell r="M412">
            <v>23.280037657866998</v>
          </cell>
          <cell r="R412">
            <v>9.3726152582088804E-3</v>
          </cell>
        </row>
        <row r="413">
          <cell r="M413">
            <v>23.280025923155101</v>
          </cell>
          <cell r="R413">
            <v>9.3735712792214002E-3</v>
          </cell>
        </row>
        <row r="414">
          <cell r="M414">
            <v>23.280017938260201</v>
          </cell>
          <cell r="R414">
            <v>9.3737101567240699E-3</v>
          </cell>
        </row>
        <row r="415">
          <cell r="M415">
            <v>23.2800216645837</v>
          </cell>
          <cell r="R415">
            <v>9.3736949115738998E-3</v>
          </cell>
        </row>
        <row r="416">
          <cell r="M416">
            <v>23.280029261014398</v>
          </cell>
          <cell r="R416">
            <v>9.3730352887773597E-3</v>
          </cell>
        </row>
        <row r="417">
          <cell r="M417">
            <v>23.280060974940401</v>
          </cell>
          <cell r="R417">
            <v>9.3719575774885901E-3</v>
          </cell>
        </row>
        <row r="418">
          <cell r="M418">
            <v>23.280127292418602</v>
          </cell>
          <cell r="R418">
            <v>9.3708847227419595E-3</v>
          </cell>
        </row>
        <row r="419">
          <cell r="M419">
            <v>23.280189162649101</v>
          </cell>
          <cell r="R419">
            <v>9.3696827442399898E-3</v>
          </cell>
        </row>
        <row r="420">
          <cell r="M420">
            <v>23.2802294815035</v>
          </cell>
          <cell r="R420">
            <v>9.3693712391901794E-3</v>
          </cell>
        </row>
        <row r="421">
          <cell r="M421">
            <v>23.280255422357701</v>
          </cell>
          <cell r="R421">
            <v>9.3692273563610699E-3</v>
          </cell>
        </row>
        <row r="422">
          <cell r="M422">
            <v>23.280270140024498</v>
          </cell>
          <cell r="R422">
            <v>9.3697817989828406E-3</v>
          </cell>
        </row>
        <row r="423">
          <cell r="M423">
            <v>23.280255405279998</v>
          </cell>
          <cell r="R423">
            <v>9.3707614916988397E-3</v>
          </cell>
        </row>
        <row r="424">
          <cell r="M424">
            <v>23.280240573358299</v>
          </cell>
          <cell r="R424">
            <v>9.3715601414205603E-3</v>
          </cell>
        </row>
        <row r="425">
          <cell r="M425">
            <v>23.280225625037701</v>
          </cell>
          <cell r="R425">
            <v>9.3725336666770197E-3</v>
          </cell>
        </row>
        <row r="426">
          <cell r="M426">
            <v>23.2802121659672</v>
          </cell>
          <cell r="R426">
            <v>9.3727170778690194E-3</v>
          </cell>
        </row>
        <row r="427">
          <cell r="M427">
            <v>23.280183381672</v>
          </cell>
          <cell r="R427">
            <v>9.3729332665574705E-3</v>
          </cell>
        </row>
        <row r="428">
          <cell r="M428">
            <v>23.280102493370499</v>
          </cell>
          <cell r="R428">
            <v>9.3733744457640093E-3</v>
          </cell>
        </row>
        <row r="429">
          <cell r="M429">
            <v>23.280042060055798</v>
          </cell>
          <cell r="R429">
            <v>9.3730283923402699E-3</v>
          </cell>
        </row>
        <row r="430">
          <cell r="M430">
            <v>23.280014723924701</v>
          </cell>
          <cell r="R430">
            <v>9.3722587708334904E-3</v>
          </cell>
        </row>
        <row r="431">
          <cell r="M431">
            <v>23.2800056159988</v>
          </cell>
          <cell r="R431">
            <v>9.3721748987587606E-3</v>
          </cell>
        </row>
        <row r="432">
          <cell r="M432">
            <v>23.280013883597601</v>
          </cell>
          <cell r="R432">
            <v>9.3721142179509307E-3</v>
          </cell>
        </row>
        <row r="433">
          <cell r="M433">
            <v>23.280023714116499</v>
          </cell>
          <cell r="R433">
            <v>9.37207221741773E-3</v>
          </cell>
        </row>
        <row r="434">
          <cell r="M434">
            <v>23.280026863211599</v>
          </cell>
          <cell r="R434">
            <v>9.3726787323213292E-3</v>
          </cell>
        </row>
        <row r="435">
          <cell r="M435">
            <v>23.280022819065199</v>
          </cell>
          <cell r="R435">
            <v>9.3741894132378604E-3</v>
          </cell>
        </row>
        <row r="436">
          <cell r="M436">
            <v>23.280029476925598</v>
          </cell>
          <cell r="R436">
            <v>9.3757562843993607E-3</v>
          </cell>
        </row>
        <row r="437">
          <cell r="M437">
            <v>23.280033580189802</v>
          </cell>
          <cell r="R437">
            <v>9.3767433786070293E-3</v>
          </cell>
        </row>
        <row r="438">
          <cell r="M438">
            <v>23.2800372433015</v>
          </cell>
          <cell r="R438">
            <v>9.3768487977556603E-3</v>
          </cell>
        </row>
        <row r="439">
          <cell r="M439">
            <v>23.280033789749901</v>
          </cell>
          <cell r="R439">
            <v>9.3762661978088295E-3</v>
          </cell>
        </row>
        <row r="440">
          <cell r="M440">
            <v>23.2800317974331</v>
          </cell>
          <cell r="R440">
            <v>9.3747760578985692E-3</v>
          </cell>
        </row>
        <row r="441">
          <cell r="M441">
            <v>23.280041203441801</v>
          </cell>
          <cell r="R441">
            <v>9.3737195904459395E-3</v>
          </cell>
        </row>
        <row r="442">
          <cell r="M442">
            <v>23.280072806697699</v>
          </cell>
          <cell r="R442">
            <v>9.3734182663913999E-3</v>
          </cell>
        </row>
        <row r="443">
          <cell r="M443">
            <v>23.2801288288283</v>
          </cell>
          <cell r="R443">
            <v>9.3724673540555199E-3</v>
          </cell>
        </row>
        <row r="444">
          <cell r="M444">
            <v>23.2801991223653</v>
          </cell>
          <cell r="R444">
            <v>9.3712358896190593E-3</v>
          </cell>
        </row>
        <row r="445">
          <cell r="M445">
            <v>23.2802353242996</v>
          </cell>
          <cell r="R445">
            <v>9.3709592767844199E-3</v>
          </cell>
        </row>
        <row r="446">
          <cell r="M446">
            <v>23.280250116944501</v>
          </cell>
          <cell r="R446">
            <v>9.3708692151657207E-3</v>
          </cell>
        </row>
        <row r="447">
          <cell r="M447">
            <v>23.280276196316098</v>
          </cell>
          <cell r="R447">
            <v>9.3713277053208803E-3</v>
          </cell>
        </row>
        <row r="448">
          <cell r="M448">
            <v>23.2802864821447</v>
          </cell>
          <cell r="R448">
            <v>9.3728006242536008E-3</v>
          </cell>
        </row>
        <row r="449">
          <cell r="M449">
            <v>23.280254102198299</v>
          </cell>
          <cell r="R449">
            <v>9.3740139659145207E-3</v>
          </cell>
        </row>
        <row r="450">
          <cell r="M450">
            <v>23.280205397090999</v>
          </cell>
          <cell r="R450">
            <v>9.3743955886755794E-3</v>
          </cell>
        </row>
        <row r="451">
          <cell r="M451">
            <v>23.280164282500799</v>
          </cell>
          <cell r="R451">
            <v>9.3746469498978292E-3</v>
          </cell>
        </row>
        <row r="452">
          <cell r="M452">
            <v>23.2800901698788</v>
          </cell>
          <cell r="R452">
            <v>9.3750508535474508E-3</v>
          </cell>
        </row>
        <row r="453">
          <cell r="M453">
            <v>23.280030216628699</v>
          </cell>
          <cell r="R453">
            <v>9.3747018755030494E-3</v>
          </cell>
        </row>
        <row r="454">
          <cell r="M454">
            <v>23.280006312031901</v>
          </cell>
          <cell r="R454">
            <v>9.3732883426762299E-3</v>
          </cell>
        </row>
        <row r="455">
          <cell r="M455">
            <v>23.280016885293101</v>
          </cell>
          <cell r="R455">
            <v>9.37223172827799E-3</v>
          </cell>
        </row>
        <row r="456">
          <cell r="M456">
            <v>23.2800228369202</v>
          </cell>
          <cell r="R456">
            <v>9.3720960041197305E-3</v>
          </cell>
        </row>
        <row r="457">
          <cell r="M457">
            <v>23.280018765030999</v>
          </cell>
          <cell r="R457">
            <v>9.3721015782169004E-3</v>
          </cell>
        </row>
        <row r="458">
          <cell r="M458">
            <v>23.280025457529899</v>
          </cell>
          <cell r="R458">
            <v>9.3720564901057998E-3</v>
          </cell>
        </row>
        <row r="459">
          <cell r="M459">
            <v>23.280040911144098</v>
          </cell>
          <cell r="R459">
            <v>9.3725960775459197E-3</v>
          </cell>
        </row>
        <row r="460">
          <cell r="M460">
            <v>23.280048055712601</v>
          </cell>
          <cell r="R460">
            <v>9.3734377539228305E-3</v>
          </cell>
        </row>
        <row r="461">
          <cell r="M461">
            <v>23.280068142730599</v>
          </cell>
          <cell r="R461">
            <v>9.3734418475181092E-3</v>
          </cell>
        </row>
        <row r="462">
          <cell r="M462">
            <v>23.280082786598101</v>
          </cell>
          <cell r="R462">
            <v>9.3733826597202207E-3</v>
          </cell>
        </row>
        <row r="463">
          <cell r="M463">
            <v>23.2800979564133</v>
          </cell>
          <cell r="R463">
            <v>9.3733175279738998E-3</v>
          </cell>
        </row>
        <row r="464">
          <cell r="M464">
            <v>23.280088481075499</v>
          </cell>
          <cell r="R464">
            <v>9.3733874987633192E-3</v>
          </cell>
        </row>
        <row r="465">
          <cell r="M465">
            <v>23.280076064495599</v>
          </cell>
          <cell r="R465">
            <v>9.3728121315257203E-3</v>
          </cell>
        </row>
        <row r="466">
          <cell r="M466">
            <v>23.280101443393299</v>
          </cell>
          <cell r="R466">
            <v>9.37176812266809E-3</v>
          </cell>
        </row>
        <row r="467">
          <cell r="M467">
            <v>23.2801448485219</v>
          </cell>
          <cell r="R467">
            <v>9.3714329022970607E-3</v>
          </cell>
        </row>
        <row r="468">
          <cell r="M468">
            <v>23.2801973471034</v>
          </cell>
          <cell r="R468">
            <v>9.3704886273702093E-3</v>
          </cell>
        </row>
        <row r="469">
          <cell r="M469">
            <v>23.280262052927899</v>
          </cell>
          <cell r="R469">
            <v>9.3699008397732306E-3</v>
          </cell>
        </row>
        <row r="470">
          <cell r="M470">
            <v>23.280283223784</v>
          </cell>
          <cell r="R470">
            <v>9.3705797500841098E-3</v>
          </cell>
        </row>
        <row r="471">
          <cell r="M471">
            <v>23.280291998088501</v>
          </cell>
          <cell r="R471">
            <v>9.3712450802292194E-3</v>
          </cell>
        </row>
        <row r="472">
          <cell r="M472">
            <v>23.280295103541299</v>
          </cell>
          <cell r="R472">
            <v>9.3721219029035598E-3</v>
          </cell>
        </row>
        <row r="473">
          <cell r="M473">
            <v>23.2802830687605</v>
          </cell>
          <cell r="R473">
            <v>9.37295855517584E-3</v>
          </cell>
        </row>
        <row r="474">
          <cell r="M474">
            <v>23.280218442073501</v>
          </cell>
          <cell r="R474">
            <v>9.3736237083309193E-3</v>
          </cell>
        </row>
        <row r="475">
          <cell r="M475">
            <v>23.2801695675901</v>
          </cell>
          <cell r="R475">
            <v>9.3724703421575496E-3</v>
          </cell>
        </row>
        <row r="476">
          <cell r="M476">
            <v>23.280135516958001</v>
          </cell>
          <cell r="R476">
            <v>9.3717033187038796E-3</v>
          </cell>
        </row>
        <row r="477">
          <cell r="M477">
            <v>23.2800747116598</v>
          </cell>
          <cell r="R477">
            <v>9.3718830644247703E-3</v>
          </cell>
        </row>
        <row r="478">
          <cell r="M478">
            <v>23.2800366109838</v>
          </cell>
          <cell r="R478">
            <v>9.3714274571640201E-3</v>
          </cell>
        </row>
        <row r="479">
          <cell r="M479">
            <v>23.280020468949399</v>
          </cell>
          <cell r="R479">
            <v>9.3706136624609193E-3</v>
          </cell>
        </row>
        <row r="480">
          <cell r="M480">
            <v>23.280008369076601</v>
          </cell>
          <cell r="R480">
            <v>9.3705560871404497E-3</v>
          </cell>
        </row>
        <row r="481">
          <cell r="M481">
            <v>23.280009953799301</v>
          </cell>
          <cell r="R481">
            <v>9.3711321399235492E-3</v>
          </cell>
        </row>
        <row r="482">
          <cell r="M482">
            <v>23.280024971080099</v>
          </cell>
          <cell r="R482">
            <v>9.3719316629184996E-3</v>
          </cell>
        </row>
        <row r="483">
          <cell r="M483">
            <v>23.280041973544801</v>
          </cell>
          <cell r="R483">
            <v>9.3719602589055692E-3</v>
          </cell>
        </row>
        <row r="484">
          <cell r="M484">
            <v>23.280059250234999</v>
          </cell>
          <cell r="R484">
            <v>9.3725047860460098E-3</v>
          </cell>
        </row>
        <row r="485">
          <cell r="M485">
            <v>23.2800614562181</v>
          </cell>
          <cell r="R485">
            <v>9.3733876075367296E-3</v>
          </cell>
        </row>
        <row r="486">
          <cell r="M486">
            <v>23.2800577521229</v>
          </cell>
          <cell r="R486">
            <v>9.3735151196986093E-3</v>
          </cell>
        </row>
        <row r="487">
          <cell r="M487">
            <v>23.280056145330501</v>
          </cell>
          <cell r="R487">
            <v>9.3729163442064396E-3</v>
          </cell>
        </row>
        <row r="488">
          <cell r="M488">
            <v>23.280061407483601</v>
          </cell>
          <cell r="R488">
            <v>9.3720081186423106E-3</v>
          </cell>
        </row>
        <row r="489">
          <cell r="M489">
            <v>23.280069847279702</v>
          </cell>
          <cell r="R489">
            <v>9.37122295397632E-3</v>
          </cell>
        </row>
        <row r="490">
          <cell r="M490">
            <v>23.2801124369363</v>
          </cell>
          <cell r="R490">
            <v>9.3694656377663402E-3</v>
          </cell>
        </row>
        <row r="491">
          <cell r="M491">
            <v>23.2801871781251</v>
          </cell>
          <cell r="R491">
            <v>9.3680619724598492E-3</v>
          </cell>
        </row>
        <row r="492">
          <cell r="M492">
            <v>23.280254724691702</v>
          </cell>
          <cell r="R492">
            <v>9.36760552039375E-3</v>
          </cell>
        </row>
        <row r="493">
          <cell r="M493">
            <v>23.2802919394152</v>
          </cell>
          <cell r="R493">
            <v>9.3680203907089803E-3</v>
          </cell>
        </row>
        <row r="494">
          <cell r="M494">
            <v>23.280307942068099</v>
          </cell>
          <cell r="R494">
            <v>9.3694345503714995E-3</v>
          </cell>
        </row>
        <row r="495">
          <cell r="M495">
            <v>23.2803107227925</v>
          </cell>
          <cell r="R495">
            <v>9.3710269073457898E-3</v>
          </cell>
        </row>
        <row r="496">
          <cell r="M496">
            <v>23.280301355349401</v>
          </cell>
          <cell r="R496">
            <v>9.3720878496645395E-3</v>
          </cell>
        </row>
        <row r="497">
          <cell r="M497">
            <v>23.280283847349999</v>
          </cell>
          <cell r="R497">
            <v>9.3723179176446094E-3</v>
          </cell>
        </row>
        <row r="498">
          <cell r="M498">
            <v>23.280246762444101</v>
          </cell>
          <cell r="R498">
            <v>9.3725728746897399E-3</v>
          </cell>
        </row>
        <row r="499">
          <cell r="M499">
            <v>23.280201205446101</v>
          </cell>
          <cell r="R499">
            <v>9.3728130557333995E-3</v>
          </cell>
        </row>
        <row r="500">
          <cell r="M500">
            <v>23.2801673068208</v>
          </cell>
          <cell r="R500">
            <v>9.3729852399950294E-3</v>
          </cell>
        </row>
        <row r="501">
          <cell r="M501">
            <v>23.280147066787901</v>
          </cell>
          <cell r="R501">
            <v>9.3724631133330592E-3</v>
          </cell>
        </row>
        <row r="502">
          <cell r="M502">
            <v>23.280138685535299</v>
          </cell>
          <cell r="R502">
            <v>9.3716285437135793E-3</v>
          </cell>
        </row>
        <row r="503">
          <cell r="M503">
            <v>23.280125950325601</v>
          </cell>
          <cell r="R503">
            <v>9.3715849840617198E-3</v>
          </cell>
        </row>
        <row r="504">
          <cell r="M504">
            <v>23.280121069522</v>
          </cell>
          <cell r="R504">
            <v>9.3715902147325694E-3</v>
          </cell>
        </row>
        <row r="505">
          <cell r="M505">
            <v>23.280121358444099</v>
          </cell>
          <cell r="R505">
            <v>9.3715859012172102E-3</v>
          </cell>
        </row>
        <row r="506">
          <cell r="M506">
            <v>23.280122613516699</v>
          </cell>
          <cell r="R506">
            <v>9.3722025961058102E-3</v>
          </cell>
        </row>
        <row r="507">
          <cell r="M507">
            <v>23.2801052144703</v>
          </cell>
          <cell r="R507">
            <v>9.3731853237226503E-3</v>
          </cell>
        </row>
        <row r="508">
          <cell r="M508">
            <v>23.280083967962501</v>
          </cell>
          <cell r="R508">
            <v>9.3734039590339692E-3</v>
          </cell>
        </row>
        <row r="509">
          <cell r="M509">
            <v>23.280063708613302</v>
          </cell>
          <cell r="R509">
            <v>9.3741278173330497E-3</v>
          </cell>
        </row>
        <row r="510">
          <cell r="M510">
            <v>23.278809252639199</v>
          </cell>
          <cell r="R510">
            <v>9.3776083775040601E-3</v>
          </cell>
        </row>
        <row r="511">
          <cell r="M511">
            <v>23.2775547629969</v>
          </cell>
          <cell r="R511">
            <v>9.3777170282830103E-3</v>
          </cell>
        </row>
        <row r="512">
          <cell r="M512">
            <v>23.279830617574301</v>
          </cell>
          <cell r="R512">
            <v>9.3737683435615397E-3</v>
          </cell>
        </row>
        <row r="513">
          <cell r="M513">
            <v>23.280042872154102</v>
          </cell>
          <cell r="R513">
            <v>9.3728849328834803E-3</v>
          </cell>
        </row>
        <row r="514">
          <cell r="M514">
            <v>23.278854534641901</v>
          </cell>
          <cell r="R514">
            <v>9.3750865374708503E-3</v>
          </cell>
        </row>
        <row r="515">
          <cell r="M515">
            <v>23.2776650384349</v>
          </cell>
          <cell r="R515">
            <v>9.3757145397904904E-3</v>
          </cell>
        </row>
        <row r="516">
          <cell r="M516">
            <v>23.280038759206999</v>
          </cell>
          <cell r="R516">
            <v>9.3710546072407995E-3</v>
          </cell>
        </row>
        <row r="517">
          <cell r="M517">
            <v>23.2802756659434</v>
          </cell>
          <cell r="R517">
            <v>9.3706296445260594E-3</v>
          </cell>
        </row>
        <row r="518">
          <cell r="M518">
            <v>23.280307341895998</v>
          </cell>
          <cell r="R518">
            <v>9.3711524491170897E-3</v>
          </cell>
        </row>
        <row r="519">
          <cell r="M519">
            <v>23.2803134542748</v>
          </cell>
          <cell r="R519">
            <v>9.3726313903102609E-3</v>
          </cell>
        </row>
        <row r="520">
          <cell r="M520">
            <v>23.2803047300104</v>
          </cell>
          <cell r="R520">
            <v>9.3736750385288101E-3</v>
          </cell>
        </row>
        <row r="521">
          <cell r="M521">
            <v>23.280295947137901</v>
          </cell>
          <cell r="R521">
            <v>9.3738486156331405E-3</v>
          </cell>
        </row>
        <row r="522">
          <cell r="M522">
            <v>23.2802745830774</v>
          </cell>
          <cell r="R522">
            <v>9.3740123714977901E-3</v>
          </cell>
        </row>
        <row r="523">
          <cell r="M523">
            <v>23.280215138079999</v>
          </cell>
          <cell r="R523">
            <v>9.3743964824585697E-3</v>
          </cell>
        </row>
        <row r="524">
          <cell r="M524">
            <v>23.280133180742698</v>
          </cell>
          <cell r="R524">
            <v>9.3748145508699907E-3</v>
          </cell>
        </row>
        <row r="525">
          <cell r="M525">
            <v>23.2800950089884</v>
          </cell>
          <cell r="R525">
            <v>9.3743604414944504E-3</v>
          </cell>
        </row>
        <row r="526">
          <cell r="M526">
            <v>23.280079540935201</v>
          </cell>
          <cell r="R526">
            <v>9.3735460473350594E-3</v>
          </cell>
        </row>
        <row r="527">
          <cell r="M527">
            <v>23.280076802771301</v>
          </cell>
          <cell r="R527">
            <v>9.3734388839245009E-3</v>
          </cell>
        </row>
        <row r="528">
          <cell r="M528">
            <v>23.280081337657499</v>
          </cell>
          <cell r="R528">
            <v>9.3733975197352899E-3</v>
          </cell>
        </row>
        <row r="529">
          <cell r="M529">
            <v>23.280092843630701</v>
          </cell>
          <cell r="R529">
            <v>9.3733417536766006E-3</v>
          </cell>
        </row>
        <row r="530">
          <cell r="M530">
            <v>23.280091851921</v>
          </cell>
          <cell r="R530">
            <v>9.373983160382E-3</v>
          </cell>
        </row>
        <row r="531">
          <cell r="M531">
            <v>23.280070815552399</v>
          </cell>
          <cell r="R531">
            <v>9.3749647876014992E-3</v>
          </cell>
        </row>
        <row r="532">
          <cell r="M532">
            <v>23.280076035873499</v>
          </cell>
          <cell r="R532">
            <v>9.3756457373005402E-3</v>
          </cell>
        </row>
        <row r="533">
          <cell r="M533">
            <v>23.280074511206202</v>
          </cell>
          <cell r="R533">
            <v>9.3765683409126593E-3</v>
          </cell>
        </row>
        <row r="534">
          <cell r="M534">
            <v>23.280054269908302</v>
          </cell>
          <cell r="R534">
            <v>9.3767855106636003E-3</v>
          </cell>
        </row>
        <row r="535">
          <cell r="M535">
            <v>23.280040078254501</v>
          </cell>
          <cell r="R535">
            <v>9.3768589875584101E-3</v>
          </cell>
        </row>
        <row r="536">
          <cell r="M536">
            <v>23.280027641841599</v>
          </cell>
          <cell r="R536">
            <v>9.3763020192485502E-3</v>
          </cell>
        </row>
        <row r="537">
          <cell r="M537">
            <v>23.2800329012925</v>
          </cell>
          <cell r="R537">
            <v>9.3753649885513803E-3</v>
          </cell>
        </row>
        <row r="538">
          <cell r="M538">
            <v>23.280069917466101</v>
          </cell>
          <cell r="R538">
            <v>9.37441910851795E-3</v>
          </cell>
        </row>
        <row r="539">
          <cell r="M539">
            <v>23.280142889852499</v>
          </cell>
          <cell r="R539">
            <v>9.3731088958081896E-3</v>
          </cell>
        </row>
        <row r="540">
          <cell r="M540">
            <v>23.280228213164101</v>
          </cell>
          <cell r="R540">
            <v>9.3725680021910108E-3</v>
          </cell>
        </row>
        <row r="541">
          <cell r="M541">
            <v>23.280270222452199</v>
          </cell>
          <cell r="R541">
            <v>9.3729739227190502E-3</v>
          </cell>
        </row>
        <row r="542">
          <cell r="M542">
            <v>23.280283591369301</v>
          </cell>
          <cell r="R542">
            <v>9.3744095845642098E-3</v>
          </cell>
        </row>
        <row r="543">
          <cell r="M543">
            <v>23.280288079231099</v>
          </cell>
          <cell r="R543">
            <v>9.3759987069444595E-3</v>
          </cell>
        </row>
        <row r="544">
          <cell r="M544">
            <v>23.280272108953501</v>
          </cell>
          <cell r="R544">
            <v>9.3771131911036202E-3</v>
          </cell>
        </row>
        <row r="545">
          <cell r="M545">
            <v>23.280248818894201</v>
          </cell>
          <cell r="R545">
            <v>9.3773611385794507E-3</v>
          </cell>
        </row>
        <row r="546">
          <cell r="M546">
            <v>23.280225261797899</v>
          </cell>
          <cell r="R546">
            <v>9.37751789056686E-3</v>
          </cell>
        </row>
        <row r="547">
          <cell r="M547">
            <v>23.280178521975301</v>
          </cell>
          <cell r="R547">
            <v>9.3778250881435907E-3</v>
          </cell>
        </row>
        <row r="548">
          <cell r="M548">
            <v>23.280081665251</v>
          </cell>
          <cell r="R548">
            <v>9.3783551387799299E-3</v>
          </cell>
        </row>
        <row r="549">
          <cell r="M549">
            <v>23.280006858254801</v>
          </cell>
          <cell r="R549">
            <v>9.3780661868184505E-3</v>
          </cell>
        </row>
        <row r="550">
          <cell r="M550">
            <v>23.279969557045099</v>
          </cell>
          <cell r="R550">
            <v>9.3767204211678799E-3</v>
          </cell>
        </row>
        <row r="551">
          <cell r="M551">
            <v>23.279956507001199</v>
          </cell>
          <cell r="R551">
            <v>9.3757731415454095E-3</v>
          </cell>
        </row>
        <row r="552">
          <cell r="M552">
            <v>23.279951656644101</v>
          </cell>
          <cell r="R552">
            <v>9.3756658631889908E-3</v>
          </cell>
        </row>
        <row r="553">
          <cell r="M553">
            <v>23.279958104752399</v>
          </cell>
          <cell r="R553">
            <v>9.3756119655160203E-3</v>
          </cell>
        </row>
        <row r="554">
          <cell r="M554">
            <v>23.279977619803599</v>
          </cell>
          <cell r="R554">
            <v>9.3761298029260993E-3</v>
          </cell>
        </row>
        <row r="555">
          <cell r="M555">
            <v>23.279989989560299</v>
          </cell>
          <cell r="R555">
            <v>9.37696201045711E-3</v>
          </cell>
        </row>
        <row r="556">
          <cell r="M556">
            <v>23.2799996886488</v>
          </cell>
          <cell r="R556">
            <v>9.3770222747210398E-3</v>
          </cell>
        </row>
        <row r="557">
          <cell r="M557">
            <v>23.2800165115267</v>
          </cell>
          <cell r="R557">
            <v>9.3775703804666807E-3</v>
          </cell>
        </row>
        <row r="558">
          <cell r="M558">
            <v>23.280017509234</v>
          </cell>
          <cell r="R558">
            <v>9.3784617018137003E-3</v>
          </cell>
        </row>
        <row r="559">
          <cell r="M559">
            <v>23.280016026471699</v>
          </cell>
          <cell r="R559">
            <v>9.3785807949148398E-3</v>
          </cell>
        </row>
        <row r="560">
          <cell r="M560">
            <v>23.2800070136859</v>
          </cell>
          <cell r="R560">
            <v>9.3780226187260493E-3</v>
          </cell>
        </row>
        <row r="561">
          <cell r="M561">
            <v>23.280010659203398</v>
          </cell>
          <cell r="R561">
            <v>9.3770992934436304E-3</v>
          </cell>
        </row>
        <row r="562">
          <cell r="M562">
            <v>23.280049030912402</v>
          </cell>
          <cell r="R562">
            <v>9.3767426400268306E-3</v>
          </cell>
        </row>
        <row r="563">
          <cell r="M563">
            <v>23.2801315917715</v>
          </cell>
          <cell r="R563">
            <v>9.3762993509883298E-3</v>
          </cell>
        </row>
        <row r="564">
          <cell r="M564">
            <v>23.280188152263399</v>
          </cell>
          <cell r="R564">
            <v>9.3754079614791399E-3</v>
          </cell>
        </row>
        <row r="565">
          <cell r="M565">
            <v>23.2802285349104</v>
          </cell>
          <cell r="R565">
            <v>9.3743145895118906E-3</v>
          </cell>
        </row>
        <row r="566">
          <cell r="M566">
            <v>23.280259669988901</v>
          </cell>
          <cell r="R566">
            <v>9.3746584237066402E-3</v>
          </cell>
        </row>
        <row r="567">
          <cell r="M567">
            <v>23.2802745733451</v>
          </cell>
          <cell r="R567">
            <v>9.3754602908514093E-3</v>
          </cell>
        </row>
        <row r="568">
          <cell r="M568">
            <v>23.280272135995801</v>
          </cell>
          <cell r="R568">
            <v>9.3762210421224294E-3</v>
          </cell>
        </row>
        <row r="569">
          <cell r="M569">
            <v>23.280260754149399</v>
          </cell>
          <cell r="R569">
            <v>9.3771667840781402E-3</v>
          </cell>
        </row>
        <row r="570">
          <cell r="M570">
            <v>23.2802513335965</v>
          </cell>
          <cell r="R570">
            <v>9.3773483492455793E-3</v>
          </cell>
        </row>
        <row r="571">
          <cell r="M571">
            <v>23.280223775488601</v>
          </cell>
          <cell r="R571">
            <v>9.3775307453536592E-3</v>
          </cell>
        </row>
        <row r="572">
          <cell r="M572">
            <v>23.280182977875199</v>
          </cell>
          <cell r="R572">
            <v>9.3771446248289998E-3</v>
          </cell>
        </row>
        <row r="573">
          <cell r="M573">
            <v>23.280146884258698</v>
          </cell>
          <cell r="R573">
            <v>9.3764720520365906E-3</v>
          </cell>
        </row>
        <row r="574">
          <cell r="M574">
            <v>23.280089004381502</v>
          </cell>
          <cell r="R574">
            <v>9.3760288342322699E-3</v>
          </cell>
        </row>
        <row r="575">
          <cell r="M575">
            <v>23.280073033580098</v>
          </cell>
          <cell r="R575">
            <v>9.3752579600365794E-3</v>
          </cell>
        </row>
        <row r="576">
          <cell r="M576">
            <v>23.279953459344298</v>
          </cell>
          <cell r="R576">
            <v>9.3757390629201093E-3</v>
          </cell>
        </row>
        <row r="577">
          <cell r="M577">
            <v>23.279912536039401</v>
          </cell>
          <cell r="R577">
            <v>9.3758256628180704E-3</v>
          </cell>
        </row>
        <row r="578">
          <cell r="M578">
            <v>23.279940071514801</v>
          </cell>
          <cell r="R578">
            <v>9.3763004729312104E-3</v>
          </cell>
        </row>
        <row r="579">
          <cell r="M579">
            <v>23.2799639066791</v>
          </cell>
          <cell r="R579">
            <v>9.3770358165350502E-3</v>
          </cell>
        </row>
        <row r="580">
          <cell r="M580">
            <v>23.280038449791</v>
          </cell>
          <cell r="R580">
            <v>9.3774253408949303E-3</v>
          </cell>
        </row>
        <row r="581">
          <cell r="M581">
            <v>23.278791100109402</v>
          </cell>
          <cell r="R581">
            <v>9.3815137053680896E-3</v>
          </cell>
        </row>
        <row r="582">
          <cell r="M582">
            <v>23.277504211259298</v>
          </cell>
          <cell r="R582">
            <v>9.3825616631785392E-3</v>
          </cell>
        </row>
        <row r="583">
          <cell r="M583">
            <v>23.2797928956393</v>
          </cell>
          <cell r="R583">
            <v>9.3781547253763801E-3</v>
          </cell>
        </row>
        <row r="584">
          <cell r="M584">
            <v>23.280015227235701</v>
          </cell>
          <cell r="R584">
            <v>9.3769934117840202E-3</v>
          </cell>
        </row>
        <row r="585">
          <cell r="M585">
            <v>23.280049117958299</v>
          </cell>
          <cell r="R585">
            <v>9.3767839473171098E-3</v>
          </cell>
        </row>
        <row r="586">
          <cell r="M586">
            <v>23.280082581344899</v>
          </cell>
          <cell r="R586">
            <v>9.3759553414792494E-3</v>
          </cell>
        </row>
        <row r="587">
          <cell r="M587">
            <v>23.280162306572901</v>
          </cell>
          <cell r="R587">
            <v>9.37462455534269E-3</v>
          </cell>
        </row>
        <row r="588">
          <cell r="M588">
            <v>23.280233670539101</v>
          </cell>
          <cell r="R588">
            <v>9.3735480826201093E-3</v>
          </cell>
        </row>
        <row r="589">
          <cell r="M589">
            <v>23.280267120390501</v>
          </cell>
          <cell r="R589">
            <v>9.3731145459795707E-3</v>
          </cell>
        </row>
        <row r="590">
          <cell r="M590">
            <v>23.280280024873999</v>
          </cell>
          <cell r="R590">
            <v>9.3744452280217095E-3</v>
          </cell>
        </row>
        <row r="591">
          <cell r="M591">
            <v>23.280278040158802</v>
          </cell>
          <cell r="R591">
            <v>9.3760630831574102E-3</v>
          </cell>
        </row>
        <row r="592">
          <cell r="M592">
            <v>23.2802631777454</v>
          </cell>
          <cell r="R592">
            <v>9.3771579444947295E-3</v>
          </cell>
        </row>
        <row r="593">
          <cell r="M593">
            <v>23.2802441039948</v>
          </cell>
          <cell r="R593">
            <v>9.3773867289756504E-3</v>
          </cell>
        </row>
        <row r="594">
          <cell r="M594">
            <v>23.280223763966202</v>
          </cell>
          <cell r="R594">
            <v>9.3775230546623498E-3</v>
          </cell>
        </row>
        <row r="595">
          <cell r="M595">
            <v>23.2801754891649</v>
          </cell>
          <cell r="R595">
            <v>9.3778485218232299E-3</v>
          </cell>
        </row>
        <row r="596">
          <cell r="M596">
            <v>23.280068312726801</v>
          </cell>
          <cell r="R596">
            <v>9.3784333274616206E-3</v>
          </cell>
        </row>
        <row r="597">
          <cell r="M597">
            <v>23.2799904256538</v>
          </cell>
          <cell r="R597">
            <v>9.3787567495303599E-3</v>
          </cell>
        </row>
        <row r="598">
          <cell r="M598">
            <v>23.279963238873499</v>
          </cell>
          <cell r="R598">
            <v>9.3788527300764004E-3</v>
          </cell>
        </row>
        <row r="599">
          <cell r="M599">
            <v>23.2799650756623</v>
          </cell>
          <cell r="R599">
            <v>9.3788245289328498E-3</v>
          </cell>
        </row>
        <row r="600">
          <cell r="M600">
            <v>23.2799765121304</v>
          </cell>
          <cell r="R600">
            <v>9.3787760969520004E-3</v>
          </cell>
        </row>
        <row r="601">
          <cell r="M601">
            <v>23.279976283285801</v>
          </cell>
          <cell r="R601">
            <v>9.37940223516435E-3</v>
          </cell>
        </row>
        <row r="602">
          <cell r="M602">
            <v>23.279973065256598</v>
          </cell>
          <cell r="R602">
            <v>9.3802952167842298E-3</v>
          </cell>
        </row>
        <row r="603">
          <cell r="M603">
            <v>23.279984299383401</v>
          </cell>
          <cell r="R603">
            <v>9.3809614931231605E-3</v>
          </cell>
        </row>
        <row r="604">
          <cell r="M604">
            <v>23.2799935841247</v>
          </cell>
          <cell r="R604">
            <v>9.3818176334037294E-3</v>
          </cell>
        </row>
        <row r="605">
          <cell r="M605">
            <v>23.280005438436799</v>
          </cell>
          <cell r="R605">
            <v>9.3818494207983903E-3</v>
          </cell>
        </row>
        <row r="606">
          <cell r="M606">
            <v>23.280050038757999</v>
          </cell>
          <cell r="R606">
            <v>9.3822467081159898E-3</v>
          </cell>
        </row>
        <row r="607">
          <cell r="M607">
            <v>23.2800755600339</v>
          </cell>
          <cell r="R607">
            <v>9.3830221865278899E-3</v>
          </cell>
        </row>
        <row r="608">
          <cell r="M608">
            <v>23.280095944471601</v>
          </cell>
          <cell r="R608">
            <v>9.3830241971286296E-3</v>
          </cell>
        </row>
        <row r="609">
          <cell r="M609">
            <v>23.280116667215001</v>
          </cell>
          <cell r="R609">
            <v>9.3822982360985494E-3</v>
          </cell>
        </row>
        <row r="610">
          <cell r="M610">
            <v>23.280151093840001</v>
          </cell>
          <cell r="R610">
            <v>9.3812185466684607E-3</v>
          </cell>
        </row>
        <row r="611">
          <cell r="M611">
            <v>23.2801826360623</v>
          </cell>
          <cell r="R611">
            <v>9.3809516067173606E-3</v>
          </cell>
        </row>
        <row r="612">
          <cell r="M612">
            <v>23.280202930049999</v>
          </cell>
          <cell r="R612">
            <v>9.3808249425639308E-3</v>
          </cell>
        </row>
        <row r="613">
          <cell r="M613">
            <v>23.2802372371413</v>
          </cell>
          <cell r="R613">
            <v>9.3812391786454799E-3</v>
          </cell>
        </row>
        <row r="614">
          <cell r="M614">
            <v>23.2802608513548</v>
          </cell>
          <cell r="R614">
            <v>9.38263517330447E-3</v>
          </cell>
        </row>
        <row r="615">
          <cell r="M615">
            <v>23.280263342110899</v>
          </cell>
          <cell r="R615">
            <v>9.3842549818794006E-3</v>
          </cell>
        </row>
        <row r="616">
          <cell r="M616">
            <v>23.278948273064302</v>
          </cell>
          <cell r="R616">
            <v>9.3891500852973497E-3</v>
          </cell>
        </row>
        <row r="617">
          <cell r="M617">
            <v>23.277576827792899</v>
          </cell>
          <cell r="R617">
            <v>9.3900073040924393E-3</v>
          </cell>
        </row>
        <row r="618">
          <cell r="M618">
            <v>23.279949336641199</v>
          </cell>
          <cell r="R618">
            <v>9.3846003061184603E-3</v>
          </cell>
        </row>
        <row r="619">
          <cell r="M619">
            <v>23.280160610715999</v>
          </cell>
          <cell r="R619">
            <v>9.3836551516606401E-3</v>
          </cell>
        </row>
        <row r="620">
          <cell r="M620">
            <v>23.2801595359883</v>
          </cell>
          <cell r="R620">
            <v>9.3828441582490991E-3</v>
          </cell>
        </row>
        <row r="621">
          <cell r="M621">
            <v>23.280140437294399</v>
          </cell>
          <cell r="R621">
            <v>9.3822571712465792E-3</v>
          </cell>
        </row>
        <row r="622">
          <cell r="M622">
            <v>23.280083433244599</v>
          </cell>
          <cell r="R622">
            <v>9.38104777590789E-3</v>
          </cell>
        </row>
        <row r="623">
          <cell r="M623">
            <v>23.280044322998101</v>
          </cell>
          <cell r="R623">
            <v>9.3796353288848507E-3</v>
          </cell>
        </row>
        <row r="624">
          <cell r="M624">
            <v>23.279992823469598</v>
          </cell>
          <cell r="R624">
            <v>9.3788746453578997E-3</v>
          </cell>
        </row>
        <row r="625">
          <cell r="M625">
            <v>23.2799649638349</v>
          </cell>
          <cell r="R625">
            <v>9.3782425369093106E-3</v>
          </cell>
        </row>
        <row r="626">
          <cell r="M626">
            <v>23.279965086982202</v>
          </cell>
          <cell r="R626">
            <v>9.3773332707163901E-3</v>
          </cell>
        </row>
        <row r="627">
          <cell r="M627">
            <v>23.2799627948995</v>
          </cell>
          <cell r="R627">
            <v>9.3772437807010008E-3</v>
          </cell>
        </row>
        <row r="628">
          <cell r="M628">
            <v>23.279951302466799</v>
          </cell>
          <cell r="R628">
            <v>9.3779059432204902E-3</v>
          </cell>
        </row>
        <row r="629">
          <cell r="M629">
            <v>23.279935512525199</v>
          </cell>
          <cell r="R629">
            <v>9.3782413304117906E-3</v>
          </cell>
        </row>
        <row r="630">
          <cell r="M630">
            <v>23.279937213341501</v>
          </cell>
          <cell r="R630">
            <v>9.3774464604105892E-3</v>
          </cell>
        </row>
        <row r="631">
          <cell r="M631">
            <v>23.279941342882001</v>
          </cell>
          <cell r="R631">
            <v>9.3767178728036103E-3</v>
          </cell>
        </row>
        <row r="632">
          <cell r="M632">
            <v>23.279937323581699</v>
          </cell>
          <cell r="R632">
            <v>9.3752259873407396E-3</v>
          </cell>
        </row>
        <row r="633">
          <cell r="M633">
            <v>23.2799713933811</v>
          </cell>
          <cell r="R633">
            <v>9.3733831963285098E-3</v>
          </cell>
        </row>
        <row r="634">
          <cell r="M634">
            <v>23.280077307212199</v>
          </cell>
          <cell r="R634">
            <v>9.3718328228980102E-3</v>
          </cell>
        </row>
        <row r="635">
          <cell r="M635">
            <v>23.280164660722502</v>
          </cell>
          <cell r="R635">
            <v>9.3706885251753098E-3</v>
          </cell>
        </row>
        <row r="636">
          <cell r="M636">
            <v>23.280218298415999</v>
          </cell>
          <cell r="R636">
            <v>9.3695276741345094E-3</v>
          </cell>
        </row>
        <row r="637">
          <cell r="M637">
            <v>23.280255368991199</v>
          </cell>
          <cell r="R637">
            <v>9.3698506978564002E-3</v>
          </cell>
        </row>
        <row r="638">
          <cell r="M638">
            <v>23.280262929025199</v>
          </cell>
          <cell r="R638">
            <v>9.3706968346773702E-3</v>
          </cell>
        </row>
        <row r="639">
          <cell r="M639">
            <v>23.280264541843302</v>
          </cell>
          <cell r="R639">
            <v>9.3714086393697407E-3</v>
          </cell>
        </row>
        <row r="640">
          <cell r="M640">
            <v>23.280262919343599</v>
          </cell>
          <cell r="R640">
            <v>9.3729324598962396E-3</v>
          </cell>
        </row>
        <row r="641">
          <cell r="M641">
            <v>23.280245729611</v>
          </cell>
          <cell r="R641">
            <v>9.3740335103562004E-3</v>
          </cell>
        </row>
        <row r="642">
          <cell r="M642">
            <v>23.280213335199399</v>
          </cell>
          <cell r="R642">
            <v>9.3737306235250201E-3</v>
          </cell>
        </row>
        <row r="643">
          <cell r="M643">
            <v>23.280166604229301</v>
          </cell>
          <cell r="R643">
            <v>9.3731517164035993E-3</v>
          </cell>
        </row>
        <row r="644">
          <cell r="M644">
            <v>23.280075454064701</v>
          </cell>
          <cell r="R644">
            <v>9.3735360821210704E-3</v>
          </cell>
        </row>
        <row r="645">
          <cell r="M645">
            <v>23.280009084838898</v>
          </cell>
          <cell r="R645">
            <v>9.3731895460818799E-3</v>
          </cell>
        </row>
        <row r="646">
          <cell r="M646">
            <v>23.279981513547199</v>
          </cell>
          <cell r="R646">
            <v>9.3724193529548094E-3</v>
          </cell>
        </row>
        <row r="647">
          <cell r="M647">
            <v>23.2799644283423</v>
          </cell>
          <cell r="R647">
            <v>9.3717674632827295E-3</v>
          </cell>
        </row>
        <row r="648">
          <cell r="M648">
            <v>23.279960026964901</v>
          </cell>
          <cell r="R648">
            <v>9.3708894524488304E-3</v>
          </cell>
        </row>
        <row r="649">
          <cell r="M649">
            <v>23.279956906053702</v>
          </cell>
          <cell r="R649">
            <v>9.3707962439092008E-3</v>
          </cell>
        </row>
        <row r="650">
          <cell r="M650">
            <v>23.279950256809801</v>
          </cell>
          <cell r="R650">
            <v>9.3714282039854407E-3</v>
          </cell>
        </row>
        <row r="651">
          <cell r="M651">
            <v>23.2799415201671</v>
          </cell>
          <cell r="R651">
            <v>9.3723490391863402E-3</v>
          </cell>
        </row>
        <row r="652">
          <cell r="M652">
            <v>23.279938027496001</v>
          </cell>
          <cell r="R652">
            <v>9.3724558377971199E-3</v>
          </cell>
        </row>
        <row r="653">
          <cell r="M653">
            <v>23.279967643297301</v>
          </cell>
          <cell r="R653">
            <v>9.3729260830641599E-3</v>
          </cell>
        </row>
        <row r="654">
          <cell r="M654">
            <v>23.279987848986298</v>
          </cell>
          <cell r="R654">
            <v>9.3737312949598497E-3</v>
          </cell>
        </row>
        <row r="655">
          <cell r="M655">
            <v>23.279992139611601</v>
          </cell>
          <cell r="R655">
            <v>9.3732186671292208E-3</v>
          </cell>
        </row>
        <row r="656">
          <cell r="M656">
            <v>23.2799905560043</v>
          </cell>
          <cell r="R656">
            <v>9.3717405301928999E-3</v>
          </cell>
        </row>
        <row r="657">
          <cell r="M657">
            <v>23.280012689614399</v>
          </cell>
          <cell r="R657">
            <v>9.3705958742134297E-3</v>
          </cell>
        </row>
        <row r="658">
          <cell r="M658">
            <v>23.280088834597901</v>
          </cell>
          <cell r="R658">
            <v>9.3694550061066608E-3</v>
          </cell>
        </row>
        <row r="659">
          <cell r="M659">
            <v>23.280178242581801</v>
          </cell>
          <cell r="R659">
            <v>9.3680890272021394E-3</v>
          </cell>
        </row>
        <row r="660">
          <cell r="M660">
            <v>23.2802508687633</v>
          </cell>
          <cell r="R660">
            <v>9.3676269002744492E-3</v>
          </cell>
        </row>
        <row r="661">
          <cell r="M661">
            <v>23.2802870049203</v>
          </cell>
          <cell r="R661">
            <v>9.3680466551874803E-3</v>
          </cell>
        </row>
        <row r="662">
          <cell r="M662">
            <v>23.280304491674499</v>
          </cell>
          <cell r="R662">
            <v>9.36883344732224E-3</v>
          </cell>
        </row>
        <row r="663">
          <cell r="M663">
            <v>23.2803174346224</v>
          </cell>
          <cell r="R663">
            <v>9.3694845272281595E-3</v>
          </cell>
        </row>
        <row r="664">
          <cell r="M664">
            <v>23.280315804311599</v>
          </cell>
          <cell r="R664">
            <v>9.3710339098957204E-3</v>
          </cell>
        </row>
        <row r="665">
          <cell r="M665">
            <v>23.2802717829953</v>
          </cell>
          <cell r="R665">
            <v>9.3722929541368207E-3</v>
          </cell>
        </row>
        <row r="666">
          <cell r="M666">
            <v>23.2802343663109</v>
          </cell>
          <cell r="R666">
            <v>9.3726066102139804E-3</v>
          </cell>
        </row>
        <row r="667">
          <cell r="M667">
            <v>23.280215572242099</v>
          </cell>
          <cell r="R667">
            <v>9.37270560529402E-3</v>
          </cell>
        </row>
        <row r="668">
          <cell r="M668">
            <v>23.280201089782899</v>
          </cell>
          <cell r="R668">
            <v>9.3721718152288795E-3</v>
          </cell>
        </row>
        <row r="669">
          <cell r="M669">
            <v>23.2801914943037</v>
          </cell>
          <cell r="R669">
            <v>9.3713469809944602E-3</v>
          </cell>
        </row>
        <row r="670">
          <cell r="M670">
            <v>23.280175195033699</v>
          </cell>
          <cell r="R670">
            <v>9.3713324193787206E-3</v>
          </cell>
        </row>
        <row r="671">
          <cell r="M671">
            <v>23.280151378827799</v>
          </cell>
          <cell r="R671">
            <v>9.3708620369782909E-3</v>
          </cell>
        </row>
        <row r="672">
          <cell r="M672">
            <v>23.280100436744799</v>
          </cell>
          <cell r="R672">
            <v>9.3702360250148796E-3</v>
          </cell>
        </row>
        <row r="673">
          <cell r="M673">
            <v>23.2800888647607</v>
          </cell>
          <cell r="R673">
            <v>9.3707706055501001E-3</v>
          </cell>
        </row>
        <row r="674">
          <cell r="M674">
            <v>23.2800783487546</v>
          </cell>
          <cell r="R674">
            <v>9.3717059922029805E-3</v>
          </cell>
        </row>
        <row r="675">
          <cell r="M675">
            <v>23.280054499069799</v>
          </cell>
          <cell r="R675">
            <v>9.3719383541728592E-3</v>
          </cell>
        </row>
        <row r="676">
          <cell r="M676">
            <v>23.280035359024801</v>
          </cell>
          <cell r="R676">
            <v>9.3726528677276991E-3</v>
          </cell>
        </row>
        <row r="677">
          <cell r="M677">
            <v>23.280008834103501</v>
          </cell>
          <cell r="R677">
            <v>9.3736727757146397E-3</v>
          </cell>
        </row>
        <row r="678">
          <cell r="M678">
            <v>23.279978036768401</v>
          </cell>
          <cell r="R678">
            <v>9.3739198168167198E-3</v>
          </cell>
        </row>
        <row r="679">
          <cell r="M679">
            <v>23.279965112866101</v>
          </cell>
          <cell r="R679">
            <v>9.37336262736309E-3</v>
          </cell>
        </row>
        <row r="680">
          <cell r="M680">
            <v>23.279965607126801</v>
          </cell>
          <cell r="R680">
            <v>9.3724643785108308E-3</v>
          </cell>
        </row>
        <row r="681">
          <cell r="M681">
            <v>23.2799973067984</v>
          </cell>
          <cell r="R681">
            <v>9.3721698795691099E-3</v>
          </cell>
        </row>
        <row r="682">
          <cell r="M682">
            <v>23.280053269061899</v>
          </cell>
          <cell r="R682">
            <v>9.3712490563043292E-3</v>
          </cell>
        </row>
        <row r="683">
          <cell r="M683">
            <v>23.280129971986302</v>
          </cell>
          <cell r="R683">
            <v>9.3699586933421106E-3</v>
          </cell>
        </row>
        <row r="684">
          <cell r="M684">
            <v>23.280208174588299</v>
          </cell>
          <cell r="R684">
            <v>9.3694648444288993E-3</v>
          </cell>
        </row>
        <row r="685">
          <cell r="M685">
            <v>23.280247726948101</v>
          </cell>
          <cell r="R685">
            <v>9.3692602702911097E-3</v>
          </cell>
        </row>
        <row r="686">
          <cell r="M686">
            <v>23.280272052256901</v>
          </cell>
          <cell r="R686">
            <v>9.36975246965553E-3</v>
          </cell>
        </row>
        <row r="687">
          <cell r="M687">
            <v>23.280282083877101</v>
          </cell>
          <cell r="R687">
            <v>9.3711939611024302E-3</v>
          </cell>
        </row>
        <row r="688">
          <cell r="M688">
            <v>23.280285676188001</v>
          </cell>
          <cell r="R688">
            <v>9.3727869628834892E-3</v>
          </cell>
        </row>
        <row r="689">
          <cell r="M689">
            <v>23.2802704612679</v>
          </cell>
          <cell r="R689">
            <v>9.3738905514187502E-3</v>
          </cell>
        </row>
        <row r="690">
          <cell r="M690">
            <v>23.280236261272702</v>
          </cell>
          <cell r="R690">
            <v>9.3736198042930693E-3</v>
          </cell>
        </row>
        <row r="691">
          <cell r="M691">
            <v>23.280168074636698</v>
          </cell>
          <cell r="R691">
            <v>9.3731516959609396E-3</v>
          </cell>
        </row>
        <row r="692">
          <cell r="M692">
            <v>23.2800875256703</v>
          </cell>
          <cell r="R692">
            <v>9.3728345990995807E-3</v>
          </cell>
        </row>
        <row r="693">
          <cell r="M693">
            <v>23.280047531972599</v>
          </cell>
          <cell r="R693">
            <v>9.3721124094575201E-3</v>
          </cell>
        </row>
        <row r="694">
          <cell r="M694">
            <v>23.280015358899199</v>
          </cell>
          <cell r="R694">
            <v>9.3721611498314393E-3</v>
          </cell>
        </row>
        <row r="695">
          <cell r="M695">
            <v>23.2799877842616</v>
          </cell>
          <cell r="R695">
            <v>9.3728848259487206E-3</v>
          </cell>
        </row>
        <row r="696">
          <cell r="M696">
            <v>23.279966297359699</v>
          </cell>
          <cell r="R696">
            <v>9.37386042519045E-3</v>
          </cell>
        </row>
        <row r="697">
          <cell r="M697">
            <v>23.2799550342095</v>
          </cell>
          <cell r="R697">
            <v>9.3740062769067795E-3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170"/>
    </sheetNames>
    <sheetDataSet>
      <sheetData sheetId="0">
        <row r="26">
          <cell r="M26">
            <v>22.180625077229099</v>
          </cell>
          <cell r="R26">
            <v>1.0558996979076E-2</v>
          </cell>
        </row>
        <row r="27">
          <cell r="M27">
            <v>22.1806468313086</v>
          </cell>
          <cell r="R27">
            <v>1.05581834652092E-2</v>
          </cell>
        </row>
        <row r="28">
          <cell r="M28">
            <v>22.180653335273799</v>
          </cell>
          <cell r="R28">
            <v>1.05583835280663E-2</v>
          </cell>
        </row>
        <row r="29">
          <cell r="M29">
            <v>22.180657259490498</v>
          </cell>
          <cell r="R29">
            <v>1.0558957251848499E-2</v>
          </cell>
        </row>
        <row r="30">
          <cell r="M30">
            <v>22.180692851766199</v>
          </cell>
          <cell r="R30">
            <v>1.0559104754482801E-2</v>
          </cell>
        </row>
        <row r="31">
          <cell r="M31">
            <v>22.180728689701802</v>
          </cell>
          <cell r="R31">
            <v>1.0559392035726501E-2</v>
          </cell>
        </row>
        <row r="32">
          <cell r="M32">
            <v>22.180759266712499</v>
          </cell>
          <cell r="R32">
            <v>1.0558812032468799E-2</v>
          </cell>
        </row>
        <row r="33">
          <cell r="M33">
            <v>22.1807691115884</v>
          </cell>
          <cell r="R33">
            <v>1.05580401640528E-2</v>
          </cell>
        </row>
        <row r="34">
          <cell r="M34">
            <v>22.180820150321299</v>
          </cell>
          <cell r="R34">
            <v>1.05573697275579E-2</v>
          </cell>
        </row>
        <row r="35">
          <cell r="M35">
            <v>22.180962679713801</v>
          </cell>
          <cell r="R35">
            <v>1.0555341212578701E-2</v>
          </cell>
        </row>
        <row r="36">
          <cell r="M36">
            <v>22.181137646615401</v>
          </cell>
          <cell r="R36">
            <v>1.05527618417824E-2</v>
          </cell>
        </row>
        <row r="37">
          <cell r="M37">
            <v>22.181264666617601</v>
          </cell>
          <cell r="R37">
            <v>1.05513689335554E-2</v>
          </cell>
        </row>
        <row r="38">
          <cell r="M38">
            <v>22.1813174731316</v>
          </cell>
          <cell r="R38">
            <v>1.0550886516416299E-2</v>
          </cell>
        </row>
        <row r="39">
          <cell r="M39">
            <v>22.181326253418799</v>
          </cell>
          <cell r="R39">
            <v>1.05516607153177E-2</v>
          </cell>
        </row>
        <row r="40">
          <cell r="M40">
            <v>22.181322247096499</v>
          </cell>
          <cell r="R40">
            <v>1.05527975065422E-2</v>
          </cell>
        </row>
        <row r="41">
          <cell r="M41">
            <v>22.181297997639</v>
          </cell>
          <cell r="R41">
            <v>1.0553919135613E-2</v>
          </cell>
        </row>
        <row r="42">
          <cell r="M42">
            <v>22.181235952601401</v>
          </cell>
          <cell r="R42">
            <v>1.05550523547179E-2</v>
          </cell>
        </row>
        <row r="43">
          <cell r="M43">
            <v>22.181082288622601</v>
          </cell>
          <cell r="R43">
            <v>1.05572930543728E-2</v>
          </cell>
        </row>
        <row r="44">
          <cell r="M44">
            <v>22.1808902098564</v>
          </cell>
          <cell r="R44">
            <v>1.05596840401216E-2</v>
          </cell>
        </row>
        <row r="45">
          <cell r="M45">
            <v>22.1807868615583</v>
          </cell>
          <cell r="R45">
            <v>1.0560629978476401E-2</v>
          </cell>
        </row>
        <row r="46">
          <cell r="M46">
            <v>22.180703505783701</v>
          </cell>
          <cell r="R46">
            <v>1.05609096920454E-2</v>
          </cell>
        </row>
        <row r="47">
          <cell r="M47">
            <v>22.180638687533001</v>
          </cell>
          <cell r="R47">
            <v>1.0561843891274099E-2</v>
          </cell>
        </row>
        <row r="48">
          <cell r="M48">
            <v>22.1806048488268</v>
          </cell>
          <cell r="R48">
            <v>1.0562824912196799E-2</v>
          </cell>
        </row>
        <row r="49">
          <cell r="M49">
            <v>22.1805849078359</v>
          </cell>
          <cell r="R49">
            <v>1.0563237317049E-2</v>
          </cell>
        </row>
        <row r="50">
          <cell r="M50">
            <v>22.1804033343284</v>
          </cell>
          <cell r="R50">
            <v>1.05644881963923E-2</v>
          </cell>
        </row>
        <row r="51">
          <cell r="M51">
            <v>22.180465256639501</v>
          </cell>
          <cell r="R51">
            <v>1.05642351815231E-2</v>
          </cell>
        </row>
        <row r="52">
          <cell r="M52">
            <v>22.180496976759901</v>
          </cell>
          <cell r="R52">
            <v>1.05643222426096E-2</v>
          </cell>
        </row>
        <row r="53">
          <cell r="M53">
            <v>22.180557775757599</v>
          </cell>
          <cell r="R53">
            <v>1.05644455823404E-2</v>
          </cell>
        </row>
        <row r="54">
          <cell r="M54">
            <v>22.18063262027</v>
          </cell>
          <cell r="R54">
            <v>1.0563877712015401E-2</v>
          </cell>
        </row>
        <row r="55">
          <cell r="M55">
            <v>22.180656467928799</v>
          </cell>
          <cell r="R55">
            <v>1.05636325407666E-2</v>
          </cell>
        </row>
        <row r="56">
          <cell r="M56">
            <v>22.1806460437579</v>
          </cell>
          <cell r="R56">
            <v>1.05633164571788E-2</v>
          </cell>
        </row>
        <row r="57">
          <cell r="M57">
            <v>22.180674431080998</v>
          </cell>
          <cell r="R57">
            <v>1.05623363497822E-2</v>
          </cell>
        </row>
        <row r="58">
          <cell r="M58">
            <v>22.180863128419301</v>
          </cell>
          <cell r="R58">
            <v>1.05599627324967E-2</v>
          </cell>
        </row>
        <row r="59">
          <cell r="M59">
            <v>22.181031778181101</v>
          </cell>
          <cell r="R59">
            <v>1.05571686446429E-2</v>
          </cell>
        </row>
        <row r="60">
          <cell r="M60">
            <v>22.181176320825799</v>
          </cell>
          <cell r="R60">
            <v>1.05550575630031E-2</v>
          </cell>
        </row>
        <row r="61">
          <cell r="M61">
            <v>22.1812297147893</v>
          </cell>
          <cell r="R61">
            <v>1.05545130416337E-2</v>
          </cell>
        </row>
        <row r="62">
          <cell r="M62">
            <v>22.1812378598989</v>
          </cell>
          <cell r="R62">
            <v>1.05553130772585E-2</v>
          </cell>
        </row>
        <row r="63">
          <cell r="M63">
            <v>22.181236989158101</v>
          </cell>
          <cell r="R63">
            <v>1.0556012429422E-2</v>
          </cell>
        </row>
        <row r="64">
          <cell r="M64">
            <v>22.181239989835799</v>
          </cell>
          <cell r="R64">
            <v>1.05560828021084E-2</v>
          </cell>
        </row>
        <row r="65">
          <cell r="M65">
            <v>22.1812313184017</v>
          </cell>
          <cell r="R65">
            <v>1.05562278074446E-2</v>
          </cell>
        </row>
        <row r="66">
          <cell r="M66">
            <v>22.1812062692814</v>
          </cell>
          <cell r="R66">
            <v>1.0556619692399001E-2</v>
          </cell>
        </row>
        <row r="67">
          <cell r="M67">
            <v>22.1811637273122</v>
          </cell>
          <cell r="R67">
            <v>1.0557272038413199E-2</v>
          </cell>
        </row>
        <row r="68">
          <cell r="M68">
            <v>22.181102745570598</v>
          </cell>
          <cell r="R68">
            <v>1.0557773372532501E-2</v>
          </cell>
        </row>
        <row r="69">
          <cell r="M69">
            <v>22.1810494749373</v>
          </cell>
          <cell r="R69">
            <v>1.05578884682098E-2</v>
          </cell>
        </row>
        <row r="70">
          <cell r="M70">
            <v>22.180546645542901</v>
          </cell>
          <cell r="R70">
            <v>1.05655939001102E-2</v>
          </cell>
        </row>
        <row r="71">
          <cell r="M71">
            <v>22.179943803660901</v>
          </cell>
          <cell r="R71">
            <v>1.0576155206754E-2</v>
          </cell>
        </row>
        <row r="72">
          <cell r="M72">
            <v>22.180172983600499</v>
          </cell>
          <cell r="R72">
            <v>1.0574175172425201E-2</v>
          </cell>
        </row>
        <row r="73">
          <cell r="M73">
            <v>22.180991350415699</v>
          </cell>
          <cell r="R73">
            <v>1.0560786436533401E-2</v>
          </cell>
        </row>
        <row r="74">
          <cell r="M74">
            <v>22.180869478290798</v>
          </cell>
          <cell r="R74">
            <v>1.05612613246708E-2</v>
          </cell>
        </row>
        <row r="75">
          <cell r="M75">
            <v>22.180774157297002</v>
          </cell>
          <cell r="R75">
            <v>1.0562280399816401E-2</v>
          </cell>
        </row>
        <row r="76">
          <cell r="M76">
            <v>22.1807464032151</v>
          </cell>
          <cell r="R76">
            <v>1.05626119760098E-2</v>
          </cell>
        </row>
        <row r="77">
          <cell r="M77">
            <v>22.180790469706501</v>
          </cell>
          <cell r="R77">
            <v>1.0562566344691399E-2</v>
          </cell>
        </row>
        <row r="78">
          <cell r="M78">
            <v>22.180855241886299</v>
          </cell>
          <cell r="R78">
            <v>1.05624795428652E-2</v>
          </cell>
        </row>
        <row r="79">
          <cell r="M79">
            <v>22.180468791302101</v>
          </cell>
          <cell r="R79">
            <v>1.0569348469182199E-2</v>
          </cell>
        </row>
        <row r="80">
          <cell r="M80">
            <v>22.180103028318101</v>
          </cell>
          <cell r="R80">
            <v>1.0574837171829899E-2</v>
          </cell>
        </row>
        <row r="81">
          <cell r="M81">
            <v>22.180508445497399</v>
          </cell>
          <cell r="R81">
            <v>1.0569188392223299E-2</v>
          </cell>
        </row>
        <row r="82">
          <cell r="M82">
            <v>22.180108567046901</v>
          </cell>
          <cell r="R82">
            <v>1.0573866659065701E-2</v>
          </cell>
        </row>
        <row r="83">
          <cell r="M83">
            <v>22.181106669103201</v>
          </cell>
          <cell r="R83">
            <v>1.05593239986088E-2</v>
          </cell>
        </row>
        <row r="84">
          <cell r="M84">
            <v>22.181157310457898</v>
          </cell>
          <cell r="R84">
            <v>1.05566092042852E-2</v>
          </cell>
        </row>
        <row r="85">
          <cell r="M85">
            <v>22.1811910731399</v>
          </cell>
          <cell r="R85">
            <v>1.0556193867614101E-2</v>
          </cell>
        </row>
        <row r="86">
          <cell r="M86">
            <v>22.181216192322399</v>
          </cell>
          <cell r="R86">
            <v>1.0556755790882E-2</v>
          </cell>
        </row>
        <row r="87">
          <cell r="M87">
            <v>22.181230648748599</v>
          </cell>
          <cell r="R87">
            <v>1.05575859990251E-2</v>
          </cell>
        </row>
        <row r="88">
          <cell r="M88">
            <v>22.181244276556001</v>
          </cell>
          <cell r="R88">
            <v>1.0558480997752299E-2</v>
          </cell>
        </row>
        <row r="89">
          <cell r="M89">
            <v>22.181221271390999</v>
          </cell>
          <cell r="R89">
            <v>1.05595690023554E-2</v>
          </cell>
        </row>
        <row r="90">
          <cell r="M90">
            <v>22.181157790089699</v>
          </cell>
          <cell r="R90">
            <v>1.0560619591001401E-2</v>
          </cell>
        </row>
        <row r="91">
          <cell r="M91">
            <v>22.1810862067077</v>
          </cell>
          <cell r="R91">
            <v>1.0561381677406501E-2</v>
          </cell>
        </row>
        <row r="92">
          <cell r="M92">
            <v>22.180947136326999</v>
          </cell>
          <cell r="R92">
            <v>1.05624876044295E-2</v>
          </cell>
        </row>
        <row r="93">
          <cell r="M93">
            <v>22.180883144062999</v>
          </cell>
          <cell r="R93">
            <v>1.0562886683809E-2</v>
          </cell>
        </row>
        <row r="94">
          <cell r="M94">
            <v>22.180457627937201</v>
          </cell>
          <cell r="R94">
            <v>1.05695591275185E-2</v>
          </cell>
        </row>
        <row r="95">
          <cell r="M95">
            <v>22.179937290658799</v>
          </cell>
          <cell r="R95">
            <v>1.0579086123267601E-2</v>
          </cell>
        </row>
        <row r="96">
          <cell r="M96">
            <v>22.180020485843301</v>
          </cell>
          <cell r="R96">
            <v>1.05800270357888E-2</v>
          </cell>
        </row>
        <row r="97">
          <cell r="M97">
            <v>22.180079849870399</v>
          </cell>
          <cell r="R97">
            <v>1.0580467039366701E-2</v>
          </cell>
        </row>
        <row r="98">
          <cell r="M98">
            <v>22.180115151467199</v>
          </cell>
          <cell r="R98">
            <v>1.0580733508343E-2</v>
          </cell>
        </row>
        <row r="99">
          <cell r="M99">
            <v>22.180133882872902</v>
          </cell>
          <cell r="R99">
            <v>1.05812904088617E-2</v>
          </cell>
        </row>
        <row r="100">
          <cell r="M100">
            <v>22.180141783587899</v>
          </cell>
          <cell r="R100">
            <v>1.05820753262807E-2</v>
          </cell>
        </row>
        <row r="101">
          <cell r="M101">
            <v>22.180148281703399</v>
          </cell>
          <cell r="R101">
            <v>1.05822532186324E-2</v>
          </cell>
        </row>
        <row r="102">
          <cell r="M102">
            <v>22.180155266390202</v>
          </cell>
          <cell r="R102">
            <v>1.05819106947474E-2</v>
          </cell>
        </row>
        <row r="103">
          <cell r="M103">
            <v>22.1801629042874</v>
          </cell>
          <cell r="R103">
            <v>1.05812496025118E-2</v>
          </cell>
        </row>
        <row r="104">
          <cell r="M104">
            <v>22.180168121629698</v>
          </cell>
          <cell r="R104">
            <v>1.0580752246730401E-2</v>
          </cell>
        </row>
        <row r="105">
          <cell r="M105">
            <v>22.180173801596201</v>
          </cell>
          <cell r="R105">
            <v>1.05800596516027E-2</v>
          </cell>
        </row>
        <row r="106">
          <cell r="M106">
            <v>22.1803160116608</v>
          </cell>
          <cell r="R106">
            <v>1.0574855437768701E-2</v>
          </cell>
        </row>
        <row r="107">
          <cell r="M107">
            <v>22.180564081968701</v>
          </cell>
          <cell r="R107">
            <v>1.05662293551339E-2</v>
          </cell>
        </row>
        <row r="108">
          <cell r="M108">
            <v>22.179938569727199</v>
          </cell>
          <cell r="R108">
            <v>1.05743245882906E-2</v>
          </cell>
        </row>
        <row r="109">
          <cell r="M109">
            <v>22.180238417197</v>
          </cell>
          <cell r="R109">
            <v>1.05703185338286E-2</v>
          </cell>
        </row>
        <row r="110">
          <cell r="M110">
            <v>22.181299392692299</v>
          </cell>
          <cell r="R110">
            <v>1.05539447913373E-2</v>
          </cell>
        </row>
        <row r="111">
          <cell r="M111">
            <v>22.181327540717401</v>
          </cell>
          <cell r="R111">
            <v>1.0553031588906501E-2</v>
          </cell>
        </row>
        <row r="112">
          <cell r="M112">
            <v>22.181239351175499</v>
          </cell>
          <cell r="R112">
            <v>1.0554797273004899E-2</v>
          </cell>
        </row>
        <row r="113">
          <cell r="M113">
            <v>22.181214825344899</v>
          </cell>
          <cell r="R113">
            <v>1.05553599322836E-2</v>
          </cell>
        </row>
        <row r="114">
          <cell r="M114">
            <v>22.181173239415202</v>
          </cell>
          <cell r="R114">
            <v>1.05556996284137E-2</v>
          </cell>
        </row>
        <row r="115">
          <cell r="M115">
            <v>22.181072007543399</v>
          </cell>
          <cell r="R115">
            <v>1.05564025762601E-2</v>
          </cell>
        </row>
        <row r="116">
          <cell r="M116">
            <v>22.1810467661786</v>
          </cell>
          <cell r="R116">
            <v>1.0556771589553701E-2</v>
          </cell>
        </row>
        <row r="117">
          <cell r="M117">
            <v>22.181009936719299</v>
          </cell>
          <cell r="R117">
            <v>1.05568787562394E-2</v>
          </cell>
        </row>
        <row r="118">
          <cell r="M118">
            <v>22.1809817198492</v>
          </cell>
          <cell r="R118">
            <v>1.05566208884386E-2</v>
          </cell>
        </row>
        <row r="119">
          <cell r="M119">
            <v>22.180967140934399</v>
          </cell>
          <cell r="R119">
            <v>1.05563607649652E-2</v>
          </cell>
        </row>
        <row r="120">
          <cell r="M120">
            <v>22.180953890502401</v>
          </cell>
          <cell r="R120">
            <v>1.0555884351064099E-2</v>
          </cell>
        </row>
        <row r="121">
          <cell r="M121">
            <v>22.1809477105637</v>
          </cell>
          <cell r="R121">
            <v>1.05558742332522E-2</v>
          </cell>
        </row>
        <row r="122">
          <cell r="M122">
            <v>22.1809419374481</v>
          </cell>
          <cell r="R122">
            <v>1.05562950439245E-2</v>
          </cell>
        </row>
        <row r="123">
          <cell r="M123">
            <v>22.180951552004199</v>
          </cell>
          <cell r="R123">
            <v>1.05568208520241E-2</v>
          </cell>
        </row>
        <row r="124">
          <cell r="M124">
            <v>22.180967760388899</v>
          </cell>
          <cell r="R124">
            <v>1.0556713042518401E-2</v>
          </cell>
        </row>
        <row r="125">
          <cell r="M125">
            <v>22.180525657299899</v>
          </cell>
          <cell r="R125">
            <v>1.05641092455329E-2</v>
          </cell>
        </row>
        <row r="126">
          <cell r="M126">
            <v>22.180126399414199</v>
          </cell>
          <cell r="R126">
            <v>1.0570370996622801E-2</v>
          </cell>
        </row>
        <row r="127">
          <cell r="M127">
            <v>22.181037633787799</v>
          </cell>
          <cell r="R127">
            <v>1.0557318326388799E-2</v>
          </cell>
        </row>
        <row r="128">
          <cell r="M128">
            <v>22.181074436421799</v>
          </cell>
          <cell r="R128">
            <v>1.0555151164191401E-2</v>
          </cell>
        </row>
        <row r="129">
          <cell r="M129">
            <v>22.181071725842902</v>
          </cell>
          <cell r="R129">
            <v>1.05543487461422E-2</v>
          </cell>
        </row>
        <row r="130">
          <cell r="M130">
            <v>22.181093399181901</v>
          </cell>
          <cell r="R130">
            <v>1.05535797638586E-2</v>
          </cell>
        </row>
        <row r="131">
          <cell r="M131">
            <v>22.181136736047499</v>
          </cell>
          <cell r="R131">
            <v>1.0552337927313599E-2</v>
          </cell>
        </row>
        <row r="132">
          <cell r="M132">
            <v>22.1811894068518</v>
          </cell>
          <cell r="R132">
            <v>1.0551476200889901E-2</v>
          </cell>
        </row>
        <row r="133">
          <cell r="M133">
            <v>22.181234489786501</v>
          </cell>
          <cell r="R133">
            <v>1.0550774142083601E-2</v>
          </cell>
        </row>
        <row r="134">
          <cell r="M134">
            <v>22.181262836054501</v>
          </cell>
          <cell r="R134">
            <v>1.0550660986057499E-2</v>
          </cell>
        </row>
        <row r="135">
          <cell r="M135">
            <v>22.181283911732901</v>
          </cell>
          <cell r="R135">
            <v>1.0550945290421301E-2</v>
          </cell>
        </row>
        <row r="136">
          <cell r="M136">
            <v>22.1812851502341</v>
          </cell>
          <cell r="R136">
            <v>1.05509916153914E-2</v>
          </cell>
        </row>
        <row r="137">
          <cell r="M137">
            <v>22.181281771309799</v>
          </cell>
          <cell r="R137">
            <v>1.05510531217633E-2</v>
          </cell>
        </row>
        <row r="138">
          <cell r="M138">
            <v>22.181266125514501</v>
          </cell>
          <cell r="R138">
            <v>1.05513180365105E-2</v>
          </cell>
        </row>
        <row r="139">
          <cell r="M139">
            <v>22.181209039315899</v>
          </cell>
          <cell r="R139">
            <v>1.05518900397902E-2</v>
          </cell>
        </row>
        <row r="140">
          <cell r="M140">
            <v>22.181066266852699</v>
          </cell>
          <cell r="R140">
            <v>1.0553130557361999E-2</v>
          </cell>
        </row>
        <row r="141">
          <cell r="M141">
            <v>22.1810051368738</v>
          </cell>
          <cell r="R141">
            <v>1.0553982299016501E-2</v>
          </cell>
        </row>
        <row r="142">
          <cell r="M142">
            <v>22.180937887839502</v>
          </cell>
          <cell r="R142">
            <v>1.0554826403555199E-2</v>
          </cell>
        </row>
        <row r="143">
          <cell r="M143">
            <v>22.1808713652309</v>
          </cell>
          <cell r="R143">
            <v>1.0555624816164001E-2</v>
          </cell>
        </row>
        <row r="144">
          <cell r="M144">
            <v>22.180813349491999</v>
          </cell>
          <cell r="R144">
            <v>1.05562811103494E-2</v>
          </cell>
        </row>
        <row r="145">
          <cell r="M145">
            <v>22.1807795623488</v>
          </cell>
          <cell r="R145">
            <v>1.0556681893215E-2</v>
          </cell>
        </row>
        <row r="146">
          <cell r="M146">
            <v>22.180746902685499</v>
          </cell>
          <cell r="R146">
            <v>1.0557383152903501E-2</v>
          </cell>
        </row>
        <row r="147">
          <cell r="M147">
            <v>22.180752627463601</v>
          </cell>
          <cell r="R147">
            <v>1.05579959362545E-2</v>
          </cell>
        </row>
        <row r="148">
          <cell r="M148">
            <v>22.180767125723001</v>
          </cell>
          <cell r="R148">
            <v>1.05579591692111E-2</v>
          </cell>
        </row>
        <row r="149">
          <cell r="M149">
            <v>22.1807691979784</v>
          </cell>
          <cell r="R149">
            <v>1.0558302392696501E-2</v>
          </cell>
        </row>
        <row r="150">
          <cell r="M150">
            <v>22.180778965205398</v>
          </cell>
          <cell r="R150">
            <v>1.0558849182513701E-2</v>
          </cell>
        </row>
        <row r="151">
          <cell r="M151">
            <v>22.1807740620409</v>
          </cell>
          <cell r="R151">
            <v>1.0558998301522101E-2</v>
          </cell>
        </row>
        <row r="152">
          <cell r="M152">
            <v>22.1807566168055</v>
          </cell>
          <cell r="R152">
            <v>1.05587884065845E-2</v>
          </cell>
        </row>
        <row r="153">
          <cell r="M153">
            <v>22.180798978410898</v>
          </cell>
          <cell r="R153">
            <v>1.05577234514815E-2</v>
          </cell>
        </row>
        <row r="154">
          <cell r="M154">
            <v>22.180877013517001</v>
          </cell>
          <cell r="R154">
            <v>1.0556741888551E-2</v>
          </cell>
        </row>
        <row r="155">
          <cell r="M155">
            <v>22.1810141151423</v>
          </cell>
          <cell r="R155">
            <v>1.05547314938034E-2</v>
          </cell>
        </row>
        <row r="156">
          <cell r="M156">
            <v>22.181133828060499</v>
          </cell>
          <cell r="R156">
            <v>1.0552811847349E-2</v>
          </cell>
        </row>
        <row r="157">
          <cell r="M157">
            <v>22.1812038946988</v>
          </cell>
          <cell r="R157">
            <v>1.0552639295608301E-2</v>
          </cell>
        </row>
        <row r="158">
          <cell r="M158">
            <v>22.181232710949502</v>
          </cell>
          <cell r="R158">
            <v>1.0553216224276501E-2</v>
          </cell>
        </row>
        <row r="159">
          <cell r="M159">
            <v>22.181245032435299</v>
          </cell>
          <cell r="R159">
            <v>1.0554093080805901E-2</v>
          </cell>
        </row>
        <row r="160">
          <cell r="M160">
            <v>22.181239125946199</v>
          </cell>
          <cell r="R160">
            <v>1.05552594764573E-2</v>
          </cell>
        </row>
        <row r="161">
          <cell r="M161">
            <v>22.181222926912501</v>
          </cell>
          <cell r="R161">
            <v>1.05558881078021E-2</v>
          </cell>
        </row>
        <row r="162">
          <cell r="M162">
            <v>22.181178868869701</v>
          </cell>
          <cell r="R162">
            <v>1.0556023665372999E-2</v>
          </cell>
        </row>
        <row r="163">
          <cell r="M163">
            <v>22.1811254623092</v>
          </cell>
          <cell r="R163">
            <v>1.0556741308849401E-2</v>
          </cell>
        </row>
        <row r="164">
          <cell r="M164">
            <v>22.1810682716998</v>
          </cell>
          <cell r="R164">
            <v>1.05575095585111E-2</v>
          </cell>
        </row>
        <row r="165">
          <cell r="M165">
            <v>22.181054786101601</v>
          </cell>
          <cell r="R165">
            <v>1.05577488150499E-2</v>
          </cell>
        </row>
        <row r="166">
          <cell r="M166">
            <v>22.181056806453</v>
          </cell>
          <cell r="R166">
            <v>1.0557372757481E-2</v>
          </cell>
        </row>
        <row r="167">
          <cell r="M167">
            <v>22.181060457815398</v>
          </cell>
          <cell r="R167">
            <v>1.0557069968454401E-2</v>
          </cell>
        </row>
        <row r="168">
          <cell r="M168">
            <v>22.181060664532701</v>
          </cell>
          <cell r="R168">
            <v>1.05572271014138E-2</v>
          </cell>
        </row>
        <row r="169">
          <cell r="M169">
            <v>22.180562458773199</v>
          </cell>
          <cell r="R169">
            <v>1.05651016345692E-2</v>
          </cell>
        </row>
        <row r="170">
          <cell r="M170">
            <v>22.180071683644101</v>
          </cell>
          <cell r="R170">
            <v>1.0573387243671401E-2</v>
          </cell>
        </row>
        <row r="171">
          <cell r="M171">
            <v>22.180830176661502</v>
          </cell>
          <cell r="R171">
            <v>1.05629361357568E-2</v>
          </cell>
        </row>
        <row r="172">
          <cell r="M172">
            <v>22.180478463929798</v>
          </cell>
          <cell r="R172">
            <v>1.05686716346529E-2</v>
          </cell>
        </row>
        <row r="173">
          <cell r="M173">
            <v>22.180091853602399</v>
          </cell>
          <cell r="R173">
            <v>1.0575601219527799E-2</v>
          </cell>
        </row>
        <row r="174">
          <cell r="M174">
            <v>22.180950061036999</v>
          </cell>
          <cell r="R174">
            <v>1.05638788304431E-2</v>
          </cell>
        </row>
        <row r="175">
          <cell r="M175">
            <v>22.180939646627898</v>
          </cell>
          <cell r="R175">
            <v>1.05628038560621E-2</v>
          </cell>
        </row>
        <row r="176">
          <cell r="M176">
            <v>22.180898197854098</v>
          </cell>
          <cell r="R176">
            <v>1.0563159204515501E-2</v>
          </cell>
        </row>
        <row r="177">
          <cell r="M177">
            <v>22.180869040776599</v>
          </cell>
          <cell r="R177">
            <v>1.0562993496881499E-2</v>
          </cell>
        </row>
        <row r="178">
          <cell r="M178">
            <v>22.181012923074199</v>
          </cell>
          <cell r="R178">
            <v>1.05608042202915E-2</v>
          </cell>
        </row>
        <row r="179">
          <cell r="M179">
            <v>22.1810802769185</v>
          </cell>
          <cell r="R179">
            <v>1.05593137803403E-2</v>
          </cell>
        </row>
        <row r="180">
          <cell r="M180">
            <v>22.1811435980221</v>
          </cell>
          <cell r="R180">
            <v>1.05577402165978E-2</v>
          </cell>
        </row>
        <row r="181">
          <cell r="M181">
            <v>22.181200631298001</v>
          </cell>
          <cell r="R181">
            <v>1.0557134222180201E-2</v>
          </cell>
        </row>
        <row r="182">
          <cell r="M182">
            <v>22.181243169215701</v>
          </cell>
          <cell r="R182">
            <v>1.0557425941554101E-2</v>
          </cell>
        </row>
        <row r="183">
          <cell r="M183">
            <v>22.181266408306499</v>
          </cell>
          <cell r="R183">
            <v>1.0558128406880101E-2</v>
          </cell>
        </row>
        <row r="184">
          <cell r="M184">
            <v>22.1812488724213</v>
          </cell>
          <cell r="R184">
            <v>1.0559120386968501E-2</v>
          </cell>
        </row>
        <row r="185">
          <cell r="M185">
            <v>22.1811933907371</v>
          </cell>
          <cell r="R185">
            <v>1.0560070275512499E-2</v>
          </cell>
        </row>
        <row r="186">
          <cell r="M186">
            <v>22.181131185586199</v>
          </cell>
          <cell r="R186">
            <v>1.05610312676215E-2</v>
          </cell>
        </row>
        <row r="187">
          <cell r="M187">
            <v>22.1810643348493</v>
          </cell>
          <cell r="R187">
            <v>1.05616998453334E-2</v>
          </cell>
        </row>
        <row r="188">
          <cell r="M188">
            <v>22.180935209695701</v>
          </cell>
          <cell r="R188">
            <v>1.0562628393979701E-2</v>
          </cell>
        </row>
        <row r="189">
          <cell r="M189">
            <v>22.180918670596899</v>
          </cell>
          <cell r="R189">
            <v>1.0562860615912099E-2</v>
          </cell>
        </row>
        <row r="190">
          <cell r="M190">
            <v>22.180952512287998</v>
          </cell>
          <cell r="R190">
            <v>1.0562488595379199E-2</v>
          </cell>
        </row>
        <row r="191">
          <cell r="M191">
            <v>22.1805039817263</v>
          </cell>
          <cell r="R191">
            <v>1.05695757515996E-2</v>
          </cell>
        </row>
        <row r="192">
          <cell r="M192">
            <v>22.1800960256355</v>
          </cell>
          <cell r="R192">
            <v>1.0575254487606101E-2</v>
          </cell>
        </row>
        <row r="193">
          <cell r="M193">
            <v>22.181017547801499</v>
          </cell>
          <cell r="R193">
            <v>1.05623807786347E-2</v>
          </cell>
        </row>
        <row r="194">
          <cell r="M194">
            <v>22.181040427869</v>
          </cell>
          <cell r="R194">
            <v>1.05617840798063E-2</v>
          </cell>
        </row>
        <row r="195">
          <cell r="M195">
            <v>22.180968376268101</v>
          </cell>
          <cell r="R195">
            <v>1.0562911364036301E-2</v>
          </cell>
        </row>
        <row r="196">
          <cell r="M196">
            <v>22.180838385243401</v>
          </cell>
          <cell r="R196">
            <v>1.05642141238559E-2</v>
          </cell>
        </row>
        <row r="197">
          <cell r="M197">
            <v>22.180809405887999</v>
          </cell>
          <cell r="R197">
            <v>1.05647737741072E-2</v>
          </cell>
        </row>
        <row r="198">
          <cell r="M198">
            <v>22.180885045592799</v>
          </cell>
          <cell r="R198">
            <v>1.0563479809796999E-2</v>
          </cell>
        </row>
        <row r="199">
          <cell r="M199">
            <v>22.180920067755402</v>
          </cell>
          <cell r="R199">
            <v>1.05625620070045E-2</v>
          </cell>
        </row>
        <row r="200">
          <cell r="M200">
            <v>22.1809369822099</v>
          </cell>
          <cell r="R200">
            <v>1.0561671093857E-2</v>
          </cell>
        </row>
        <row r="201">
          <cell r="M201">
            <v>22.180974517337599</v>
          </cell>
          <cell r="R201">
            <v>1.0560744883150799E-2</v>
          </cell>
        </row>
        <row r="202">
          <cell r="M202">
            <v>22.181003627102999</v>
          </cell>
          <cell r="R202">
            <v>1.05593104351743E-2</v>
          </cell>
        </row>
        <row r="203">
          <cell r="M203">
            <v>22.181064684061599</v>
          </cell>
          <cell r="R203">
            <v>1.0557764080723901E-2</v>
          </cell>
        </row>
        <row r="204">
          <cell r="M204">
            <v>22.181164208934799</v>
          </cell>
          <cell r="R204">
            <v>1.05558950141953E-2</v>
          </cell>
        </row>
        <row r="205">
          <cell r="M205">
            <v>22.181234632430499</v>
          </cell>
          <cell r="R205">
            <v>1.0554537595659601E-2</v>
          </cell>
        </row>
        <row r="206">
          <cell r="M206">
            <v>22.181249770555599</v>
          </cell>
          <cell r="R206">
            <v>1.05551413987606E-2</v>
          </cell>
        </row>
        <row r="207">
          <cell r="M207">
            <v>22.181239580506102</v>
          </cell>
          <cell r="R207">
            <v>1.0555969293913701E-2</v>
          </cell>
        </row>
        <row r="208">
          <cell r="M208">
            <v>22.181226655707398</v>
          </cell>
          <cell r="R208">
            <v>1.0556650262899699E-2</v>
          </cell>
        </row>
        <row r="209">
          <cell r="M209">
            <v>22.181197124766001</v>
          </cell>
          <cell r="R209">
            <v>1.0557748195285301E-2</v>
          </cell>
        </row>
        <row r="210">
          <cell r="M210">
            <v>22.181140388809101</v>
          </cell>
          <cell r="R210">
            <v>1.0558726620588099E-2</v>
          </cell>
        </row>
        <row r="211">
          <cell r="M211">
            <v>22.181003215324399</v>
          </cell>
          <cell r="R211">
            <v>1.05602833855505E-2</v>
          </cell>
        </row>
        <row r="212">
          <cell r="M212">
            <v>22.180774915743001</v>
          </cell>
          <cell r="R212">
            <v>1.0562192088890201E-2</v>
          </cell>
        </row>
        <row r="213">
          <cell r="M213">
            <v>22.180694402848399</v>
          </cell>
          <cell r="R213">
            <v>1.0562759936777201E-2</v>
          </cell>
        </row>
        <row r="214">
          <cell r="M214">
            <v>22.180660503150701</v>
          </cell>
          <cell r="R214">
            <v>1.0562507927996999E-2</v>
          </cell>
        </row>
        <row r="215">
          <cell r="M215">
            <v>22.180647084574399</v>
          </cell>
          <cell r="R215">
            <v>1.05621823713417E-2</v>
          </cell>
        </row>
        <row r="216">
          <cell r="M216">
            <v>22.180653369313301</v>
          </cell>
          <cell r="R216">
            <v>1.05614878071787E-2</v>
          </cell>
        </row>
        <row r="217">
          <cell r="M217">
            <v>22.180656852228299</v>
          </cell>
          <cell r="R217">
            <v>1.05613584550832E-2</v>
          </cell>
        </row>
        <row r="218">
          <cell r="M218">
            <v>22.1806440083745</v>
          </cell>
          <cell r="R218">
            <v>1.05614596988529E-2</v>
          </cell>
        </row>
        <row r="219">
          <cell r="M219">
            <v>22.1806254607394</v>
          </cell>
          <cell r="R219">
            <v>1.0562003111362499E-2</v>
          </cell>
        </row>
        <row r="220">
          <cell r="M220">
            <v>22.180612810421799</v>
          </cell>
          <cell r="R220">
            <v>1.05627711564578E-2</v>
          </cell>
        </row>
        <row r="221">
          <cell r="M221">
            <v>22.180647768338201</v>
          </cell>
          <cell r="R221">
            <v>1.05624475952233E-2</v>
          </cell>
        </row>
        <row r="222">
          <cell r="M222">
            <v>22.180835000093602</v>
          </cell>
          <cell r="R222">
            <v>1.0560722638290601E-2</v>
          </cell>
        </row>
        <row r="223">
          <cell r="M223">
            <v>22.180868151330401</v>
          </cell>
          <cell r="R223">
            <v>1.05602698504608E-2</v>
          </cell>
        </row>
        <row r="224">
          <cell r="M224">
            <v>22.180788244102299</v>
          </cell>
          <cell r="R224">
            <v>1.05610372762423E-2</v>
          </cell>
        </row>
        <row r="225">
          <cell r="M225">
            <v>22.1807311149764</v>
          </cell>
          <cell r="R225">
            <v>1.05612450141261E-2</v>
          </cell>
        </row>
        <row r="226">
          <cell r="M226">
            <v>22.180813108978999</v>
          </cell>
          <cell r="R226">
            <v>1.0559761280798E-2</v>
          </cell>
        </row>
        <row r="227">
          <cell r="M227">
            <v>22.181000096867098</v>
          </cell>
          <cell r="R227">
            <v>1.05574755404804E-2</v>
          </cell>
        </row>
        <row r="228">
          <cell r="M228">
            <v>22.181178417939901</v>
          </cell>
          <cell r="R228">
            <v>1.05546556755137E-2</v>
          </cell>
        </row>
        <row r="229">
          <cell r="M229">
            <v>22.181258637908101</v>
          </cell>
          <cell r="R229">
            <v>1.0553092621105299E-2</v>
          </cell>
        </row>
        <row r="230">
          <cell r="M230">
            <v>22.181264584491</v>
          </cell>
          <cell r="R230">
            <v>1.05538004875453E-2</v>
          </cell>
        </row>
        <row r="231">
          <cell r="M231">
            <v>22.181252166511001</v>
          </cell>
          <cell r="R231">
            <v>1.0555036300577201E-2</v>
          </cell>
        </row>
        <row r="232">
          <cell r="M232">
            <v>22.181238282186499</v>
          </cell>
          <cell r="R232">
            <v>1.0555998287164499E-2</v>
          </cell>
        </row>
        <row r="233">
          <cell r="M233">
            <v>22.181202237108099</v>
          </cell>
          <cell r="R233">
            <v>1.05566576786761E-2</v>
          </cell>
        </row>
        <row r="234">
          <cell r="M234">
            <v>22.181136941696298</v>
          </cell>
          <cell r="R234">
            <v>1.05576814906971E-2</v>
          </cell>
        </row>
        <row r="235">
          <cell r="M235">
            <v>22.180986993136401</v>
          </cell>
          <cell r="R235">
            <v>1.0559714435666801E-2</v>
          </cell>
        </row>
        <row r="236">
          <cell r="M236">
            <v>22.180777998564199</v>
          </cell>
          <cell r="R236">
            <v>1.05617206442282E-2</v>
          </cell>
        </row>
        <row r="237">
          <cell r="M237">
            <v>22.1806805958452</v>
          </cell>
          <cell r="R237">
            <v>1.0562243307339099E-2</v>
          </cell>
        </row>
        <row r="238">
          <cell r="M238">
            <v>22.180625213935201</v>
          </cell>
          <cell r="R238">
            <v>1.05627294978553E-2</v>
          </cell>
        </row>
        <row r="239">
          <cell r="M239">
            <v>22.180610840891902</v>
          </cell>
          <cell r="R239">
            <v>1.0562894147412299E-2</v>
          </cell>
        </row>
        <row r="240">
          <cell r="M240">
            <v>22.180613563359099</v>
          </cell>
          <cell r="R240">
            <v>1.05625135329019E-2</v>
          </cell>
        </row>
        <row r="241">
          <cell r="M241">
            <v>22.180612105096401</v>
          </cell>
          <cell r="R241">
            <v>1.0561883130931199E-2</v>
          </cell>
        </row>
        <row r="242">
          <cell r="M242">
            <v>22.180605099879902</v>
          </cell>
          <cell r="R242">
            <v>1.05618470915982E-2</v>
          </cell>
        </row>
        <row r="243">
          <cell r="M243">
            <v>22.180588868889199</v>
          </cell>
          <cell r="R243">
            <v>1.05623516724575E-2</v>
          </cell>
        </row>
        <row r="244">
          <cell r="M244">
            <v>22.1805799992324</v>
          </cell>
          <cell r="R244">
            <v>1.0563074625788199E-2</v>
          </cell>
        </row>
        <row r="245">
          <cell r="M245">
            <v>22.180602591545799</v>
          </cell>
          <cell r="R245">
            <v>1.0562592583997801E-2</v>
          </cell>
        </row>
        <row r="246">
          <cell r="M246">
            <v>22.180671593508698</v>
          </cell>
          <cell r="R246">
            <v>1.05613439708463E-2</v>
          </cell>
        </row>
        <row r="247">
          <cell r="M247">
            <v>22.180726774451902</v>
          </cell>
          <cell r="R247">
            <v>1.0560661286876501E-2</v>
          </cell>
        </row>
        <row r="248">
          <cell r="M248">
            <v>22.180801836279599</v>
          </cell>
          <cell r="R248">
            <v>1.0559860384103399E-2</v>
          </cell>
        </row>
        <row r="249">
          <cell r="M249">
            <v>22.180878205034201</v>
          </cell>
          <cell r="R249">
            <v>1.05586272289276E-2</v>
          </cell>
        </row>
        <row r="250">
          <cell r="M250">
            <v>22.180937102677799</v>
          </cell>
          <cell r="R250">
            <v>1.05568594433524E-2</v>
          </cell>
        </row>
        <row r="251">
          <cell r="M251">
            <v>22.181034209961201</v>
          </cell>
          <cell r="R251">
            <v>1.05548842622215E-2</v>
          </cell>
        </row>
        <row r="252">
          <cell r="M252">
            <v>22.1811683900359</v>
          </cell>
          <cell r="R252">
            <v>1.05529558519082E-2</v>
          </cell>
        </row>
        <row r="253">
          <cell r="M253">
            <v>22.1812343501954</v>
          </cell>
          <cell r="R253">
            <v>1.05522579086322E-2</v>
          </cell>
        </row>
        <row r="254">
          <cell r="M254">
            <v>22.181261395554198</v>
          </cell>
          <cell r="R254">
            <v>1.05527549159352E-2</v>
          </cell>
        </row>
        <row r="255">
          <cell r="M255">
            <v>22.181286387038298</v>
          </cell>
          <cell r="R255">
            <v>1.05530585091112E-2</v>
          </cell>
        </row>
        <row r="256">
          <cell r="M256">
            <v>22.1812936123412</v>
          </cell>
          <cell r="R256">
            <v>1.0553060714876199E-2</v>
          </cell>
        </row>
        <row r="257">
          <cell r="M257">
            <v>22.181254695436401</v>
          </cell>
          <cell r="R257">
            <v>1.0553983263023E-2</v>
          </cell>
        </row>
        <row r="258">
          <cell r="M258">
            <v>22.1812201867697</v>
          </cell>
          <cell r="R258">
            <v>1.0554872400746301E-2</v>
          </cell>
        </row>
        <row r="259">
          <cell r="M259">
            <v>22.1810962899198</v>
          </cell>
          <cell r="R259">
            <v>1.0556064409900701E-2</v>
          </cell>
        </row>
        <row r="260">
          <cell r="M260">
            <v>22.180976617654899</v>
          </cell>
          <cell r="R260">
            <v>1.05572362846861E-2</v>
          </cell>
        </row>
        <row r="261">
          <cell r="M261">
            <v>22.1809095444825</v>
          </cell>
          <cell r="R261">
            <v>1.05574919518318E-2</v>
          </cell>
        </row>
        <row r="262">
          <cell r="M262">
            <v>22.1808641169461</v>
          </cell>
          <cell r="R262">
            <v>1.0557582868047401E-2</v>
          </cell>
        </row>
        <row r="263">
          <cell r="M263">
            <v>22.180847110631898</v>
          </cell>
          <cell r="R263">
            <v>1.05571534271327E-2</v>
          </cell>
        </row>
        <row r="264">
          <cell r="M264">
            <v>22.180859232787299</v>
          </cell>
          <cell r="R264">
            <v>1.0556946894779901E-2</v>
          </cell>
        </row>
        <row r="265">
          <cell r="M265">
            <v>22.1808764223371</v>
          </cell>
          <cell r="R265">
            <v>1.0556737344634101E-2</v>
          </cell>
        </row>
        <row r="266">
          <cell r="M266">
            <v>22.180907593067001</v>
          </cell>
          <cell r="R266">
            <v>1.0556364758381899E-2</v>
          </cell>
        </row>
        <row r="267">
          <cell r="M267">
            <v>22.180960830332499</v>
          </cell>
          <cell r="R267">
            <v>1.0555737476252E-2</v>
          </cell>
        </row>
        <row r="268">
          <cell r="M268">
            <v>22.181003215051199</v>
          </cell>
          <cell r="R268">
            <v>1.05551937501582E-2</v>
          </cell>
        </row>
        <row r="269">
          <cell r="M269">
            <v>22.181028549186401</v>
          </cell>
          <cell r="R269">
            <v>1.05548471959164E-2</v>
          </cell>
        </row>
        <row r="270">
          <cell r="M270">
            <v>22.181044132052801</v>
          </cell>
          <cell r="R270">
            <v>1.05542581914395E-2</v>
          </cell>
        </row>
        <row r="271">
          <cell r="M271">
            <v>22.181057781955801</v>
          </cell>
          <cell r="R271">
            <v>1.05534459434246E-2</v>
          </cell>
        </row>
        <row r="272">
          <cell r="M272">
            <v>22.181065112003999</v>
          </cell>
          <cell r="R272">
            <v>1.05532444535561E-2</v>
          </cell>
        </row>
        <row r="273">
          <cell r="M273">
            <v>22.181074645358599</v>
          </cell>
          <cell r="R273">
            <v>1.05527275507747E-2</v>
          </cell>
        </row>
        <row r="274">
          <cell r="M274">
            <v>22.180945103124898</v>
          </cell>
          <cell r="R274">
            <v>1.0504031129852801E-2</v>
          </cell>
        </row>
        <row r="275">
          <cell r="M275">
            <v>22.181191592218699</v>
          </cell>
          <cell r="R275">
            <v>1.04732066075387E-2</v>
          </cell>
        </row>
        <row r="276">
          <cell r="M276">
            <v>22.1812979521161</v>
          </cell>
          <cell r="R276">
            <v>1.04731158602712E-2</v>
          </cell>
        </row>
        <row r="277">
          <cell r="M277">
            <v>22.18132688791</v>
          </cell>
          <cell r="R277">
            <v>1.0472894060970701E-2</v>
          </cell>
        </row>
        <row r="278">
          <cell r="M278">
            <v>22.181354636148299</v>
          </cell>
          <cell r="R278">
            <v>1.0472452230590399E-2</v>
          </cell>
        </row>
        <row r="279">
          <cell r="M279">
            <v>22.181515306178799</v>
          </cell>
          <cell r="R279">
            <v>1.05036529098402E-2</v>
          </cell>
        </row>
        <row r="280">
          <cell r="M280">
            <v>22.1814002008038</v>
          </cell>
          <cell r="R280">
            <v>1.0543845837309E-2</v>
          </cell>
        </row>
        <row r="281">
          <cell r="M281">
            <v>22.1813420476111</v>
          </cell>
          <cell r="R281">
            <v>1.0548418212389801E-2</v>
          </cell>
        </row>
        <row r="282">
          <cell r="M282">
            <v>22.181301634659</v>
          </cell>
          <cell r="R282">
            <v>1.05495616367508E-2</v>
          </cell>
        </row>
        <row r="283">
          <cell r="M283">
            <v>22.181222331119699</v>
          </cell>
          <cell r="R283">
            <v>1.05509245823315E-2</v>
          </cell>
        </row>
        <row r="284">
          <cell r="M284">
            <v>22.181053462096099</v>
          </cell>
          <cell r="R284">
            <v>1.0553177028134899E-2</v>
          </cell>
        </row>
        <row r="285">
          <cell r="M285">
            <v>22.1809712979986</v>
          </cell>
          <cell r="R285">
            <v>1.05540436480255E-2</v>
          </cell>
        </row>
        <row r="286">
          <cell r="M286">
            <v>22.180728046738999</v>
          </cell>
          <cell r="R286">
            <v>1.0525044038729199E-2</v>
          </cell>
        </row>
        <row r="287">
          <cell r="M287">
            <v>22.180778516689301</v>
          </cell>
          <cell r="R287">
            <v>1.0484712140688799E-2</v>
          </cell>
        </row>
        <row r="288">
          <cell r="M288">
            <v>22.180790932520999</v>
          </cell>
          <cell r="R288">
            <v>1.04805876989627E-2</v>
          </cell>
        </row>
        <row r="289">
          <cell r="M289">
            <v>22.180666198077599</v>
          </cell>
          <cell r="R289">
            <v>1.04810612161033E-2</v>
          </cell>
        </row>
        <row r="290">
          <cell r="M290">
            <v>22.1806868975887</v>
          </cell>
          <cell r="R290">
            <v>1.0480962864423401E-2</v>
          </cell>
        </row>
        <row r="291">
          <cell r="M291">
            <v>22.180706563500799</v>
          </cell>
          <cell r="R291">
            <v>1.04807766547882E-2</v>
          </cell>
        </row>
        <row r="292">
          <cell r="M292">
            <v>22.180728507364499</v>
          </cell>
          <cell r="R292">
            <v>1.04805793715148E-2</v>
          </cell>
        </row>
        <row r="293">
          <cell r="M293">
            <v>22.1807291469853</v>
          </cell>
          <cell r="R293">
            <v>1.0480552767209999E-2</v>
          </cell>
        </row>
        <row r="294">
          <cell r="M294">
            <v>22.180828266531901</v>
          </cell>
          <cell r="R294">
            <v>1.04977829012397E-2</v>
          </cell>
        </row>
        <row r="295">
          <cell r="M295">
            <v>22.180742697570601</v>
          </cell>
          <cell r="R295">
            <v>1.0548236941837499E-2</v>
          </cell>
        </row>
        <row r="296">
          <cell r="M296">
            <v>22.180485154228698</v>
          </cell>
          <cell r="R296">
            <v>1.0526534103033501E-2</v>
          </cell>
        </row>
        <row r="297">
          <cell r="M297">
            <v>22.180604906592599</v>
          </cell>
          <cell r="R297">
            <v>1.0483400543411099E-2</v>
          </cell>
        </row>
        <row r="298">
          <cell r="M298">
            <v>22.180834492139201</v>
          </cell>
          <cell r="R298">
            <v>1.04723323328259E-2</v>
          </cell>
        </row>
        <row r="299">
          <cell r="M299">
            <v>22.1810615212584</v>
          </cell>
          <cell r="R299">
            <v>1.0468543024790399E-2</v>
          </cell>
        </row>
        <row r="300">
          <cell r="M300">
            <v>22.1811836130228</v>
          </cell>
          <cell r="R300">
            <v>1.04666646772596E-2</v>
          </cell>
        </row>
        <row r="301">
          <cell r="M301">
            <v>22.1812614121047</v>
          </cell>
          <cell r="R301">
            <v>1.04654778280386E-2</v>
          </cell>
        </row>
        <row r="302">
          <cell r="M302">
            <v>22.1813133791645</v>
          </cell>
          <cell r="R302">
            <v>1.04676157939012E-2</v>
          </cell>
        </row>
        <row r="303">
          <cell r="M303">
            <v>22.181433269579099</v>
          </cell>
          <cell r="R303">
            <v>1.0489252186286199E-2</v>
          </cell>
        </row>
        <row r="304">
          <cell r="M304">
            <v>22.1813786719825</v>
          </cell>
          <cell r="R304">
            <v>1.0540098431779501E-2</v>
          </cell>
        </row>
        <row r="305">
          <cell r="M305">
            <v>22.181281375675901</v>
          </cell>
          <cell r="R305">
            <v>1.05479849409916E-2</v>
          </cell>
        </row>
        <row r="306">
          <cell r="M306">
            <v>22.181222873237299</v>
          </cell>
          <cell r="R306">
            <v>1.0549726481526901E-2</v>
          </cell>
        </row>
        <row r="307">
          <cell r="M307">
            <v>22.181079556154899</v>
          </cell>
          <cell r="R307">
            <v>1.05518015284952E-2</v>
          </cell>
        </row>
        <row r="308">
          <cell r="M308">
            <v>22.1807773505172</v>
          </cell>
          <cell r="R308">
            <v>1.0524286974856399E-2</v>
          </cell>
        </row>
        <row r="309">
          <cell r="M309">
            <v>22.180812056382301</v>
          </cell>
          <cell r="R309">
            <v>1.04843182278579E-2</v>
          </cell>
        </row>
        <row r="310">
          <cell r="M310">
            <v>22.180770847354498</v>
          </cell>
          <cell r="R310">
            <v>1.0480802580087101E-2</v>
          </cell>
        </row>
        <row r="311">
          <cell r="M311">
            <v>22.180457002667101</v>
          </cell>
          <cell r="R311">
            <v>1.04797865976667E-2</v>
          </cell>
        </row>
        <row r="312">
          <cell r="M312">
            <v>22.180368668264201</v>
          </cell>
          <cell r="R312">
            <v>1.0475732869475601E-2</v>
          </cell>
        </row>
        <row r="313">
          <cell r="M313">
            <v>22.1803297165137</v>
          </cell>
          <cell r="R313">
            <v>1.04752820934929E-2</v>
          </cell>
        </row>
        <row r="314">
          <cell r="M314">
            <v>22.1803428920296</v>
          </cell>
          <cell r="R314">
            <v>1.04780089368504E-2</v>
          </cell>
        </row>
        <row r="315">
          <cell r="M315">
            <v>22.180407437596799</v>
          </cell>
          <cell r="R315">
            <v>1.0482447446453101E-2</v>
          </cell>
        </row>
        <row r="316">
          <cell r="M316">
            <v>22.1805764092998</v>
          </cell>
          <cell r="R316">
            <v>1.04999112311555E-2</v>
          </cell>
        </row>
        <row r="317">
          <cell r="M317">
            <v>22.180575932333401</v>
          </cell>
          <cell r="R317">
            <v>1.0549803680198099E-2</v>
          </cell>
        </row>
        <row r="318">
          <cell r="M318">
            <v>22.180444524297702</v>
          </cell>
          <cell r="R318">
            <v>1.0557610356881599E-2</v>
          </cell>
        </row>
        <row r="319">
          <cell r="M319">
            <v>22.1803704250568</v>
          </cell>
          <cell r="R319">
            <v>1.05284674278331E-2</v>
          </cell>
        </row>
        <row r="320">
          <cell r="M320">
            <v>22.1805293136557</v>
          </cell>
          <cell r="R320">
            <v>1.04871970513662E-2</v>
          </cell>
        </row>
        <row r="321">
          <cell r="M321">
            <v>22.1806387222063</v>
          </cell>
          <cell r="R321">
            <v>1.0481995565061601E-2</v>
          </cell>
        </row>
        <row r="322">
          <cell r="M322">
            <v>22.180815239944302</v>
          </cell>
          <cell r="R322">
            <v>1.04768282786458E-2</v>
          </cell>
        </row>
        <row r="323">
          <cell r="M323">
            <v>22.181047907729699</v>
          </cell>
          <cell r="R323">
            <v>1.04693356842214E-2</v>
          </cell>
        </row>
        <row r="324">
          <cell r="M324">
            <v>22.181208500280899</v>
          </cell>
          <cell r="R324">
            <v>1.0466402331357901E-2</v>
          </cell>
        </row>
        <row r="325">
          <cell r="M325">
            <v>22.181303244044798</v>
          </cell>
          <cell r="R325">
            <v>1.04648721999978E-2</v>
          </cell>
        </row>
        <row r="326">
          <cell r="M326">
            <v>22.1813498498183</v>
          </cell>
          <cell r="R326">
            <v>1.04670347452614E-2</v>
          </cell>
        </row>
        <row r="327">
          <cell r="M327">
            <v>22.181462931692401</v>
          </cell>
          <cell r="R327">
            <v>1.04887484865711E-2</v>
          </cell>
        </row>
        <row r="328">
          <cell r="M328">
            <v>22.181413554555</v>
          </cell>
          <cell r="R328">
            <v>1.05395325461663E-2</v>
          </cell>
        </row>
        <row r="329">
          <cell r="M329">
            <v>22.181306361457398</v>
          </cell>
          <cell r="R329">
            <v>1.0547573875527599E-2</v>
          </cell>
        </row>
        <row r="330">
          <cell r="M330">
            <v>22.181222089578799</v>
          </cell>
          <cell r="R330">
            <v>1.0549739511197699E-2</v>
          </cell>
        </row>
        <row r="331">
          <cell r="M331">
            <v>22.181042531647801</v>
          </cell>
          <cell r="R331">
            <v>1.05522398763707E-2</v>
          </cell>
        </row>
        <row r="332">
          <cell r="M332">
            <v>22.180858060165601</v>
          </cell>
          <cell r="R332">
            <v>1.05545209835721E-2</v>
          </cell>
        </row>
        <row r="333">
          <cell r="M333">
            <v>22.1806253052244</v>
          </cell>
          <cell r="R333">
            <v>1.0526072854909099E-2</v>
          </cell>
        </row>
        <row r="334">
          <cell r="M334">
            <v>22.180685360433198</v>
          </cell>
          <cell r="R334">
            <v>1.04856770191379E-2</v>
          </cell>
        </row>
        <row r="335">
          <cell r="M335">
            <v>22.180709503518401</v>
          </cell>
          <cell r="R335">
            <v>1.0481334824059199E-2</v>
          </cell>
        </row>
        <row r="336">
          <cell r="M336">
            <v>22.180697943036702</v>
          </cell>
          <cell r="R336">
            <v>1.0480916041530199E-2</v>
          </cell>
        </row>
        <row r="337">
          <cell r="M337">
            <v>22.180684551731499</v>
          </cell>
          <cell r="R337">
            <v>1.0480966786039001E-2</v>
          </cell>
        </row>
        <row r="338">
          <cell r="M338">
            <v>22.180706457357701</v>
          </cell>
          <cell r="R338">
            <v>1.04807748469088E-2</v>
          </cell>
        </row>
        <row r="339">
          <cell r="M339">
            <v>22.1807444384668</v>
          </cell>
          <cell r="R339">
            <v>1.0480422602938201E-2</v>
          </cell>
        </row>
        <row r="340">
          <cell r="M340">
            <v>22.180877111015899</v>
          </cell>
          <cell r="R340">
            <v>1.0497307560428999E-2</v>
          </cell>
        </row>
        <row r="341">
          <cell r="M341">
            <v>22.180840715056</v>
          </cell>
          <cell r="R341">
            <v>1.0547295937655601E-2</v>
          </cell>
        </row>
        <row r="342">
          <cell r="M342">
            <v>22.180756010860499</v>
          </cell>
          <cell r="R342">
            <v>1.0554868941718001E-2</v>
          </cell>
        </row>
        <row r="343">
          <cell r="M343">
            <v>22.1806044522876</v>
          </cell>
          <cell r="R343">
            <v>1.0526283431252999E-2</v>
          </cell>
        </row>
        <row r="344">
          <cell r="M344">
            <v>22.180678715615301</v>
          </cell>
          <cell r="R344">
            <v>1.0485736619405399E-2</v>
          </cell>
        </row>
        <row r="345">
          <cell r="M345">
            <v>22.180784041413698</v>
          </cell>
          <cell r="R345">
            <v>1.04805675765455E-2</v>
          </cell>
        </row>
        <row r="346">
          <cell r="M346">
            <v>22.180950621947499</v>
          </cell>
          <cell r="R346">
            <v>1.0475329475776399E-2</v>
          </cell>
        </row>
        <row r="347">
          <cell r="M347">
            <v>22.181130907646899</v>
          </cell>
          <cell r="R347">
            <v>1.0468223186599899E-2</v>
          </cell>
        </row>
        <row r="348">
          <cell r="M348">
            <v>22.181238521998701</v>
          </cell>
          <cell r="R348">
            <v>1.0465945405032E-2</v>
          </cell>
        </row>
        <row r="349">
          <cell r="M349">
            <v>22.181283642635101</v>
          </cell>
          <cell r="R349">
            <v>1.04651211795343E-2</v>
          </cell>
        </row>
        <row r="350">
          <cell r="M350">
            <v>22.181322616811102</v>
          </cell>
          <cell r="R350">
            <v>1.04674522632438E-2</v>
          </cell>
        </row>
        <row r="351">
          <cell r="M351">
            <v>22.1814508744752</v>
          </cell>
          <cell r="R351">
            <v>1.04889513957813E-2</v>
          </cell>
        </row>
        <row r="352">
          <cell r="M352">
            <v>22.181417031444099</v>
          </cell>
          <cell r="R352">
            <v>1.05394975914491E-2</v>
          </cell>
        </row>
        <row r="353">
          <cell r="M353">
            <v>22.1813092118919</v>
          </cell>
          <cell r="R353">
            <v>1.05475303101798E-2</v>
          </cell>
        </row>
        <row r="354">
          <cell r="M354">
            <v>22.181240776156901</v>
          </cell>
          <cell r="R354">
            <v>1.0549791455738099E-2</v>
          </cell>
        </row>
        <row r="355">
          <cell r="M355">
            <v>22.181113505735699</v>
          </cell>
          <cell r="R355">
            <v>1.05519603084135E-2</v>
          </cell>
        </row>
        <row r="356">
          <cell r="M356">
            <v>22.1809676623669</v>
          </cell>
          <cell r="R356">
            <v>1.0553341603311599E-2</v>
          </cell>
        </row>
        <row r="357">
          <cell r="M357">
            <v>22.180744738771999</v>
          </cell>
          <cell r="R357">
            <v>1.05248119848743E-2</v>
          </cell>
        </row>
        <row r="358">
          <cell r="M358">
            <v>22.180758982366399</v>
          </cell>
          <cell r="R358">
            <v>1.0484841234869801E-2</v>
          </cell>
        </row>
        <row r="359">
          <cell r="M359">
            <v>22.180831248289898</v>
          </cell>
          <cell r="R359">
            <v>1.04801210000212E-2</v>
          </cell>
        </row>
        <row r="360">
          <cell r="M360">
            <v>22.180841101147799</v>
          </cell>
          <cell r="R360">
            <v>1.0479480804086099E-2</v>
          </cell>
        </row>
        <row r="361">
          <cell r="M361">
            <v>22.180829250111501</v>
          </cell>
          <cell r="R361">
            <v>1.04795280775747E-2</v>
          </cell>
        </row>
        <row r="362">
          <cell r="M362">
            <v>22.180819074819102</v>
          </cell>
          <cell r="R362">
            <v>1.0479630316024899E-2</v>
          </cell>
        </row>
        <row r="363">
          <cell r="M363">
            <v>22.180919885000801</v>
          </cell>
          <cell r="R363">
            <v>1.04968141756831E-2</v>
          </cell>
        </row>
        <row r="364">
          <cell r="M364">
            <v>22.180921948540401</v>
          </cell>
          <cell r="R364">
            <v>1.0546397014572301E-2</v>
          </cell>
        </row>
        <row r="365">
          <cell r="M365">
            <v>22.180924212066</v>
          </cell>
          <cell r="R365">
            <v>1.05534667811795E-2</v>
          </cell>
        </row>
        <row r="366">
          <cell r="M366">
            <v>22.1808948821946</v>
          </cell>
          <cell r="R366">
            <v>1.0555185473591199E-2</v>
          </cell>
        </row>
        <row r="367">
          <cell r="M367">
            <v>22.180836360546099</v>
          </cell>
          <cell r="R367">
            <v>1.0556138252802201E-2</v>
          </cell>
        </row>
        <row r="368">
          <cell r="M368">
            <v>22.1806037924758</v>
          </cell>
          <cell r="R368">
            <v>1.0557819648797999E-2</v>
          </cell>
        </row>
        <row r="369">
          <cell r="M369">
            <v>22.180452607497799</v>
          </cell>
          <cell r="R369">
            <v>1.0527877443693399E-2</v>
          </cell>
        </row>
        <row r="370">
          <cell r="M370">
            <v>22.180735202882101</v>
          </cell>
          <cell r="R370">
            <v>1.04851895041263E-2</v>
          </cell>
        </row>
        <row r="371">
          <cell r="M371">
            <v>22.181052382476</v>
          </cell>
          <cell r="R371">
            <v>1.04776171458935E-2</v>
          </cell>
        </row>
        <row r="372">
          <cell r="M372">
            <v>22.181227936983401</v>
          </cell>
          <cell r="R372">
            <v>1.0474667288411701E-2</v>
          </cell>
        </row>
        <row r="373">
          <cell r="M373">
            <v>22.181297542159101</v>
          </cell>
          <cell r="R373">
            <v>1.0473480618952801E-2</v>
          </cell>
        </row>
        <row r="374">
          <cell r="M374">
            <v>22.181291742632901</v>
          </cell>
          <cell r="R374">
            <v>1.0473484682086E-2</v>
          </cell>
        </row>
        <row r="375">
          <cell r="M375">
            <v>22.181408408225199</v>
          </cell>
          <cell r="R375">
            <v>1.0505326821917601E-2</v>
          </cell>
        </row>
        <row r="376">
          <cell r="M376">
            <v>22.1813186121495</v>
          </cell>
          <cell r="R376">
            <v>1.05455624346419E-2</v>
          </cell>
        </row>
        <row r="377">
          <cell r="M377">
            <v>22.1813022665192</v>
          </cell>
          <cell r="R377">
            <v>1.0550111606574999E-2</v>
          </cell>
        </row>
        <row r="378">
          <cell r="M378">
            <v>22.181275880426401</v>
          </cell>
          <cell r="R378">
            <v>1.05511565221629E-2</v>
          </cell>
        </row>
        <row r="379">
          <cell r="M379">
            <v>22.181112288684499</v>
          </cell>
          <cell r="R379">
            <v>1.05531443248542E-2</v>
          </cell>
        </row>
        <row r="380">
          <cell r="M380">
            <v>22.1808958116622</v>
          </cell>
          <cell r="R380">
            <v>1.0555632982299199E-2</v>
          </cell>
        </row>
        <row r="381">
          <cell r="M381">
            <v>22.180780774611701</v>
          </cell>
          <cell r="R381">
            <v>1.05572205455006E-2</v>
          </cell>
        </row>
        <row r="382">
          <cell r="M382">
            <v>22.180720395919501</v>
          </cell>
          <cell r="R382">
            <v>1.0557368478505901E-2</v>
          </cell>
        </row>
        <row r="383">
          <cell r="M383">
            <v>22.180679291910099</v>
          </cell>
          <cell r="R383">
            <v>1.05577157423408E-2</v>
          </cell>
        </row>
        <row r="384">
          <cell r="M384">
            <v>22.180648656847001</v>
          </cell>
          <cell r="R384">
            <v>1.05580150643495E-2</v>
          </cell>
        </row>
        <row r="385">
          <cell r="M385">
            <v>22.180624161497999</v>
          </cell>
          <cell r="R385">
            <v>1.05582509303923E-2</v>
          </cell>
        </row>
        <row r="386">
          <cell r="M386">
            <v>22.180608871930101</v>
          </cell>
          <cell r="R386">
            <v>1.05583959118381E-2</v>
          </cell>
        </row>
        <row r="387">
          <cell r="M387">
            <v>22.180605520762501</v>
          </cell>
          <cell r="R387">
            <v>1.05588163034783E-2</v>
          </cell>
        </row>
        <row r="388">
          <cell r="M388">
            <v>22.1805934320208</v>
          </cell>
          <cell r="R388">
            <v>1.05595554852881E-2</v>
          </cell>
        </row>
        <row r="389">
          <cell r="M389">
            <v>22.180608040374999</v>
          </cell>
          <cell r="R389">
            <v>1.05595245412644E-2</v>
          </cell>
        </row>
        <row r="390">
          <cell r="M390">
            <v>22.180670537086701</v>
          </cell>
          <cell r="R390">
            <v>1.0558965575248399E-2</v>
          </cell>
        </row>
        <row r="391">
          <cell r="M391">
            <v>22.180751454037001</v>
          </cell>
          <cell r="R391">
            <v>1.05578190823744E-2</v>
          </cell>
        </row>
        <row r="392">
          <cell r="M392">
            <v>22.180782190955799</v>
          </cell>
          <cell r="R392">
            <v>1.05568216108935E-2</v>
          </cell>
        </row>
        <row r="393">
          <cell r="M393">
            <v>22.180803923284099</v>
          </cell>
          <cell r="R393">
            <v>1.0556417481917E-2</v>
          </cell>
        </row>
        <row r="394">
          <cell r="M394">
            <v>22.180945868200599</v>
          </cell>
          <cell r="R394">
            <v>1.05544786196062E-2</v>
          </cell>
        </row>
        <row r="395">
          <cell r="M395">
            <v>22.181056237815898</v>
          </cell>
          <cell r="R395">
            <v>1.05524558873503E-2</v>
          </cell>
        </row>
        <row r="396">
          <cell r="M396">
            <v>22.181127089870198</v>
          </cell>
          <cell r="R396">
            <v>1.0551274964546799E-2</v>
          </cell>
        </row>
        <row r="397">
          <cell r="M397">
            <v>22.181230696532701</v>
          </cell>
          <cell r="R397">
            <v>1.0550177091516901E-2</v>
          </cell>
        </row>
        <row r="398">
          <cell r="M398">
            <v>22.181264640972</v>
          </cell>
          <cell r="R398">
            <v>1.05502017417508E-2</v>
          </cell>
        </row>
        <row r="399">
          <cell r="M399">
            <v>22.181260368516</v>
          </cell>
          <cell r="R399">
            <v>1.0550677509900699E-2</v>
          </cell>
        </row>
        <row r="400">
          <cell r="M400">
            <v>22.181252279353</v>
          </cell>
          <cell r="R400">
            <v>1.0551411886230801E-2</v>
          </cell>
        </row>
        <row r="401">
          <cell r="M401">
            <v>22.181256416072401</v>
          </cell>
          <cell r="R401">
            <v>1.0551460656688799E-2</v>
          </cell>
        </row>
        <row r="402">
          <cell r="M402">
            <v>22.1812425822507</v>
          </cell>
          <cell r="R402">
            <v>1.0551775176532101E-2</v>
          </cell>
        </row>
        <row r="403">
          <cell r="M403">
            <v>22.181095311590202</v>
          </cell>
          <cell r="R403">
            <v>1.05537404002545E-2</v>
          </cell>
        </row>
        <row r="404">
          <cell r="M404">
            <v>22.1809678758279</v>
          </cell>
          <cell r="R404">
            <v>1.0555493805470601E-2</v>
          </cell>
        </row>
        <row r="405">
          <cell r="M405">
            <v>22.1808721189845</v>
          </cell>
          <cell r="R405">
            <v>1.0556329341597901E-2</v>
          </cell>
        </row>
        <row r="406">
          <cell r="M406">
            <v>22.180786198976499</v>
          </cell>
          <cell r="R406">
            <v>1.0556667116032301E-2</v>
          </cell>
        </row>
        <row r="407">
          <cell r="M407">
            <v>22.180730786869098</v>
          </cell>
          <cell r="R407">
            <v>1.0557169710470399E-2</v>
          </cell>
        </row>
        <row r="408">
          <cell r="M408">
            <v>22.180727655489601</v>
          </cell>
          <cell r="R408">
            <v>1.05572352289147E-2</v>
          </cell>
        </row>
        <row r="409">
          <cell r="M409">
            <v>22.180746449828899</v>
          </cell>
          <cell r="R409">
            <v>1.0557072451729E-2</v>
          </cell>
        </row>
        <row r="410">
          <cell r="M410">
            <v>22.1807509010487</v>
          </cell>
          <cell r="R410">
            <v>1.0557382124762199E-2</v>
          </cell>
        </row>
        <row r="411">
          <cell r="M411">
            <v>22.180760650178801</v>
          </cell>
          <cell r="R411">
            <v>1.05579205506049E-2</v>
          </cell>
        </row>
        <row r="412">
          <cell r="M412">
            <v>22.180767175206299</v>
          </cell>
          <cell r="R412">
            <v>1.0558330761676799E-2</v>
          </cell>
        </row>
        <row r="413">
          <cell r="M413">
            <v>22.1807513370292</v>
          </cell>
          <cell r="R413">
            <v>1.0559122080916699E-2</v>
          </cell>
        </row>
        <row r="414">
          <cell r="M414">
            <v>22.180745089141201</v>
          </cell>
          <cell r="R414">
            <v>1.05592894551035E-2</v>
          </cell>
        </row>
        <row r="415">
          <cell r="M415">
            <v>22.1807538108493</v>
          </cell>
          <cell r="R415">
            <v>1.05592205805333E-2</v>
          </cell>
        </row>
        <row r="416">
          <cell r="M416">
            <v>22.180773914040898</v>
          </cell>
          <cell r="R416">
            <v>1.05586315313798E-2</v>
          </cell>
        </row>
        <row r="417">
          <cell r="M417">
            <v>22.180834497199399</v>
          </cell>
          <cell r="R417">
            <v>1.0557305938655301E-2</v>
          </cell>
        </row>
        <row r="418">
          <cell r="M418">
            <v>22.1809692250018</v>
          </cell>
          <cell r="R418">
            <v>1.0555303741379101E-2</v>
          </cell>
        </row>
        <row r="419">
          <cell r="M419">
            <v>22.181097264367999</v>
          </cell>
          <cell r="R419">
            <v>1.05530067311285E-2</v>
          </cell>
        </row>
        <row r="420">
          <cell r="M420">
            <v>22.181169093001198</v>
          </cell>
          <cell r="R420">
            <v>1.0551812767115001E-2</v>
          </cell>
        </row>
        <row r="421">
          <cell r="M421">
            <v>22.181219661620599</v>
          </cell>
          <cell r="R421">
            <v>1.05510122937548E-2</v>
          </cell>
        </row>
        <row r="422">
          <cell r="M422">
            <v>22.1812439552615</v>
          </cell>
          <cell r="R422">
            <v>1.0550994740254799E-2</v>
          </cell>
        </row>
        <row r="423">
          <cell r="M423">
            <v>22.181225173708199</v>
          </cell>
          <cell r="R423">
            <v>1.05518537877242E-2</v>
          </cell>
        </row>
        <row r="424">
          <cell r="M424">
            <v>22.1812020402818</v>
          </cell>
          <cell r="R424">
            <v>1.0552658874290501E-2</v>
          </cell>
        </row>
        <row r="425">
          <cell r="M425">
            <v>22.181180843448399</v>
          </cell>
          <cell r="R425">
            <v>1.05536157095617E-2</v>
          </cell>
        </row>
        <row r="426">
          <cell r="M426">
            <v>22.181163320579799</v>
          </cell>
          <cell r="R426">
            <v>1.0553990196050101E-2</v>
          </cell>
        </row>
        <row r="427">
          <cell r="M427">
            <v>22.181108101372601</v>
          </cell>
          <cell r="R427">
            <v>1.0554832810809199E-2</v>
          </cell>
        </row>
        <row r="428">
          <cell r="M428">
            <v>22.180932289944501</v>
          </cell>
          <cell r="R428">
            <v>1.05569963424865E-2</v>
          </cell>
        </row>
        <row r="429">
          <cell r="M429">
            <v>22.1808213748958</v>
          </cell>
          <cell r="R429">
            <v>1.0557998102748E-2</v>
          </cell>
        </row>
        <row r="430">
          <cell r="M430">
            <v>22.180761850869398</v>
          </cell>
          <cell r="R430">
            <v>1.05580650011915E-2</v>
          </cell>
        </row>
        <row r="431">
          <cell r="M431">
            <v>22.180732541853601</v>
          </cell>
          <cell r="R431">
            <v>1.05582949058519E-2</v>
          </cell>
        </row>
        <row r="432">
          <cell r="M432">
            <v>22.1807421997486</v>
          </cell>
          <cell r="R432">
            <v>1.05582226201768E-2</v>
          </cell>
        </row>
        <row r="433">
          <cell r="M433">
            <v>22.180755667874301</v>
          </cell>
          <cell r="R433">
            <v>1.0558093148267E-2</v>
          </cell>
        </row>
        <row r="434">
          <cell r="M434">
            <v>22.180753423183699</v>
          </cell>
          <cell r="R434">
            <v>1.0558478856501999E-2</v>
          </cell>
        </row>
        <row r="435">
          <cell r="M435">
            <v>22.1807448210789</v>
          </cell>
          <cell r="R435">
            <v>1.05595578099307E-2</v>
          </cell>
        </row>
        <row r="436">
          <cell r="M436">
            <v>22.1807628744527</v>
          </cell>
          <cell r="R436">
            <v>1.0560501647176999E-2</v>
          </cell>
        </row>
        <row r="437">
          <cell r="M437">
            <v>22.180781225393201</v>
          </cell>
          <cell r="R437">
            <v>1.05610524013492E-2</v>
          </cell>
        </row>
        <row r="438">
          <cell r="M438">
            <v>22.180796817227499</v>
          </cell>
          <cell r="R438">
            <v>1.0560997030709699E-2</v>
          </cell>
        </row>
        <row r="439">
          <cell r="M439">
            <v>22.180799052573601</v>
          </cell>
          <cell r="R439">
            <v>1.0560600044859699E-2</v>
          </cell>
        </row>
        <row r="440">
          <cell r="M440">
            <v>22.180798488201901</v>
          </cell>
          <cell r="R440">
            <v>1.0559593384026801E-2</v>
          </cell>
        </row>
        <row r="441">
          <cell r="M441">
            <v>22.180810325775099</v>
          </cell>
          <cell r="R441">
            <v>1.0558710311031101E-2</v>
          </cell>
        </row>
        <row r="442">
          <cell r="M442">
            <v>22.1808853196837</v>
          </cell>
          <cell r="R442">
            <v>1.05577367906209E-2</v>
          </cell>
        </row>
        <row r="443">
          <cell r="M443">
            <v>22.181037823664798</v>
          </cell>
          <cell r="R443">
            <v>1.05555019522958E-2</v>
          </cell>
        </row>
        <row r="444">
          <cell r="M444">
            <v>22.181161782415099</v>
          </cell>
          <cell r="R444">
            <v>1.0553169458544599E-2</v>
          </cell>
        </row>
        <row r="445">
          <cell r="M445">
            <v>22.181209990079999</v>
          </cell>
          <cell r="R445">
            <v>1.0552277089945101E-2</v>
          </cell>
        </row>
        <row r="446">
          <cell r="M446">
            <v>22.1812304892639</v>
          </cell>
          <cell r="R446">
            <v>1.05518840847532E-2</v>
          </cell>
        </row>
        <row r="447">
          <cell r="M447">
            <v>22.1812703573402</v>
          </cell>
          <cell r="R447">
            <v>1.0551636691260699E-2</v>
          </cell>
        </row>
        <row r="448">
          <cell r="M448">
            <v>22.181285698474898</v>
          </cell>
          <cell r="R448">
            <v>1.0552379649817201E-2</v>
          </cell>
        </row>
        <row r="449">
          <cell r="M449">
            <v>22.181237766454402</v>
          </cell>
          <cell r="R449">
            <v>1.05538178609641E-2</v>
          </cell>
        </row>
        <row r="450">
          <cell r="M450">
            <v>22.181159325007499</v>
          </cell>
          <cell r="R450">
            <v>1.0555083430246999E-2</v>
          </cell>
        </row>
        <row r="451">
          <cell r="M451">
            <v>22.181067049815798</v>
          </cell>
          <cell r="R451">
            <v>1.05564568912065E-2</v>
          </cell>
        </row>
        <row r="452">
          <cell r="M452">
            <v>22.180899584195</v>
          </cell>
          <cell r="R452">
            <v>1.05585191431085E-2</v>
          </cell>
        </row>
        <row r="453">
          <cell r="M453">
            <v>22.180795204683498</v>
          </cell>
          <cell r="R453">
            <v>1.0559412675064101E-2</v>
          </cell>
        </row>
        <row r="454">
          <cell r="M454">
            <v>22.180752728736199</v>
          </cell>
          <cell r="R454">
            <v>1.05589133604142E-2</v>
          </cell>
        </row>
        <row r="455">
          <cell r="M455">
            <v>22.180757050076402</v>
          </cell>
          <cell r="R455">
            <v>1.0558188981649E-2</v>
          </cell>
        </row>
        <row r="456">
          <cell r="M456">
            <v>22.180753357016801</v>
          </cell>
          <cell r="R456">
            <v>1.05581205718477E-2</v>
          </cell>
        </row>
        <row r="457">
          <cell r="M457">
            <v>22.1807415211759</v>
          </cell>
          <cell r="R457">
            <v>1.05582144818785E-2</v>
          </cell>
        </row>
        <row r="458">
          <cell r="M458">
            <v>22.1807532104649</v>
          </cell>
          <cell r="R458">
            <v>1.05581050892976E-2</v>
          </cell>
        </row>
        <row r="459">
          <cell r="M459">
            <v>22.180775473286801</v>
          </cell>
          <cell r="R459">
            <v>1.05582548863105E-2</v>
          </cell>
        </row>
        <row r="460">
          <cell r="M460">
            <v>22.1807958066289</v>
          </cell>
          <cell r="R460">
            <v>1.0558650840469501E-2</v>
          </cell>
        </row>
        <row r="461">
          <cell r="M461">
            <v>22.180844038482501</v>
          </cell>
          <cell r="R461">
            <v>1.0558247453858201E-2</v>
          </cell>
        </row>
        <row r="462">
          <cell r="M462">
            <v>22.180873543792899</v>
          </cell>
          <cell r="R462">
            <v>1.0557890777315299E-2</v>
          </cell>
        </row>
        <row r="463">
          <cell r="M463">
            <v>22.180903974800099</v>
          </cell>
          <cell r="R463">
            <v>1.0557560000507501E-2</v>
          </cell>
        </row>
        <row r="464">
          <cell r="M464">
            <v>22.180886168997201</v>
          </cell>
          <cell r="R464">
            <v>1.05577223437838E-2</v>
          </cell>
        </row>
        <row r="465">
          <cell r="M465">
            <v>22.180877006047801</v>
          </cell>
          <cell r="R465">
            <v>1.05574326756413E-2</v>
          </cell>
        </row>
        <row r="466">
          <cell r="M466">
            <v>22.180940774558099</v>
          </cell>
          <cell r="R466">
            <v>1.0556059637094099E-2</v>
          </cell>
        </row>
        <row r="467">
          <cell r="M467">
            <v>22.181035668542801</v>
          </cell>
          <cell r="R467">
            <v>1.0554787721484099E-2</v>
          </cell>
        </row>
        <row r="468">
          <cell r="M468">
            <v>22.181154228693298</v>
          </cell>
          <cell r="R468">
            <v>1.0552743648475801E-2</v>
          </cell>
        </row>
        <row r="469">
          <cell r="M469">
            <v>22.181255557066699</v>
          </cell>
          <cell r="R469">
            <v>1.05509741554414E-2</v>
          </cell>
        </row>
        <row r="470">
          <cell r="M470">
            <v>22.181281456634402</v>
          </cell>
          <cell r="R470">
            <v>1.05510014895147E-2</v>
          </cell>
        </row>
        <row r="471">
          <cell r="M471">
            <v>22.181294702831</v>
          </cell>
          <cell r="R471">
            <v>1.05512007780052E-2</v>
          </cell>
        </row>
        <row r="472">
          <cell r="M472">
            <v>22.181307372231601</v>
          </cell>
          <cell r="R472">
            <v>1.05516258091508E-2</v>
          </cell>
        </row>
        <row r="473">
          <cell r="M473">
            <v>22.181289176546599</v>
          </cell>
          <cell r="R473">
            <v>1.05524160798248E-2</v>
          </cell>
        </row>
        <row r="474">
          <cell r="M474">
            <v>22.1811819711649</v>
          </cell>
          <cell r="R474">
            <v>1.05542396738881E-2</v>
          </cell>
        </row>
        <row r="475">
          <cell r="M475">
            <v>22.181092947695799</v>
          </cell>
          <cell r="R475">
            <v>1.0554671201266399E-2</v>
          </cell>
        </row>
        <row r="476">
          <cell r="M476">
            <v>22.1810059478507</v>
          </cell>
          <cell r="R476">
            <v>1.05552031964267E-2</v>
          </cell>
        </row>
        <row r="477">
          <cell r="M477">
            <v>22.180874850099599</v>
          </cell>
          <cell r="R477">
            <v>1.05566294579316E-2</v>
          </cell>
        </row>
        <row r="478">
          <cell r="M478">
            <v>22.1808066860171</v>
          </cell>
          <cell r="R478">
            <v>1.0557087454370199E-2</v>
          </cell>
        </row>
        <row r="479">
          <cell r="M479">
            <v>22.180764351973401</v>
          </cell>
          <cell r="R479">
            <v>1.0556946053634801E-2</v>
          </cell>
        </row>
        <row r="480">
          <cell r="M480">
            <v>22.180727006412798</v>
          </cell>
          <cell r="R480">
            <v>1.05572345238421E-2</v>
          </cell>
        </row>
        <row r="481">
          <cell r="M481">
            <v>22.180718676995099</v>
          </cell>
          <cell r="R481">
            <v>1.05576918373295E-2</v>
          </cell>
        </row>
        <row r="482">
          <cell r="M482">
            <v>22.180748161650701</v>
          </cell>
          <cell r="R482">
            <v>1.05580587129195E-2</v>
          </cell>
        </row>
        <row r="483">
          <cell r="M483">
            <v>22.180783407188201</v>
          </cell>
          <cell r="R483">
            <v>1.0557791679028599E-2</v>
          </cell>
        </row>
        <row r="484">
          <cell r="M484">
            <v>22.180810828286599</v>
          </cell>
          <cell r="R484">
            <v>1.0557874911612E-2</v>
          </cell>
        </row>
        <row r="485">
          <cell r="M485">
            <v>22.180821209856099</v>
          </cell>
          <cell r="R485">
            <v>1.0558384368591699E-2</v>
          </cell>
        </row>
        <row r="486">
          <cell r="M486">
            <v>22.180822416861599</v>
          </cell>
          <cell r="R486">
            <v>1.05584566019278E-2</v>
          </cell>
        </row>
        <row r="487">
          <cell r="M487">
            <v>22.180828056418399</v>
          </cell>
          <cell r="R487">
            <v>1.0558035624119199E-2</v>
          </cell>
        </row>
        <row r="488">
          <cell r="M488">
            <v>22.180834502527699</v>
          </cell>
          <cell r="R488">
            <v>1.05573260664736E-2</v>
          </cell>
        </row>
        <row r="489">
          <cell r="M489">
            <v>22.180858318883999</v>
          </cell>
          <cell r="R489">
            <v>1.0556572618046101E-2</v>
          </cell>
        </row>
        <row r="490">
          <cell r="M490">
            <v>22.1809633706611</v>
          </cell>
          <cell r="R490">
            <v>1.0554310179036099E-2</v>
          </cell>
        </row>
        <row r="491">
          <cell r="M491">
            <v>22.181122287729799</v>
          </cell>
          <cell r="R491">
            <v>1.05515351854102E-2</v>
          </cell>
        </row>
        <row r="492">
          <cell r="M492">
            <v>22.181237841431301</v>
          </cell>
          <cell r="R492">
            <v>1.0549728459673099E-2</v>
          </cell>
        </row>
        <row r="493">
          <cell r="M493">
            <v>22.181288304979699</v>
          </cell>
          <cell r="R493">
            <v>1.0549202623509699E-2</v>
          </cell>
        </row>
        <row r="494">
          <cell r="M494">
            <v>22.181312254530301</v>
          </cell>
          <cell r="R494">
            <v>1.05497493554457E-2</v>
          </cell>
        </row>
        <row r="495">
          <cell r="M495">
            <v>22.1813220896384</v>
          </cell>
          <cell r="R495">
            <v>1.05506420529475E-2</v>
          </cell>
        </row>
        <row r="496">
          <cell r="M496">
            <v>22.181317643360298</v>
          </cell>
          <cell r="R496">
            <v>1.0551427000555001E-2</v>
          </cell>
        </row>
        <row r="497">
          <cell r="M497">
            <v>22.181296095891899</v>
          </cell>
          <cell r="R497">
            <v>1.0551887779863199E-2</v>
          </cell>
        </row>
        <row r="498">
          <cell r="M498">
            <v>22.181226748572001</v>
          </cell>
          <cell r="R498">
            <v>1.05529846905962E-2</v>
          </cell>
        </row>
        <row r="499">
          <cell r="M499">
            <v>22.181142411709299</v>
          </cell>
          <cell r="R499">
            <v>1.05542433329412E-2</v>
          </cell>
        </row>
        <row r="500">
          <cell r="M500">
            <v>22.181066583186201</v>
          </cell>
          <cell r="R500">
            <v>1.0555324790090101E-2</v>
          </cell>
        </row>
        <row r="501">
          <cell r="M501">
            <v>22.181026699229399</v>
          </cell>
          <cell r="R501">
            <v>1.0555537988124799E-2</v>
          </cell>
        </row>
        <row r="502">
          <cell r="M502">
            <v>22.181002959876899</v>
          </cell>
          <cell r="R502">
            <v>1.05552532592993E-2</v>
          </cell>
        </row>
        <row r="503">
          <cell r="M503">
            <v>22.180970582349001</v>
          </cell>
          <cell r="R503">
            <v>1.05555550392797E-2</v>
          </cell>
        </row>
        <row r="504">
          <cell r="M504">
            <v>22.1809593781866</v>
          </cell>
          <cell r="R504">
            <v>1.0555706607898899E-2</v>
          </cell>
        </row>
        <row r="505">
          <cell r="M505">
            <v>22.180957304348901</v>
          </cell>
          <cell r="R505">
            <v>1.0555741996667501E-2</v>
          </cell>
        </row>
        <row r="506">
          <cell r="M506">
            <v>22.1809514270062</v>
          </cell>
          <cell r="R506">
            <v>1.0556197291757699E-2</v>
          </cell>
        </row>
        <row r="507">
          <cell r="M507">
            <v>22.180920938397701</v>
          </cell>
          <cell r="R507">
            <v>1.0557180021880001E-2</v>
          </cell>
        </row>
        <row r="508">
          <cell r="M508">
            <v>22.1808861060521</v>
          </cell>
          <cell r="R508">
            <v>1.05576983135006E-2</v>
          </cell>
        </row>
        <row r="509">
          <cell r="M509">
            <v>22.180841942245401</v>
          </cell>
          <cell r="R509">
            <v>1.05585766910454E-2</v>
          </cell>
        </row>
        <row r="510">
          <cell r="M510">
            <v>22.180417297120201</v>
          </cell>
          <cell r="R510">
            <v>1.05658674465613E-2</v>
          </cell>
        </row>
        <row r="511">
          <cell r="M511">
            <v>22.180086666805298</v>
          </cell>
          <cell r="R511">
            <v>1.0571130384800599E-2</v>
          </cell>
        </row>
        <row r="512">
          <cell r="M512">
            <v>22.180825164134301</v>
          </cell>
          <cell r="R512">
            <v>1.05598672436401E-2</v>
          </cell>
        </row>
        <row r="513">
          <cell r="M513">
            <v>22.180864274906099</v>
          </cell>
          <cell r="R513">
            <v>1.05578001200203E-2</v>
          </cell>
        </row>
        <row r="514">
          <cell r="M514">
            <v>22.1804643446692</v>
          </cell>
          <cell r="R514">
            <v>1.0563623805735001E-2</v>
          </cell>
        </row>
        <row r="515">
          <cell r="M515">
            <v>22.180163920097201</v>
          </cell>
          <cell r="R515">
            <v>1.05685248726468E-2</v>
          </cell>
        </row>
        <row r="516">
          <cell r="M516">
            <v>22.1812325587697</v>
          </cell>
          <cell r="R516">
            <v>1.05534088886208E-2</v>
          </cell>
        </row>
        <row r="517">
          <cell r="M517">
            <v>22.181304689229499</v>
          </cell>
          <cell r="R517">
            <v>1.05509298324796E-2</v>
          </cell>
        </row>
        <row r="518">
          <cell r="M518">
            <v>22.181326143347299</v>
          </cell>
          <cell r="R518">
            <v>1.0550716938771101E-2</v>
          </cell>
        </row>
        <row r="519">
          <cell r="M519">
            <v>22.1813325760311</v>
          </cell>
          <cell r="R519">
            <v>1.0551553446957899E-2</v>
          </cell>
        </row>
        <row r="520">
          <cell r="M520">
            <v>22.1813268849099</v>
          </cell>
          <cell r="R520">
            <v>1.05523404690948E-2</v>
          </cell>
        </row>
        <row r="521">
          <cell r="M521">
            <v>22.181317220084399</v>
          </cell>
          <cell r="R521">
            <v>1.05526196629628E-2</v>
          </cell>
        </row>
        <row r="522">
          <cell r="M522">
            <v>22.1812782038071</v>
          </cell>
          <cell r="R522">
            <v>1.0553300225127101E-2</v>
          </cell>
        </row>
        <row r="523">
          <cell r="M523">
            <v>22.1811589632328</v>
          </cell>
          <cell r="R523">
            <v>1.0555085988035701E-2</v>
          </cell>
        </row>
        <row r="524">
          <cell r="M524">
            <v>22.181006257333198</v>
          </cell>
          <cell r="R524">
            <v>1.05571478303455E-2</v>
          </cell>
        </row>
        <row r="525">
          <cell r="M525">
            <v>22.180942545131298</v>
          </cell>
          <cell r="R525">
            <v>1.0557712011979701E-2</v>
          </cell>
        </row>
        <row r="526">
          <cell r="M526">
            <v>22.180901192032401</v>
          </cell>
          <cell r="R526">
            <v>1.05576097607082E-2</v>
          </cell>
        </row>
        <row r="527">
          <cell r="M527">
            <v>22.1808840559851</v>
          </cell>
          <cell r="R527">
            <v>1.05577423245912E-2</v>
          </cell>
        </row>
        <row r="528">
          <cell r="M528">
            <v>22.180887012035999</v>
          </cell>
          <cell r="R528">
            <v>1.05577079611142E-2</v>
          </cell>
        </row>
        <row r="529">
          <cell r="M529">
            <v>22.180905430975599</v>
          </cell>
          <cell r="R529">
            <v>1.05575198547486E-2</v>
          </cell>
        </row>
        <row r="530">
          <cell r="M530">
            <v>22.1808933867602</v>
          </cell>
          <cell r="R530">
            <v>1.0558021719609401E-2</v>
          </cell>
        </row>
        <row r="531">
          <cell r="M531">
            <v>22.1808593001521</v>
          </cell>
          <cell r="R531">
            <v>1.05590037863712E-2</v>
          </cell>
        </row>
        <row r="532">
          <cell r="M532">
            <v>22.180872193956901</v>
          </cell>
          <cell r="R532">
            <v>1.0559374625222599E-2</v>
          </cell>
        </row>
        <row r="533">
          <cell r="M533">
            <v>22.180872007645199</v>
          </cell>
          <cell r="R533">
            <v>1.0560032618835501E-2</v>
          </cell>
        </row>
        <row r="534">
          <cell r="M534">
            <v>22.180839237895299</v>
          </cell>
          <cell r="R534">
            <v>1.05604756335872E-2</v>
          </cell>
        </row>
        <row r="535">
          <cell r="M535">
            <v>22.180813997054699</v>
          </cell>
          <cell r="R535">
            <v>1.0560779752271999E-2</v>
          </cell>
        </row>
        <row r="536">
          <cell r="M536">
            <v>22.180795990266699</v>
          </cell>
          <cell r="R536">
            <v>1.0560611014633301E-2</v>
          </cell>
        </row>
        <row r="537">
          <cell r="M537">
            <v>22.180805728040099</v>
          </cell>
          <cell r="R537">
            <v>1.0559854414355099E-2</v>
          </cell>
        </row>
        <row r="538">
          <cell r="M538">
            <v>22.180895533021001</v>
          </cell>
          <cell r="R538">
            <v>1.05583697333684E-2</v>
          </cell>
        </row>
        <row r="539">
          <cell r="M539">
            <v>22.181054349490701</v>
          </cell>
          <cell r="R539">
            <v>1.0555742588903801E-2</v>
          </cell>
        </row>
        <row r="540">
          <cell r="M540">
            <v>22.1811957493282</v>
          </cell>
          <cell r="R540">
            <v>1.0553665463761601E-2</v>
          </cell>
        </row>
        <row r="541">
          <cell r="M541">
            <v>22.1812569430639</v>
          </cell>
          <cell r="R541">
            <v>1.0552983679331E-2</v>
          </cell>
        </row>
        <row r="542">
          <cell r="M542">
            <v>22.181281076764201</v>
          </cell>
          <cell r="R542">
            <v>1.0553514771628299E-2</v>
          </cell>
        </row>
        <row r="543">
          <cell r="M543">
            <v>22.1812973429669</v>
          </cell>
          <cell r="R543">
            <v>1.05543260470609E-2</v>
          </cell>
        </row>
        <row r="544">
          <cell r="M544">
            <v>22.181284024325901</v>
          </cell>
          <cell r="R544">
            <v>1.05552469434318E-2</v>
          </cell>
        </row>
        <row r="545">
          <cell r="M545">
            <v>22.181256264544398</v>
          </cell>
          <cell r="R545">
            <v>1.0555790038791601E-2</v>
          </cell>
        </row>
        <row r="546">
          <cell r="M546">
            <v>22.1812167787267</v>
          </cell>
          <cell r="R546">
            <v>1.0556440421793401E-2</v>
          </cell>
        </row>
        <row r="547">
          <cell r="M547">
            <v>22.1811245772641</v>
          </cell>
          <cell r="R547">
            <v>1.05578521036408E-2</v>
          </cell>
        </row>
        <row r="548">
          <cell r="M548">
            <v>22.180901435194802</v>
          </cell>
          <cell r="R548">
            <v>1.05606698691949E-2</v>
          </cell>
        </row>
        <row r="549">
          <cell r="M549">
            <v>22.180743698487799</v>
          </cell>
          <cell r="R549">
            <v>1.0562164543448001E-2</v>
          </cell>
        </row>
        <row r="550">
          <cell r="M550">
            <v>22.180680246178301</v>
          </cell>
          <cell r="R550">
            <v>1.0561904529345899E-2</v>
          </cell>
        </row>
        <row r="551">
          <cell r="M551">
            <v>22.1806420521898</v>
          </cell>
          <cell r="R551">
            <v>1.05615739377141E-2</v>
          </cell>
        </row>
        <row r="552">
          <cell r="M552">
            <v>22.1806206460132</v>
          </cell>
          <cell r="R552">
            <v>1.05616762667693E-2</v>
          </cell>
        </row>
        <row r="553">
          <cell r="M553">
            <v>22.180629845690301</v>
          </cell>
          <cell r="R553">
            <v>1.05615944682779E-2</v>
          </cell>
        </row>
        <row r="554">
          <cell r="M554">
            <v>22.1806607854502</v>
          </cell>
          <cell r="R554">
            <v>1.0561687261682299E-2</v>
          </cell>
        </row>
        <row r="555">
          <cell r="M555">
            <v>22.180690829532899</v>
          </cell>
          <cell r="R555">
            <v>1.0562031434434399E-2</v>
          </cell>
        </row>
        <row r="556">
          <cell r="M556">
            <v>22.1807182422876</v>
          </cell>
          <cell r="R556">
            <v>1.05618429372003E-2</v>
          </cell>
        </row>
        <row r="557">
          <cell r="M557">
            <v>22.1807471320517</v>
          </cell>
          <cell r="R557">
            <v>1.05619349040285E-2</v>
          </cell>
        </row>
        <row r="558">
          <cell r="M558">
            <v>22.1807560349813</v>
          </cell>
          <cell r="R558">
            <v>1.0562460616475099E-2</v>
          </cell>
        </row>
        <row r="559">
          <cell r="M559">
            <v>22.180762889928001</v>
          </cell>
          <cell r="R559">
            <v>1.0562491053200999E-2</v>
          </cell>
        </row>
        <row r="560">
          <cell r="M560">
            <v>22.180754958383901</v>
          </cell>
          <cell r="R560">
            <v>1.0562195097834501E-2</v>
          </cell>
        </row>
        <row r="561">
          <cell r="M561">
            <v>22.180763683250401</v>
          </cell>
          <cell r="R561">
            <v>1.05614538204791E-2</v>
          </cell>
        </row>
        <row r="562">
          <cell r="M562">
            <v>22.180848626868801</v>
          </cell>
          <cell r="R562">
            <v>1.0560383524020899E-2</v>
          </cell>
        </row>
        <row r="563">
          <cell r="M563">
            <v>22.1810249918579</v>
          </cell>
          <cell r="R563">
            <v>1.05582658656197E-2</v>
          </cell>
        </row>
        <row r="564">
          <cell r="M564">
            <v>22.1811561063912</v>
          </cell>
          <cell r="R564">
            <v>1.05560679338529E-2</v>
          </cell>
        </row>
        <row r="565">
          <cell r="M565">
            <v>22.1812175919348</v>
          </cell>
          <cell r="R565">
            <v>1.05544263132612E-2</v>
          </cell>
        </row>
        <row r="566">
          <cell r="M566">
            <v>22.181257449424098</v>
          </cell>
          <cell r="R566">
            <v>1.05540325699254E-2</v>
          </cell>
        </row>
        <row r="567">
          <cell r="M567">
            <v>22.181283169634899</v>
          </cell>
          <cell r="R567">
            <v>1.05542236911272E-2</v>
          </cell>
        </row>
        <row r="568">
          <cell r="M568">
            <v>22.181272144403302</v>
          </cell>
          <cell r="R568">
            <v>1.05548283598447E-2</v>
          </cell>
        </row>
        <row r="569">
          <cell r="M569">
            <v>22.181254648107501</v>
          </cell>
          <cell r="R569">
            <v>1.05557214743903E-2</v>
          </cell>
        </row>
        <row r="570">
          <cell r="M570">
            <v>22.181238645744401</v>
          </cell>
          <cell r="R570">
            <v>1.0556106004401201E-2</v>
          </cell>
        </row>
        <row r="571">
          <cell r="M571">
            <v>22.181186371091101</v>
          </cell>
          <cell r="R571">
            <v>1.05569106858354E-2</v>
          </cell>
        </row>
        <row r="572">
          <cell r="M572">
            <v>22.181116919729298</v>
          </cell>
          <cell r="R572">
            <v>1.05575621548895E-2</v>
          </cell>
        </row>
        <row r="573">
          <cell r="M573">
            <v>22.1810279446672</v>
          </cell>
          <cell r="R573">
            <v>1.055821131159E-2</v>
          </cell>
        </row>
        <row r="574">
          <cell r="M574">
            <v>22.180911268692199</v>
          </cell>
          <cell r="R574">
            <v>1.05591424797056E-2</v>
          </cell>
        </row>
        <row r="575">
          <cell r="M575">
            <v>22.180880401957999</v>
          </cell>
          <cell r="R575">
            <v>1.05591769280261E-2</v>
          </cell>
        </row>
        <row r="576">
          <cell r="M576">
            <v>22.180574007314</v>
          </cell>
          <cell r="R576">
            <v>1.05617821897414E-2</v>
          </cell>
        </row>
        <row r="577">
          <cell r="M577">
            <v>22.180508210802898</v>
          </cell>
          <cell r="R577">
            <v>1.05625913890302E-2</v>
          </cell>
        </row>
        <row r="578">
          <cell r="M578">
            <v>22.180561728053199</v>
          </cell>
          <cell r="R578">
            <v>1.05626330332234E-2</v>
          </cell>
        </row>
        <row r="579">
          <cell r="M579">
            <v>22.180625920723401</v>
          </cell>
          <cell r="R579">
            <v>1.0562592085923901E-2</v>
          </cell>
        </row>
        <row r="580">
          <cell r="M580">
            <v>22.180798029454198</v>
          </cell>
          <cell r="R580">
            <v>1.05615200151895E-2</v>
          </cell>
        </row>
        <row r="581">
          <cell r="M581">
            <v>22.1803967324635</v>
          </cell>
          <cell r="R581">
            <v>1.05687912145537E-2</v>
          </cell>
        </row>
        <row r="582">
          <cell r="M582">
            <v>22.1800569781104</v>
          </cell>
          <cell r="R582">
            <v>1.05747794480012E-2</v>
          </cell>
        </row>
        <row r="583">
          <cell r="M583">
            <v>22.180760846100299</v>
          </cell>
          <cell r="R583">
            <v>1.0563527604639701E-2</v>
          </cell>
        </row>
        <row r="584">
          <cell r="M584">
            <v>22.180808213047801</v>
          </cell>
          <cell r="R584">
            <v>1.0561170675746001E-2</v>
          </cell>
        </row>
        <row r="585">
          <cell r="M585">
            <v>22.180837127259601</v>
          </cell>
          <cell r="R585">
            <v>1.05605756838918E-2</v>
          </cell>
        </row>
        <row r="586">
          <cell r="M586">
            <v>22.18092249671</v>
          </cell>
          <cell r="R586">
            <v>1.05591308111891E-2</v>
          </cell>
        </row>
        <row r="587">
          <cell r="M587">
            <v>22.181081748665999</v>
          </cell>
          <cell r="R587">
            <v>1.0556469372005901E-2</v>
          </cell>
        </row>
        <row r="588">
          <cell r="M588">
            <v>22.181211898206801</v>
          </cell>
          <cell r="R588">
            <v>1.05541421938007E-2</v>
          </cell>
        </row>
        <row r="589">
          <cell r="M589">
            <v>22.181259121137899</v>
          </cell>
          <cell r="R589">
            <v>1.0553032308407999E-2</v>
          </cell>
        </row>
        <row r="590">
          <cell r="M590">
            <v>22.1812797074525</v>
          </cell>
          <cell r="R590">
            <v>1.0553552895494801E-2</v>
          </cell>
        </row>
        <row r="591">
          <cell r="M591">
            <v>22.181284967510599</v>
          </cell>
          <cell r="R591">
            <v>1.0554517835523599E-2</v>
          </cell>
        </row>
        <row r="592">
          <cell r="M592">
            <v>22.181275398756</v>
          </cell>
          <cell r="R592">
            <v>1.05553881981725E-2</v>
          </cell>
        </row>
        <row r="593">
          <cell r="M593">
            <v>22.1812523129977</v>
          </cell>
          <cell r="R593">
            <v>1.05558596848177E-2</v>
          </cell>
        </row>
        <row r="594">
          <cell r="M594">
            <v>22.181216862133599</v>
          </cell>
          <cell r="R594">
            <v>1.0556464482794899E-2</v>
          </cell>
        </row>
        <row r="595">
          <cell r="M595">
            <v>22.1811066680085</v>
          </cell>
          <cell r="R595">
            <v>1.05580888158754E-2</v>
          </cell>
        </row>
        <row r="596">
          <cell r="M596">
            <v>22.1808702785824</v>
          </cell>
          <cell r="R596">
            <v>1.05610226625358E-2</v>
          </cell>
        </row>
        <row r="597">
          <cell r="M597">
            <v>22.180725768243601</v>
          </cell>
          <cell r="R597">
            <v>1.0562739245786301E-2</v>
          </cell>
        </row>
        <row r="598">
          <cell r="M598">
            <v>22.180674313244701</v>
          </cell>
          <cell r="R598">
            <v>1.05633545705729E-2</v>
          </cell>
        </row>
        <row r="599">
          <cell r="M599">
            <v>22.180674032478699</v>
          </cell>
          <cell r="R599">
            <v>1.05634073549564E-2</v>
          </cell>
        </row>
        <row r="600">
          <cell r="M600">
            <v>22.180690618838401</v>
          </cell>
          <cell r="R600">
            <v>1.0563274432371201E-2</v>
          </cell>
        </row>
        <row r="601">
          <cell r="M601">
            <v>22.1806797372743</v>
          </cell>
          <cell r="R601">
            <v>1.0563732268350201E-2</v>
          </cell>
        </row>
        <row r="602">
          <cell r="M602">
            <v>22.180679713856499</v>
          </cell>
          <cell r="R602">
            <v>1.0564373630261401E-2</v>
          </cell>
        </row>
        <row r="603">
          <cell r="M603">
            <v>22.180701424865301</v>
          </cell>
          <cell r="R603">
            <v>1.0564644071114401E-2</v>
          </cell>
        </row>
        <row r="604">
          <cell r="M604">
            <v>22.1807241420887</v>
          </cell>
          <cell r="R604">
            <v>1.0565061975190901E-2</v>
          </cell>
        </row>
        <row r="605">
          <cell r="M605">
            <v>22.180754676120799</v>
          </cell>
          <cell r="R605">
            <v>1.0564798683202601E-2</v>
          </cell>
        </row>
        <row r="606">
          <cell r="M606">
            <v>22.180839762819801</v>
          </cell>
          <cell r="R606">
            <v>1.0564303460485701E-2</v>
          </cell>
        </row>
        <row r="607">
          <cell r="M607">
            <v>22.180890628487099</v>
          </cell>
          <cell r="R607">
            <v>1.0564296604533299E-2</v>
          </cell>
        </row>
        <row r="608">
          <cell r="M608">
            <v>22.180937138688201</v>
          </cell>
          <cell r="R608">
            <v>1.05637946347999E-2</v>
          </cell>
        </row>
        <row r="609">
          <cell r="M609">
            <v>22.180994673949101</v>
          </cell>
          <cell r="R609">
            <v>1.0562691621466599E-2</v>
          </cell>
        </row>
        <row r="610">
          <cell r="M610">
            <v>22.1810568734181</v>
          </cell>
          <cell r="R610">
            <v>1.0561204752148501E-2</v>
          </cell>
        </row>
        <row r="611">
          <cell r="M611">
            <v>22.181109910513701</v>
          </cell>
          <cell r="R611">
            <v>1.05603504960557E-2</v>
          </cell>
        </row>
        <row r="612">
          <cell r="M612">
            <v>22.181151495087502</v>
          </cell>
          <cell r="R612">
            <v>1.0559657722141499E-2</v>
          </cell>
        </row>
        <row r="613">
          <cell r="M613">
            <v>22.1812402439949</v>
          </cell>
          <cell r="R613">
            <v>1.0558714770662401E-2</v>
          </cell>
        </row>
        <row r="614">
          <cell r="M614">
            <v>22.181278996839701</v>
          </cell>
          <cell r="R614">
            <v>1.0559025811108E-2</v>
          </cell>
        </row>
        <row r="615">
          <cell r="M615">
            <v>22.1812848044063</v>
          </cell>
          <cell r="R615">
            <v>1.0559988551872901E-2</v>
          </cell>
        </row>
        <row r="616">
          <cell r="M616">
            <v>22.180663584442399</v>
          </cell>
          <cell r="R616">
            <v>1.05706477682411E-2</v>
          </cell>
        </row>
        <row r="617">
          <cell r="M617">
            <v>22.1801057272083</v>
          </cell>
          <cell r="R617">
            <v>1.0578856831584001E-2</v>
          </cell>
        </row>
        <row r="618">
          <cell r="M618">
            <v>22.1811239373849</v>
          </cell>
          <cell r="R618">
            <v>1.05639311977211E-2</v>
          </cell>
        </row>
        <row r="619">
          <cell r="M619">
            <v>22.181138753987501</v>
          </cell>
          <cell r="R619">
            <v>1.0561931859782501E-2</v>
          </cell>
        </row>
        <row r="620">
          <cell r="M620">
            <v>22.181098203418799</v>
          </cell>
          <cell r="R620">
            <v>1.05616693800789E-2</v>
          </cell>
        </row>
        <row r="621">
          <cell r="M621">
            <v>22.181054850348801</v>
          </cell>
          <cell r="R621">
            <v>1.05618618003729E-2</v>
          </cell>
        </row>
        <row r="622">
          <cell r="M622">
            <v>22.180944581438201</v>
          </cell>
          <cell r="R622">
            <v>1.05621984417784E-2</v>
          </cell>
        </row>
        <row r="623">
          <cell r="M623">
            <v>22.180867601924199</v>
          </cell>
          <cell r="R623">
            <v>1.0562131561882401E-2</v>
          </cell>
        </row>
        <row r="624">
          <cell r="M624">
            <v>22.1807467608206</v>
          </cell>
          <cell r="R624">
            <v>1.0562670418907801E-2</v>
          </cell>
        </row>
        <row r="625">
          <cell r="M625">
            <v>22.180690005392702</v>
          </cell>
          <cell r="R625">
            <v>1.05628365091474E-2</v>
          </cell>
        </row>
        <row r="626">
          <cell r="M626">
            <v>22.180677646996099</v>
          </cell>
          <cell r="R626">
            <v>1.0562361148849101E-2</v>
          </cell>
        </row>
        <row r="627">
          <cell r="M627">
            <v>22.1806575218856</v>
          </cell>
          <cell r="R627">
            <v>1.05624657394503E-2</v>
          </cell>
        </row>
        <row r="628">
          <cell r="M628">
            <v>22.180620372216001</v>
          </cell>
          <cell r="R628">
            <v>1.0563172267550699E-2</v>
          </cell>
        </row>
        <row r="629">
          <cell r="M629">
            <v>22.1805967126881</v>
          </cell>
          <cell r="R629">
            <v>1.0563666282730699E-2</v>
          </cell>
        </row>
        <row r="630">
          <cell r="M630">
            <v>22.180598986844601</v>
          </cell>
          <cell r="R630">
            <v>1.0563121810880699E-2</v>
          </cell>
        </row>
        <row r="631">
          <cell r="M631">
            <v>22.180604916708901</v>
          </cell>
          <cell r="R631">
            <v>1.05626165863398E-2</v>
          </cell>
        </row>
        <row r="632">
          <cell r="M632">
            <v>22.180592550253898</v>
          </cell>
          <cell r="R632">
            <v>1.05616672110355E-2</v>
          </cell>
        </row>
        <row r="633">
          <cell r="M633">
            <v>22.180676474018401</v>
          </cell>
          <cell r="R633">
            <v>1.0559693871696099E-2</v>
          </cell>
        </row>
        <row r="634">
          <cell r="M634">
            <v>22.180924385743801</v>
          </cell>
          <cell r="R634">
            <v>1.05564082360548E-2</v>
          </cell>
        </row>
        <row r="635">
          <cell r="M635">
            <v>22.181096076839701</v>
          </cell>
          <cell r="R635">
            <v>1.055367935269E-2</v>
          </cell>
        </row>
        <row r="636">
          <cell r="M636">
            <v>22.181191115934201</v>
          </cell>
          <cell r="R636">
            <v>1.0551598813291801E-2</v>
          </cell>
        </row>
        <row r="637">
          <cell r="M637">
            <v>22.181241774549498</v>
          </cell>
          <cell r="R637">
            <v>1.0551046931653801E-2</v>
          </cell>
        </row>
        <row r="638">
          <cell r="M638">
            <v>22.1812606786328</v>
          </cell>
          <cell r="R638">
            <v>1.05513143415741E-2</v>
          </cell>
        </row>
        <row r="639">
          <cell r="M639">
            <v>22.181269340687201</v>
          </cell>
          <cell r="R639">
            <v>1.0551611808604901E-2</v>
          </cell>
        </row>
        <row r="640">
          <cell r="M640">
            <v>22.181271574957101</v>
          </cell>
          <cell r="R640">
            <v>1.0552574367757601E-2</v>
          </cell>
        </row>
        <row r="641">
          <cell r="M641">
            <v>22.1812530514893</v>
          </cell>
          <cell r="R641">
            <v>1.05535961915967E-2</v>
          </cell>
        </row>
        <row r="642">
          <cell r="M642">
            <v>22.181194022320401</v>
          </cell>
          <cell r="R642">
            <v>1.0554231402374201E-2</v>
          </cell>
        </row>
        <row r="643">
          <cell r="M643">
            <v>22.181073760131799</v>
          </cell>
          <cell r="R643">
            <v>1.0555322102542701E-2</v>
          </cell>
        </row>
        <row r="644">
          <cell r="M644">
            <v>22.1808688721928</v>
          </cell>
          <cell r="R644">
            <v>1.0557736029924601E-2</v>
          </cell>
        </row>
        <row r="645">
          <cell r="M645">
            <v>22.180747772427601</v>
          </cell>
          <cell r="R645">
            <v>1.0558795011179E-2</v>
          </cell>
        </row>
        <row r="646">
          <cell r="M646">
            <v>22.180685515592199</v>
          </cell>
          <cell r="R646">
            <v>1.0558854986175601E-2</v>
          </cell>
        </row>
        <row r="647">
          <cell r="M647">
            <v>22.1806437372285</v>
          </cell>
          <cell r="R647">
            <v>1.0558813528045699E-2</v>
          </cell>
        </row>
        <row r="648">
          <cell r="M648">
            <v>22.180620381579899</v>
          </cell>
          <cell r="R648">
            <v>1.0558401729696999E-2</v>
          </cell>
        </row>
        <row r="649">
          <cell r="M649">
            <v>22.180599421027701</v>
          </cell>
          <cell r="R649">
            <v>1.05585013777592E-2</v>
          </cell>
        </row>
        <row r="650">
          <cell r="M650">
            <v>22.180571574721899</v>
          </cell>
          <cell r="R650">
            <v>1.05591051988334E-2</v>
          </cell>
        </row>
        <row r="651">
          <cell r="M651">
            <v>22.180555266169801</v>
          </cell>
          <cell r="R651">
            <v>1.0559903049975301E-2</v>
          </cell>
        </row>
        <row r="652">
          <cell r="M652">
            <v>22.1805524083906</v>
          </cell>
          <cell r="R652">
            <v>1.0560013685807499E-2</v>
          </cell>
        </row>
        <row r="653">
          <cell r="M653">
            <v>22.180608542380401</v>
          </cell>
          <cell r="R653">
            <v>1.0559943436593999E-2</v>
          </cell>
        </row>
        <row r="654">
          <cell r="M654">
            <v>22.180651991536902</v>
          </cell>
          <cell r="R654">
            <v>1.0560175553855499E-2</v>
          </cell>
        </row>
        <row r="655">
          <cell r="M655">
            <v>22.180674793683899</v>
          </cell>
          <cell r="R655">
            <v>1.05596733432546E-2</v>
          </cell>
        </row>
        <row r="656">
          <cell r="M656">
            <v>22.180677821367102</v>
          </cell>
          <cell r="R656">
            <v>1.0558609016961399E-2</v>
          </cell>
        </row>
        <row r="657">
          <cell r="M657">
            <v>22.180724217386899</v>
          </cell>
          <cell r="R657">
            <v>1.0557353697981E-2</v>
          </cell>
        </row>
        <row r="658">
          <cell r="M658">
            <v>22.1809212771443</v>
          </cell>
          <cell r="R658">
            <v>1.0554821478173399E-2</v>
          </cell>
        </row>
        <row r="659">
          <cell r="M659">
            <v>22.181103900820901</v>
          </cell>
          <cell r="R659">
            <v>1.0551808398348799E-2</v>
          </cell>
        </row>
        <row r="660">
          <cell r="M660">
            <v>22.181230786294499</v>
          </cell>
          <cell r="R660">
            <v>1.0549855916676801E-2</v>
          </cell>
        </row>
        <row r="661">
          <cell r="M661">
            <v>22.1812822021</v>
          </cell>
          <cell r="R661">
            <v>1.0549297574633999E-2</v>
          </cell>
        </row>
        <row r="662">
          <cell r="M662">
            <v>22.181315765437901</v>
          </cell>
          <cell r="R662">
            <v>1.0549328787323699E-2</v>
          </cell>
        </row>
        <row r="663">
          <cell r="M663">
            <v>22.181340857465202</v>
          </cell>
          <cell r="R663">
            <v>1.0549355381122E-2</v>
          </cell>
        </row>
        <row r="664">
          <cell r="M664">
            <v>22.181341452515898</v>
          </cell>
          <cell r="R664">
            <v>1.0550355717300499E-2</v>
          </cell>
        </row>
        <row r="665">
          <cell r="M665">
            <v>22.181282976583699</v>
          </cell>
          <cell r="R665">
            <v>1.05519542721343E-2</v>
          </cell>
        </row>
        <row r="666">
          <cell r="M666">
            <v>22.181207086827701</v>
          </cell>
          <cell r="R666">
            <v>1.05532494695013E-2</v>
          </cell>
        </row>
        <row r="667">
          <cell r="M667">
            <v>22.1811562294216</v>
          </cell>
          <cell r="R667">
            <v>1.0554056008775899E-2</v>
          </cell>
        </row>
        <row r="668">
          <cell r="M668">
            <v>22.181128714223998</v>
          </cell>
          <cell r="R668">
            <v>1.05541264062798E-2</v>
          </cell>
        </row>
        <row r="669">
          <cell r="M669">
            <v>22.181101474768699</v>
          </cell>
          <cell r="R669">
            <v>1.05539072038166E-2</v>
          </cell>
        </row>
        <row r="670">
          <cell r="M670">
            <v>22.181062814377</v>
          </cell>
          <cell r="R670">
            <v>1.0554333930520601E-2</v>
          </cell>
        </row>
        <row r="671">
          <cell r="M671">
            <v>22.181021108239602</v>
          </cell>
          <cell r="R671">
            <v>1.0554574246219601E-2</v>
          </cell>
        </row>
        <row r="672">
          <cell r="M672">
            <v>22.1809152261552</v>
          </cell>
          <cell r="R672">
            <v>1.0555139306942501E-2</v>
          </cell>
        </row>
        <row r="673">
          <cell r="M673">
            <v>22.180885425438401</v>
          </cell>
          <cell r="R673">
            <v>1.05558579700358E-2</v>
          </cell>
        </row>
        <row r="674">
          <cell r="M674">
            <v>22.180863227978399</v>
          </cell>
          <cell r="R674">
            <v>1.05567687357141E-2</v>
          </cell>
        </row>
        <row r="675">
          <cell r="M675">
            <v>22.180820398324801</v>
          </cell>
          <cell r="R675">
            <v>1.05573317125529E-2</v>
          </cell>
        </row>
        <row r="676">
          <cell r="M676">
            <v>22.180777523163201</v>
          </cell>
          <cell r="R676">
            <v>1.05581872977064E-2</v>
          </cell>
        </row>
        <row r="677">
          <cell r="M677">
            <v>22.180727520295601</v>
          </cell>
          <cell r="R677">
            <v>1.05593570234669E-2</v>
          </cell>
        </row>
        <row r="678">
          <cell r="M678">
            <v>22.1806688247541</v>
          </cell>
          <cell r="R678">
            <v>1.05600262665826E-2</v>
          </cell>
        </row>
        <row r="679">
          <cell r="M679">
            <v>22.180647806675001</v>
          </cell>
          <cell r="R679">
            <v>1.0559905330406299E-2</v>
          </cell>
        </row>
        <row r="680">
          <cell r="M680">
            <v>22.180638096930199</v>
          </cell>
          <cell r="R680">
            <v>1.05593436377371E-2</v>
          </cell>
        </row>
        <row r="681">
          <cell r="M681">
            <v>22.180705208804699</v>
          </cell>
          <cell r="R681">
            <v>1.0558603054199599E-2</v>
          </cell>
        </row>
        <row r="682">
          <cell r="M682">
            <v>22.180862335613501</v>
          </cell>
          <cell r="R682">
            <v>1.05565969017666E-2</v>
          </cell>
        </row>
        <row r="683">
          <cell r="M683">
            <v>22.181017487511198</v>
          </cell>
          <cell r="R683">
            <v>1.05540327804171E-2</v>
          </cell>
        </row>
        <row r="684">
          <cell r="M684">
            <v>22.181162418909299</v>
          </cell>
          <cell r="R684">
            <v>1.0551980953649899E-2</v>
          </cell>
        </row>
        <row r="685">
          <cell r="M685">
            <v>22.181229802141299</v>
          </cell>
          <cell r="R685">
            <v>1.0550874946498499E-2</v>
          </cell>
        </row>
        <row r="686">
          <cell r="M686">
            <v>22.181264940294799</v>
          </cell>
          <cell r="R686">
            <v>1.0550644914272799E-2</v>
          </cell>
        </row>
        <row r="687">
          <cell r="M687">
            <v>22.181281954971499</v>
          </cell>
          <cell r="R687">
            <v>1.0551320273962401E-2</v>
          </cell>
        </row>
        <row r="688">
          <cell r="M688">
            <v>22.181292873285098</v>
          </cell>
          <cell r="R688">
            <v>1.0552223605719301E-2</v>
          </cell>
        </row>
        <row r="689">
          <cell r="M689">
            <v>22.181278308122899</v>
          </cell>
          <cell r="R689">
            <v>1.05531715744234E-2</v>
          </cell>
        </row>
        <row r="690">
          <cell r="M690">
            <v>22.181224955978902</v>
          </cell>
          <cell r="R690">
            <v>1.0553781801076899E-2</v>
          </cell>
        </row>
        <row r="691">
          <cell r="M691">
            <v>22.1810816413415</v>
          </cell>
          <cell r="R691">
            <v>1.05551821965898E-2</v>
          </cell>
        </row>
        <row r="692">
          <cell r="M692">
            <v>22.180918838381402</v>
          </cell>
          <cell r="R692">
            <v>1.05567956697674E-2</v>
          </cell>
        </row>
        <row r="693">
          <cell r="M693">
            <v>22.1808343078558</v>
          </cell>
          <cell r="R693">
            <v>1.05572527071617E-2</v>
          </cell>
        </row>
        <row r="694">
          <cell r="M694">
            <v>22.1807559807107</v>
          </cell>
          <cell r="R694">
            <v>1.05580239605948E-2</v>
          </cell>
        </row>
        <row r="695">
          <cell r="M695">
            <v>22.1806867711026</v>
          </cell>
          <cell r="R695">
            <v>1.0559104017083199E-2</v>
          </cell>
        </row>
        <row r="696">
          <cell r="M696">
            <v>22.180640972091101</v>
          </cell>
          <cell r="R696">
            <v>1.05602132175736E-2</v>
          </cell>
        </row>
        <row r="697">
          <cell r="M697">
            <v>22.180617828098399</v>
          </cell>
          <cell r="R697">
            <v>1.05605391948831E-2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180"/>
    </sheetNames>
    <sheetDataSet>
      <sheetData sheetId="0">
        <row r="26">
          <cell r="M26">
            <v>22.156344074079499</v>
          </cell>
          <cell r="R26">
            <v>1.6177236914810499E-2</v>
          </cell>
        </row>
        <row r="27">
          <cell r="M27">
            <v>22.1563843952359</v>
          </cell>
          <cell r="R27">
            <v>1.61770883543218E-2</v>
          </cell>
        </row>
        <row r="28">
          <cell r="M28">
            <v>22.1563947919356</v>
          </cell>
          <cell r="R28">
            <v>1.6176941299483698E-2</v>
          </cell>
        </row>
        <row r="29">
          <cell r="M29">
            <v>22.156402879838101</v>
          </cell>
          <cell r="R29">
            <v>1.61766484053677E-2</v>
          </cell>
        </row>
        <row r="30">
          <cell r="M30">
            <v>22.156473955029998</v>
          </cell>
          <cell r="R30">
            <v>1.6175950058062601E-2</v>
          </cell>
        </row>
        <row r="31">
          <cell r="M31">
            <v>22.1565542473225</v>
          </cell>
          <cell r="R31">
            <v>1.6175324345151901E-2</v>
          </cell>
        </row>
        <row r="32">
          <cell r="M32">
            <v>22.156628736875302</v>
          </cell>
          <cell r="R32">
            <v>1.6175120181143601E-2</v>
          </cell>
        </row>
        <row r="33">
          <cell r="M33">
            <v>22.156654305014801</v>
          </cell>
          <cell r="R33">
            <v>1.61750638934724E-2</v>
          </cell>
        </row>
        <row r="34">
          <cell r="M34">
            <v>22.156763291667101</v>
          </cell>
          <cell r="R34">
            <v>1.6173932933611398E-2</v>
          </cell>
        </row>
        <row r="35">
          <cell r="M35">
            <v>22.1570557653192</v>
          </cell>
          <cell r="R35">
            <v>1.6171379945810398E-2</v>
          </cell>
        </row>
        <row r="36">
          <cell r="M36">
            <v>22.157426363876699</v>
          </cell>
          <cell r="R36">
            <v>1.6168120629005099E-2</v>
          </cell>
        </row>
        <row r="37">
          <cell r="M37">
            <v>22.157710472030299</v>
          </cell>
          <cell r="R37">
            <v>1.6165711808594899E-2</v>
          </cell>
        </row>
        <row r="38">
          <cell r="M38">
            <v>22.157834308587699</v>
          </cell>
          <cell r="R38">
            <v>1.61647081654759E-2</v>
          </cell>
        </row>
        <row r="39">
          <cell r="M39">
            <v>22.1578570035635</v>
          </cell>
          <cell r="R39">
            <v>1.6164245822379901E-2</v>
          </cell>
        </row>
        <row r="40">
          <cell r="M40">
            <v>22.157851885146101</v>
          </cell>
          <cell r="R40">
            <v>1.6164091328959799E-2</v>
          </cell>
        </row>
        <row r="41">
          <cell r="M41">
            <v>22.157807449097401</v>
          </cell>
          <cell r="R41">
            <v>1.6164587278139301E-2</v>
          </cell>
        </row>
        <row r="42">
          <cell r="M42">
            <v>22.157684703069599</v>
          </cell>
          <cell r="R42">
            <v>1.6166426553480402E-2</v>
          </cell>
        </row>
        <row r="43">
          <cell r="M43">
            <v>22.1573666955086</v>
          </cell>
          <cell r="R43">
            <v>1.6169961217432399E-2</v>
          </cell>
        </row>
        <row r="44">
          <cell r="M44">
            <v>22.156954253683001</v>
          </cell>
          <cell r="R44">
            <v>1.6172984511953901E-2</v>
          </cell>
        </row>
        <row r="45">
          <cell r="M45">
            <v>22.156687554830601</v>
          </cell>
          <cell r="R45">
            <v>1.6174713196132701E-2</v>
          </cell>
        </row>
        <row r="46">
          <cell r="M46">
            <v>22.156507092544398</v>
          </cell>
          <cell r="R46">
            <v>1.6175855378432601E-2</v>
          </cell>
        </row>
        <row r="47">
          <cell r="M47">
            <v>22.156365506521102</v>
          </cell>
          <cell r="R47">
            <v>1.61764044793541E-2</v>
          </cell>
        </row>
        <row r="48">
          <cell r="M48">
            <v>22.156292880771002</v>
          </cell>
          <cell r="R48">
            <v>1.61765450812471E-2</v>
          </cell>
        </row>
        <row r="49">
          <cell r="M49">
            <v>22.156253695115499</v>
          </cell>
          <cell r="R49">
            <v>1.6177113942185101E-2</v>
          </cell>
        </row>
        <row r="50">
          <cell r="M50">
            <v>22.155888401862299</v>
          </cell>
          <cell r="R50">
            <v>1.6178884554497001E-2</v>
          </cell>
        </row>
        <row r="51">
          <cell r="M51">
            <v>22.1559801021188</v>
          </cell>
          <cell r="R51">
            <v>1.6177867165440001E-2</v>
          </cell>
        </row>
        <row r="52">
          <cell r="M52">
            <v>22.156050701030399</v>
          </cell>
          <cell r="R52">
            <v>1.61774600237851E-2</v>
          </cell>
        </row>
        <row r="53">
          <cell r="M53">
            <v>22.156176689322901</v>
          </cell>
          <cell r="R53">
            <v>1.6176443688160898E-2</v>
          </cell>
        </row>
        <row r="54">
          <cell r="M54">
            <v>22.156341975113499</v>
          </cell>
          <cell r="R54">
            <v>1.6175598592250099E-2</v>
          </cell>
        </row>
        <row r="55">
          <cell r="M55">
            <v>22.156404091084202</v>
          </cell>
          <cell r="R55">
            <v>1.6175497505067599E-2</v>
          </cell>
        </row>
        <row r="56">
          <cell r="M56">
            <v>22.156390227753899</v>
          </cell>
          <cell r="R56">
            <v>1.61757719247669E-2</v>
          </cell>
        </row>
        <row r="57">
          <cell r="M57">
            <v>22.156442090154901</v>
          </cell>
          <cell r="R57">
            <v>1.6175101556897799E-2</v>
          </cell>
        </row>
        <row r="58">
          <cell r="M58">
            <v>22.156826364114298</v>
          </cell>
          <cell r="R58">
            <v>1.61719880431055E-2</v>
          </cell>
        </row>
        <row r="59">
          <cell r="M59">
            <v>22.157200740434799</v>
          </cell>
          <cell r="R59">
            <v>1.6169368959369799E-2</v>
          </cell>
        </row>
        <row r="60">
          <cell r="M60">
            <v>22.157518557107998</v>
          </cell>
          <cell r="R60">
            <v>1.61668064433085E-2</v>
          </cell>
        </row>
        <row r="61">
          <cell r="M61">
            <v>22.1576452097109</v>
          </cell>
          <cell r="R61">
            <v>1.6165978211536099E-2</v>
          </cell>
        </row>
        <row r="62">
          <cell r="M62">
            <v>22.157666626323302</v>
          </cell>
          <cell r="R62">
            <v>1.6165556570922699E-2</v>
          </cell>
        </row>
        <row r="63">
          <cell r="M63">
            <v>22.157670519219</v>
          </cell>
          <cell r="R63">
            <v>1.6165332244574601E-2</v>
          </cell>
        </row>
        <row r="64">
          <cell r="M64">
            <v>22.157681093074199</v>
          </cell>
          <cell r="R64">
            <v>1.6165314415244499E-2</v>
          </cell>
        </row>
        <row r="65">
          <cell r="M65">
            <v>22.1576646082212</v>
          </cell>
          <cell r="R65">
            <v>1.6165556475027699E-2</v>
          </cell>
        </row>
        <row r="66">
          <cell r="M66">
            <v>22.157614062304798</v>
          </cell>
          <cell r="R66">
            <v>1.6166248870499601E-2</v>
          </cell>
        </row>
        <row r="67">
          <cell r="M67">
            <v>22.157524343815599</v>
          </cell>
          <cell r="R67">
            <v>1.61672270225643E-2</v>
          </cell>
        </row>
        <row r="68">
          <cell r="M68">
            <v>22.157399494973401</v>
          </cell>
          <cell r="R68">
            <v>1.6168667072933601E-2</v>
          </cell>
        </row>
        <row r="69">
          <cell r="M69">
            <v>22.157280494619499</v>
          </cell>
          <cell r="R69">
            <v>1.6169709761224602E-2</v>
          </cell>
        </row>
        <row r="70">
          <cell r="M70">
            <v>22.156306678317801</v>
          </cell>
          <cell r="R70">
            <v>1.6188003965351E-2</v>
          </cell>
        </row>
        <row r="71">
          <cell r="M71">
            <v>22.154805061233301</v>
          </cell>
          <cell r="R71">
            <v>1.6197588714309399E-2</v>
          </cell>
        </row>
        <row r="72">
          <cell r="M72">
            <v>22.155231925550702</v>
          </cell>
          <cell r="R72">
            <v>1.6187210711643901E-2</v>
          </cell>
        </row>
        <row r="73">
          <cell r="M73">
            <v>22.157055991951701</v>
          </cell>
          <cell r="R73">
            <v>1.6169442111993799E-2</v>
          </cell>
        </row>
        <row r="74">
          <cell r="M74">
            <v>22.156890813325301</v>
          </cell>
          <cell r="R74">
            <v>1.6172976331013101E-2</v>
          </cell>
        </row>
        <row r="75">
          <cell r="M75">
            <v>22.156680835416498</v>
          </cell>
          <cell r="R75">
            <v>1.6174075061979799E-2</v>
          </cell>
        </row>
        <row r="76">
          <cell r="M76">
            <v>22.1566104541035</v>
          </cell>
          <cell r="R76">
            <v>1.6174144834037101E-2</v>
          </cell>
        </row>
        <row r="77">
          <cell r="M77">
            <v>22.156691210399899</v>
          </cell>
          <cell r="R77">
            <v>1.61731394413328E-2</v>
          </cell>
        </row>
        <row r="78">
          <cell r="M78">
            <v>22.1568302802734</v>
          </cell>
          <cell r="R78">
            <v>1.6171921782344899E-2</v>
          </cell>
        </row>
        <row r="79">
          <cell r="M79">
            <v>22.156110393085299</v>
          </cell>
          <cell r="R79">
            <v>1.6188088189341102E-2</v>
          </cell>
        </row>
        <row r="80">
          <cell r="M80">
            <v>22.155109434971099</v>
          </cell>
          <cell r="R80">
            <v>1.6186274341144301E-2</v>
          </cell>
        </row>
        <row r="81">
          <cell r="M81">
            <v>22.156133542035999</v>
          </cell>
          <cell r="R81">
            <v>1.6186640743573701E-2</v>
          </cell>
        </row>
        <row r="82">
          <cell r="M82">
            <v>22.155123769938701</v>
          </cell>
          <cell r="R82">
            <v>1.61855939981882E-2</v>
          </cell>
        </row>
        <row r="83">
          <cell r="M83">
            <v>22.157272516450998</v>
          </cell>
          <cell r="R83">
            <v>1.6166560731651802E-2</v>
          </cell>
        </row>
        <row r="84">
          <cell r="M84">
            <v>22.157474455895599</v>
          </cell>
          <cell r="R84">
            <v>1.61674660723608E-2</v>
          </cell>
        </row>
        <row r="85">
          <cell r="M85">
            <v>22.157550460175699</v>
          </cell>
          <cell r="R85">
            <v>1.61664319068929E-2</v>
          </cell>
        </row>
        <row r="86">
          <cell r="M86">
            <v>22.1576114830245</v>
          </cell>
          <cell r="R86">
            <v>1.6165602928879901E-2</v>
          </cell>
        </row>
        <row r="87">
          <cell r="M87">
            <v>22.1576479420585</v>
          </cell>
          <cell r="R87">
            <v>1.6164879256138302E-2</v>
          </cell>
        </row>
        <row r="88">
          <cell r="M88">
            <v>22.157681214309399</v>
          </cell>
          <cell r="R88">
            <v>1.6164291650360801E-2</v>
          </cell>
        </row>
        <row r="89">
          <cell r="M89">
            <v>22.157644071416001</v>
          </cell>
          <cell r="R89">
            <v>1.6164915450653301E-2</v>
          </cell>
        </row>
        <row r="90">
          <cell r="M90">
            <v>22.157516201797399</v>
          </cell>
          <cell r="R90">
            <v>1.6166376878473498E-2</v>
          </cell>
        </row>
        <row r="91">
          <cell r="M91">
            <v>22.157367726141299</v>
          </cell>
          <cell r="R91">
            <v>1.6168188396489099E-2</v>
          </cell>
        </row>
        <row r="92">
          <cell r="M92">
            <v>22.1570756882635</v>
          </cell>
          <cell r="R92">
            <v>1.61708675547001E-2</v>
          </cell>
        </row>
        <row r="93">
          <cell r="M93">
            <v>22.1569242988787</v>
          </cell>
          <cell r="R93">
            <v>1.6171657626209299E-2</v>
          </cell>
        </row>
        <row r="94">
          <cell r="M94">
            <v>22.156060459783401</v>
          </cell>
          <cell r="R94">
            <v>1.6188028671345799E-2</v>
          </cell>
        </row>
        <row r="95">
          <cell r="M95">
            <v>22.1547513226331</v>
          </cell>
          <cell r="R95">
            <v>1.61971853842468E-2</v>
          </cell>
        </row>
        <row r="96">
          <cell r="M96">
            <v>22.1549366734294</v>
          </cell>
          <cell r="R96">
            <v>1.6198367763147099E-2</v>
          </cell>
        </row>
        <row r="97">
          <cell r="M97">
            <v>22.155110487671699</v>
          </cell>
          <cell r="R97">
            <v>1.6199043479198601E-2</v>
          </cell>
        </row>
        <row r="98">
          <cell r="M98">
            <v>22.155215027874</v>
          </cell>
          <cell r="R98">
            <v>1.61994623436581E-2</v>
          </cell>
        </row>
        <row r="99">
          <cell r="M99">
            <v>22.155267432740501</v>
          </cell>
          <cell r="R99">
            <v>1.6199598159090198E-2</v>
          </cell>
        </row>
        <row r="100">
          <cell r="M100">
            <v>22.155293987203201</v>
          </cell>
          <cell r="R100">
            <v>1.6199644430964801E-2</v>
          </cell>
        </row>
        <row r="101">
          <cell r="M101">
            <v>22.155314975574701</v>
          </cell>
          <cell r="R101">
            <v>1.61997369034135E-2</v>
          </cell>
        </row>
        <row r="102">
          <cell r="M102">
            <v>22.155336478426999</v>
          </cell>
          <cell r="R102">
            <v>1.6199905160231599E-2</v>
          </cell>
        </row>
        <row r="103">
          <cell r="M103">
            <v>22.1553532610445</v>
          </cell>
          <cell r="R103">
            <v>1.6200039192390998E-2</v>
          </cell>
        </row>
        <row r="104">
          <cell r="M104">
            <v>22.1553663129577</v>
          </cell>
          <cell r="R104">
            <v>1.6200167086980501E-2</v>
          </cell>
        </row>
        <row r="105">
          <cell r="M105">
            <v>22.1553773205972</v>
          </cell>
          <cell r="R105">
            <v>1.6200275953408599E-2</v>
          </cell>
        </row>
        <row r="106">
          <cell r="M106">
            <v>22.1556368039566</v>
          </cell>
          <cell r="R106">
            <v>1.6187942949281501E-2</v>
          </cell>
        </row>
        <row r="107">
          <cell r="M107">
            <v>22.156296911853602</v>
          </cell>
          <cell r="R107">
            <v>1.6186607423661799E-2</v>
          </cell>
        </row>
        <row r="108">
          <cell r="M108">
            <v>22.154809585643001</v>
          </cell>
          <cell r="R108">
            <v>1.6197880832648899E-2</v>
          </cell>
        </row>
        <row r="109">
          <cell r="M109">
            <v>22.155359595044601</v>
          </cell>
          <cell r="R109">
            <v>1.6185335369641101E-2</v>
          </cell>
        </row>
        <row r="110">
          <cell r="M110">
            <v>22.157701583917301</v>
          </cell>
          <cell r="R110">
            <v>1.61626232709072E-2</v>
          </cell>
        </row>
        <row r="111">
          <cell r="M111">
            <v>22.157855249436</v>
          </cell>
          <cell r="R111">
            <v>1.6164356181564199E-2</v>
          </cell>
        </row>
        <row r="112">
          <cell r="M112">
            <v>22.157684740005799</v>
          </cell>
          <cell r="R112">
            <v>1.61660984152385E-2</v>
          </cell>
        </row>
        <row r="113">
          <cell r="M113">
            <v>22.1576270778638</v>
          </cell>
          <cell r="R113">
            <v>1.6166289220168099E-2</v>
          </cell>
        </row>
        <row r="114">
          <cell r="M114">
            <v>22.157549804471401</v>
          </cell>
          <cell r="R114">
            <v>1.61678345304553E-2</v>
          </cell>
        </row>
        <row r="115">
          <cell r="M115">
            <v>22.1573338697462</v>
          </cell>
          <cell r="R115">
            <v>1.6169736129828902E-2</v>
          </cell>
        </row>
        <row r="116">
          <cell r="M116">
            <v>22.157267226497499</v>
          </cell>
          <cell r="R116">
            <v>1.61700787403211E-2</v>
          </cell>
        </row>
        <row r="117">
          <cell r="M117">
            <v>22.157192666838299</v>
          </cell>
          <cell r="R117">
            <v>1.6170965036760701E-2</v>
          </cell>
        </row>
        <row r="118">
          <cell r="M118">
            <v>22.1571274108918</v>
          </cell>
          <cell r="R118">
            <v>1.6171552329564E-2</v>
          </cell>
        </row>
        <row r="119">
          <cell r="M119">
            <v>22.157094460730899</v>
          </cell>
          <cell r="R119">
            <v>1.61719445499552E-2</v>
          </cell>
        </row>
        <row r="120">
          <cell r="M120">
            <v>22.157063261632398</v>
          </cell>
          <cell r="R120">
            <v>1.6172332464544199E-2</v>
          </cell>
        </row>
        <row r="121">
          <cell r="M121">
            <v>22.157045413424399</v>
          </cell>
          <cell r="R121">
            <v>1.6172424168167401E-2</v>
          </cell>
        </row>
        <row r="122">
          <cell r="M122">
            <v>22.157028233360698</v>
          </cell>
          <cell r="R122">
            <v>1.61723321485421E-2</v>
          </cell>
        </row>
        <row r="123">
          <cell r="M123">
            <v>22.157047417369501</v>
          </cell>
          <cell r="R123">
            <v>1.6171933729469502E-2</v>
          </cell>
        </row>
        <row r="124">
          <cell r="M124">
            <v>22.157084192473199</v>
          </cell>
          <cell r="R124">
            <v>1.61716171445918E-2</v>
          </cell>
        </row>
        <row r="125">
          <cell r="M125">
            <v>22.1562413608521</v>
          </cell>
          <cell r="R125">
            <v>1.6188676162806299E-2</v>
          </cell>
        </row>
        <row r="126">
          <cell r="M126">
            <v>22.155154161244901</v>
          </cell>
          <cell r="R126">
            <v>1.6187138494889401E-2</v>
          </cell>
        </row>
        <row r="127">
          <cell r="M127">
            <v>22.157112721196199</v>
          </cell>
          <cell r="R127">
            <v>1.6169045319303701E-2</v>
          </cell>
        </row>
        <row r="128">
          <cell r="M128">
            <v>22.157291454890899</v>
          </cell>
          <cell r="R128">
            <v>1.6170193478247299E-2</v>
          </cell>
        </row>
        <row r="129">
          <cell r="M129">
            <v>22.157297870227399</v>
          </cell>
          <cell r="R129">
            <v>1.6170260852084398E-2</v>
          </cell>
        </row>
        <row r="130">
          <cell r="M130">
            <v>22.157349717572899</v>
          </cell>
          <cell r="R130">
            <v>1.6169822913632202E-2</v>
          </cell>
        </row>
        <row r="131">
          <cell r="M131">
            <v>22.157443207441698</v>
          </cell>
          <cell r="R131">
            <v>1.6169013308408298E-2</v>
          </cell>
        </row>
        <row r="132">
          <cell r="M132">
            <v>22.157556517885201</v>
          </cell>
          <cell r="R132">
            <v>1.6167935038283399E-2</v>
          </cell>
        </row>
        <row r="133">
          <cell r="M133">
            <v>22.157656778753299</v>
          </cell>
          <cell r="R133">
            <v>1.61670500284029E-2</v>
          </cell>
        </row>
        <row r="134">
          <cell r="M134">
            <v>22.157717798485201</v>
          </cell>
          <cell r="R134">
            <v>1.61663083514424E-2</v>
          </cell>
        </row>
        <row r="135">
          <cell r="M135">
            <v>22.157767061169999</v>
          </cell>
          <cell r="R135">
            <v>1.61657485734653E-2</v>
          </cell>
        </row>
        <row r="136">
          <cell r="M136">
            <v>22.157775647347201</v>
          </cell>
          <cell r="R136">
            <v>1.61657854123387E-2</v>
          </cell>
        </row>
        <row r="137">
          <cell r="M137">
            <v>22.1577696587131</v>
          </cell>
          <cell r="R137">
            <v>1.6165872892245602E-2</v>
          </cell>
        </row>
        <row r="138">
          <cell r="M138">
            <v>22.1577390343198</v>
          </cell>
          <cell r="R138">
            <v>1.6166399366653102E-2</v>
          </cell>
        </row>
        <row r="139">
          <cell r="M139">
            <v>22.157627276920799</v>
          </cell>
          <cell r="R139">
            <v>1.6168305528185802E-2</v>
          </cell>
        </row>
        <row r="140">
          <cell r="M140">
            <v>22.157327250947599</v>
          </cell>
          <cell r="R140">
            <v>1.6171132929855499E-2</v>
          </cell>
        </row>
        <row r="141">
          <cell r="M141">
            <v>22.157180558226202</v>
          </cell>
          <cell r="R141">
            <v>1.6172011117517201E-2</v>
          </cell>
        </row>
        <row r="142">
          <cell r="M142">
            <v>22.157036098819599</v>
          </cell>
          <cell r="R142">
            <v>1.6173219585285701E-2</v>
          </cell>
        </row>
        <row r="143">
          <cell r="M143">
            <v>22.156890289928601</v>
          </cell>
          <cell r="R143">
            <v>1.6174243161737E-2</v>
          </cell>
        </row>
        <row r="144">
          <cell r="M144">
            <v>22.156761924159198</v>
          </cell>
          <cell r="R144">
            <v>1.61750391762575E-2</v>
          </cell>
        </row>
        <row r="145">
          <cell r="M145">
            <v>22.1566838605541</v>
          </cell>
          <cell r="R145">
            <v>1.6175483505596201E-2</v>
          </cell>
        </row>
        <row r="146">
          <cell r="M146">
            <v>22.156607667229501</v>
          </cell>
          <cell r="R146">
            <v>1.6175723231074801E-2</v>
          </cell>
        </row>
        <row r="147">
          <cell r="M147">
            <v>22.156613616660302</v>
          </cell>
          <cell r="R147">
            <v>1.61753552729876E-2</v>
          </cell>
        </row>
        <row r="148">
          <cell r="M148">
            <v>22.156646748027601</v>
          </cell>
          <cell r="R148">
            <v>1.61751935156631E-2</v>
          </cell>
        </row>
        <row r="149">
          <cell r="M149">
            <v>22.156648954711098</v>
          </cell>
          <cell r="R149">
            <v>1.61750149247336E-2</v>
          </cell>
        </row>
        <row r="150">
          <cell r="M150">
            <v>22.156670151382301</v>
          </cell>
          <cell r="R150">
            <v>1.6174710647320199E-2</v>
          </cell>
        </row>
        <row r="151">
          <cell r="M151">
            <v>22.156665435922399</v>
          </cell>
          <cell r="R151">
            <v>1.6174881170557799E-2</v>
          </cell>
        </row>
        <row r="152">
          <cell r="M152">
            <v>22.156632267921999</v>
          </cell>
          <cell r="R152">
            <v>1.6175190985765E-2</v>
          </cell>
        </row>
        <row r="153">
          <cell r="M153">
            <v>22.156711436797099</v>
          </cell>
          <cell r="R153">
            <v>1.61744338077454E-2</v>
          </cell>
        </row>
        <row r="154">
          <cell r="M154">
            <v>22.156873510882999</v>
          </cell>
          <cell r="R154">
            <v>1.6173083104546699E-2</v>
          </cell>
        </row>
        <row r="155">
          <cell r="M155">
            <v>22.1571651343219</v>
          </cell>
          <cell r="R155">
            <v>1.61707014540842E-2</v>
          </cell>
        </row>
        <row r="156">
          <cell r="M156">
            <v>22.157425421070801</v>
          </cell>
          <cell r="R156">
            <v>1.6168573063354199E-2</v>
          </cell>
        </row>
        <row r="157">
          <cell r="M157">
            <v>22.1575825745374</v>
          </cell>
          <cell r="R157">
            <v>1.6167160354634402E-2</v>
          </cell>
        </row>
        <row r="158">
          <cell r="M158">
            <v>22.157650174419299</v>
          </cell>
          <cell r="R158">
            <v>1.6166283594758302E-2</v>
          </cell>
        </row>
        <row r="159">
          <cell r="M159">
            <v>22.157680919597901</v>
          </cell>
          <cell r="R159">
            <v>1.6165737990891701E-2</v>
          </cell>
        </row>
        <row r="160">
          <cell r="M160">
            <v>22.157672608732</v>
          </cell>
          <cell r="R160">
            <v>1.6165595978024999E-2</v>
          </cell>
        </row>
        <row r="161">
          <cell r="M161">
            <v>22.1576479871575</v>
          </cell>
          <cell r="R161">
            <v>1.61660289568645E-2</v>
          </cell>
        </row>
        <row r="162">
          <cell r="M162">
            <v>22.157559313797801</v>
          </cell>
          <cell r="R162">
            <v>1.61672775824768E-2</v>
          </cell>
        </row>
        <row r="163">
          <cell r="M163">
            <v>22.157442637091499</v>
          </cell>
          <cell r="R163">
            <v>1.6168391350346301E-2</v>
          </cell>
        </row>
        <row r="164">
          <cell r="M164">
            <v>22.157318726028699</v>
          </cell>
          <cell r="R164">
            <v>1.6169371897493501E-2</v>
          </cell>
        </row>
        <row r="165">
          <cell r="M165">
            <v>22.157282111927099</v>
          </cell>
          <cell r="R165">
            <v>1.6169435330612901E-2</v>
          </cell>
        </row>
        <row r="166">
          <cell r="M166">
            <v>22.157288075097501</v>
          </cell>
          <cell r="R166">
            <v>1.61695399940435E-2</v>
          </cell>
        </row>
        <row r="167">
          <cell r="M167">
            <v>22.157290298064201</v>
          </cell>
          <cell r="R167">
            <v>1.6169507694445001E-2</v>
          </cell>
        </row>
        <row r="168">
          <cell r="M168">
            <v>22.157293212932299</v>
          </cell>
          <cell r="R168">
            <v>1.6169496389244802E-2</v>
          </cell>
        </row>
        <row r="169">
          <cell r="M169">
            <v>22.156335869037999</v>
          </cell>
          <cell r="R169">
            <v>1.6187830768953099E-2</v>
          </cell>
        </row>
        <row r="170">
          <cell r="M170">
            <v>22.155041147250099</v>
          </cell>
          <cell r="R170">
            <v>1.61876562581483E-2</v>
          </cell>
        </row>
        <row r="171">
          <cell r="M171">
            <v>22.156698522379301</v>
          </cell>
          <cell r="R171">
            <v>1.6171488761124099E-2</v>
          </cell>
        </row>
        <row r="172">
          <cell r="M172">
            <v>22.156119459561001</v>
          </cell>
          <cell r="R172">
            <v>1.6188097500441E-2</v>
          </cell>
        </row>
        <row r="173">
          <cell r="M173">
            <v>22.1550787122098</v>
          </cell>
          <cell r="R173">
            <v>1.6186304099513198E-2</v>
          </cell>
        </row>
        <row r="174">
          <cell r="M174">
            <v>22.156953375157698</v>
          </cell>
          <cell r="R174">
            <v>1.6169006551164201E-2</v>
          </cell>
        </row>
        <row r="175">
          <cell r="M175">
            <v>22.157022896492201</v>
          </cell>
          <cell r="R175">
            <v>1.6170796350671E-2</v>
          </cell>
        </row>
        <row r="176">
          <cell r="M176">
            <v>22.156939428004002</v>
          </cell>
          <cell r="R176">
            <v>1.6171457764964401E-2</v>
          </cell>
        </row>
        <row r="177">
          <cell r="M177">
            <v>22.156878783696101</v>
          </cell>
          <cell r="R177">
            <v>1.6171495884287401E-2</v>
          </cell>
        </row>
        <row r="178">
          <cell r="M178">
            <v>22.157165497415399</v>
          </cell>
          <cell r="R178">
            <v>1.61689323002287E-2</v>
          </cell>
        </row>
        <row r="179">
          <cell r="M179">
            <v>22.157327048783799</v>
          </cell>
          <cell r="R179">
            <v>1.6168098976085499E-2</v>
          </cell>
        </row>
        <row r="180">
          <cell r="M180">
            <v>22.157463142413899</v>
          </cell>
          <cell r="R180">
            <v>1.61669711033815E-2</v>
          </cell>
        </row>
        <row r="181">
          <cell r="M181">
            <v>22.157582425463001</v>
          </cell>
          <cell r="R181">
            <v>1.6165654892734499E-2</v>
          </cell>
        </row>
        <row r="182">
          <cell r="M182">
            <v>22.157675082924001</v>
          </cell>
          <cell r="R182">
            <v>1.6164460623076901E-2</v>
          </cell>
        </row>
        <row r="183">
          <cell r="M183">
            <v>22.157729429800501</v>
          </cell>
          <cell r="R183">
            <v>1.6163739390940901E-2</v>
          </cell>
        </row>
        <row r="184">
          <cell r="M184">
            <v>22.157703543704201</v>
          </cell>
          <cell r="R184">
            <v>1.6164248487131199E-2</v>
          </cell>
        </row>
        <row r="185">
          <cell r="M185">
            <v>22.157592360693499</v>
          </cell>
          <cell r="R185">
            <v>1.6165580259762599E-2</v>
          </cell>
        </row>
        <row r="186">
          <cell r="M186">
            <v>22.157459324143399</v>
          </cell>
          <cell r="R186">
            <v>1.6166856434662299E-2</v>
          </cell>
        </row>
        <row r="187">
          <cell r="M187">
            <v>22.1573206176277</v>
          </cell>
          <cell r="R187">
            <v>1.61685873837609E-2</v>
          </cell>
        </row>
        <row r="188">
          <cell r="M188">
            <v>22.157047522172</v>
          </cell>
          <cell r="R188">
            <v>1.61709134390172E-2</v>
          </cell>
        </row>
        <row r="189">
          <cell r="M189">
            <v>22.156989301236798</v>
          </cell>
          <cell r="R189">
            <v>1.61707029666457E-2</v>
          </cell>
        </row>
        <row r="190">
          <cell r="M190">
            <v>22.157055288445299</v>
          </cell>
          <cell r="R190">
            <v>1.6170069517902001E-2</v>
          </cell>
        </row>
        <row r="191">
          <cell r="M191">
            <v>22.156207369448701</v>
          </cell>
          <cell r="R191">
            <v>1.6187591184397901E-2</v>
          </cell>
        </row>
        <row r="192">
          <cell r="M192">
            <v>22.155092708578</v>
          </cell>
          <cell r="R192">
            <v>1.61860619250314E-2</v>
          </cell>
        </row>
        <row r="193">
          <cell r="M193">
            <v>22.157090608711599</v>
          </cell>
          <cell r="R193">
            <v>1.61676440296947E-2</v>
          </cell>
        </row>
        <row r="194">
          <cell r="M194">
            <v>22.157231149328801</v>
          </cell>
          <cell r="R194">
            <v>1.6168782871265198E-2</v>
          </cell>
        </row>
        <row r="195">
          <cell r="M195">
            <v>22.157102199340301</v>
          </cell>
          <cell r="R195">
            <v>1.61705050288917E-2</v>
          </cell>
        </row>
        <row r="196">
          <cell r="M196">
            <v>22.1568272370899</v>
          </cell>
          <cell r="R196">
            <v>1.61723624123041E-2</v>
          </cell>
        </row>
        <row r="197">
          <cell r="M197">
            <v>22.156752056334899</v>
          </cell>
          <cell r="R197">
            <v>1.6172262449190601E-2</v>
          </cell>
        </row>
        <row r="198">
          <cell r="M198">
            <v>22.156901655090898</v>
          </cell>
          <cell r="R198">
            <v>1.6171092663824702E-2</v>
          </cell>
        </row>
        <row r="199">
          <cell r="M199">
            <v>22.1569868735664</v>
          </cell>
          <cell r="R199">
            <v>1.61709100437714E-2</v>
          </cell>
        </row>
        <row r="200">
          <cell r="M200">
            <v>22.157023109306699</v>
          </cell>
          <cell r="R200">
            <v>1.6170753393774499E-2</v>
          </cell>
        </row>
        <row r="201">
          <cell r="M201">
            <v>22.157102482677502</v>
          </cell>
          <cell r="R201">
            <v>1.6170204432893E-2</v>
          </cell>
        </row>
        <row r="202">
          <cell r="M202">
            <v>22.1571690670817</v>
          </cell>
          <cell r="R202">
            <v>1.61699659718493E-2</v>
          </cell>
        </row>
        <row r="203">
          <cell r="M203">
            <v>22.157292398467</v>
          </cell>
          <cell r="R203">
            <v>1.6168826502013501E-2</v>
          </cell>
        </row>
        <row r="204">
          <cell r="M204">
            <v>22.157502388976098</v>
          </cell>
          <cell r="R204">
            <v>1.61668107745741E-2</v>
          </cell>
        </row>
        <row r="205">
          <cell r="M205">
            <v>22.157657932063501</v>
          </cell>
          <cell r="R205">
            <v>1.61657346743228E-2</v>
          </cell>
        </row>
        <row r="206">
          <cell r="M206">
            <v>22.157693333808901</v>
          </cell>
          <cell r="R206">
            <v>1.61653022019537E-2</v>
          </cell>
        </row>
        <row r="207">
          <cell r="M207">
            <v>22.157678347308199</v>
          </cell>
          <cell r="R207">
            <v>1.6165365165570201E-2</v>
          </cell>
        </row>
        <row r="208">
          <cell r="M208">
            <v>22.157651027480998</v>
          </cell>
          <cell r="R208">
            <v>1.6165522841101398E-2</v>
          </cell>
        </row>
        <row r="209">
          <cell r="M209">
            <v>22.157592343534802</v>
          </cell>
          <cell r="R209">
            <v>1.6166104525758299E-2</v>
          </cell>
        </row>
        <row r="210">
          <cell r="M210">
            <v>22.157477831143598</v>
          </cell>
          <cell r="R210">
            <v>1.61675761474507E-2</v>
          </cell>
        </row>
        <row r="211">
          <cell r="M211">
            <v>22.157198750586701</v>
          </cell>
          <cell r="R211">
            <v>1.6170903940357001E-2</v>
          </cell>
        </row>
        <row r="212">
          <cell r="M212">
            <v>22.156713980391199</v>
          </cell>
          <cell r="R212">
            <v>1.6174390426542801E-2</v>
          </cell>
        </row>
        <row r="213">
          <cell r="M213">
            <v>22.156516637445598</v>
          </cell>
          <cell r="R213">
            <v>1.6175239073923299E-2</v>
          </cell>
        </row>
        <row r="214">
          <cell r="M214">
            <v>22.156433248663198</v>
          </cell>
          <cell r="R214">
            <v>1.61757757307825E-2</v>
          </cell>
        </row>
        <row r="215">
          <cell r="M215">
            <v>22.1563993046951</v>
          </cell>
          <cell r="R215">
            <v>1.6176035932420001E-2</v>
          </cell>
        </row>
        <row r="216">
          <cell r="M216">
            <v>22.156406369217098</v>
          </cell>
          <cell r="R216">
            <v>1.6176087432821999E-2</v>
          </cell>
        </row>
        <row r="217">
          <cell r="M217">
            <v>22.156410906187901</v>
          </cell>
          <cell r="R217">
            <v>1.6176104922910699E-2</v>
          </cell>
        </row>
        <row r="218">
          <cell r="M218">
            <v>22.156384577841099</v>
          </cell>
          <cell r="R218">
            <v>1.6176322209040001E-2</v>
          </cell>
        </row>
        <row r="219">
          <cell r="M219">
            <v>22.156340632526899</v>
          </cell>
          <cell r="R219">
            <v>1.6176400590878302E-2</v>
          </cell>
        </row>
        <row r="220">
          <cell r="M220">
            <v>22.1563131992501</v>
          </cell>
          <cell r="R220">
            <v>1.61763825299975E-2</v>
          </cell>
        </row>
        <row r="221">
          <cell r="M221">
            <v>22.156377789169699</v>
          </cell>
          <cell r="R221">
            <v>1.6175262509271902E-2</v>
          </cell>
        </row>
        <row r="222">
          <cell r="M222">
            <v>22.156767503951698</v>
          </cell>
          <cell r="R222">
            <v>1.6172764752091898E-2</v>
          </cell>
        </row>
        <row r="223">
          <cell r="M223">
            <v>22.156865151168802</v>
          </cell>
          <cell r="R223">
            <v>1.6172903760593701E-2</v>
          </cell>
        </row>
        <row r="224">
          <cell r="M224">
            <v>22.1567105581193</v>
          </cell>
          <cell r="R224">
            <v>1.6174327729544E-2</v>
          </cell>
        </row>
        <row r="225">
          <cell r="M225">
            <v>22.156583315275199</v>
          </cell>
          <cell r="R225">
            <v>1.6174887199259899E-2</v>
          </cell>
        </row>
        <row r="226">
          <cell r="M226">
            <v>22.156734802852402</v>
          </cell>
          <cell r="R226">
            <v>1.61731310375847E-2</v>
          </cell>
        </row>
        <row r="227">
          <cell r="M227">
            <v>22.157125237932</v>
          </cell>
          <cell r="R227">
            <v>1.6169732072563298E-2</v>
          </cell>
        </row>
        <row r="228">
          <cell r="M228">
            <v>22.157521979653399</v>
          </cell>
          <cell r="R228">
            <v>1.61667338830042E-2</v>
          </cell>
        </row>
        <row r="229">
          <cell r="M229">
            <v>22.157706818936202</v>
          </cell>
          <cell r="R229">
            <v>1.61656046110836E-2</v>
          </cell>
        </row>
        <row r="230">
          <cell r="M230">
            <v>22.1577252197918</v>
          </cell>
          <cell r="R230">
            <v>1.61653980267683E-2</v>
          </cell>
        </row>
        <row r="231">
          <cell r="M231">
            <v>22.157700767930798</v>
          </cell>
          <cell r="R231">
            <v>1.6165288151387801E-2</v>
          </cell>
        </row>
        <row r="232">
          <cell r="M232">
            <v>22.157677080746801</v>
          </cell>
          <cell r="R232">
            <v>1.6165488381264199E-2</v>
          </cell>
        </row>
        <row r="233">
          <cell r="M233">
            <v>22.1576060365649</v>
          </cell>
          <cell r="R233">
            <v>1.6166376129478601E-2</v>
          </cell>
        </row>
        <row r="234">
          <cell r="M234">
            <v>22.157472040039</v>
          </cell>
          <cell r="R234">
            <v>1.6168092458294401E-2</v>
          </cell>
        </row>
        <row r="235">
          <cell r="M235">
            <v>22.1571606082946</v>
          </cell>
          <cell r="R235">
            <v>1.6171299385632401E-2</v>
          </cell>
        </row>
        <row r="236">
          <cell r="M236">
            <v>22.156718344198701</v>
          </cell>
          <cell r="R236">
            <v>1.6174533024555501E-2</v>
          </cell>
        </row>
        <row r="237">
          <cell r="M237">
            <v>22.156487392267302</v>
          </cell>
          <cell r="R237">
            <v>1.61756711263603E-2</v>
          </cell>
        </row>
        <row r="238">
          <cell r="M238">
            <v>22.156356936162201</v>
          </cell>
          <cell r="R238">
            <v>1.6176270052672699E-2</v>
          </cell>
        </row>
        <row r="239">
          <cell r="M239">
            <v>22.156316380982201</v>
          </cell>
          <cell r="R239">
            <v>1.6176347482211199E-2</v>
          </cell>
        </row>
        <row r="240">
          <cell r="M240">
            <v>22.156321870814601</v>
          </cell>
          <cell r="R240">
            <v>1.6176463682747801E-2</v>
          </cell>
        </row>
        <row r="241">
          <cell r="M241">
            <v>22.156316769503299</v>
          </cell>
          <cell r="R241">
            <v>1.6176668759771601E-2</v>
          </cell>
        </row>
        <row r="242">
          <cell r="M242">
            <v>22.156298831267801</v>
          </cell>
          <cell r="R242">
            <v>1.6176789270564301E-2</v>
          </cell>
        </row>
        <row r="243">
          <cell r="M243">
            <v>22.1562603965953</v>
          </cell>
          <cell r="R243">
            <v>1.6176856633007299E-2</v>
          </cell>
        </row>
        <row r="244">
          <cell r="M244">
            <v>22.156240123778598</v>
          </cell>
          <cell r="R244">
            <v>1.6176743770512699E-2</v>
          </cell>
        </row>
        <row r="245">
          <cell r="M245">
            <v>22.156288985559002</v>
          </cell>
          <cell r="R245">
            <v>1.6176432800915599E-2</v>
          </cell>
        </row>
        <row r="246">
          <cell r="M246">
            <v>22.156430799563299</v>
          </cell>
          <cell r="R246">
            <v>1.6175649377883301E-2</v>
          </cell>
        </row>
        <row r="247">
          <cell r="M247">
            <v>22.1565503702871</v>
          </cell>
          <cell r="R247">
            <v>1.61749074615887E-2</v>
          </cell>
        </row>
        <row r="248">
          <cell r="M248">
            <v>22.156709580949801</v>
          </cell>
          <cell r="R248">
            <v>1.6173737537716001E-2</v>
          </cell>
        </row>
        <row r="249">
          <cell r="M249">
            <v>22.156880901033102</v>
          </cell>
          <cell r="R249">
            <v>1.61727651146941E-2</v>
          </cell>
        </row>
        <row r="250">
          <cell r="M250">
            <v>22.157018213837599</v>
          </cell>
          <cell r="R250">
            <v>1.61719053129031E-2</v>
          </cell>
        </row>
        <row r="251">
          <cell r="M251">
            <v>22.1572241918849</v>
          </cell>
          <cell r="R251">
            <v>1.6170274117238499E-2</v>
          </cell>
        </row>
        <row r="252">
          <cell r="M252">
            <v>22.1574969365358</v>
          </cell>
          <cell r="R252">
            <v>1.61675743988282E-2</v>
          </cell>
        </row>
        <row r="253">
          <cell r="M253">
            <v>22.157652440926199</v>
          </cell>
          <cell r="R253">
            <v>1.61665952244027E-2</v>
          </cell>
        </row>
        <row r="254">
          <cell r="M254">
            <v>22.1577117952239</v>
          </cell>
          <cell r="R254">
            <v>1.6165560631183101E-2</v>
          </cell>
        </row>
        <row r="255">
          <cell r="M255">
            <v>22.157772793364799</v>
          </cell>
          <cell r="R255">
            <v>1.6164905538258698E-2</v>
          </cell>
        </row>
        <row r="256">
          <cell r="M256">
            <v>22.157794644514201</v>
          </cell>
          <cell r="R256">
            <v>1.6164927985343601E-2</v>
          </cell>
        </row>
        <row r="257">
          <cell r="M257">
            <v>22.157715062459001</v>
          </cell>
          <cell r="R257">
            <v>1.6165754874461501E-2</v>
          </cell>
        </row>
        <row r="258">
          <cell r="M258">
            <v>22.157646203747099</v>
          </cell>
          <cell r="R258">
            <v>1.6166710003203601E-2</v>
          </cell>
        </row>
        <row r="259">
          <cell r="M259">
            <v>22.1573945164664</v>
          </cell>
          <cell r="R259">
            <v>1.6169747261355401E-2</v>
          </cell>
        </row>
        <row r="260">
          <cell r="M260">
            <v>22.157133103722099</v>
          </cell>
          <cell r="R260">
            <v>1.6171830160374798E-2</v>
          </cell>
        </row>
        <row r="261">
          <cell r="M261">
            <v>22.15697780559</v>
          </cell>
          <cell r="R261">
            <v>1.6172900441203699E-2</v>
          </cell>
        </row>
        <row r="262">
          <cell r="M262">
            <v>22.156876882243601</v>
          </cell>
          <cell r="R262">
            <v>1.6173714882288599E-2</v>
          </cell>
        </row>
        <row r="263">
          <cell r="M263">
            <v>22.156831782671201</v>
          </cell>
          <cell r="R263">
            <v>1.6173998306568502E-2</v>
          </cell>
        </row>
        <row r="264">
          <cell r="M264">
            <v>22.156849864407501</v>
          </cell>
          <cell r="R264">
            <v>1.61737552078643E-2</v>
          </cell>
        </row>
        <row r="265">
          <cell r="M265">
            <v>22.156885220406</v>
          </cell>
          <cell r="R265">
            <v>1.6173471903093199E-2</v>
          </cell>
        </row>
        <row r="266">
          <cell r="M266">
            <v>22.156949249288999</v>
          </cell>
          <cell r="R266">
            <v>1.6172856898184498E-2</v>
          </cell>
        </row>
        <row r="267">
          <cell r="M267">
            <v>22.157061577030401</v>
          </cell>
          <cell r="R267">
            <v>1.61719362159117E-2</v>
          </cell>
        </row>
        <row r="268">
          <cell r="M268">
            <v>22.157155950381998</v>
          </cell>
          <cell r="R268">
            <v>1.6171289695487201E-2</v>
          </cell>
        </row>
        <row r="269">
          <cell r="M269">
            <v>22.157213762389599</v>
          </cell>
          <cell r="R269">
            <v>1.6170907037078901E-2</v>
          </cell>
        </row>
        <row r="270">
          <cell r="M270">
            <v>22.157252967858199</v>
          </cell>
          <cell r="R270">
            <v>1.6170801431861601E-2</v>
          </cell>
        </row>
        <row r="271">
          <cell r="M271">
            <v>22.157281980145999</v>
          </cell>
          <cell r="R271">
            <v>1.61707435257126E-2</v>
          </cell>
        </row>
        <row r="272">
          <cell r="M272">
            <v>22.157296576887099</v>
          </cell>
          <cell r="R272">
            <v>1.6170641577069701E-2</v>
          </cell>
        </row>
        <row r="273">
          <cell r="M273">
            <v>22.1573199315457</v>
          </cell>
          <cell r="R273">
            <v>1.61705572092532E-2</v>
          </cell>
        </row>
        <row r="274">
          <cell r="M274">
            <v>22.157315476408801</v>
          </cell>
          <cell r="R274">
            <v>1.6064676603394099E-2</v>
          </cell>
        </row>
        <row r="275">
          <cell r="M275">
            <v>22.1576436559067</v>
          </cell>
          <cell r="R275">
            <v>1.6049988197934899E-2</v>
          </cell>
        </row>
        <row r="276">
          <cell r="M276">
            <v>22.157801727852199</v>
          </cell>
          <cell r="R276">
            <v>1.6053668934768901E-2</v>
          </cell>
        </row>
        <row r="277">
          <cell r="M277">
            <v>22.157872010926599</v>
          </cell>
          <cell r="R277">
            <v>1.6053019449839799E-2</v>
          </cell>
        </row>
        <row r="278">
          <cell r="M278">
            <v>22.157932690220399</v>
          </cell>
          <cell r="R278">
            <v>1.6052320039621499E-2</v>
          </cell>
        </row>
        <row r="279">
          <cell r="M279">
            <v>22.1580636489103</v>
          </cell>
          <cell r="R279">
            <v>1.6127562943578401E-2</v>
          </cell>
        </row>
        <row r="280">
          <cell r="M280">
            <v>22.157910693699598</v>
          </cell>
          <cell r="R280">
            <v>1.6164593878419901E-2</v>
          </cell>
        </row>
        <row r="281">
          <cell r="M281">
            <v>22.157885901614499</v>
          </cell>
          <cell r="R281">
            <v>1.6165208257575801E-2</v>
          </cell>
        </row>
        <row r="282">
          <cell r="M282">
            <v>22.1578159856514</v>
          </cell>
          <cell r="R282">
            <v>1.61660885407784E-2</v>
          </cell>
        </row>
        <row r="283">
          <cell r="M283">
            <v>22.157655470194001</v>
          </cell>
          <cell r="R283">
            <v>1.6168373333923399E-2</v>
          </cell>
        </row>
        <row r="284">
          <cell r="M284">
            <v>22.157300611639599</v>
          </cell>
          <cell r="R284">
            <v>1.6171520405088499E-2</v>
          </cell>
        </row>
        <row r="285">
          <cell r="M285">
            <v>22.1571142368667</v>
          </cell>
          <cell r="R285">
            <v>1.61729262212E-2</v>
          </cell>
        </row>
        <row r="286">
          <cell r="M286">
            <v>22.156802032378099</v>
          </cell>
          <cell r="R286">
            <v>1.6102066654901302E-2</v>
          </cell>
        </row>
        <row r="287">
          <cell r="M287">
            <v>22.156819198790799</v>
          </cell>
          <cell r="R287">
            <v>1.6062289057197299E-2</v>
          </cell>
        </row>
        <row r="288">
          <cell r="M288">
            <v>22.156738946759098</v>
          </cell>
          <cell r="R288">
            <v>1.6062900610816999E-2</v>
          </cell>
        </row>
        <row r="289">
          <cell r="M289">
            <v>22.156465858359802</v>
          </cell>
          <cell r="R289">
            <v>1.6064467971956299E-2</v>
          </cell>
        </row>
        <row r="290">
          <cell r="M290">
            <v>22.1564825279324</v>
          </cell>
          <cell r="R290">
            <v>1.60639359702987E-2</v>
          </cell>
        </row>
        <row r="291">
          <cell r="M291">
            <v>22.156524755340499</v>
          </cell>
          <cell r="R291">
            <v>1.6063747468649602E-2</v>
          </cell>
        </row>
        <row r="292">
          <cell r="M292">
            <v>22.156570662127098</v>
          </cell>
          <cell r="R292">
            <v>1.6063494392216399E-2</v>
          </cell>
        </row>
        <row r="293">
          <cell r="M293">
            <v>22.156575354200999</v>
          </cell>
          <cell r="R293">
            <v>1.6063546305062699E-2</v>
          </cell>
        </row>
        <row r="294">
          <cell r="M294">
            <v>22.156640780665601</v>
          </cell>
          <cell r="R294">
            <v>1.6110111890023999E-2</v>
          </cell>
        </row>
        <row r="295">
          <cell r="M295">
            <v>22.156426212805101</v>
          </cell>
          <cell r="R295">
            <v>1.6179295261091499E-2</v>
          </cell>
        </row>
        <row r="296">
          <cell r="M296">
            <v>22.1562296031416</v>
          </cell>
          <cell r="R296">
            <v>1.6105304044370199E-2</v>
          </cell>
        </row>
        <row r="297">
          <cell r="M297">
            <v>22.156434825707901</v>
          </cell>
          <cell r="R297">
            <v>1.6058002897954501E-2</v>
          </cell>
        </row>
        <row r="298">
          <cell r="M298">
            <v>22.156806003777</v>
          </cell>
          <cell r="R298">
            <v>1.60496845846088E-2</v>
          </cell>
        </row>
        <row r="299">
          <cell r="M299">
            <v>22.157269064303801</v>
          </cell>
          <cell r="R299">
            <v>1.6046562278662999E-2</v>
          </cell>
        </row>
        <row r="300">
          <cell r="M300">
            <v>22.1575460647868</v>
          </cell>
          <cell r="R300">
            <v>1.60445891963098E-2</v>
          </cell>
        </row>
        <row r="301">
          <cell r="M301">
            <v>22.157722874345598</v>
          </cell>
          <cell r="R301">
            <v>1.6043272998297501E-2</v>
          </cell>
        </row>
        <row r="302">
          <cell r="M302">
            <v>22.157820393629802</v>
          </cell>
          <cell r="R302">
            <v>1.6048396942645999E-2</v>
          </cell>
        </row>
        <row r="303">
          <cell r="M303">
            <v>22.157939521478099</v>
          </cell>
          <cell r="R303">
            <v>1.6099631535812502E-2</v>
          </cell>
        </row>
        <row r="304">
          <cell r="M304">
            <v>22.157807246298901</v>
          </cell>
          <cell r="R304">
            <v>1.6168238978935899E-2</v>
          </cell>
        </row>
        <row r="305">
          <cell r="M305">
            <v>22.157745466046901</v>
          </cell>
          <cell r="R305">
            <v>1.6167083591849499E-2</v>
          </cell>
        </row>
        <row r="306">
          <cell r="M306">
            <v>22.157646271386302</v>
          </cell>
          <cell r="R306">
            <v>1.61684425797846E-2</v>
          </cell>
        </row>
        <row r="307">
          <cell r="M307">
            <v>22.1573549404897</v>
          </cell>
          <cell r="R307">
            <v>1.6171660109536901E-2</v>
          </cell>
        </row>
        <row r="308">
          <cell r="M308">
            <v>22.156913158840901</v>
          </cell>
          <cell r="R308">
            <v>1.6101487436131601E-2</v>
          </cell>
        </row>
        <row r="309">
          <cell r="M309">
            <v>22.156893894439602</v>
          </cell>
          <cell r="R309">
            <v>1.6061846536405099E-2</v>
          </cell>
        </row>
        <row r="310">
          <cell r="M310">
            <v>22.1567095045808</v>
          </cell>
          <cell r="R310">
            <v>1.6063676050159501E-2</v>
          </cell>
        </row>
        <row r="311">
          <cell r="M311">
            <v>22.156064590230901</v>
          </cell>
          <cell r="R311">
            <v>1.6061148803993099E-2</v>
          </cell>
        </row>
        <row r="312">
          <cell r="M312">
            <v>22.1558321958181</v>
          </cell>
          <cell r="R312">
            <v>1.60562937287748E-2</v>
          </cell>
        </row>
        <row r="313">
          <cell r="M313">
            <v>22.1557220408036</v>
          </cell>
          <cell r="R313">
            <v>1.6056736313538801E-2</v>
          </cell>
        </row>
        <row r="314">
          <cell r="M314">
            <v>22.155711279065301</v>
          </cell>
          <cell r="R314">
            <v>1.6062413855782699E-2</v>
          </cell>
        </row>
        <row r="315">
          <cell r="M315">
            <v>22.155840777562801</v>
          </cell>
          <cell r="R315">
            <v>1.6067067792460601E-2</v>
          </cell>
        </row>
        <row r="316">
          <cell r="M316">
            <v>22.156069166179002</v>
          </cell>
          <cell r="R316">
            <v>1.6112778228634501E-2</v>
          </cell>
        </row>
        <row r="317">
          <cell r="M317">
            <v>22.156040540990801</v>
          </cell>
          <cell r="R317">
            <v>1.61811685931403E-2</v>
          </cell>
        </row>
        <row r="318">
          <cell r="M318">
            <v>22.155919095659801</v>
          </cell>
          <cell r="R318">
            <v>1.61799061614297E-2</v>
          </cell>
        </row>
        <row r="319">
          <cell r="M319">
            <v>22.155977566192298</v>
          </cell>
          <cell r="R319">
            <v>1.61061687505119E-2</v>
          </cell>
        </row>
        <row r="320">
          <cell r="M320">
            <v>22.156248763109001</v>
          </cell>
          <cell r="R320">
            <v>1.6065271134891101E-2</v>
          </cell>
        </row>
        <row r="321">
          <cell r="M321">
            <v>22.156376594405501</v>
          </cell>
          <cell r="R321">
            <v>1.6064050274972101E-2</v>
          </cell>
        </row>
        <row r="322">
          <cell r="M322">
            <v>22.156755929088199</v>
          </cell>
          <cell r="R322">
            <v>1.6055247888896899E-2</v>
          </cell>
        </row>
        <row r="323">
          <cell r="M323">
            <v>22.1572445604784</v>
          </cell>
          <cell r="R323">
            <v>1.6046523023524599E-2</v>
          </cell>
        </row>
        <row r="324">
          <cell r="M324">
            <v>22.157595193777599</v>
          </cell>
          <cell r="R324">
            <v>1.60439499956701E-2</v>
          </cell>
        </row>
        <row r="325">
          <cell r="M325">
            <v>22.157811600434499</v>
          </cell>
          <cell r="R325">
            <v>1.6042350058943101E-2</v>
          </cell>
        </row>
        <row r="326">
          <cell r="M326">
            <v>22.157900625391299</v>
          </cell>
          <cell r="R326">
            <v>1.6047646143722401E-2</v>
          </cell>
        </row>
        <row r="327">
          <cell r="M327">
            <v>22.158004779169101</v>
          </cell>
          <cell r="R327">
            <v>1.6098943477664201E-2</v>
          </cell>
        </row>
        <row r="328">
          <cell r="M328">
            <v>22.157882532420501</v>
          </cell>
          <cell r="R328">
            <v>1.61674389976036E-2</v>
          </cell>
        </row>
        <row r="329">
          <cell r="M329">
            <v>22.157801900597001</v>
          </cell>
          <cell r="R329">
            <v>1.6166633960145799E-2</v>
          </cell>
        </row>
        <row r="330">
          <cell r="M330">
            <v>22.157649513482401</v>
          </cell>
          <cell r="R330">
            <v>1.6168721451179001E-2</v>
          </cell>
        </row>
        <row r="331">
          <cell r="M331">
            <v>22.1572790783218</v>
          </cell>
          <cell r="R331">
            <v>1.6172336025351799E-2</v>
          </cell>
        </row>
        <row r="332">
          <cell r="M332">
            <v>22.156879562924399</v>
          </cell>
          <cell r="R332">
            <v>1.6175181475257899E-2</v>
          </cell>
        </row>
        <row r="333">
          <cell r="M333">
            <v>22.156572867477799</v>
          </cell>
          <cell r="R333">
            <v>1.6103426748557099E-2</v>
          </cell>
        </row>
        <row r="334">
          <cell r="M334">
            <v>22.156615645786101</v>
          </cell>
          <cell r="R334">
            <v>1.6063546161334302E-2</v>
          </cell>
        </row>
        <row r="335">
          <cell r="M335">
            <v>22.156558442687</v>
          </cell>
          <cell r="R335">
            <v>1.6063671429965998E-2</v>
          </cell>
        </row>
        <row r="336">
          <cell r="M336">
            <v>22.156516115229699</v>
          </cell>
          <cell r="R336">
            <v>1.60639697725703E-2</v>
          </cell>
        </row>
        <row r="337">
          <cell r="M337">
            <v>22.156482501669501</v>
          </cell>
          <cell r="R337">
            <v>1.6064079435598899E-2</v>
          </cell>
        </row>
        <row r="338">
          <cell r="M338">
            <v>22.1565221924436</v>
          </cell>
          <cell r="R338">
            <v>1.6063685625739399E-2</v>
          </cell>
        </row>
        <row r="339">
          <cell r="M339">
            <v>22.156602089011098</v>
          </cell>
          <cell r="R339">
            <v>1.60632002023476E-2</v>
          </cell>
        </row>
        <row r="340">
          <cell r="M340">
            <v>22.156741233547098</v>
          </cell>
          <cell r="R340">
            <v>1.6109309480564101E-2</v>
          </cell>
        </row>
        <row r="341">
          <cell r="M341">
            <v>22.156630831861399</v>
          </cell>
          <cell r="R341">
            <v>1.6177821675220298E-2</v>
          </cell>
        </row>
        <row r="342">
          <cell r="M342">
            <v>22.156597003842201</v>
          </cell>
          <cell r="R342">
            <v>1.6176265334382701E-2</v>
          </cell>
        </row>
        <row r="343">
          <cell r="M343">
            <v>22.156504794516302</v>
          </cell>
          <cell r="R343">
            <v>1.61036330760248E-2</v>
          </cell>
        </row>
        <row r="344">
          <cell r="M344">
            <v>22.1565918515996</v>
          </cell>
          <cell r="R344">
            <v>1.6063579494451401E-2</v>
          </cell>
        </row>
        <row r="345">
          <cell r="M345">
            <v>22.156697198163201</v>
          </cell>
          <cell r="R345">
            <v>1.6062049375210798E-2</v>
          </cell>
        </row>
        <row r="346">
          <cell r="M346">
            <v>22.1570502714656</v>
          </cell>
          <cell r="R346">
            <v>1.6053348355232901E-2</v>
          </cell>
        </row>
        <row r="347">
          <cell r="M347">
            <v>22.157440728205099</v>
          </cell>
          <cell r="R347">
            <v>1.6045147605911299E-2</v>
          </cell>
        </row>
        <row r="348">
          <cell r="M348">
            <v>22.157673245343499</v>
          </cell>
          <cell r="R348">
            <v>1.6043693701283401E-2</v>
          </cell>
        </row>
        <row r="349">
          <cell r="M349">
            <v>22.1577762506633</v>
          </cell>
          <cell r="R349">
            <v>1.6042932269132702E-2</v>
          </cell>
        </row>
        <row r="350">
          <cell r="M350">
            <v>22.1578425606777</v>
          </cell>
          <cell r="R350">
            <v>1.60482096488028E-2</v>
          </cell>
        </row>
        <row r="351">
          <cell r="M351">
            <v>22.157976205410598</v>
          </cell>
          <cell r="R351">
            <v>1.6099063281449499E-2</v>
          </cell>
        </row>
        <row r="352">
          <cell r="M352">
            <v>22.157888844078801</v>
          </cell>
          <cell r="R352">
            <v>1.6167336085534501E-2</v>
          </cell>
        </row>
        <row r="353">
          <cell r="M353">
            <v>22.157808271310099</v>
          </cell>
          <cell r="R353">
            <v>1.61665856782593E-2</v>
          </cell>
        </row>
        <row r="354">
          <cell r="M354">
            <v>22.157682222180298</v>
          </cell>
          <cell r="R354">
            <v>1.6167877827759199E-2</v>
          </cell>
        </row>
        <row r="355">
          <cell r="M355">
            <v>22.157426707435501</v>
          </cell>
          <cell r="R355">
            <v>1.61707228774681E-2</v>
          </cell>
        </row>
        <row r="356">
          <cell r="M356">
            <v>22.1571127410302</v>
          </cell>
          <cell r="R356">
            <v>1.6173279744957501E-2</v>
          </cell>
        </row>
        <row r="357">
          <cell r="M357">
            <v>22.156832484362099</v>
          </cell>
          <cell r="R357">
            <v>1.61018827065364E-2</v>
          </cell>
        </row>
        <row r="358">
          <cell r="M358">
            <v>22.156780697348601</v>
          </cell>
          <cell r="R358">
            <v>1.6062517778268601E-2</v>
          </cell>
        </row>
        <row r="359">
          <cell r="M359">
            <v>22.156814689572201</v>
          </cell>
          <cell r="R359">
            <v>1.6061828554758701E-2</v>
          </cell>
        </row>
        <row r="360">
          <cell r="M360">
            <v>22.156825368263402</v>
          </cell>
          <cell r="R360">
            <v>1.6062020453575701E-2</v>
          </cell>
        </row>
        <row r="361">
          <cell r="M361">
            <v>22.156798136747199</v>
          </cell>
          <cell r="R361">
            <v>1.6062203734842101E-2</v>
          </cell>
        </row>
        <row r="362">
          <cell r="M362">
            <v>22.156775003412299</v>
          </cell>
          <cell r="R362">
            <v>1.6062351283177099E-2</v>
          </cell>
        </row>
        <row r="363">
          <cell r="M363">
            <v>22.156840879408499</v>
          </cell>
          <cell r="R363">
            <v>1.6108684000437499E-2</v>
          </cell>
        </row>
        <row r="364">
          <cell r="M364">
            <v>22.156801580891202</v>
          </cell>
          <cell r="R364">
            <v>1.6176270450561501E-2</v>
          </cell>
        </row>
        <row r="365">
          <cell r="M365">
            <v>22.156947477878202</v>
          </cell>
          <cell r="R365">
            <v>1.6173428490739199E-2</v>
          </cell>
        </row>
        <row r="366">
          <cell r="M366">
            <v>22.156923182735898</v>
          </cell>
          <cell r="R366">
            <v>1.6173870073906301E-2</v>
          </cell>
        </row>
        <row r="367">
          <cell r="M367">
            <v>22.156808298511201</v>
          </cell>
          <cell r="R367">
            <v>1.61751997025129E-2</v>
          </cell>
        </row>
        <row r="368">
          <cell r="M368">
            <v>22.156337947898599</v>
          </cell>
          <cell r="R368">
            <v>1.6178359470764299E-2</v>
          </cell>
        </row>
        <row r="369">
          <cell r="M369">
            <v>22.156180719744299</v>
          </cell>
          <cell r="R369">
            <v>1.61051188765826E-2</v>
          </cell>
        </row>
        <row r="370">
          <cell r="M370">
            <v>22.1566751775703</v>
          </cell>
          <cell r="R370">
            <v>1.60615194074058E-2</v>
          </cell>
        </row>
        <row r="371">
          <cell r="M371">
            <v>22.157267576377901</v>
          </cell>
          <cell r="R371">
            <v>1.6057199562482301E-2</v>
          </cell>
        </row>
        <row r="372">
          <cell r="M372">
            <v>22.157633913444599</v>
          </cell>
          <cell r="R372">
            <v>1.6054651141847499E-2</v>
          </cell>
        </row>
        <row r="373">
          <cell r="M373">
            <v>22.157800560414302</v>
          </cell>
          <cell r="R373">
            <v>1.6053712494016398E-2</v>
          </cell>
        </row>
        <row r="374">
          <cell r="M374">
            <v>22.157800575980399</v>
          </cell>
          <cell r="R374">
            <v>1.60541548524482E-2</v>
          </cell>
        </row>
        <row r="375">
          <cell r="M375">
            <v>22.157833805862602</v>
          </cell>
          <cell r="R375">
            <v>1.61300220772118E-2</v>
          </cell>
        </row>
        <row r="376">
          <cell r="M376">
            <v>22.1577237136222</v>
          </cell>
          <cell r="R376">
            <v>1.6166010883155699E-2</v>
          </cell>
        </row>
        <row r="377">
          <cell r="M377">
            <v>22.157790849041401</v>
          </cell>
          <cell r="R377">
            <v>1.6165563254113599E-2</v>
          </cell>
        </row>
        <row r="378">
          <cell r="M378">
            <v>22.157759203141602</v>
          </cell>
          <cell r="R378">
            <v>1.61665465316864E-2</v>
          </cell>
        </row>
        <row r="379">
          <cell r="M379">
            <v>22.157435848744999</v>
          </cell>
          <cell r="R379">
            <v>1.6170693440750599E-2</v>
          </cell>
        </row>
        <row r="380">
          <cell r="M380">
            <v>22.156966198687002</v>
          </cell>
          <cell r="R380">
            <v>1.6174214792894399E-2</v>
          </cell>
        </row>
        <row r="381">
          <cell r="M381">
            <v>22.156702249641299</v>
          </cell>
          <cell r="R381">
            <v>1.6175441533908701E-2</v>
          </cell>
        </row>
        <row r="382">
          <cell r="M382">
            <v>22.1565647480123</v>
          </cell>
          <cell r="R382">
            <v>1.6176345136542501E-2</v>
          </cell>
        </row>
        <row r="383">
          <cell r="M383">
            <v>22.1564682646313</v>
          </cell>
          <cell r="R383">
            <v>1.61768493126568E-2</v>
          </cell>
        </row>
        <row r="384">
          <cell r="M384">
            <v>22.156397913319001</v>
          </cell>
          <cell r="R384">
            <v>1.6177222634177701E-2</v>
          </cell>
        </row>
        <row r="385">
          <cell r="M385">
            <v>22.156342154140699</v>
          </cell>
          <cell r="R385">
            <v>1.61775128465916E-2</v>
          </cell>
        </row>
        <row r="386">
          <cell r="M386">
            <v>22.156305859259898</v>
          </cell>
          <cell r="R386">
            <v>1.61776551561638E-2</v>
          </cell>
        </row>
        <row r="387">
          <cell r="M387">
            <v>22.1562922803333</v>
          </cell>
          <cell r="R387">
            <v>1.6177553881707801E-2</v>
          </cell>
        </row>
        <row r="388">
          <cell r="M388">
            <v>22.156267946112401</v>
          </cell>
          <cell r="R388">
            <v>1.6177541564251201E-2</v>
          </cell>
        </row>
        <row r="389">
          <cell r="M389">
            <v>22.156295984625</v>
          </cell>
          <cell r="R389">
            <v>1.6177195592391599E-2</v>
          </cell>
        </row>
        <row r="390">
          <cell r="M390">
            <v>22.156423656256699</v>
          </cell>
          <cell r="R390">
            <v>1.6176239760094399E-2</v>
          </cell>
        </row>
        <row r="391">
          <cell r="M391">
            <v>22.156602022211199</v>
          </cell>
          <cell r="R391">
            <v>1.6175384084948102E-2</v>
          </cell>
        </row>
        <row r="392">
          <cell r="M392">
            <v>22.156676536877001</v>
          </cell>
          <cell r="R392">
            <v>1.6175296014775801E-2</v>
          </cell>
        </row>
        <row r="393">
          <cell r="M393">
            <v>22.156720197500199</v>
          </cell>
          <cell r="R393">
            <v>1.6174722864673401E-2</v>
          </cell>
        </row>
        <row r="394">
          <cell r="M394">
            <v>22.157011056699702</v>
          </cell>
          <cell r="R394">
            <v>1.6172089714388799E-2</v>
          </cell>
        </row>
        <row r="395">
          <cell r="M395">
            <v>22.157264024475801</v>
          </cell>
          <cell r="R395">
            <v>1.61709288632607E-2</v>
          </cell>
        </row>
        <row r="396">
          <cell r="M396">
            <v>22.157414877540099</v>
          </cell>
          <cell r="R396">
            <v>1.61691894705084E-2</v>
          </cell>
        </row>
        <row r="397">
          <cell r="M397">
            <v>22.157637003534301</v>
          </cell>
          <cell r="R397">
            <v>1.6167150500298801E-2</v>
          </cell>
        </row>
        <row r="398">
          <cell r="M398">
            <v>22.157722461446198</v>
          </cell>
          <cell r="R398">
            <v>1.61665672254039E-2</v>
          </cell>
        </row>
        <row r="399">
          <cell r="M399">
            <v>22.1577178532003</v>
          </cell>
          <cell r="R399">
            <v>1.6166617804629801E-2</v>
          </cell>
        </row>
        <row r="400">
          <cell r="M400">
            <v>22.157702126282</v>
          </cell>
          <cell r="R400">
            <v>1.6166491201460801E-2</v>
          </cell>
        </row>
        <row r="401">
          <cell r="M401">
            <v>22.157713461317801</v>
          </cell>
          <cell r="R401">
            <v>1.61664056456103E-2</v>
          </cell>
        </row>
        <row r="402">
          <cell r="M402">
            <v>22.157688443519199</v>
          </cell>
          <cell r="R402">
            <v>1.61671734431637E-2</v>
          </cell>
        </row>
        <row r="403">
          <cell r="M403">
            <v>22.157392158913002</v>
          </cell>
          <cell r="R403">
            <v>1.61705698983702E-2</v>
          </cell>
        </row>
        <row r="404">
          <cell r="M404">
            <v>22.157109790734602</v>
          </cell>
          <cell r="R404">
            <v>1.6172578361229799E-2</v>
          </cell>
        </row>
        <row r="405">
          <cell r="M405">
            <v>22.156901695252301</v>
          </cell>
          <cell r="R405">
            <v>1.61741546328893E-2</v>
          </cell>
        </row>
        <row r="406">
          <cell r="M406">
            <v>22.156712348258399</v>
          </cell>
          <cell r="R406">
            <v>1.61755430798983E-2</v>
          </cell>
        </row>
        <row r="407">
          <cell r="M407">
            <v>22.156581962501001</v>
          </cell>
          <cell r="R407">
            <v>1.6176130158693802E-2</v>
          </cell>
        </row>
        <row r="408">
          <cell r="M408">
            <v>22.156564604814498</v>
          </cell>
          <cell r="R408">
            <v>1.6176017065584601E-2</v>
          </cell>
        </row>
        <row r="409">
          <cell r="M409">
            <v>22.156601390306101</v>
          </cell>
          <cell r="R409">
            <v>1.6175779585004098E-2</v>
          </cell>
        </row>
        <row r="410">
          <cell r="M410">
            <v>22.1566085579359</v>
          </cell>
          <cell r="R410">
            <v>1.6175602653807498E-2</v>
          </cell>
        </row>
        <row r="411">
          <cell r="M411">
            <v>22.156629166145901</v>
          </cell>
          <cell r="R411">
            <v>1.6175270108146299E-2</v>
          </cell>
        </row>
        <row r="412">
          <cell r="M412">
            <v>22.156643617026699</v>
          </cell>
          <cell r="R412">
            <v>1.6175101630819699E-2</v>
          </cell>
        </row>
        <row r="413">
          <cell r="M413">
            <v>22.156614192997999</v>
          </cell>
          <cell r="R413">
            <v>1.6175193056110201E-2</v>
          </cell>
        </row>
        <row r="414">
          <cell r="M414">
            <v>22.1566012579042</v>
          </cell>
          <cell r="R414">
            <v>1.61752026018986E-2</v>
          </cell>
        </row>
        <row r="415">
          <cell r="M415">
            <v>22.156618329507801</v>
          </cell>
          <cell r="R415">
            <v>1.6175038335648002E-2</v>
          </cell>
        </row>
        <row r="416">
          <cell r="M416">
            <v>22.156663306692302</v>
          </cell>
          <cell r="R416">
            <v>1.61748111557579E-2</v>
          </cell>
        </row>
        <row r="417">
          <cell r="M417">
            <v>22.156784930182301</v>
          </cell>
          <cell r="R417">
            <v>1.6173719330311202E-2</v>
          </cell>
        </row>
        <row r="418">
          <cell r="M418">
            <v>22.1570687553507</v>
          </cell>
          <cell r="R418">
            <v>1.6171517236107401E-2</v>
          </cell>
        </row>
        <row r="419">
          <cell r="M419">
            <v>22.157348271809902</v>
          </cell>
          <cell r="R419">
            <v>1.61695389772562E-2</v>
          </cell>
        </row>
        <row r="420">
          <cell r="M420">
            <v>22.157510298983102</v>
          </cell>
          <cell r="R420">
            <v>1.6168304954872599E-2</v>
          </cell>
        </row>
        <row r="421">
          <cell r="M421">
            <v>22.1576236952125</v>
          </cell>
          <cell r="R421">
            <v>1.6167346594924598E-2</v>
          </cell>
        </row>
        <row r="422">
          <cell r="M422">
            <v>22.1576783220031</v>
          </cell>
          <cell r="R422">
            <v>1.6166905456899101E-2</v>
          </cell>
        </row>
        <row r="423">
          <cell r="M423">
            <v>22.157645866384499</v>
          </cell>
          <cell r="R423">
            <v>1.6167270880725702E-2</v>
          </cell>
        </row>
        <row r="424">
          <cell r="M424">
            <v>22.157595325586701</v>
          </cell>
          <cell r="R424">
            <v>1.61675374771581E-2</v>
          </cell>
        </row>
        <row r="425">
          <cell r="M425">
            <v>22.1575518336813</v>
          </cell>
          <cell r="R425">
            <v>1.6167790596569399E-2</v>
          </cell>
        </row>
        <row r="426">
          <cell r="M426">
            <v>22.157516139775801</v>
          </cell>
          <cell r="R426">
            <v>1.61681489610725E-2</v>
          </cell>
        </row>
        <row r="427">
          <cell r="M427">
            <v>22.157406527671402</v>
          </cell>
          <cell r="R427">
            <v>1.6169776988058399E-2</v>
          </cell>
        </row>
        <row r="428">
          <cell r="M428">
            <v>22.157042660484599</v>
          </cell>
          <cell r="R428">
            <v>1.6173111913816301E-2</v>
          </cell>
        </row>
        <row r="429">
          <cell r="M429">
            <v>22.156792497140099</v>
          </cell>
          <cell r="R429">
            <v>1.61745236212202E-2</v>
          </cell>
        </row>
        <row r="430">
          <cell r="M430">
            <v>22.156655307407199</v>
          </cell>
          <cell r="R430">
            <v>1.6175441966913201E-2</v>
          </cell>
        </row>
        <row r="431">
          <cell r="M431">
            <v>22.156581933616799</v>
          </cell>
          <cell r="R431">
            <v>1.6175710005755101E-2</v>
          </cell>
        </row>
        <row r="432">
          <cell r="M432">
            <v>22.156594765569199</v>
          </cell>
          <cell r="R432">
            <v>1.61754910713806E-2</v>
          </cell>
        </row>
        <row r="433">
          <cell r="M433">
            <v>22.156622931626199</v>
          </cell>
          <cell r="R433">
            <v>1.61753560487682E-2</v>
          </cell>
        </row>
        <row r="434">
          <cell r="M434">
            <v>22.1566161809486</v>
          </cell>
          <cell r="R434">
            <v>1.6175301265815099E-2</v>
          </cell>
        </row>
        <row r="435">
          <cell r="M435">
            <v>22.156594845783999</v>
          </cell>
          <cell r="R435">
            <v>1.6175043902329999E-2</v>
          </cell>
        </row>
        <row r="436">
          <cell r="M436">
            <v>22.1566298932572</v>
          </cell>
          <cell r="R436">
            <v>1.6174395471696301E-2</v>
          </cell>
        </row>
        <row r="437">
          <cell r="M437">
            <v>22.156674692742701</v>
          </cell>
          <cell r="R437">
            <v>1.6173979708997199E-2</v>
          </cell>
        </row>
        <row r="438">
          <cell r="M438">
            <v>22.156712331408499</v>
          </cell>
          <cell r="R438">
            <v>1.61737786735376E-2</v>
          </cell>
        </row>
        <row r="439">
          <cell r="M439">
            <v>22.156723785121699</v>
          </cell>
          <cell r="R439">
            <v>1.6173941221952599E-2</v>
          </cell>
        </row>
        <row r="440">
          <cell r="M440">
            <v>22.1567254825117</v>
          </cell>
          <cell r="R440">
            <v>1.6174264990293799E-2</v>
          </cell>
        </row>
        <row r="441">
          <cell r="M441">
            <v>22.156743694634699</v>
          </cell>
          <cell r="R441">
            <v>1.6174088121614999E-2</v>
          </cell>
        </row>
        <row r="442">
          <cell r="M442">
            <v>22.156891025031602</v>
          </cell>
          <cell r="R442">
            <v>1.6172474325541399E-2</v>
          </cell>
        </row>
        <row r="443">
          <cell r="M443">
            <v>22.157216480586701</v>
          </cell>
          <cell r="R443">
            <v>1.6169801918516202E-2</v>
          </cell>
        </row>
        <row r="444">
          <cell r="M444">
            <v>22.1574923573951</v>
          </cell>
          <cell r="R444">
            <v>1.6167975820311899E-2</v>
          </cell>
        </row>
        <row r="445">
          <cell r="M445">
            <v>22.1576049926074</v>
          </cell>
          <cell r="R445">
            <v>1.6167273852754099E-2</v>
          </cell>
        </row>
        <row r="446">
          <cell r="M446">
            <v>22.157652757180902</v>
          </cell>
          <cell r="R446">
            <v>1.61668096233933E-2</v>
          </cell>
        </row>
        <row r="447">
          <cell r="M447">
            <v>22.1577328212033</v>
          </cell>
          <cell r="R447">
            <v>1.6165668349122302E-2</v>
          </cell>
        </row>
        <row r="448">
          <cell r="M448">
            <v>22.157770324257399</v>
          </cell>
          <cell r="R448">
            <v>1.6165319038515199E-2</v>
          </cell>
        </row>
        <row r="449">
          <cell r="M449">
            <v>22.157681502916301</v>
          </cell>
          <cell r="R449">
            <v>1.6166592321775201E-2</v>
          </cell>
        </row>
        <row r="450">
          <cell r="M450">
            <v>22.157517085012</v>
          </cell>
          <cell r="R450">
            <v>1.6168140052067501E-2</v>
          </cell>
        </row>
        <row r="451">
          <cell r="M451">
            <v>22.157323934270401</v>
          </cell>
          <cell r="R451">
            <v>1.6170279073422E-2</v>
          </cell>
        </row>
        <row r="452">
          <cell r="M452">
            <v>22.156970824470601</v>
          </cell>
          <cell r="R452">
            <v>1.61732237492106E-2</v>
          </cell>
        </row>
        <row r="453">
          <cell r="M453">
            <v>22.156735852659899</v>
          </cell>
          <cell r="R453">
            <v>1.6174558713604199E-2</v>
          </cell>
        </row>
        <row r="454">
          <cell r="M454">
            <v>22.156636079482801</v>
          </cell>
          <cell r="R454">
            <v>1.61752719650862E-2</v>
          </cell>
        </row>
        <row r="455">
          <cell r="M455">
            <v>22.156632881653699</v>
          </cell>
          <cell r="R455">
            <v>1.61753111111912E-2</v>
          </cell>
        </row>
        <row r="456">
          <cell r="M456">
            <v>22.1566225480416</v>
          </cell>
          <cell r="R456">
            <v>1.6175460619097699E-2</v>
          </cell>
        </row>
        <row r="457">
          <cell r="M457">
            <v>22.156595587762101</v>
          </cell>
          <cell r="R457">
            <v>1.6175583379332999E-2</v>
          </cell>
        </row>
        <row r="458">
          <cell r="M458">
            <v>22.1566160655136</v>
          </cell>
          <cell r="R458">
            <v>1.6175327345703899E-2</v>
          </cell>
        </row>
        <row r="459">
          <cell r="M459">
            <v>22.156659229718802</v>
          </cell>
          <cell r="R459">
            <v>1.6174873541544E-2</v>
          </cell>
        </row>
        <row r="460">
          <cell r="M460">
            <v>22.156703988337899</v>
          </cell>
          <cell r="R460">
            <v>1.61743342885203E-2</v>
          </cell>
        </row>
        <row r="461">
          <cell r="M461">
            <v>22.156807352908501</v>
          </cell>
          <cell r="R461">
            <v>1.61735720179518E-2</v>
          </cell>
        </row>
        <row r="462">
          <cell r="M462">
            <v>22.156875417388001</v>
          </cell>
          <cell r="R462">
            <v>1.6173158082673399E-2</v>
          </cell>
        </row>
        <row r="463">
          <cell r="M463">
            <v>22.156942165102901</v>
          </cell>
          <cell r="R463">
            <v>1.6172767718294501E-2</v>
          </cell>
        </row>
        <row r="464">
          <cell r="M464">
            <v>22.156912424646201</v>
          </cell>
          <cell r="R464">
            <v>1.61732292971546E-2</v>
          </cell>
        </row>
        <row r="465">
          <cell r="M465">
            <v>22.156892241668501</v>
          </cell>
          <cell r="R465">
            <v>1.6173271675927799E-2</v>
          </cell>
        </row>
        <row r="466">
          <cell r="M466">
            <v>22.157016409781999</v>
          </cell>
          <cell r="R466">
            <v>1.61719845505136E-2</v>
          </cell>
        </row>
        <row r="467">
          <cell r="M467">
            <v>22.157220228073001</v>
          </cell>
          <cell r="R467">
            <v>1.61704635357303E-2</v>
          </cell>
        </row>
        <row r="468">
          <cell r="M468">
            <v>22.157471479780099</v>
          </cell>
          <cell r="R468">
            <v>1.6167842892635401E-2</v>
          </cell>
        </row>
        <row r="469">
          <cell r="M469">
            <v>22.157697341753199</v>
          </cell>
          <cell r="R469">
            <v>1.6166347641591101E-2</v>
          </cell>
        </row>
        <row r="470">
          <cell r="M470">
            <v>22.157760514204</v>
          </cell>
          <cell r="R470">
            <v>1.6165767751118901E-2</v>
          </cell>
        </row>
        <row r="471">
          <cell r="M471">
            <v>22.157789857580099</v>
          </cell>
          <cell r="R471">
            <v>1.6165292608898901E-2</v>
          </cell>
        </row>
        <row r="472">
          <cell r="M472">
            <v>22.157819858671701</v>
          </cell>
          <cell r="R472">
            <v>1.6164844761163099E-2</v>
          </cell>
        </row>
        <row r="473">
          <cell r="M473">
            <v>22.157786828794901</v>
          </cell>
          <cell r="R473">
            <v>1.6165551215383701E-2</v>
          </cell>
        </row>
        <row r="474">
          <cell r="M474">
            <v>22.157574014064</v>
          </cell>
          <cell r="R474">
            <v>1.6168112762071599E-2</v>
          </cell>
        </row>
        <row r="475">
          <cell r="M475">
            <v>22.157381521723799</v>
          </cell>
          <cell r="R475">
            <v>1.61699521388644E-2</v>
          </cell>
        </row>
        <row r="476">
          <cell r="M476">
            <v>22.157192997258999</v>
          </cell>
          <cell r="R476">
            <v>1.6172030526188999E-2</v>
          </cell>
        </row>
        <row r="477">
          <cell r="M477">
            <v>22.156907812891799</v>
          </cell>
          <cell r="R477">
            <v>1.6173982797382001E-2</v>
          </cell>
        </row>
        <row r="478">
          <cell r="M478">
            <v>22.156754361368201</v>
          </cell>
          <cell r="R478">
            <v>1.6174987485026E-2</v>
          </cell>
        </row>
        <row r="479">
          <cell r="M479">
            <v>22.1566563373554</v>
          </cell>
          <cell r="R479">
            <v>1.61757162330146E-2</v>
          </cell>
        </row>
        <row r="480">
          <cell r="M480">
            <v>22.156570088489001</v>
          </cell>
          <cell r="R480">
            <v>1.61761853110533E-2</v>
          </cell>
        </row>
        <row r="481">
          <cell r="M481">
            <v>22.156540987552901</v>
          </cell>
          <cell r="R481">
            <v>1.6175998015844999E-2</v>
          </cell>
        </row>
        <row r="482">
          <cell r="M482">
            <v>22.156599292624701</v>
          </cell>
          <cell r="R482">
            <v>1.6175342805111199E-2</v>
          </cell>
        </row>
        <row r="483">
          <cell r="M483">
            <v>22.156677490986201</v>
          </cell>
          <cell r="R483">
            <v>1.6174855363725701E-2</v>
          </cell>
        </row>
        <row r="484">
          <cell r="M484">
            <v>22.156734864568701</v>
          </cell>
          <cell r="R484">
            <v>1.6174354649634799E-2</v>
          </cell>
        </row>
        <row r="485">
          <cell r="M485">
            <v>22.156761801246599</v>
          </cell>
          <cell r="R485">
            <v>1.61741005494641E-2</v>
          </cell>
        </row>
        <row r="486">
          <cell r="M486">
            <v>22.156768568705999</v>
          </cell>
          <cell r="R486">
            <v>1.6174080183983398E-2</v>
          </cell>
        </row>
        <row r="487">
          <cell r="M487">
            <v>22.156784330056102</v>
          </cell>
          <cell r="R487">
            <v>1.6174122137724501E-2</v>
          </cell>
        </row>
        <row r="488">
          <cell r="M488">
            <v>22.1567974751494</v>
          </cell>
          <cell r="R488">
            <v>1.6174193332842101E-2</v>
          </cell>
        </row>
        <row r="489">
          <cell r="M489">
            <v>22.156845495692501</v>
          </cell>
          <cell r="R489">
            <v>1.6173771292664701E-2</v>
          </cell>
        </row>
        <row r="490">
          <cell r="M490">
            <v>22.157060423570599</v>
          </cell>
          <cell r="R490">
            <v>1.6171831931435302E-2</v>
          </cell>
        </row>
        <row r="491">
          <cell r="M491">
            <v>22.1573981133313</v>
          </cell>
          <cell r="R491">
            <v>1.6169084458183401E-2</v>
          </cell>
        </row>
        <row r="492">
          <cell r="M492">
            <v>22.157655026373799</v>
          </cell>
          <cell r="R492">
            <v>1.6167114085095E-2</v>
          </cell>
        </row>
        <row r="493">
          <cell r="M493">
            <v>22.157768910999899</v>
          </cell>
          <cell r="R493">
            <v>1.6166056162519499E-2</v>
          </cell>
        </row>
        <row r="494">
          <cell r="M494">
            <v>22.157822883962599</v>
          </cell>
          <cell r="R494">
            <v>1.6165260853724599E-2</v>
          </cell>
        </row>
        <row r="495">
          <cell r="M495">
            <v>22.157847163405101</v>
          </cell>
          <cell r="R495">
            <v>1.6164730875825799E-2</v>
          </cell>
        </row>
        <row r="496">
          <cell r="M496">
            <v>22.1578449604343</v>
          </cell>
          <cell r="R496">
            <v>1.6164738024133801E-2</v>
          </cell>
        </row>
        <row r="497">
          <cell r="M497">
            <v>22.1578046294409</v>
          </cell>
          <cell r="R497">
            <v>1.6165364128164401E-2</v>
          </cell>
        </row>
        <row r="498">
          <cell r="M498">
            <v>22.157664727542599</v>
          </cell>
          <cell r="R498">
            <v>1.6167284628695499E-2</v>
          </cell>
        </row>
        <row r="499">
          <cell r="M499">
            <v>22.157481473142798</v>
          </cell>
          <cell r="R499">
            <v>1.61688336952787E-2</v>
          </cell>
        </row>
        <row r="500">
          <cell r="M500">
            <v>22.157317666236899</v>
          </cell>
          <cell r="R500">
            <v>1.61702773648188E-2</v>
          </cell>
        </row>
        <row r="501">
          <cell r="M501">
            <v>22.157227571368701</v>
          </cell>
          <cell r="R501">
            <v>1.61709296194671E-2</v>
          </cell>
        </row>
        <row r="502">
          <cell r="M502">
            <v>22.157173380235001</v>
          </cell>
          <cell r="R502">
            <v>1.6171577304450499E-2</v>
          </cell>
        </row>
        <row r="503">
          <cell r="M503">
            <v>22.157100552422701</v>
          </cell>
          <cell r="R503">
            <v>1.61721150144566E-2</v>
          </cell>
        </row>
        <row r="504">
          <cell r="M504">
            <v>22.1570715299261</v>
          </cell>
          <cell r="R504">
            <v>1.6172212073772001E-2</v>
          </cell>
        </row>
        <row r="505">
          <cell r="M505">
            <v>22.157065421871302</v>
          </cell>
          <cell r="R505">
            <v>1.6172239157901201E-2</v>
          </cell>
        </row>
        <row r="506">
          <cell r="M506">
            <v>22.157049732953102</v>
          </cell>
          <cell r="R506">
            <v>1.61722705041079E-2</v>
          </cell>
        </row>
        <row r="507">
          <cell r="M507">
            <v>22.1569885986742</v>
          </cell>
          <cell r="R507">
            <v>1.6172684377419599E-2</v>
          </cell>
        </row>
        <row r="508">
          <cell r="M508">
            <v>22.156916132348901</v>
          </cell>
          <cell r="R508">
            <v>1.61732605597362E-2</v>
          </cell>
        </row>
        <row r="509">
          <cell r="M509">
            <v>22.156818211153301</v>
          </cell>
          <cell r="R509">
            <v>1.6173782744235199E-2</v>
          </cell>
        </row>
        <row r="510">
          <cell r="M510">
            <v>22.1559939077301</v>
          </cell>
          <cell r="R510">
            <v>1.6189378827034001E-2</v>
          </cell>
        </row>
        <row r="511">
          <cell r="M511">
            <v>22.1550864445706</v>
          </cell>
          <cell r="R511">
            <v>1.6188431301216701E-2</v>
          </cell>
        </row>
        <row r="512">
          <cell r="M512">
            <v>22.1566999482508</v>
          </cell>
          <cell r="R512">
            <v>1.6172774115655101E-2</v>
          </cell>
        </row>
        <row r="513">
          <cell r="M513">
            <v>22.156851641075701</v>
          </cell>
          <cell r="R513">
            <v>1.6173525488134801E-2</v>
          </cell>
        </row>
        <row r="514">
          <cell r="M514">
            <v>22.156095699450201</v>
          </cell>
          <cell r="R514">
            <v>1.6189095734039601E-2</v>
          </cell>
        </row>
        <row r="515">
          <cell r="M515">
            <v>22.155211736564802</v>
          </cell>
          <cell r="R515">
            <v>1.6185562977887799E-2</v>
          </cell>
        </row>
        <row r="516">
          <cell r="M516">
            <v>22.1575417504123</v>
          </cell>
          <cell r="R516">
            <v>1.6164825310066799E-2</v>
          </cell>
        </row>
        <row r="517">
          <cell r="M517">
            <v>22.1577955111512</v>
          </cell>
          <cell r="R517">
            <v>1.61652342212582E-2</v>
          </cell>
        </row>
        <row r="518">
          <cell r="M518">
            <v>22.1578490976697</v>
          </cell>
          <cell r="R518">
            <v>1.6164625792366799E-2</v>
          </cell>
        </row>
        <row r="519">
          <cell r="M519">
            <v>22.157867238190299</v>
          </cell>
          <cell r="R519">
            <v>1.61641637587343E-2</v>
          </cell>
        </row>
        <row r="520">
          <cell r="M520">
            <v>22.157863357865001</v>
          </cell>
          <cell r="R520">
            <v>1.6164121667594698E-2</v>
          </cell>
        </row>
        <row r="521">
          <cell r="M521">
            <v>22.157847828292699</v>
          </cell>
          <cell r="R521">
            <v>1.6164406226376701E-2</v>
          </cell>
        </row>
        <row r="522">
          <cell r="M522">
            <v>22.157770649995602</v>
          </cell>
          <cell r="R522">
            <v>1.6165661121750802E-2</v>
          </cell>
        </row>
        <row r="523">
          <cell r="M523">
            <v>22.157526706900001</v>
          </cell>
          <cell r="R523">
            <v>1.6168627878487201E-2</v>
          </cell>
        </row>
        <row r="524">
          <cell r="M524">
            <v>22.157198050853399</v>
          </cell>
          <cell r="R524">
            <v>1.61712402449017E-2</v>
          </cell>
        </row>
        <row r="525">
          <cell r="M525">
            <v>22.157049999332699</v>
          </cell>
          <cell r="R525">
            <v>1.6172143708205598E-2</v>
          </cell>
        </row>
        <row r="526">
          <cell r="M526">
            <v>22.156956251630799</v>
          </cell>
          <cell r="R526">
            <v>1.6172951943981901E-2</v>
          </cell>
        </row>
        <row r="527">
          <cell r="M527">
            <v>22.1569106750919</v>
          </cell>
          <cell r="R527">
            <v>1.6173117882170102E-2</v>
          </cell>
        </row>
        <row r="528">
          <cell r="M528">
            <v>22.1569124711401</v>
          </cell>
          <cell r="R528">
            <v>1.6172987399156801E-2</v>
          </cell>
        </row>
        <row r="529">
          <cell r="M529">
            <v>22.156949783258298</v>
          </cell>
          <cell r="R529">
            <v>1.6172727148394801E-2</v>
          </cell>
        </row>
        <row r="530">
          <cell r="M530">
            <v>22.1569253519583</v>
          </cell>
          <cell r="R530">
            <v>1.6172960856352999E-2</v>
          </cell>
        </row>
        <row r="531">
          <cell r="M531">
            <v>22.1568541152253</v>
          </cell>
          <cell r="R531">
            <v>1.6173223966751998E-2</v>
          </cell>
        </row>
        <row r="532">
          <cell r="M532">
            <v>22.156873451077001</v>
          </cell>
          <cell r="R532">
            <v>1.61727317867599E-2</v>
          </cell>
        </row>
        <row r="533">
          <cell r="M533">
            <v>22.156878717146999</v>
          </cell>
          <cell r="R533">
            <v>1.6172748592707498E-2</v>
          </cell>
        </row>
        <row r="534">
          <cell r="M534">
            <v>22.156814660534799</v>
          </cell>
          <cell r="R534">
            <v>1.6173302439320299E-2</v>
          </cell>
        </row>
        <row r="535">
          <cell r="M535">
            <v>22.156758526083099</v>
          </cell>
          <cell r="R535">
            <v>1.6173630260480201E-2</v>
          </cell>
        </row>
        <row r="536">
          <cell r="M536">
            <v>22.156722192078799</v>
          </cell>
          <cell r="R536">
            <v>1.61740194888551E-2</v>
          </cell>
        </row>
        <row r="537">
          <cell r="M537">
            <v>22.1567348245487</v>
          </cell>
          <cell r="R537">
            <v>1.6173767215329701E-2</v>
          </cell>
        </row>
        <row r="538">
          <cell r="M538">
            <v>22.156916575854801</v>
          </cell>
          <cell r="R538">
            <v>1.6172092003513699E-2</v>
          </cell>
        </row>
        <row r="539">
          <cell r="M539">
            <v>22.157250753599101</v>
          </cell>
          <cell r="R539">
            <v>1.6169219371037501E-2</v>
          </cell>
        </row>
        <row r="540">
          <cell r="M540">
            <v>22.157561784270801</v>
          </cell>
          <cell r="R540">
            <v>1.6166806037565901E-2</v>
          </cell>
        </row>
        <row r="541">
          <cell r="M541">
            <v>22.157701474322302</v>
          </cell>
          <cell r="R541">
            <v>1.61656207140615E-2</v>
          </cell>
        </row>
        <row r="542">
          <cell r="M542">
            <v>22.157757196820501</v>
          </cell>
          <cell r="R542">
            <v>1.6164826319509499E-2</v>
          </cell>
        </row>
        <row r="543">
          <cell r="M543">
            <v>22.157794658273499</v>
          </cell>
          <cell r="R543">
            <v>1.6164156604282401E-2</v>
          </cell>
        </row>
        <row r="544">
          <cell r="M544">
            <v>22.1577763868268</v>
          </cell>
          <cell r="R544">
            <v>1.6164487289518002E-2</v>
          </cell>
        </row>
        <row r="545">
          <cell r="M545">
            <v>22.157720820718399</v>
          </cell>
          <cell r="R545">
            <v>1.6165088062518099E-2</v>
          </cell>
        </row>
        <row r="546">
          <cell r="M546">
            <v>22.157639485785801</v>
          </cell>
          <cell r="R546">
            <v>1.61661263374944E-2</v>
          </cell>
        </row>
        <row r="547">
          <cell r="M547">
            <v>22.1574513100804</v>
          </cell>
          <cell r="R547">
            <v>1.6168613379594601E-2</v>
          </cell>
        </row>
        <row r="548">
          <cell r="M548">
            <v>22.156970367630802</v>
          </cell>
          <cell r="R548">
            <v>1.6172995127860301E-2</v>
          </cell>
        </row>
        <row r="549">
          <cell r="M549">
            <v>22.1566482819259</v>
          </cell>
          <cell r="R549">
            <v>1.6174582758642302E-2</v>
          </cell>
        </row>
        <row r="550">
          <cell r="M550">
            <v>22.156498787416702</v>
          </cell>
          <cell r="R550">
            <v>1.61756889461286E-2</v>
          </cell>
        </row>
        <row r="551">
          <cell r="M551">
            <v>22.1564008525452</v>
          </cell>
          <cell r="R551">
            <v>1.6176318134299102E-2</v>
          </cell>
        </row>
        <row r="552">
          <cell r="M552">
            <v>22.156342929362602</v>
          </cell>
          <cell r="R552">
            <v>1.6176535891361799E-2</v>
          </cell>
        </row>
        <row r="553">
          <cell r="M553">
            <v>22.156353215463799</v>
          </cell>
          <cell r="R553">
            <v>1.6176322197166599E-2</v>
          </cell>
        </row>
        <row r="554">
          <cell r="M554">
            <v>22.156410996016302</v>
          </cell>
          <cell r="R554">
            <v>1.6175751121275801E-2</v>
          </cell>
        </row>
        <row r="555">
          <cell r="M555">
            <v>22.156476618312201</v>
          </cell>
          <cell r="R555">
            <v>1.6175220005005798E-2</v>
          </cell>
        </row>
        <row r="556">
          <cell r="M556">
            <v>22.156538339070401</v>
          </cell>
          <cell r="R556">
            <v>1.61748246580888E-2</v>
          </cell>
        </row>
        <row r="557">
          <cell r="M557">
            <v>22.156597896589101</v>
          </cell>
          <cell r="R557">
            <v>1.6174310334015399E-2</v>
          </cell>
        </row>
        <row r="558">
          <cell r="M558">
            <v>22.156622140125702</v>
          </cell>
          <cell r="R558">
            <v>1.6174069467734298E-2</v>
          </cell>
        </row>
        <row r="559">
          <cell r="M559">
            <v>22.1566404168038</v>
          </cell>
          <cell r="R559">
            <v>1.61739918984131E-2</v>
          </cell>
        </row>
        <row r="560">
          <cell r="M560">
            <v>22.156630286629699</v>
          </cell>
          <cell r="R560">
            <v>1.6174289741377999E-2</v>
          </cell>
        </row>
        <row r="561">
          <cell r="M561">
            <v>22.1566435509278</v>
          </cell>
          <cell r="R561">
            <v>1.6174143648827501E-2</v>
          </cell>
        </row>
        <row r="562">
          <cell r="M562">
            <v>22.1568097258337</v>
          </cell>
          <cell r="R562">
            <v>1.6172258145173899E-2</v>
          </cell>
        </row>
        <row r="563">
          <cell r="M563">
            <v>22.1571828025588</v>
          </cell>
          <cell r="R563">
            <v>1.6169095371659999E-2</v>
          </cell>
        </row>
        <row r="564">
          <cell r="M564">
            <v>22.157481823876601</v>
          </cell>
          <cell r="R564">
            <v>1.61671400675596E-2</v>
          </cell>
        </row>
        <row r="565">
          <cell r="M565">
            <v>22.157622880273301</v>
          </cell>
          <cell r="R565">
            <v>1.61662175851956E-2</v>
          </cell>
        </row>
        <row r="566">
          <cell r="M566">
            <v>22.1577067903686</v>
          </cell>
          <cell r="R566">
            <v>1.6165258591949901E-2</v>
          </cell>
        </row>
        <row r="567">
          <cell r="M567">
            <v>22.157766765406201</v>
          </cell>
          <cell r="R567">
            <v>1.6164623783154999E-2</v>
          </cell>
        </row>
        <row r="568">
          <cell r="M568">
            <v>22.1577489961658</v>
          </cell>
          <cell r="R568">
            <v>1.6164950420253101E-2</v>
          </cell>
        </row>
        <row r="569">
          <cell r="M569">
            <v>22.157711884476001</v>
          </cell>
          <cell r="R569">
            <v>1.6164978866127201E-2</v>
          </cell>
        </row>
        <row r="570">
          <cell r="M570">
            <v>22.157683048493499</v>
          </cell>
          <cell r="R570">
            <v>1.6165555232643201E-2</v>
          </cell>
        </row>
        <row r="571">
          <cell r="M571">
            <v>22.157575382759401</v>
          </cell>
          <cell r="R571">
            <v>1.6166827107418302E-2</v>
          </cell>
        </row>
        <row r="572">
          <cell r="M572">
            <v>22.157412056218998</v>
          </cell>
          <cell r="R572">
            <v>1.61687016103731E-2</v>
          </cell>
        </row>
        <row r="573">
          <cell r="M573">
            <v>22.157237295208301</v>
          </cell>
          <cell r="R573">
            <v>1.6170533846677802E-2</v>
          </cell>
        </row>
        <row r="574">
          <cell r="M574">
            <v>22.156995849330301</v>
          </cell>
          <cell r="R574">
            <v>1.6172336062946099E-2</v>
          </cell>
        </row>
        <row r="575">
          <cell r="M575">
            <v>22.156905086444699</v>
          </cell>
          <cell r="R575">
            <v>1.6173703259520899E-2</v>
          </cell>
        </row>
        <row r="576">
          <cell r="M576">
            <v>22.156276930596</v>
          </cell>
          <cell r="R576">
            <v>1.6177874527573199E-2</v>
          </cell>
        </row>
        <row r="577">
          <cell r="M577">
            <v>22.1560923917203</v>
          </cell>
          <cell r="R577">
            <v>1.6177780455055399E-2</v>
          </cell>
        </row>
        <row r="578">
          <cell r="M578">
            <v>22.156189605508501</v>
          </cell>
          <cell r="R578">
            <v>1.6176970087865301E-2</v>
          </cell>
        </row>
        <row r="579">
          <cell r="M579">
            <v>22.156322848436599</v>
          </cell>
          <cell r="R579">
            <v>1.6175549761822599E-2</v>
          </cell>
        </row>
        <row r="580">
          <cell r="M580">
            <v>22.156685873849401</v>
          </cell>
          <cell r="R580">
            <v>1.6173372189468901E-2</v>
          </cell>
        </row>
        <row r="581">
          <cell r="M581">
            <v>22.155940919456601</v>
          </cell>
          <cell r="R581">
            <v>1.61889655430872E-2</v>
          </cell>
        </row>
        <row r="582">
          <cell r="M582">
            <v>22.155019742923301</v>
          </cell>
          <cell r="R582">
            <v>1.6188202953278202E-2</v>
          </cell>
        </row>
        <row r="583">
          <cell r="M583">
            <v>22.1565613127371</v>
          </cell>
          <cell r="R583">
            <v>1.6172902706189599E-2</v>
          </cell>
        </row>
        <row r="584">
          <cell r="M584">
            <v>22.1567302703052</v>
          </cell>
          <cell r="R584">
            <v>1.6173607197805199E-2</v>
          </cell>
        </row>
        <row r="585">
          <cell r="M585">
            <v>22.156792081250401</v>
          </cell>
          <cell r="R585">
            <v>1.6173025868235599E-2</v>
          </cell>
        </row>
        <row r="586">
          <cell r="M586">
            <v>22.156971843893299</v>
          </cell>
          <cell r="R586">
            <v>1.6171258299285701E-2</v>
          </cell>
        </row>
        <row r="587">
          <cell r="M587">
            <v>22.157310986996901</v>
          </cell>
          <cell r="R587">
            <v>1.6168384702902699E-2</v>
          </cell>
        </row>
        <row r="588">
          <cell r="M588">
            <v>22.1576030993823</v>
          </cell>
          <cell r="R588">
            <v>1.6166339494099499E-2</v>
          </cell>
        </row>
        <row r="589">
          <cell r="M589">
            <v>22.157711470364699</v>
          </cell>
          <cell r="R589">
            <v>1.6165610470968601E-2</v>
          </cell>
        </row>
        <row r="590">
          <cell r="M590">
            <v>22.157755486313999</v>
          </cell>
          <cell r="R590">
            <v>1.6164900810812999E-2</v>
          </cell>
        </row>
        <row r="591">
          <cell r="M591">
            <v>22.157769777146299</v>
          </cell>
          <cell r="R591">
            <v>1.61644843905186E-2</v>
          </cell>
        </row>
        <row r="592">
          <cell r="M592">
            <v>22.1577567225434</v>
          </cell>
          <cell r="R592">
            <v>1.6164609817236799E-2</v>
          </cell>
        </row>
        <row r="593">
          <cell r="M593">
            <v>22.1577122303386</v>
          </cell>
          <cell r="R593">
            <v>1.6165182305463498E-2</v>
          </cell>
        </row>
        <row r="594">
          <cell r="M594">
            <v>22.1576386173464</v>
          </cell>
          <cell r="R594">
            <v>1.61661419947444E-2</v>
          </cell>
        </row>
        <row r="595">
          <cell r="M595">
            <v>22.157416015242699</v>
          </cell>
          <cell r="R595">
            <v>1.6169042538258599E-2</v>
          </cell>
        </row>
        <row r="596">
          <cell r="M596">
            <v>22.156921625839601</v>
          </cell>
          <cell r="R596">
            <v>1.6173348535645699E-2</v>
          </cell>
        </row>
        <row r="597">
          <cell r="M597">
            <v>22.1565882883184</v>
          </cell>
          <cell r="R597">
            <v>1.6174776516217002E-2</v>
          </cell>
        </row>
        <row r="598">
          <cell r="M598">
            <v>22.1564639896906</v>
          </cell>
          <cell r="R598">
            <v>1.61752678034871E-2</v>
          </cell>
        </row>
        <row r="599">
          <cell r="M599">
            <v>22.156452920145799</v>
          </cell>
          <cell r="R599">
            <v>1.6175136344357698E-2</v>
          </cell>
        </row>
        <row r="600">
          <cell r="M600">
            <v>22.1564854890545</v>
          </cell>
          <cell r="R600">
            <v>1.6174977132502402E-2</v>
          </cell>
        </row>
        <row r="601">
          <cell r="M601">
            <v>22.156461233472399</v>
          </cell>
          <cell r="R601">
            <v>1.6175037305867199E-2</v>
          </cell>
        </row>
        <row r="602">
          <cell r="M602">
            <v>22.156458778705598</v>
          </cell>
          <cell r="R602">
            <v>1.6174774029271401E-2</v>
          </cell>
        </row>
        <row r="603">
          <cell r="M603">
            <v>22.1565014137304</v>
          </cell>
          <cell r="R603">
            <v>1.6174280689246E-2</v>
          </cell>
        </row>
        <row r="604">
          <cell r="M604">
            <v>22.1565523623097</v>
          </cell>
          <cell r="R604">
            <v>1.6173809393093101E-2</v>
          </cell>
        </row>
        <row r="605">
          <cell r="M605">
            <v>22.1566190006601</v>
          </cell>
          <cell r="R605">
            <v>1.6173175848605201E-2</v>
          </cell>
        </row>
        <row r="606">
          <cell r="M606">
            <v>22.156792224775099</v>
          </cell>
          <cell r="R606">
            <v>1.6171667124247498E-2</v>
          </cell>
        </row>
        <row r="607">
          <cell r="M607">
            <v>22.1569108424227</v>
          </cell>
          <cell r="R607">
            <v>1.6170789590409299E-2</v>
          </cell>
        </row>
        <row r="608">
          <cell r="M608">
            <v>22.157015360383699</v>
          </cell>
          <cell r="R608">
            <v>1.6169947936034601E-2</v>
          </cell>
        </row>
        <row r="609">
          <cell r="M609">
            <v>22.157143017545501</v>
          </cell>
          <cell r="R609">
            <v>1.61690166207034E-2</v>
          </cell>
        </row>
        <row r="610">
          <cell r="M610">
            <v>22.157276589167299</v>
          </cell>
          <cell r="R610">
            <v>1.6167991221898801E-2</v>
          </cell>
        </row>
        <row r="611">
          <cell r="M611">
            <v>22.157392093066399</v>
          </cell>
          <cell r="R611">
            <v>1.61670776215837E-2</v>
          </cell>
        </row>
        <row r="612">
          <cell r="M612">
            <v>22.157482499529401</v>
          </cell>
          <cell r="R612">
            <v>1.6166043598666299E-2</v>
          </cell>
        </row>
        <row r="613">
          <cell r="M613">
            <v>22.1576652513819</v>
          </cell>
          <cell r="R613">
            <v>1.6163850066616799E-2</v>
          </cell>
        </row>
        <row r="614">
          <cell r="M614">
            <v>22.157756738981199</v>
          </cell>
          <cell r="R614">
            <v>1.6163004613987501E-2</v>
          </cell>
        </row>
        <row r="615">
          <cell r="M615">
            <v>22.1577736462167</v>
          </cell>
          <cell r="R615">
            <v>1.6162638487005401E-2</v>
          </cell>
        </row>
        <row r="616">
          <cell r="M616">
            <v>22.156591487928299</v>
          </cell>
          <cell r="R616">
            <v>1.61848396025118E-2</v>
          </cell>
        </row>
        <row r="617">
          <cell r="M617">
            <v>22.155108931487302</v>
          </cell>
          <cell r="R617">
            <v>1.6184248067857902E-2</v>
          </cell>
        </row>
        <row r="618">
          <cell r="M618">
            <v>22.157292802581001</v>
          </cell>
          <cell r="R618">
            <v>1.61647731037853E-2</v>
          </cell>
        </row>
        <row r="619">
          <cell r="M619">
            <v>22.157435994935501</v>
          </cell>
          <cell r="R619">
            <v>1.6166665491500299E-2</v>
          </cell>
        </row>
        <row r="620">
          <cell r="M620">
            <v>22.157364747215802</v>
          </cell>
          <cell r="R620">
            <v>1.6167528160178898E-2</v>
          </cell>
        </row>
        <row r="621">
          <cell r="M621">
            <v>22.1572839054779</v>
          </cell>
          <cell r="R621">
            <v>1.6168737521377E-2</v>
          </cell>
        </row>
        <row r="622">
          <cell r="M622">
            <v>22.1570625763569</v>
          </cell>
          <cell r="R622">
            <v>1.61710219344962E-2</v>
          </cell>
        </row>
        <row r="623">
          <cell r="M623">
            <v>22.156894210902301</v>
          </cell>
          <cell r="R623">
            <v>1.61726596314767E-2</v>
          </cell>
        </row>
        <row r="624">
          <cell r="M624">
            <v>22.1566342002501</v>
          </cell>
          <cell r="R624">
            <v>1.6174560213508299E-2</v>
          </cell>
        </row>
        <row r="625">
          <cell r="M625">
            <v>22.156500492087002</v>
          </cell>
          <cell r="R625">
            <v>1.6175244972646202E-2</v>
          </cell>
        </row>
        <row r="626">
          <cell r="M626">
            <v>22.156464489450698</v>
          </cell>
          <cell r="R626">
            <v>1.61755127876222E-2</v>
          </cell>
        </row>
        <row r="627">
          <cell r="M627">
            <v>22.156419021887</v>
          </cell>
          <cell r="R627">
            <v>1.6175869502510602E-2</v>
          </cell>
        </row>
        <row r="628">
          <cell r="M628">
            <v>22.156335594569601</v>
          </cell>
          <cell r="R628">
            <v>1.6176213704136098E-2</v>
          </cell>
        </row>
        <row r="629">
          <cell r="M629">
            <v>22.156285397214901</v>
          </cell>
          <cell r="R629">
            <v>1.6176407851285001E-2</v>
          </cell>
        </row>
        <row r="630">
          <cell r="M630">
            <v>22.156286930752501</v>
          </cell>
          <cell r="R630">
            <v>1.61764770792895E-2</v>
          </cell>
        </row>
        <row r="631">
          <cell r="M631">
            <v>22.1563006412992</v>
          </cell>
          <cell r="R631">
            <v>1.6176607007942798E-2</v>
          </cell>
        </row>
        <row r="632">
          <cell r="M632">
            <v>22.156278247189501</v>
          </cell>
          <cell r="R632">
            <v>1.6177044127860401E-2</v>
          </cell>
        </row>
        <row r="633">
          <cell r="M633">
            <v>22.1564352676384</v>
          </cell>
          <cell r="R633">
            <v>1.61754125854933E-2</v>
          </cell>
        </row>
        <row r="634">
          <cell r="M634">
            <v>22.156951611326502</v>
          </cell>
          <cell r="R634">
            <v>1.6171765494843698E-2</v>
          </cell>
        </row>
        <row r="635">
          <cell r="M635">
            <v>22.157339982471999</v>
          </cell>
          <cell r="R635">
            <v>1.6169162801125601E-2</v>
          </cell>
        </row>
        <row r="636">
          <cell r="M636">
            <v>22.157557963085299</v>
          </cell>
          <cell r="R636">
            <v>1.6167792917980098E-2</v>
          </cell>
        </row>
        <row r="637">
          <cell r="M637">
            <v>22.157668252475901</v>
          </cell>
          <cell r="R637">
            <v>1.6166740071013298E-2</v>
          </cell>
        </row>
        <row r="638">
          <cell r="M638">
            <v>22.1577159654558</v>
          </cell>
          <cell r="R638">
            <v>1.6166269188706301E-2</v>
          </cell>
        </row>
        <row r="639">
          <cell r="M639">
            <v>22.157735447193499</v>
          </cell>
          <cell r="R639">
            <v>1.6165893699424099E-2</v>
          </cell>
        </row>
        <row r="640">
          <cell r="M640">
            <v>22.157740669184001</v>
          </cell>
          <cell r="R640">
            <v>1.61655783363189E-2</v>
          </cell>
        </row>
        <row r="641">
          <cell r="M641">
            <v>22.157708613884498</v>
          </cell>
          <cell r="R641">
            <v>1.6165996920161501E-2</v>
          </cell>
        </row>
        <row r="642">
          <cell r="M642">
            <v>22.1575950659504</v>
          </cell>
          <cell r="R642">
            <v>1.6167688515782899E-2</v>
          </cell>
        </row>
        <row r="643">
          <cell r="M643">
            <v>22.157344710935899</v>
          </cell>
          <cell r="R643">
            <v>1.6170585489286599E-2</v>
          </cell>
        </row>
        <row r="644">
          <cell r="M644">
            <v>22.156911444905798</v>
          </cell>
          <cell r="R644">
            <v>1.6174231222566199E-2</v>
          </cell>
        </row>
        <row r="645">
          <cell r="M645">
            <v>22.1566337354284</v>
          </cell>
          <cell r="R645">
            <v>1.61755669203472E-2</v>
          </cell>
        </row>
        <row r="646">
          <cell r="M646">
            <v>22.156490485419098</v>
          </cell>
          <cell r="R646">
            <v>1.6176506560472901E-2</v>
          </cell>
        </row>
        <row r="647">
          <cell r="M647">
            <v>22.156395166550901</v>
          </cell>
          <cell r="R647">
            <v>1.6177124754677599E-2</v>
          </cell>
        </row>
        <row r="648">
          <cell r="M648">
            <v>22.156338045425201</v>
          </cell>
          <cell r="R648">
            <v>1.6177545202131199E-2</v>
          </cell>
        </row>
        <row r="649">
          <cell r="M649">
            <v>22.156288123782499</v>
          </cell>
          <cell r="R649">
            <v>1.6177830174707902E-2</v>
          </cell>
        </row>
        <row r="650">
          <cell r="M650">
            <v>22.1562231275724</v>
          </cell>
          <cell r="R650">
            <v>1.6178009852138901E-2</v>
          </cell>
        </row>
        <row r="651">
          <cell r="M651">
            <v>22.156186013413102</v>
          </cell>
          <cell r="R651">
            <v>1.6178020173565202E-2</v>
          </cell>
        </row>
        <row r="652">
          <cell r="M652">
            <v>22.156178188978501</v>
          </cell>
          <cell r="R652">
            <v>1.6177902515344601E-2</v>
          </cell>
        </row>
        <row r="653">
          <cell r="M653">
            <v>22.156286485755199</v>
          </cell>
          <cell r="R653">
            <v>1.61769728252509E-2</v>
          </cell>
        </row>
        <row r="654">
          <cell r="M654">
            <v>22.1563856521067</v>
          </cell>
          <cell r="R654">
            <v>1.6176379860959201E-2</v>
          </cell>
        </row>
        <row r="655">
          <cell r="M655">
            <v>22.156444924509898</v>
          </cell>
          <cell r="R655">
            <v>1.6176303132573799E-2</v>
          </cell>
        </row>
        <row r="656">
          <cell r="M656">
            <v>22.1564577405078</v>
          </cell>
          <cell r="R656">
            <v>1.61765679142859E-2</v>
          </cell>
        </row>
        <row r="657">
          <cell r="M657">
            <v>22.156543861344101</v>
          </cell>
          <cell r="R657">
            <v>1.6175604191023499E-2</v>
          </cell>
        </row>
        <row r="658">
          <cell r="M658">
            <v>22.156949731540099</v>
          </cell>
          <cell r="R658">
            <v>1.61723555317154E-2</v>
          </cell>
        </row>
        <row r="659">
          <cell r="M659">
            <v>22.157352139645699</v>
          </cell>
          <cell r="R659">
            <v>1.6169357346553202E-2</v>
          </cell>
        </row>
        <row r="660">
          <cell r="M660">
            <v>22.157637528445399</v>
          </cell>
          <cell r="R660">
            <v>1.6167264355544001E-2</v>
          </cell>
        </row>
        <row r="661">
          <cell r="M661">
            <v>22.1577547009346</v>
          </cell>
          <cell r="R661">
            <v>1.6166163147903902E-2</v>
          </cell>
        </row>
        <row r="662">
          <cell r="M662">
            <v>22.157832184137298</v>
          </cell>
          <cell r="R662">
            <v>1.6165266550604102E-2</v>
          </cell>
        </row>
        <row r="663">
          <cell r="M663">
            <v>22.157887455178599</v>
          </cell>
          <cell r="R663">
            <v>1.6164561134875698E-2</v>
          </cell>
        </row>
        <row r="664">
          <cell r="M664">
            <v>22.157892043007699</v>
          </cell>
          <cell r="R664">
            <v>1.61645059957654E-2</v>
          </cell>
        </row>
        <row r="665">
          <cell r="M665">
            <v>22.157779405276401</v>
          </cell>
          <cell r="R665">
            <v>1.6165882551922899E-2</v>
          </cell>
        </row>
        <row r="666">
          <cell r="M666">
            <v>22.1576213603648</v>
          </cell>
          <cell r="R666">
            <v>1.6167577063722099E-2</v>
          </cell>
        </row>
        <row r="667">
          <cell r="M667">
            <v>22.157505568039699</v>
          </cell>
          <cell r="R667">
            <v>1.61683174646069E-2</v>
          </cell>
        </row>
        <row r="668">
          <cell r="M668">
            <v>22.1574482167536</v>
          </cell>
          <cell r="R668">
            <v>1.61690309159313E-2</v>
          </cell>
        </row>
        <row r="669">
          <cell r="M669">
            <v>22.157387495658298</v>
          </cell>
          <cell r="R669">
            <v>1.6169777288642901E-2</v>
          </cell>
        </row>
        <row r="670">
          <cell r="M670">
            <v>22.157302466666401</v>
          </cell>
          <cell r="R670">
            <v>1.61705402376639E-2</v>
          </cell>
        </row>
        <row r="671">
          <cell r="M671">
            <v>22.157216956945899</v>
          </cell>
          <cell r="R671">
            <v>1.6171701997257499E-2</v>
          </cell>
        </row>
        <row r="672">
          <cell r="M672">
            <v>22.156993530242399</v>
          </cell>
          <cell r="R672">
            <v>1.6173574227230599E-2</v>
          </cell>
        </row>
        <row r="673">
          <cell r="M673">
            <v>22.156909831602899</v>
          </cell>
          <cell r="R673">
            <v>1.61736528677754E-2</v>
          </cell>
        </row>
        <row r="674">
          <cell r="M674">
            <v>22.156862457226399</v>
          </cell>
          <cell r="R674">
            <v>1.61739295109543E-2</v>
          </cell>
        </row>
        <row r="675">
          <cell r="M675">
            <v>22.1567743813772</v>
          </cell>
          <cell r="R675">
            <v>1.61746180412481E-2</v>
          </cell>
        </row>
        <row r="676">
          <cell r="M676">
            <v>22.156677212262</v>
          </cell>
          <cell r="R676">
            <v>1.61750859804458E-2</v>
          </cell>
        </row>
        <row r="677">
          <cell r="M677">
            <v>22.156571360021701</v>
          </cell>
          <cell r="R677">
            <v>1.6175683555906799E-2</v>
          </cell>
        </row>
        <row r="678">
          <cell r="M678">
            <v>22.156446625312199</v>
          </cell>
          <cell r="R678">
            <v>1.61763956172499E-2</v>
          </cell>
        </row>
        <row r="679">
          <cell r="M679">
            <v>22.156397770628999</v>
          </cell>
          <cell r="R679">
            <v>1.6176705896464201E-2</v>
          </cell>
        </row>
        <row r="680">
          <cell r="M680">
            <v>22.156372931226301</v>
          </cell>
          <cell r="R680">
            <v>1.6176897292970099E-2</v>
          </cell>
        </row>
        <row r="681">
          <cell r="M681">
            <v>22.156498070985201</v>
          </cell>
          <cell r="R681">
            <v>1.6175574366303101E-2</v>
          </cell>
        </row>
        <row r="682">
          <cell r="M682">
            <v>22.156829309661202</v>
          </cell>
          <cell r="R682">
            <v>1.6173188231532999E-2</v>
          </cell>
        </row>
        <row r="683">
          <cell r="M683">
            <v>22.157168397011901</v>
          </cell>
          <cell r="R683">
            <v>1.6170691784018702E-2</v>
          </cell>
        </row>
        <row r="684">
          <cell r="M684">
            <v>22.157485953480101</v>
          </cell>
          <cell r="R684">
            <v>1.6168193237229098E-2</v>
          </cell>
        </row>
        <row r="685">
          <cell r="M685">
            <v>22.157643292028101</v>
          </cell>
          <cell r="R685">
            <v>1.61670797270397E-2</v>
          </cell>
        </row>
        <row r="686">
          <cell r="M686">
            <v>22.157721165995198</v>
          </cell>
          <cell r="R686">
            <v>1.61662893272576E-2</v>
          </cell>
        </row>
        <row r="687">
          <cell r="M687">
            <v>22.157758625877399</v>
          </cell>
          <cell r="R687">
            <v>1.6165569246543401E-2</v>
          </cell>
        </row>
        <row r="688">
          <cell r="M688">
            <v>22.1577848947306</v>
          </cell>
          <cell r="R688">
            <v>1.6165057603063498E-2</v>
          </cell>
        </row>
        <row r="689">
          <cell r="M689">
            <v>22.157762543638</v>
          </cell>
          <cell r="R689">
            <v>1.61653742374127E-2</v>
          </cell>
        </row>
        <row r="690">
          <cell r="M690">
            <v>22.157662036223599</v>
          </cell>
          <cell r="R690">
            <v>1.6167147801257199E-2</v>
          </cell>
        </row>
        <row r="691">
          <cell r="M691">
            <v>22.157364725025001</v>
          </cell>
          <cell r="R691">
            <v>1.6170502744842798E-2</v>
          </cell>
        </row>
        <row r="692">
          <cell r="M692">
            <v>22.157013967688801</v>
          </cell>
          <cell r="R692">
            <v>1.6173271501517799E-2</v>
          </cell>
        </row>
        <row r="693">
          <cell r="M693">
            <v>22.156816710177502</v>
          </cell>
          <cell r="R693">
            <v>1.6174489467269501E-2</v>
          </cell>
        </row>
        <row r="694">
          <cell r="M694">
            <v>22.156644037734999</v>
          </cell>
          <cell r="R694">
            <v>1.6175659292148901E-2</v>
          </cell>
        </row>
        <row r="695">
          <cell r="M695">
            <v>22.156486024657699</v>
          </cell>
          <cell r="R695">
            <v>1.61763639405175E-2</v>
          </cell>
        </row>
        <row r="696">
          <cell r="M696">
            <v>22.156382640329301</v>
          </cell>
          <cell r="R696">
            <v>1.61767254038362E-2</v>
          </cell>
        </row>
        <row r="697">
          <cell r="M697">
            <v>22.156329205425099</v>
          </cell>
          <cell r="R697">
            <v>1.6176889661262999E-2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185"/>
    </sheetNames>
    <sheetDataSet>
      <sheetData sheetId="0">
        <row r="26">
          <cell r="M26">
            <v>22.167208375966599</v>
          </cell>
          <cell r="R26">
            <v>1.6063649017896E-2</v>
          </cell>
        </row>
        <row r="27">
          <cell r="M27">
            <v>22.167225870668702</v>
          </cell>
          <cell r="R27">
            <v>1.60632789526843E-2</v>
          </cell>
        </row>
        <row r="28">
          <cell r="M28">
            <v>22.167226683725399</v>
          </cell>
          <cell r="R28">
            <v>1.6063205431677399E-2</v>
          </cell>
        </row>
        <row r="29">
          <cell r="M29">
            <v>22.1672252031955</v>
          </cell>
          <cell r="R29">
            <v>1.6062872060659698E-2</v>
          </cell>
        </row>
        <row r="30">
          <cell r="M30">
            <v>22.167241892945398</v>
          </cell>
          <cell r="R30">
            <v>1.60620294499767E-2</v>
          </cell>
        </row>
        <row r="31">
          <cell r="M31">
            <v>22.167258776124701</v>
          </cell>
          <cell r="R31">
            <v>1.6061382821788699E-2</v>
          </cell>
        </row>
        <row r="32">
          <cell r="M32">
            <v>22.1672795952888</v>
          </cell>
          <cell r="R32">
            <v>1.6061121989597998E-2</v>
          </cell>
        </row>
        <row r="33">
          <cell r="M33">
            <v>22.167282950857</v>
          </cell>
          <cell r="R33">
            <v>1.60612759942322E-2</v>
          </cell>
        </row>
        <row r="34">
          <cell r="M34">
            <v>22.167295572152099</v>
          </cell>
          <cell r="R34">
            <v>1.6060548796091902E-2</v>
          </cell>
        </row>
        <row r="35">
          <cell r="M35">
            <v>22.167350090733301</v>
          </cell>
          <cell r="R35">
            <v>1.6058320778134599E-2</v>
          </cell>
        </row>
        <row r="36">
          <cell r="M36">
            <v>22.167441634888601</v>
          </cell>
          <cell r="R36">
            <v>1.6055219803969699E-2</v>
          </cell>
        </row>
        <row r="37">
          <cell r="M37">
            <v>22.167515137680201</v>
          </cell>
          <cell r="R37">
            <v>1.60531365626316E-2</v>
          </cell>
        </row>
        <row r="38">
          <cell r="M38">
            <v>22.1675427409678</v>
          </cell>
          <cell r="R38">
            <v>1.60524154365131E-2</v>
          </cell>
        </row>
        <row r="39">
          <cell r="M39">
            <v>22.167545080705001</v>
          </cell>
          <cell r="R39">
            <v>1.6052009164207699E-2</v>
          </cell>
        </row>
        <row r="40">
          <cell r="M40">
            <v>22.167538063915799</v>
          </cell>
          <cell r="R40">
            <v>1.60520284422054E-2</v>
          </cell>
        </row>
        <row r="41">
          <cell r="M41">
            <v>22.1675194092476</v>
          </cell>
          <cell r="R41">
            <v>1.6052660334249499E-2</v>
          </cell>
        </row>
        <row r="42">
          <cell r="M42">
            <v>22.167486199698399</v>
          </cell>
          <cell r="R42">
            <v>1.60542988206623E-2</v>
          </cell>
        </row>
        <row r="43">
          <cell r="M43">
            <v>22.167402773179202</v>
          </cell>
          <cell r="R43">
            <v>1.6057645482130501E-2</v>
          </cell>
        </row>
        <row r="44">
          <cell r="M44">
            <v>22.167305875498901</v>
          </cell>
          <cell r="R44">
            <v>1.6060246592422701E-2</v>
          </cell>
        </row>
        <row r="45">
          <cell r="M45">
            <v>22.167251629983902</v>
          </cell>
          <cell r="R45">
            <v>1.6061805662526799E-2</v>
          </cell>
        </row>
        <row r="46">
          <cell r="M46">
            <v>22.1672127329966</v>
          </cell>
          <cell r="R46">
            <v>1.6062993837681401E-2</v>
          </cell>
        </row>
        <row r="47">
          <cell r="M47">
            <v>22.1671796850537</v>
          </cell>
          <cell r="R47">
            <v>1.6063551976868599E-2</v>
          </cell>
        </row>
        <row r="48">
          <cell r="M48">
            <v>22.167164721242699</v>
          </cell>
          <cell r="R48">
            <v>1.6063605900078499E-2</v>
          </cell>
        </row>
        <row r="49">
          <cell r="M49">
            <v>22.167162160232898</v>
          </cell>
          <cell r="R49">
            <v>1.6064095102649601E-2</v>
          </cell>
        </row>
        <row r="50">
          <cell r="M50">
            <v>22.167101274379998</v>
          </cell>
          <cell r="R50">
            <v>1.6065466492234198E-2</v>
          </cell>
        </row>
        <row r="51">
          <cell r="M51">
            <v>22.167135280222801</v>
          </cell>
          <cell r="R51">
            <v>1.6064071903056001E-2</v>
          </cell>
        </row>
        <row r="52">
          <cell r="M52">
            <v>22.167141624384801</v>
          </cell>
          <cell r="R52">
            <v>1.6063889365539499E-2</v>
          </cell>
        </row>
        <row r="53">
          <cell r="M53">
            <v>22.167161378715999</v>
          </cell>
          <cell r="R53">
            <v>1.60627917460133E-2</v>
          </cell>
        </row>
        <row r="54">
          <cell r="M54">
            <v>22.167197838929798</v>
          </cell>
          <cell r="R54">
            <v>1.60618799766226E-2</v>
          </cell>
        </row>
        <row r="55">
          <cell r="M55">
            <v>22.167206745226899</v>
          </cell>
          <cell r="R55">
            <v>1.6062023175815301E-2</v>
          </cell>
        </row>
        <row r="56">
          <cell r="M56">
            <v>22.167198080977201</v>
          </cell>
          <cell r="R56">
            <v>1.6062462748636899E-2</v>
          </cell>
        </row>
        <row r="57">
          <cell r="M57">
            <v>22.167210167135501</v>
          </cell>
          <cell r="R57">
            <v>1.6061628201019501E-2</v>
          </cell>
        </row>
        <row r="58">
          <cell r="M58">
            <v>22.167296972615802</v>
          </cell>
          <cell r="R58">
            <v>1.60585300045188E-2</v>
          </cell>
        </row>
        <row r="59">
          <cell r="M59">
            <v>22.167378699582802</v>
          </cell>
          <cell r="R59">
            <v>1.6056465466185499E-2</v>
          </cell>
        </row>
        <row r="60">
          <cell r="M60">
            <v>22.167453934369298</v>
          </cell>
          <cell r="R60">
            <v>1.6054164592123901E-2</v>
          </cell>
        </row>
        <row r="61">
          <cell r="M61">
            <v>22.1674878217067</v>
          </cell>
          <cell r="R61">
            <v>1.6053379040425701E-2</v>
          </cell>
        </row>
        <row r="62">
          <cell r="M62">
            <v>22.167488569982101</v>
          </cell>
          <cell r="R62">
            <v>1.6053125981407099E-2</v>
          </cell>
        </row>
        <row r="63">
          <cell r="M63">
            <v>22.1674843108472</v>
          </cell>
          <cell r="R63">
            <v>1.6053006345035401E-2</v>
          </cell>
        </row>
        <row r="64">
          <cell r="M64">
            <v>22.1674888628316</v>
          </cell>
          <cell r="R64">
            <v>1.6052878945580398E-2</v>
          </cell>
        </row>
        <row r="65">
          <cell r="M65">
            <v>22.167489456263102</v>
          </cell>
          <cell r="R65">
            <v>1.6052919985657201E-2</v>
          </cell>
        </row>
        <row r="66">
          <cell r="M66">
            <v>22.1674798905917</v>
          </cell>
          <cell r="R66">
            <v>1.60534863990968E-2</v>
          </cell>
        </row>
        <row r="67">
          <cell r="M67">
            <v>22.167457615009798</v>
          </cell>
          <cell r="R67">
            <v>1.60543165413932E-2</v>
          </cell>
        </row>
        <row r="68">
          <cell r="M68">
            <v>22.167433982040698</v>
          </cell>
          <cell r="R68">
            <v>1.6055463010040301E-2</v>
          </cell>
        </row>
        <row r="69">
          <cell r="M69">
            <v>22.167403700889</v>
          </cell>
          <cell r="R69">
            <v>1.6056495431285001E-2</v>
          </cell>
        </row>
        <row r="70">
          <cell r="M70">
            <v>22.166059107493599</v>
          </cell>
          <cell r="R70">
            <v>1.60964216715495E-2</v>
          </cell>
        </row>
        <row r="71">
          <cell r="M71">
            <v>22.162999031470498</v>
          </cell>
          <cell r="R71">
            <v>1.6116398778827298E-2</v>
          </cell>
        </row>
        <row r="72">
          <cell r="M72">
            <v>22.164453943676602</v>
          </cell>
          <cell r="R72">
            <v>1.6092372900888E-2</v>
          </cell>
        </row>
        <row r="73">
          <cell r="M73">
            <v>22.167154090839901</v>
          </cell>
          <cell r="R73">
            <v>1.60566744307922E-2</v>
          </cell>
        </row>
        <row r="74">
          <cell r="M74">
            <v>22.1672826871906</v>
          </cell>
          <cell r="R74">
            <v>1.6060193408948299E-2</v>
          </cell>
        </row>
        <row r="75">
          <cell r="M75">
            <v>22.167235786189099</v>
          </cell>
          <cell r="R75">
            <v>1.60614350329682E-2</v>
          </cell>
        </row>
        <row r="76">
          <cell r="M76">
            <v>22.167222929501602</v>
          </cell>
          <cell r="R76">
            <v>1.6061218724269501E-2</v>
          </cell>
        </row>
        <row r="77">
          <cell r="M77">
            <v>22.1672509034331</v>
          </cell>
          <cell r="R77">
            <v>1.6059801219720199E-2</v>
          </cell>
        </row>
        <row r="78">
          <cell r="M78">
            <v>22.167291100069001</v>
          </cell>
          <cell r="R78">
            <v>1.60583163263304E-2</v>
          </cell>
        </row>
        <row r="79">
          <cell r="M79">
            <v>22.1659944256687</v>
          </cell>
          <cell r="R79">
            <v>1.6096565975283101E-2</v>
          </cell>
        </row>
        <row r="80">
          <cell r="M80">
            <v>22.164677348968599</v>
          </cell>
          <cell r="R80">
            <v>1.6092486958627101E-2</v>
          </cell>
        </row>
        <row r="81">
          <cell r="M81">
            <v>22.165821580102801</v>
          </cell>
          <cell r="R81">
            <v>1.60956428032351E-2</v>
          </cell>
        </row>
        <row r="82">
          <cell r="M82">
            <v>22.1646761614656</v>
          </cell>
          <cell r="R82">
            <v>1.6092094230032199E-2</v>
          </cell>
        </row>
        <row r="83">
          <cell r="M83">
            <v>22.167217025029</v>
          </cell>
          <cell r="R83">
            <v>1.6054208663802E-2</v>
          </cell>
        </row>
        <row r="84">
          <cell r="M84">
            <v>22.1674280757376</v>
          </cell>
          <cell r="R84">
            <v>1.60547423391088E-2</v>
          </cell>
        </row>
        <row r="85">
          <cell r="M85">
            <v>22.167458870533199</v>
          </cell>
          <cell r="R85">
            <v>1.6053762037792799E-2</v>
          </cell>
        </row>
        <row r="86">
          <cell r="M86">
            <v>22.1674681962701</v>
          </cell>
          <cell r="R86">
            <v>1.6053248484079199E-2</v>
          </cell>
        </row>
        <row r="87">
          <cell r="M87">
            <v>22.167468405592199</v>
          </cell>
          <cell r="R87">
            <v>1.6052759871891E-2</v>
          </cell>
        </row>
        <row r="88">
          <cell r="M88">
            <v>22.167471164342398</v>
          </cell>
          <cell r="R88">
            <v>1.6052334064038901E-2</v>
          </cell>
        </row>
        <row r="89">
          <cell r="M89">
            <v>22.167456520139201</v>
          </cell>
          <cell r="R89">
            <v>1.6053078003667499E-2</v>
          </cell>
        </row>
        <row r="90">
          <cell r="M90">
            <v>22.167418664525801</v>
          </cell>
          <cell r="R90">
            <v>1.6054515883479701E-2</v>
          </cell>
        </row>
        <row r="91">
          <cell r="M91">
            <v>22.1673836216717</v>
          </cell>
          <cell r="R91">
            <v>1.60559581486369E-2</v>
          </cell>
        </row>
        <row r="92">
          <cell r="M92">
            <v>22.167327964583301</v>
          </cell>
          <cell r="R92">
            <v>1.60580916659082E-2</v>
          </cell>
        </row>
        <row r="93">
          <cell r="M93">
            <v>22.167292071757</v>
          </cell>
          <cell r="R93">
            <v>1.60587796721362E-2</v>
          </cell>
        </row>
        <row r="94">
          <cell r="M94">
            <v>22.165975673818501</v>
          </cell>
          <cell r="R94">
            <v>1.6096883593287498E-2</v>
          </cell>
        </row>
        <row r="95">
          <cell r="M95">
            <v>22.162955136667001</v>
          </cell>
          <cell r="R95">
            <v>1.6116223043080202E-2</v>
          </cell>
        </row>
        <row r="96">
          <cell r="M96">
            <v>22.162727014657801</v>
          </cell>
          <cell r="R96">
            <v>1.6115944450719601E-2</v>
          </cell>
        </row>
        <row r="97">
          <cell r="M97">
            <v>22.162744367932302</v>
          </cell>
          <cell r="R97">
            <v>1.6115812979435901E-2</v>
          </cell>
        </row>
        <row r="98">
          <cell r="M98">
            <v>22.162766161107399</v>
          </cell>
          <cell r="R98">
            <v>1.6115756139097499E-2</v>
          </cell>
        </row>
        <row r="99">
          <cell r="M99">
            <v>22.162773803225299</v>
          </cell>
          <cell r="R99">
            <v>1.61156693087058E-2</v>
          </cell>
        </row>
        <row r="100">
          <cell r="M100">
            <v>22.162774001311799</v>
          </cell>
          <cell r="R100">
            <v>1.61156013586338E-2</v>
          </cell>
        </row>
        <row r="101">
          <cell r="M101">
            <v>22.1627779460132</v>
          </cell>
          <cell r="R101">
            <v>1.61155893338405E-2</v>
          </cell>
        </row>
        <row r="102">
          <cell r="M102">
            <v>22.162787965185501</v>
          </cell>
          <cell r="R102">
            <v>1.6115632728677599E-2</v>
          </cell>
        </row>
        <row r="103">
          <cell r="M103">
            <v>22.1627991935548</v>
          </cell>
          <cell r="R103">
            <v>1.6115672643850901E-2</v>
          </cell>
        </row>
        <row r="104">
          <cell r="M104">
            <v>22.162809660902099</v>
          </cell>
          <cell r="R104">
            <v>1.6115717428268301E-2</v>
          </cell>
        </row>
        <row r="105">
          <cell r="M105">
            <v>22.162820812453798</v>
          </cell>
          <cell r="R105">
            <v>1.6115757098550999E-2</v>
          </cell>
        </row>
        <row r="106">
          <cell r="M106">
            <v>22.164517256938399</v>
          </cell>
          <cell r="R106">
            <v>1.60917455386878E-2</v>
          </cell>
        </row>
        <row r="107">
          <cell r="M107">
            <v>22.165868151107201</v>
          </cell>
          <cell r="R107">
            <v>1.6095406424133901E-2</v>
          </cell>
        </row>
        <row r="108">
          <cell r="M108">
            <v>22.163001928298399</v>
          </cell>
          <cell r="R108">
            <v>1.6116599570008602E-2</v>
          </cell>
        </row>
        <row r="109">
          <cell r="M109">
            <v>22.164535497465799</v>
          </cell>
          <cell r="R109">
            <v>1.6090806460063101E-2</v>
          </cell>
        </row>
        <row r="110">
          <cell r="M110">
            <v>22.167337095087301</v>
          </cell>
          <cell r="R110">
            <v>1.60502818759286E-2</v>
          </cell>
        </row>
        <row r="111">
          <cell r="M111">
            <v>22.167542402336501</v>
          </cell>
          <cell r="R111">
            <v>1.6051841932360401E-2</v>
          </cell>
        </row>
        <row r="112">
          <cell r="M112">
            <v>22.167493841194499</v>
          </cell>
          <cell r="R112">
            <v>1.6053722391346399E-2</v>
          </cell>
        </row>
        <row r="113">
          <cell r="M113">
            <v>22.167481365179501</v>
          </cell>
          <cell r="R113">
            <v>1.6053623608218399E-2</v>
          </cell>
        </row>
        <row r="114">
          <cell r="M114">
            <v>22.167470713208999</v>
          </cell>
          <cell r="R114">
            <v>1.6054909391282301E-2</v>
          </cell>
        </row>
        <row r="115">
          <cell r="M115">
            <v>22.1674155025628</v>
          </cell>
          <cell r="R115">
            <v>1.60567028192749E-2</v>
          </cell>
        </row>
        <row r="116">
          <cell r="M116">
            <v>22.167403315033599</v>
          </cell>
          <cell r="R116">
            <v>1.6056788133016E-2</v>
          </cell>
        </row>
        <row r="117">
          <cell r="M117">
            <v>22.167389569854599</v>
          </cell>
          <cell r="R117">
            <v>1.60576114587321E-2</v>
          </cell>
        </row>
        <row r="118">
          <cell r="M118">
            <v>22.167376589062801</v>
          </cell>
          <cell r="R118">
            <v>1.6058091747986301E-2</v>
          </cell>
        </row>
        <row r="119">
          <cell r="M119">
            <v>22.1673737560787</v>
          </cell>
          <cell r="R119">
            <v>1.6058346570545501E-2</v>
          </cell>
        </row>
        <row r="120">
          <cell r="M120">
            <v>22.167370980016099</v>
          </cell>
          <cell r="R120">
            <v>1.6058634368717E-2</v>
          </cell>
        </row>
        <row r="121">
          <cell r="M121">
            <v>22.167368629653598</v>
          </cell>
          <cell r="R121">
            <v>1.6058665361395101E-2</v>
          </cell>
        </row>
        <row r="122">
          <cell r="M122">
            <v>22.1673626166323</v>
          </cell>
          <cell r="R122">
            <v>1.6058581093849202E-2</v>
          </cell>
        </row>
        <row r="123">
          <cell r="M123">
            <v>22.167366589177199</v>
          </cell>
          <cell r="R123">
            <v>1.6058126929962401E-2</v>
          </cell>
        </row>
        <row r="124">
          <cell r="M124">
            <v>22.167377885437801</v>
          </cell>
          <cell r="R124">
            <v>1.6057718966023898E-2</v>
          </cell>
        </row>
        <row r="125">
          <cell r="M125">
            <v>22.166060053075</v>
          </cell>
          <cell r="R125">
            <v>1.60967566336691E-2</v>
          </cell>
        </row>
        <row r="126">
          <cell r="M126">
            <v>22.164730912717101</v>
          </cell>
          <cell r="R126">
            <v>1.60929547104646E-2</v>
          </cell>
        </row>
        <row r="127">
          <cell r="M127">
            <v>22.1672045289178</v>
          </cell>
          <cell r="R127">
            <v>1.6055914840638001E-2</v>
          </cell>
        </row>
        <row r="128">
          <cell r="M128">
            <v>22.1674121912855</v>
          </cell>
          <cell r="R128">
            <v>1.6056530182367999E-2</v>
          </cell>
        </row>
        <row r="129">
          <cell r="M129">
            <v>22.167433833762502</v>
          </cell>
          <cell r="R129">
            <v>1.6056365667183301E-2</v>
          </cell>
        </row>
        <row r="130">
          <cell r="M130">
            <v>22.167454417169498</v>
          </cell>
          <cell r="R130">
            <v>1.6055809880967099E-2</v>
          </cell>
        </row>
        <row r="131">
          <cell r="M131">
            <v>22.167480563741101</v>
          </cell>
          <cell r="R131">
            <v>1.6055075929369101E-2</v>
          </cell>
        </row>
        <row r="132">
          <cell r="M132">
            <v>22.1675065109971</v>
          </cell>
          <cell r="R132">
            <v>1.60542185610172E-2</v>
          </cell>
        </row>
        <row r="133">
          <cell r="M133">
            <v>22.167529272016601</v>
          </cell>
          <cell r="R133">
            <v>1.6053540210769001E-2</v>
          </cell>
        </row>
        <row r="134">
          <cell r="M134">
            <v>22.167539820309699</v>
          </cell>
          <cell r="R134">
            <v>1.6052964950185301E-2</v>
          </cell>
        </row>
        <row r="135">
          <cell r="M135">
            <v>22.167552758511501</v>
          </cell>
          <cell r="R135">
            <v>1.6052389185982899E-2</v>
          </cell>
        </row>
        <row r="136">
          <cell r="M136">
            <v>22.16755632672</v>
          </cell>
          <cell r="R136">
            <v>1.6052420886026601E-2</v>
          </cell>
        </row>
        <row r="137">
          <cell r="M137">
            <v>22.167555026897599</v>
          </cell>
          <cell r="R137">
            <v>1.6052492494588001E-2</v>
          </cell>
        </row>
        <row r="138">
          <cell r="M138">
            <v>22.167546622844199</v>
          </cell>
          <cell r="R138">
            <v>1.6053064474710499E-2</v>
          </cell>
        </row>
        <row r="139">
          <cell r="M139">
            <v>22.1675154784425</v>
          </cell>
          <cell r="R139">
            <v>1.6055018333188301E-2</v>
          </cell>
        </row>
        <row r="140">
          <cell r="M140">
            <v>22.1674404382766</v>
          </cell>
          <cell r="R140">
            <v>1.6057554959253699E-2</v>
          </cell>
        </row>
        <row r="141">
          <cell r="M141">
            <v>22.1674015808923</v>
          </cell>
          <cell r="R141">
            <v>1.6058477456975102E-2</v>
          </cell>
        </row>
        <row r="142">
          <cell r="M142">
            <v>22.167362541055201</v>
          </cell>
          <cell r="R142">
            <v>1.60598253747271E-2</v>
          </cell>
        </row>
        <row r="143">
          <cell r="M143">
            <v>22.167323533508402</v>
          </cell>
          <cell r="R143">
            <v>1.6060939575553299E-2</v>
          </cell>
        </row>
        <row r="144">
          <cell r="M144">
            <v>22.167292193895001</v>
          </cell>
          <cell r="R144">
            <v>1.6061726575245901E-2</v>
          </cell>
        </row>
        <row r="145">
          <cell r="M145">
            <v>22.1672768909491</v>
          </cell>
          <cell r="R145">
            <v>1.60620819155123E-2</v>
          </cell>
        </row>
        <row r="146">
          <cell r="M146">
            <v>22.1672587213207</v>
          </cell>
          <cell r="R146">
            <v>1.6062290750925599E-2</v>
          </cell>
        </row>
        <row r="147">
          <cell r="M147">
            <v>22.167262700349902</v>
          </cell>
          <cell r="R147">
            <v>1.6061727715271801E-2</v>
          </cell>
        </row>
        <row r="148">
          <cell r="M148">
            <v>22.167275079506801</v>
          </cell>
          <cell r="R148">
            <v>1.6061472821426701E-2</v>
          </cell>
        </row>
        <row r="149">
          <cell r="M149">
            <v>22.167273144200099</v>
          </cell>
          <cell r="R149">
            <v>1.60613425708638E-2</v>
          </cell>
        </row>
        <row r="150">
          <cell r="M150">
            <v>22.167275499816899</v>
          </cell>
          <cell r="R150">
            <v>1.60610663609815E-2</v>
          </cell>
        </row>
        <row r="151">
          <cell r="M151">
            <v>22.1672723164728</v>
          </cell>
          <cell r="R151">
            <v>1.606136786104E-2</v>
          </cell>
        </row>
        <row r="152">
          <cell r="M152">
            <v>22.1672640168463</v>
          </cell>
          <cell r="R152">
            <v>1.6061658605510599E-2</v>
          </cell>
        </row>
        <row r="153">
          <cell r="M153">
            <v>22.1672895370417</v>
          </cell>
          <cell r="R153">
            <v>1.60605576729262E-2</v>
          </cell>
        </row>
        <row r="154">
          <cell r="M154">
            <v>22.1673317228698</v>
          </cell>
          <cell r="R154">
            <v>1.6059236262376701E-2</v>
          </cell>
        </row>
        <row r="155">
          <cell r="M155">
            <v>22.1673842179583</v>
          </cell>
          <cell r="R155">
            <v>1.6057616755501301E-2</v>
          </cell>
        </row>
        <row r="156">
          <cell r="M156">
            <v>22.167440167620601</v>
          </cell>
          <cell r="R156">
            <v>1.6055823398755002E-2</v>
          </cell>
        </row>
        <row r="157">
          <cell r="M157">
            <v>22.167476466312099</v>
          </cell>
          <cell r="R157">
            <v>1.60544575634303E-2</v>
          </cell>
        </row>
        <row r="158">
          <cell r="M158">
            <v>22.167492401363798</v>
          </cell>
          <cell r="R158">
            <v>1.60536964342241E-2</v>
          </cell>
        </row>
        <row r="159">
          <cell r="M159">
            <v>22.1674946721254</v>
          </cell>
          <cell r="R159">
            <v>1.6053340435122802E-2</v>
          </cell>
        </row>
        <row r="160">
          <cell r="M160">
            <v>22.167484552144199</v>
          </cell>
          <cell r="R160">
            <v>1.60533588374034E-2</v>
          </cell>
        </row>
        <row r="161">
          <cell r="M161">
            <v>22.1674787495465</v>
          </cell>
          <cell r="R161">
            <v>1.60536970632504E-2</v>
          </cell>
        </row>
        <row r="162">
          <cell r="M162">
            <v>22.167458421108201</v>
          </cell>
          <cell r="R162">
            <v>1.6054820505656101E-2</v>
          </cell>
        </row>
        <row r="163">
          <cell r="M163">
            <v>22.167429181946801</v>
          </cell>
          <cell r="R163">
            <v>1.60557560250278E-2</v>
          </cell>
        </row>
        <row r="164">
          <cell r="M164">
            <v>22.167402852334099</v>
          </cell>
          <cell r="R164">
            <v>1.6056400649479399E-2</v>
          </cell>
        </row>
        <row r="165">
          <cell r="M165">
            <v>22.1674026425794</v>
          </cell>
          <cell r="R165">
            <v>1.6056115904888799E-2</v>
          </cell>
        </row>
        <row r="166">
          <cell r="M166">
            <v>22.1674149269437</v>
          </cell>
          <cell r="R166">
            <v>1.6055958778711001E-2</v>
          </cell>
        </row>
        <row r="167">
          <cell r="M167">
            <v>22.1674200211895</v>
          </cell>
          <cell r="R167">
            <v>1.6055841434700801E-2</v>
          </cell>
        </row>
        <row r="168">
          <cell r="M168">
            <v>22.1674223936629</v>
          </cell>
          <cell r="R168">
            <v>1.60557852984681E-2</v>
          </cell>
        </row>
        <row r="169">
          <cell r="M169">
            <v>22.166076586261699</v>
          </cell>
          <cell r="R169">
            <v>1.6096159352852701E-2</v>
          </cell>
        </row>
        <row r="170">
          <cell r="M170">
            <v>22.164671022521201</v>
          </cell>
          <cell r="R170">
            <v>1.60938903064866E-2</v>
          </cell>
        </row>
        <row r="171">
          <cell r="M171">
            <v>22.1670586440755</v>
          </cell>
          <cell r="R171">
            <v>1.6059042904507E-2</v>
          </cell>
        </row>
        <row r="172">
          <cell r="M172">
            <v>22.1659771676748</v>
          </cell>
          <cell r="R172">
            <v>1.6096599427245801E-2</v>
          </cell>
        </row>
        <row r="173">
          <cell r="M173">
            <v>22.164657007125399</v>
          </cell>
          <cell r="R173">
            <v>1.6092695777011699E-2</v>
          </cell>
        </row>
        <row r="174">
          <cell r="M174">
            <v>22.167119272258201</v>
          </cell>
          <cell r="R174">
            <v>1.60567872320884E-2</v>
          </cell>
        </row>
        <row r="175">
          <cell r="M175">
            <v>22.1672938249826</v>
          </cell>
          <cell r="R175">
            <v>1.60582774647684E-2</v>
          </cell>
        </row>
        <row r="176">
          <cell r="M176">
            <v>22.167287819905301</v>
          </cell>
          <cell r="R176">
            <v>1.6058827608706701E-2</v>
          </cell>
        </row>
        <row r="177">
          <cell r="M177">
            <v>22.167276342641401</v>
          </cell>
          <cell r="R177">
            <v>1.6058573408562898E-2</v>
          </cell>
        </row>
        <row r="178">
          <cell r="M178">
            <v>22.167370544099501</v>
          </cell>
          <cell r="R178">
            <v>1.6055352803066698E-2</v>
          </cell>
        </row>
        <row r="179">
          <cell r="M179">
            <v>22.167416726214601</v>
          </cell>
          <cell r="R179">
            <v>1.6054730285009498E-2</v>
          </cell>
        </row>
        <row r="180">
          <cell r="M180">
            <v>22.167449386926201</v>
          </cell>
          <cell r="R180">
            <v>1.60538059138392E-2</v>
          </cell>
        </row>
        <row r="181">
          <cell r="M181">
            <v>22.1674743253622</v>
          </cell>
          <cell r="R181">
            <v>1.6052761088129301E-2</v>
          </cell>
        </row>
        <row r="182">
          <cell r="M182">
            <v>22.167490691789101</v>
          </cell>
          <cell r="R182">
            <v>1.6051873572930499E-2</v>
          </cell>
        </row>
        <row r="183">
          <cell r="M183">
            <v>22.167496365666601</v>
          </cell>
          <cell r="R183">
            <v>1.60514908846624E-2</v>
          </cell>
        </row>
        <row r="184">
          <cell r="M184">
            <v>22.167478755120602</v>
          </cell>
          <cell r="R184">
            <v>1.6052359977941199E-2</v>
          </cell>
        </row>
        <row r="185">
          <cell r="M185">
            <v>22.167439140492</v>
          </cell>
          <cell r="R185">
            <v>1.60538442233699E-2</v>
          </cell>
        </row>
        <row r="186">
          <cell r="M186">
            <v>22.167399454787699</v>
          </cell>
          <cell r="R186">
            <v>1.60550653402678E-2</v>
          </cell>
        </row>
        <row r="187">
          <cell r="M187">
            <v>22.1673678467732</v>
          </cell>
          <cell r="R187">
            <v>1.6056458365061501E-2</v>
          </cell>
        </row>
        <row r="188">
          <cell r="M188">
            <v>22.167316649208601</v>
          </cell>
          <cell r="R188">
            <v>1.6058181963859601E-2</v>
          </cell>
        </row>
        <row r="189">
          <cell r="M189">
            <v>22.167307122953101</v>
          </cell>
          <cell r="R189">
            <v>1.6057717314089701E-2</v>
          </cell>
        </row>
        <row r="190">
          <cell r="M190">
            <v>22.1673339975587</v>
          </cell>
          <cell r="R190">
            <v>1.6056758265312401E-2</v>
          </cell>
        </row>
        <row r="191">
          <cell r="M191">
            <v>22.166013631593</v>
          </cell>
          <cell r="R191">
            <v>1.6096230975565201E-2</v>
          </cell>
        </row>
        <row r="192">
          <cell r="M192">
            <v>22.1646726146619</v>
          </cell>
          <cell r="R192">
            <v>1.60924039203287E-2</v>
          </cell>
        </row>
        <row r="193">
          <cell r="M193">
            <v>22.167161901249301</v>
          </cell>
          <cell r="R193">
            <v>1.6055274800925799E-2</v>
          </cell>
        </row>
        <row r="194">
          <cell r="M194">
            <v>22.167352119438799</v>
          </cell>
          <cell r="R194">
            <v>1.605606939122E-2</v>
          </cell>
        </row>
        <row r="195">
          <cell r="M195">
            <v>22.167335899619001</v>
          </cell>
          <cell r="R195">
            <v>1.6057722063675301E-2</v>
          </cell>
        </row>
        <row r="196">
          <cell r="M196">
            <v>22.167259901154299</v>
          </cell>
          <cell r="R196">
            <v>1.6059875739809E-2</v>
          </cell>
        </row>
        <row r="197">
          <cell r="M197">
            <v>22.167241839501902</v>
          </cell>
          <cell r="R197">
            <v>1.6059341660359501E-2</v>
          </cell>
        </row>
        <row r="198">
          <cell r="M198">
            <v>22.167303795881701</v>
          </cell>
          <cell r="R198">
            <v>1.6057480607357798E-2</v>
          </cell>
        </row>
        <row r="199">
          <cell r="M199">
            <v>22.167330593898701</v>
          </cell>
          <cell r="R199">
            <v>1.6057392224555701E-2</v>
          </cell>
        </row>
        <row r="200">
          <cell r="M200">
            <v>22.1673389523914</v>
          </cell>
          <cell r="R200">
            <v>1.6057253053833799E-2</v>
          </cell>
        </row>
        <row r="201">
          <cell r="M201">
            <v>22.167361970913799</v>
          </cell>
          <cell r="R201">
            <v>1.6056685709883799E-2</v>
          </cell>
        </row>
        <row r="202">
          <cell r="M202">
            <v>22.167377702356401</v>
          </cell>
          <cell r="R202">
            <v>1.6056615264294201E-2</v>
          </cell>
        </row>
        <row r="203">
          <cell r="M203">
            <v>22.167408137772899</v>
          </cell>
          <cell r="R203">
            <v>1.6055574277730699E-2</v>
          </cell>
        </row>
        <row r="204">
          <cell r="M204">
            <v>22.167449307433401</v>
          </cell>
          <cell r="R204">
            <v>1.6054356643362099E-2</v>
          </cell>
        </row>
        <row r="205">
          <cell r="M205">
            <v>22.167483091914399</v>
          </cell>
          <cell r="R205">
            <v>1.6053472718323799E-2</v>
          </cell>
        </row>
        <row r="206">
          <cell r="M206">
            <v>22.1674840493171</v>
          </cell>
          <cell r="R206">
            <v>1.6053375329164499E-2</v>
          </cell>
        </row>
        <row r="207">
          <cell r="M207">
            <v>22.167470446656601</v>
          </cell>
          <cell r="R207">
            <v>1.6053678400986801E-2</v>
          </cell>
        </row>
        <row r="208">
          <cell r="M208">
            <v>22.167455799687001</v>
          </cell>
          <cell r="R208">
            <v>1.60539868816559E-2</v>
          </cell>
        </row>
        <row r="209">
          <cell r="M209">
            <v>22.1674344721695</v>
          </cell>
          <cell r="R209">
            <v>1.6054644417082299E-2</v>
          </cell>
        </row>
        <row r="210">
          <cell r="M210">
            <v>22.167403371816299</v>
          </cell>
          <cell r="R210">
            <v>1.60559038886821E-2</v>
          </cell>
        </row>
        <row r="211">
          <cell r="M211">
            <v>22.167348232957799</v>
          </cell>
          <cell r="R211">
            <v>1.60586909584561E-2</v>
          </cell>
        </row>
        <row r="212">
          <cell r="M212">
            <v>22.167240206596301</v>
          </cell>
          <cell r="R212">
            <v>1.6061877057699701E-2</v>
          </cell>
        </row>
        <row r="213">
          <cell r="M213">
            <v>22.167198912598501</v>
          </cell>
          <cell r="R213">
            <v>1.6062610108411798E-2</v>
          </cell>
        </row>
        <row r="214">
          <cell r="M214">
            <v>22.167189039001499</v>
          </cell>
          <cell r="R214">
            <v>1.6062933341941001E-2</v>
          </cell>
        </row>
        <row r="215">
          <cell r="M215">
            <v>22.1671905699578</v>
          </cell>
          <cell r="R215">
            <v>1.60629714096127E-2</v>
          </cell>
        </row>
        <row r="216">
          <cell r="M216">
            <v>22.167200963172501</v>
          </cell>
          <cell r="R216">
            <v>1.6062826397934101E-2</v>
          </cell>
        </row>
        <row r="217">
          <cell r="M217">
            <v>22.1672054279435</v>
          </cell>
          <cell r="R217">
            <v>1.60627999823344E-2</v>
          </cell>
        </row>
        <row r="218">
          <cell r="M218">
            <v>22.1671999379958</v>
          </cell>
          <cell r="R218">
            <v>1.6063056102230001E-2</v>
          </cell>
        </row>
        <row r="219">
          <cell r="M219">
            <v>22.167186625247499</v>
          </cell>
          <cell r="R219">
            <v>1.6063215574775198E-2</v>
          </cell>
        </row>
        <row r="220">
          <cell r="M220">
            <v>22.167177495879301</v>
          </cell>
          <cell r="R220">
            <v>1.60632346341869E-2</v>
          </cell>
        </row>
        <row r="221">
          <cell r="M221">
            <v>22.167192636022399</v>
          </cell>
          <cell r="R221">
            <v>1.6061766099556101E-2</v>
          </cell>
        </row>
        <row r="222">
          <cell r="M222">
            <v>22.1672896957379</v>
          </cell>
          <cell r="R222">
            <v>1.6059002742330301E-2</v>
          </cell>
        </row>
        <row r="223">
          <cell r="M223">
            <v>22.1673146078125</v>
          </cell>
          <cell r="R223">
            <v>1.6059441849615001E-2</v>
          </cell>
        </row>
        <row r="224">
          <cell r="M224">
            <v>22.167258699827201</v>
          </cell>
          <cell r="R224">
            <v>1.6061502565599899E-2</v>
          </cell>
        </row>
        <row r="225">
          <cell r="M225">
            <v>22.167224508567799</v>
          </cell>
          <cell r="R225">
            <v>1.60620362291958E-2</v>
          </cell>
        </row>
        <row r="226">
          <cell r="M226">
            <v>22.1672582231548</v>
          </cell>
          <cell r="R226">
            <v>1.60602840697265E-2</v>
          </cell>
        </row>
        <row r="227">
          <cell r="M227">
            <v>22.1673458857551</v>
          </cell>
          <cell r="R227">
            <v>1.6057071428618602E-2</v>
          </cell>
        </row>
        <row r="228">
          <cell r="M228">
            <v>22.167453831970199</v>
          </cell>
          <cell r="R228">
            <v>1.6054117356177601E-2</v>
          </cell>
        </row>
        <row r="229">
          <cell r="M229">
            <v>22.167505692644799</v>
          </cell>
          <cell r="R229">
            <v>1.6053173050822701E-2</v>
          </cell>
        </row>
        <row r="230">
          <cell r="M230">
            <v>22.167498605711899</v>
          </cell>
          <cell r="R230">
            <v>1.6053449761110401E-2</v>
          </cell>
        </row>
        <row r="231">
          <cell r="M231">
            <v>22.1674778632193</v>
          </cell>
          <cell r="R231">
            <v>1.6053639178939798E-2</v>
          </cell>
        </row>
        <row r="232">
          <cell r="M232">
            <v>22.1674644138198</v>
          </cell>
          <cell r="R232">
            <v>1.6053925407571799E-2</v>
          </cell>
        </row>
        <row r="233">
          <cell r="M233">
            <v>22.1674463335243</v>
          </cell>
          <cell r="R233">
            <v>1.6054717789274801E-2</v>
          </cell>
        </row>
        <row r="234">
          <cell r="M234">
            <v>22.167412446606001</v>
          </cell>
          <cell r="R234">
            <v>1.60562421408415E-2</v>
          </cell>
        </row>
        <row r="235">
          <cell r="M235">
            <v>22.1673426220663</v>
          </cell>
          <cell r="R235">
            <v>1.6058857068338001E-2</v>
          </cell>
        </row>
        <row r="236">
          <cell r="M236">
            <v>22.167256249110199</v>
          </cell>
          <cell r="R236">
            <v>1.6061567196151299E-2</v>
          </cell>
        </row>
        <row r="237">
          <cell r="M237">
            <v>22.167205170155601</v>
          </cell>
          <cell r="R237">
            <v>1.60628460822861E-2</v>
          </cell>
        </row>
        <row r="238">
          <cell r="M238">
            <v>22.1671756042346</v>
          </cell>
          <cell r="R238">
            <v>1.60634171152476E-2</v>
          </cell>
        </row>
        <row r="239">
          <cell r="M239">
            <v>22.167171116893599</v>
          </cell>
          <cell r="R239">
            <v>1.6063329298892499E-2</v>
          </cell>
        </row>
        <row r="240">
          <cell r="M240">
            <v>22.167180372255</v>
          </cell>
          <cell r="R240">
            <v>1.6063270566192101E-2</v>
          </cell>
        </row>
        <row r="241">
          <cell r="M241">
            <v>22.167185294502801</v>
          </cell>
          <cell r="R241">
            <v>1.6063391580653601E-2</v>
          </cell>
        </row>
        <row r="242">
          <cell r="M242">
            <v>22.1671827330036</v>
          </cell>
          <cell r="R242">
            <v>1.6063510733995399E-2</v>
          </cell>
        </row>
        <row r="243">
          <cell r="M243">
            <v>22.167171295940602</v>
          </cell>
          <cell r="R243">
            <v>1.6063660809909699E-2</v>
          </cell>
        </row>
        <row r="244">
          <cell r="M244">
            <v>22.167163613492299</v>
          </cell>
          <cell r="R244">
            <v>1.6063560626205699E-2</v>
          </cell>
        </row>
        <row r="245">
          <cell r="M245">
            <v>22.167179101018</v>
          </cell>
          <cell r="R245">
            <v>1.6063000395110601E-2</v>
          </cell>
        </row>
        <row r="246">
          <cell r="M246">
            <v>22.167220786540199</v>
          </cell>
          <cell r="R246">
            <v>1.60618740208512E-2</v>
          </cell>
        </row>
        <row r="247">
          <cell r="M247">
            <v>22.167250469091599</v>
          </cell>
          <cell r="R247">
            <v>1.60610323332008E-2</v>
          </cell>
        </row>
        <row r="248">
          <cell r="M248">
            <v>22.167290292836299</v>
          </cell>
          <cell r="R248">
            <v>1.60596644489308E-2</v>
          </cell>
        </row>
        <row r="249">
          <cell r="M249">
            <v>22.167334160333301</v>
          </cell>
          <cell r="R249">
            <v>1.6058764595049499E-2</v>
          </cell>
        </row>
        <row r="250">
          <cell r="M250">
            <v>22.167357498979499</v>
          </cell>
          <cell r="R250">
            <v>1.6058482857388302E-2</v>
          </cell>
        </row>
        <row r="251">
          <cell r="M251">
            <v>22.167394406433399</v>
          </cell>
          <cell r="R251">
            <v>1.60571026878411E-2</v>
          </cell>
        </row>
        <row r="252">
          <cell r="M252">
            <v>22.1674648871839</v>
          </cell>
          <cell r="R252">
            <v>1.6054528865460001E-2</v>
          </cell>
        </row>
        <row r="253">
          <cell r="M253">
            <v>22.1675021121853</v>
          </cell>
          <cell r="R253">
            <v>1.6053901197814999E-2</v>
          </cell>
        </row>
        <row r="254">
          <cell r="M254">
            <v>22.1675042883138</v>
          </cell>
          <cell r="R254">
            <v>1.6053222883130099E-2</v>
          </cell>
        </row>
        <row r="255">
          <cell r="M255">
            <v>22.1675206349205</v>
          </cell>
          <cell r="R255">
            <v>1.60525224867046E-2</v>
          </cell>
        </row>
        <row r="256">
          <cell r="M256">
            <v>22.167528886598401</v>
          </cell>
          <cell r="R256">
            <v>1.6052626163189501E-2</v>
          </cell>
        </row>
        <row r="257">
          <cell r="M257">
            <v>22.167495034799199</v>
          </cell>
          <cell r="R257">
            <v>1.60537653801603E-2</v>
          </cell>
        </row>
        <row r="258">
          <cell r="M258">
            <v>22.167477580658101</v>
          </cell>
          <cell r="R258">
            <v>1.6054337723796702E-2</v>
          </cell>
        </row>
        <row r="259">
          <cell r="M259">
            <v>22.167430257192098</v>
          </cell>
          <cell r="R259">
            <v>1.60568421368995E-2</v>
          </cell>
        </row>
        <row r="260">
          <cell r="M260">
            <v>22.167362043210801</v>
          </cell>
          <cell r="R260">
            <v>1.6058926980441899E-2</v>
          </cell>
        </row>
        <row r="261">
          <cell r="M261">
            <v>22.167327917129999</v>
          </cell>
          <cell r="R261">
            <v>1.6059807936373301E-2</v>
          </cell>
        </row>
        <row r="262">
          <cell r="M262">
            <v>22.167311019833701</v>
          </cell>
          <cell r="R262">
            <v>1.6060415639401901E-2</v>
          </cell>
        </row>
        <row r="263">
          <cell r="M263">
            <v>22.167308656051599</v>
          </cell>
          <cell r="R263">
            <v>1.6060444558157499E-2</v>
          </cell>
        </row>
        <row r="264">
          <cell r="M264">
            <v>22.1673204144499</v>
          </cell>
          <cell r="R264">
            <v>1.6059964340299899E-2</v>
          </cell>
        </row>
        <row r="265">
          <cell r="M265">
            <v>22.1673339467517</v>
          </cell>
          <cell r="R265">
            <v>1.6059543278965301E-2</v>
          </cell>
        </row>
        <row r="266">
          <cell r="M266">
            <v>22.167353310841499</v>
          </cell>
          <cell r="R266">
            <v>1.6058740632970098E-2</v>
          </cell>
        </row>
        <row r="267">
          <cell r="M267">
            <v>22.1673874127634</v>
          </cell>
          <cell r="R267">
            <v>1.6057599668891299E-2</v>
          </cell>
        </row>
        <row r="268">
          <cell r="M268">
            <v>22.167414424873702</v>
          </cell>
          <cell r="R268">
            <v>1.6056920808852598E-2</v>
          </cell>
        </row>
        <row r="269">
          <cell r="M269">
            <v>22.167428549798299</v>
          </cell>
          <cell r="R269">
            <v>1.6056597780289301E-2</v>
          </cell>
        </row>
        <row r="270">
          <cell r="M270">
            <v>22.167439662195999</v>
          </cell>
          <cell r="R270">
            <v>1.6056496424255801E-2</v>
          </cell>
        </row>
        <row r="271">
          <cell r="M271">
            <v>22.167449056475</v>
          </cell>
          <cell r="R271">
            <v>1.6056428583450699E-2</v>
          </cell>
        </row>
        <row r="272">
          <cell r="M272">
            <v>22.167451981050402</v>
          </cell>
          <cell r="R272">
            <v>1.60563661400486E-2</v>
          </cell>
        </row>
        <row r="273">
          <cell r="M273">
            <v>22.167459888494701</v>
          </cell>
          <cell r="R273">
            <v>1.6056240374894101E-2</v>
          </cell>
        </row>
        <row r="274">
          <cell r="M274">
            <v>22.167409090656999</v>
          </cell>
          <cell r="R274">
            <v>1.59459284162E-2</v>
          </cell>
        </row>
        <row r="275">
          <cell r="M275">
            <v>22.167592857252298</v>
          </cell>
          <cell r="R275">
            <v>1.5930567846211101E-2</v>
          </cell>
        </row>
        <row r="276">
          <cell r="M276">
            <v>22.167633602085701</v>
          </cell>
          <cell r="R276">
            <v>1.5934652999870201E-2</v>
          </cell>
        </row>
        <row r="277">
          <cell r="M277">
            <v>22.1676531409713</v>
          </cell>
          <cell r="R277">
            <v>1.5934036181913799E-2</v>
          </cell>
        </row>
        <row r="278">
          <cell r="M278">
            <v>22.1676696975819</v>
          </cell>
          <cell r="R278">
            <v>1.5933392010033499E-2</v>
          </cell>
        </row>
        <row r="279">
          <cell r="M279">
            <v>22.167757367083599</v>
          </cell>
          <cell r="R279">
            <v>1.60119724629154E-2</v>
          </cell>
        </row>
        <row r="280">
          <cell r="M280">
            <v>22.167617596835299</v>
          </cell>
          <cell r="R280">
            <v>1.6051149989639499E-2</v>
          </cell>
        </row>
        <row r="281">
          <cell r="M281">
            <v>22.167594754677001</v>
          </cell>
          <cell r="R281">
            <v>1.6051838062783499E-2</v>
          </cell>
        </row>
        <row r="282">
          <cell r="M282">
            <v>22.1675717423186</v>
          </cell>
          <cell r="R282">
            <v>1.60527808222885E-2</v>
          </cell>
        </row>
        <row r="283">
          <cell r="M283">
            <v>22.167526851496302</v>
          </cell>
          <cell r="R283">
            <v>1.60550292666546E-2</v>
          </cell>
        </row>
        <row r="284">
          <cell r="M284">
            <v>22.167433983378299</v>
          </cell>
          <cell r="R284">
            <v>1.6057986981293699E-2</v>
          </cell>
        </row>
        <row r="285">
          <cell r="M285">
            <v>22.167388416139499</v>
          </cell>
          <cell r="R285">
            <v>1.6059273222391101E-2</v>
          </cell>
        </row>
        <row r="286">
          <cell r="M286">
            <v>22.167263727211601</v>
          </cell>
          <cell r="R286">
            <v>1.5985317745903799E-2</v>
          </cell>
        </row>
        <row r="287">
          <cell r="M287">
            <v>22.167360049461799</v>
          </cell>
          <cell r="R287">
            <v>1.5943554597362901E-2</v>
          </cell>
        </row>
        <row r="288">
          <cell r="M288">
            <v>22.167360282843301</v>
          </cell>
          <cell r="R288">
            <v>1.5944019341008801E-2</v>
          </cell>
        </row>
        <row r="289">
          <cell r="M289">
            <v>22.1673191050984</v>
          </cell>
          <cell r="R289">
            <v>1.5945133454814402E-2</v>
          </cell>
        </row>
        <row r="290">
          <cell r="M290">
            <v>22.167325011123399</v>
          </cell>
          <cell r="R290">
            <v>1.5944571350351999E-2</v>
          </cell>
        </row>
        <row r="291">
          <cell r="M291">
            <v>22.167333203213801</v>
          </cell>
          <cell r="R291">
            <v>1.59444112177381E-2</v>
          </cell>
        </row>
        <row r="292">
          <cell r="M292">
            <v>22.167342682745701</v>
          </cell>
          <cell r="R292">
            <v>1.5944157322285199E-2</v>
          </cell>
        </row>
        <row r="293">
          <cell r="M293">
            <v>22.1673414535496</v>
          </cell>
          <cell r="R293">
            <v>1.5944304081615301E-2</v>
          </cell>
        </row>
        <row r="294">
          <cell r="M294">
            <v>22.167406337477502</v>
          </cell>
          <cell r="R294">
            <v>1.5993241750674601E-2</v>
          </cell>
        </row>
        <row r="295">
          <cell r="M295">
            <v>22.167277437905401</v>
          </cell>
          <cell r="R295">
            <v>1.6065133485676501E-2</v>
          </cell>
        </row>
        <row r="296">
          <cell r="M296">
            <v>22.1671429488642</v>
          </cell>
          <cell r="R296">
            <v>1.5988520202470501E-2</v>
          </cell>
        </row>
        <row r="297">
          <cell r="M297">
            <v>22.1672810394201</v>
          </cell>
          <cell r="R297">
            <v>1.5938715057450401E-2</v>
          </cell>
        </row>
        <row r="298">
          <cell r="M298">
            <v>22.1673844074637</v>
          </cell>
          <cell r="R298">
            <v>1.5930242719482499E-2</v>
          </cell>
        </row>
        <row r="299">
          <cell r="M299">
            <v>22.167479319738302</v>
          </cell>
          <cell r="R299">
            <v>1.5927639094992799E-2</v>
          </cell>
        </row>
        <row r="300">
          <cell r="M300">
            <v>22.167539311083601</v>
          </cell>
          <cell r="R300">
            <v>1.59261756739256E-2</v>
          </cell>
        </row>
        <row r="301">
          <cell r="M301">
            <v>22.167580148966699</v>
          </cell>
          <cell r="R301">
            <v>1.5924977056294299E-2</v>
          </cell>
        </row>
        <row r="302">
          <cell r="M302">
            <v>22.1676099196664</v>
          </cell>
          <cell r="R302">
            <v>1.59304684094667E-2</v>
          </cell>
        </row>
        <row r="303">
          <cell r="M303">
            <v>22.1676833459377</v>
          </cell>
          <cell r="R303">
            <v>1.5984284055750701E-2</v>
          </cell>
        </row>
        <row r="304">
          <cell r="M304">
            <v>22.167572465017901</v>
          </cell>
          <cell r="R304">
            <v>1.6055567604580601E-2</v>
          </cell>
        </row>
        <row r="305">
          <cell r="M305">
            <v>22.167522370530701</v>
          </cell>
          <cell r="R305">
            <v>1.6054898836730901E-2</v>
          </cell>
        </row>
        <row r="306">
          <cell r="M306">
            <v>22.1674929851991</v>
          </cell>
          <cell r="R306">
            <v>1.6056154532657699E-2</v>
          </cell>
        </row>
        <row r="307">
          <cell r="M307">
            <v>22.167424583134299</v>
          </cell>
          <cell r="R307">
            <v>1.6058837399093299E-2</v>
          </cell>
        </row>
        <row r="308">
          <cell r="M308">
            <v>22.167272067807101</v>
          </cell>
          <cell r="R308">
            <v>1.5985190719841901E-2</v>
          </cell>
        </row>
        <row r="309">
          <cell r="M309">
            <v>22.1673671412318</v>
          </cell>
          <cell r="R309">
            <v>1.5943341177018101E-2</v>
          </cell>
        </row>
        <row r="310">
          <cell r="M310">
            <v>22.167355284852999</v>
          </cell>
          <cell r="R310">
            <v>1.59448109524205E-2</v>
          </cell>
        </row>
        <row r="311">
          <cell r="M311">
            <v>22.167234670829401</v>
          </cell>
          <cell r="R311">
            <v>1.59420550209581E-2</v>
          </cell>
        </row>
        <row r="312">
          <cell r="M312">
            <v>22.1672000835554</v>
          </cell>
          <cell r="R312">
            <v>1.5936992552319399E-2</v>
          </cell>
        </row>
        <row r="313">
          <cell r="M313">
            <v>22.167188474515001</v>
          </cell>
          <cell r="R313">
            <v>1.5937323864797501E-2</v>
          </cell>
        </row>
        <row r="314">
          <cell r="M314">
            <v>22.1671947841023</v>
          </cell>
          <cell r="R314">
            <v>1.5943046363268699E-2</v>
          </cell>
        </row>
        <row r="315">
          <cell r="M315">
            <v>22.167213691685301</v>
          </cell>
          <cell r="R315">
            <v>1.5947696455130101E-2</v>
          </cell>
        </row>
        <row r="316">
          <cell r="M316">
            <v>22.167309680535698</v>
          </cell>
          <cell r="R316">
            <v>1.5995595043626201E-2</v>
          </cell>
        </row>
        <row r="317">
          <cell r="M317">
            <v>22.1672214196868</v>
          </cell>
          <cell r="R317">
            <v>1.6066586853400899E-2</v>
          </cell>
        </row>
        <row r="318">
          <cell r="M318">
            <v>22.167153425621301</v>
          </cell>
          <cell r="R318">
            <v>1.6066068122597199E-2</v>
          </cell>
        </row>
        <row r="319">
          <cell r="M319">
            <v>22.167102623796001</v>
          </cell>
          <cell r="R319">
            <v>1.5989021306674501E-2</v>
          </cell>
        </row>
        <row r="320">
          <cell r="M320">
            <v>22.167260735313999</v>
          </cell>
          <cell r="R320">
            <v>1.5946042854392901E-2</v>
          </cell>
        </row>
        <row r="321">
          <cell r="M321">
            <v>22.167297502733899</v>
          </cell>
          <cell r="R321">
            <v>1.5944954414611901E-2</v>
          </cell>
        </row>
        <row r="322">
          <cell r="M322">
            <v>22.1673609361129</v>
          </cell>
          <cell r="R322">
            <v>1.59361216615223E-2</v>
          </cell>
        </row>
        <row r="323">
          <cell r="M323">
            <v>22.16747777438</v>
          </cell>
          <cell r="R323">
            <v>1.59274121573156E-2</v>
          </cell>
        </row>
        <row r="324">
          <cell r="M324">
            <v>22.1675537673032</v>
          </cell>
          <cell r="R324">
            <v>1.5925415831266301E-2</v>
          </cell>
        </row>
        <row r="325">
          <cell r="M325">
            <v>22.167610890223401</v>
          </cell>
          <cell r="R325">
            <v>1.59238665509529E-2</v>
          </cell>
        </row>
        <row r="326">
          <cell r="M326">
            <v>22.1676403819902</v>
          </cell>
          <cell r="R326">
            <v>1.5929523747115499E-2</v>
          </cell>
        </row>
        <row r="327">
          <cell r="M327">
            <v>22.1677066168279</v>
          </cell>
          <cell r="R327">
            <v>1.59835111963708E-2</v>
          </cell>
        </row>
        <row r="328">
          <cell r="M328">
            <v>22.167598171708899</v>
          </cell>
          <cell r="R328">
            <v>1.6054665832035301E-2</v>
          </cell>
        </row>
        <row r="329">
          <cell r="M329">
            <v>22.167543696926199</v>
          </cell>
          <cell r="R329">
            <v>1.605431593507E-2</v>
          </cell>
        </row>
        <row r="330">
          <cell r="M330">
            <v>22.167502645293499</v>
          </cell>
          <cell r="R330">
            <v>1.60561185580241E-2</v>
          </cell>
        </row>
        <row r="331">
          <cell r="M331">
            <v>22.167411960326</v>
          </cell>
          <cell r="R331">
            <v>1.6059442595697901E-2</v>
          </cell>
        </row>
        <row r="332">
          <cell r="M332">
            <v>22.167320702374699</v>
          </cell>
          <cell r="R332">
            <v>1.6061901175134698E-2</v>
          </cell>
        </row>
        <row r="333">
          <cell r="M333">
            <v>22.167197779035799</v>
          </cell>
          <cell r="R333">
            <v>1.59870310614262E-2</v>
          </cell>
        </row>
        <row r="334">
          <cell r="M334">
            <v>22.1673079746149</v>
          </cell>
          <cell r="R334">
            <v>1.59450076589235E-2</v>
          </cell>
        </row>
        <row r="335">
          <cell r="M335">
            <v>22.167316684479701</v>
          </cell>
          <cell r="R335">
            <v>1.5944965228858601E-2</v>
          </cell>
        </row>
        <row r="336">
          <cell r="M336">
            <v>22.167313505769801</v>
          </cell>
          <cell r="R336">
            <v>1.59451383908688E-2</v>
          </cell>
        </row>
        <row r="337">
          <cell r="M337">
            <v>22.167309270487799</v>
          </cell>
          <cell r="R337">
            <v>1.5945146540094299E-2</v>
          </cell>
        </row>
        <row r="338">
          <cell r="M338">
            <v>22.167323309251</v>
          </cell>
          <cell r="R338">
            <v>1.59445111676693E-2</v>
          </cell>
        </row>
        <row r="339">
          <cell r="M339">
            <v>22.167346330335</v>
          </cell>
          <cell r="R339">
            <v>1.5943855356073299E-2</v>
          </cell>
        </row>
        <row r="340">
          <cell r="M340">
            <v>22.167432051843502</v>
          </cell>
          <cell r="R340">
            <v>1.5992188610299499E-2</v>
          </cell>
        </row>
        <row r="341">
          <cell r="M341">
            <v>22.1673299490202</v>
          </cell>
          <cell r="R341">
            <v>1.60632394139235E-2</v>
          </cell>
        </row>
        <row r="342">
          <cell r="M342">
            <v>22.1672892286017</v>
          </cell>
          <cell r="R342">
            <v>1.60621369284469E-2</v>
          </cell>
        </row>
        <row r="343">
          <cell r="M343">
            <v>22.167207514094098</v>
          </cell>
          <cell r="R343">
            <v>1.59865848523182E-2</v>
          </cell>
        </row>
        <row r="344">
          <cell r="M344">
            <v>22.167318543379299</v>
          </cell>
          <cell r="R344">
            <v>1.5944635483748401E-2</v>
          </cell>
        </row>
        <row r="345">
          <cell r="M345">
            <v>22.167358505970899</v>
          </cell>
          <cell r="R345">
            <v>1.5942853657128001E-2</v>
          </cell>
        </row>
        <row r="346">
          <cell r="M346">
            <v>22.1674355192382</v>
          </cell>
          <cell r="R346">
            <v>1.5933989073250901E-2</v>
          </cell>
        </row>
        <row r="347">
          <cell r="M347">
            <v>22.167527126539699</v>
          </cell>
          <cell r="R347">
            <v>1.59260254890536E-2</v>
          </cell>
        </row>
        <row r="348">
          <cell r="M348">
            <v>22.167588519759999</v>
          </cell>
          <cell r="R348">
            <v>1.59246372489458E-2</v>
          </cell>
        </row>
        <row r="349">
          <cell r="M349">
            <v>22.167616682486099</v>
          </cell>
          <cell r="R349">
            <v>1.5923981194868202E-2</v>
          </cell>
        </row>
        <row r="350">
          <cell r="M350">
            <v>22.167634594702601</v>
          </cell>
          <cell r="R350">
            <v>1.5929694431754099E-2</v>
          </cell>
        </row>
        <row r="351">
          <cell r="M351">
            <v>22.167708854607799</v>
          </cell>
          <cell r="R351">
            <v>1.5983255074034398E-2</v>
          </cell>
        </row>
        <row r="352">
          <cell r="M352">
            <v>22.167609880246602</v>
          </cell>
          <cell r="R352">
            <v>1.6054209217829098E-2</v>
          </cell>
        </row>
        <row r="353">
          <cell r="M353">
            <v>22.1675559765198</v>
          </cell>
          <cell r="R353">
            <v>1.6053918983350401E-2</v>
          </cell>
        </row>
        <row r="354">
          <cell r="M354">
            <v>22.1675145130733</v>
          </cell>
          <cell r="R354">
            <v>1.6055110843179701E-2</v>
          </cell>
        </row>
        <row r="355">
          <cell r="M355">
            <v>22.167463175178099</v>
          </cell>
          <cell r="R355">
            <v>1.6057299959511499E-2</v>
          </cell>
        </row>
        <row r="356">
          <cell r="M356">
            <v>22.167382771280302</v>
          </cell>
          <cell r="R356">
            <v>1.6059960907965801E-2</v>
          </cell>
        </row>
        <row r="357">
          <cell r="M357">
            <v>22.167259566185098</v>
          </cell>
          <cell r="R357">
            <v>1.5985327190365099E-2</v>
          </cell>
        </row>
        <row r="358">
          <cell r="M358">
            <v>22.167356250444701</v>
          </cell>
          <cell r="R358">
            <v>1.5943514042757199E-2</v>
          </cell>
        </row>
        <row r="359">
          <cell r="M359">
            <v>22.1673870804557</v>
          </cell>
          <cell r="R359">
            <v>1.5942574776823901E-2</v>
          </cell>
        </row>
        <row r="360">
          <cell r="M360">
            <v>22.167392965525799</v>
          </cell>
          <cell r="R360">
            <v>1.5942806528762302E-2</v>
          </cell>
        </row>
        <row r="361">
          <cell r="M361">
            <v>22.167384606665799</v>
          </cell>
          <cell r="R361">
            <v>1.59430548726485E-2</v>
          </cell>
        </row>
        <row r="362">
          <cell r="M362">
            <v>22.1673786363272</v>
          </cell>
          <cell r="R362">
            <v>1.5943214351572001E-2</v>
          </cell>
        </row>
        <row r="363">
          <cell r="M363">
            <v>22.167446049087498</v>
          </cell>
          <cell r="R363">
            <v>1.5991717922887502E-2</v>
          </cell>
        </row>
        <row r="364">
          <cell r="M364">
            <v>22.167366739413801</v>
          </cell>
          <cell r="R364">
            <v>1.6061440768110499E-2</v>
          </cell>
        </row>
        <row r="365">
          <cell r="M365">
            <v>22.167378231225999</v>
          </cell>
          <cell r="R365">
            <v>1.6058851459357999E-2</v>
          </cell>
        </row>
        <row r="366">
          <cell r="M366">
            <v>22.167360237474899</v>
          </cell>
          <cell r="R366">
            <v>1.6059798825611898E-2</v>
          </cell>
        </row>
        <row r="367">
          <cell r="M367">
            <v>22.167324137920101</v>
          </cell>
          <cell r="R367">
            <v>1.6061430241241601E-2</v>
          </cell>
        </row>
        <row r="368">
          <cell r="M368">
            <v>22.167222017811898</v>
          </cell>
          <cell r="R368">
            <v>1.6064673179585199E-2</v>
          </cell>
        </row>
        <row r="369">
          <cell r="M369">
            <v>22.1671320105918</v>
          </cell>
          <cell r="R369">
            <v>1.59882038387795E-2</v>
          </cell>
        </row>
        <row r="370">
          <cell r="M370">
            <v>22.167331880656199</v>
          </cell>
          <cell r="R370">
            <v>1.5942585851168301E-2</v>
          </cell>
        </row>
        <row r="371">
          <cell r="M371">
            <v>22.1674756027816</v>
          </cell>
          <cell r="R371">
            <v>1.5938642531771501E-2</v>
          </cell>
        </row>
        <row r="372">
          <cell r="M372">
            <v>22.167562682339</v>
          </cell>
          <cell r="R372">
            <v>1.5936368738296201E-2</v>
          </cell>
        </row>
        <row r="373">
          <cell r="M373">
            <v>22.1676108129688</v>
          </cell>
          <cell r="R373">
            <v>1.5935470435159201E-2</v>
          </cell>
        </row>
        <row r="374">
          <cell r="M374">
            <v>22.167609741254701</v>
          </cell>
          <cell r="R374">
            <v>1.5936006717873201E-2</v>
          </cell>
        </row>
        <row r="375">
          <cell r="M375">
            <v>22.167669847660299</v>
          </cell>
          <cell r="R375">
            <v>1.60149820065566E-2</v>
          </cell>
        </row>
        <row r="376">
          <cell r="M376">
            <v>22.167546993753302</v>
          </cell>
          <cell r="R376">
            <v>1.6052852086830601E-2</v>
          </cell>
        </row>
        <row r="377">
          <cell r="M377">
            <v>22.167553659862101</v>
          </cell>
          <cell r="R377">
            <v>1.60524990930298E-2</v>
          </cell>
        </row>
        <row r="378">
          <cell r="M378">
            <v>22.167540343660999</v>
          </cell>
          <cell r="R378">
            <v>1.6053731191886401E-2</v>
          </cell>
        </row>
        <row r="379">
          <cell r="M379">
            <v>22.1674568801383</v>
          </cell>
          <cell r="R379">
            <v>1.6057631541965E-2</v>
          </cell>
        </row>
        <row r="380">
          <cell r="M380">
            <v>22.1673383358786</v>
          </cell>
          <cell r="R380">
            <v>1.60610195457946E-2</v>
          </cell>
        </row>
        <row r="381">
          <cell r="M381">
            <v>22.167273204979701</v>
          </cell>
          <cell r="R381">
            <v>1.6062309610208901E-2</v>
          </cell>
        </row>
        <row r="382">
          <cell r="M382">
            <v>22.167246213067699</v>
          </cell>
          <cell r="R382">
            <v>1.6063096202188799E-2</v>
          </cell>
        </row>
        <row r="383">
          <cell r="M383">
            <v>22.167229042129399</v>
          </cell>
          <cell r="R383">
            <v>1.6063496664292201E-2</v>
          </cell>
        </row>
        <row r="384">
          <cell r="M384">
            <v>22.167217887089802</v>
          </cell>
          <cell r="R384">
            <v>1.6063780676933901E-2</v>
          </cell>
        </row>
        <row r="385">
          <cell r="M385">
            <v>22.167209261468901</v>
          </cell>
          <cell r="R385">
            <v>1.60640039875222E-2</v>
          </cell>
        </row>
        <row r="386">
          <cell r="M386">
            <v>22.167204289496201</v>
          </cell>
          <cell r="R386">
            <v>1.60640700798328E-2</v>
          </cell>
        </row>
        <row r="387">
          <cell r="M387">
            <v>22.167201148053099</v>
          </cell>
          <cell r="R387">
            <v>1.6063960668593901E-2</v>
          </cell>
        </row>
        <row r="388">
          <cell r="M388">
            <v>22.167193188951501</v>
          </cell>
          <cell r="R388">
            <v>1.6063993898971101E-2</v>
          </cell>
        </row>
        <row r="389">
          <cell r="M389">
            <v>22.1672003857161</v>
          </cell>
          <cell r="R389">
            <v>1.60634825807686E-2</v>
          </cell>
        </row>
        <row r="390">
          <cell r="M390">
            <v>22.16723465818</v>
          </cell>
          <cell r="R390">
            <v>1.6062172552133699E-2</v>
          </cell>
        </row>
        <row r="391">
          <cell r="M391">
            <v>22.167285074864001</v>
          </cell>
          <cell r="R391">
            <v>1.6061060909880399E-2</v>
          </cell>
        </row>
        <row r="392">
          <cell r="M392">
            <v>22.167303826824401</v>
          </cell>
          <cell r="R392">
            <v>1.60610809687869E-2</v>
          </cell>
        </row>
        <row r="393">
          <cell r="M393">
            <v>22.1673080199282</v>
          </cell>
          <cell r="R393">
            <v>1.6060595735980201E-2</v>
          </cell>
        </row>
        <row r="394">
          <cell r="M394">
            <v>22.167370987455801</v>
          </cell>
          <cell r="R394">
            <v>1.6058215959506301E-2</v>
          </cell>
        </row>
        <row r="395">
          <cell r="M395">
            <v>22.167428288885102</v>
          </cell>
          <cell r="R395">
            <v>1.60572640890695E-2</v>
          </cell>
        </row>
        <row r="396">
          <cell r="M396">
            <v>22.1674546371605</v>
          </cell>
          <cell r="R396">
            <v>1.6056207023710599E-2</v>
          </cell>
        </row>
        <row r="397">
          <cell r="M397">
            <v>22.167495912243702</v>
          </cell>
          <cell r="R397">
            <v>1.60545237778272E-2</v>
          </cell>
        </row>
        <row r="398">
          <cell r="M398">
            <v>22.167523661265999</v>
          </cell>
          <cell r="R398">
            <v>1.6053817707933099E-2</v>
          </cell>
        </row>
        <row r="399">
          <cell r="M399">
            <v>22.1675226921062</v>
          </cell>
          <cell r="R399">
            <v>1.6053857397751899E-2</v>
          </cell>
        </row>
        <row r="400">
          <cell r="M400">
            <v>22.1675171626915</v>
          </cell>
          <cell r="R400">
            <v>1.6053683787968499E-2</v>
          </cell>
        </row>
        <row r="401">
          <cell r="M401">
            <v>22.167522790675601</v>
          </cell>
          <cell r="R401">
            <v>1.60535378649968E-2</v>
          </cell>
        </row>
        <row r="402">
          <cell r="M402">
            <v>22.167517932042099</v>
          </cell>
          <cell r="R402">
            <v>1.6054368040054098E-2</v>
          </cell>
        </row>
        <row r="403">
          <cell r="M403">
            <v>22.167433292998499</v>
          </cell>
          <cell r="R403">
            <v>1.6057830355921399E-2</v>
          </cell>
        </row>
        <row r="404">
          <cell r="M404">
            <v>22.167360268543</v>
          </cell>
          <cell r="R404">
            <v>1.6059671507489E-2</v>
          </cell>
        </row>
        <row r="405">
          <cell r="M405">
            <v>22.167314376134801</v>
          </cell>
          <cell r="R405">
            <v>1.6061135169856799E-2</v>
          </cell>
        </row>
        <row r="406">
          <cell r="M406">
            <v>22.1672741111398</v>
          </cell>
          <cell r="R406">
            <v>1.60624587707065E-2</v>
          </cell>
        </row>
        <row r="407">
          <cell r="M407">
            <v>22.167248135735498</v>
          </cell>
          <cell r="R407">
            <v>1.6062860764671501E-2</v>
          </cell>
        </row>
        <row r="408">
          <cell r="M408">
            <v>22.167253227453099</v>
          </cell>
          <cell r="R408">
            <v>1.6062416959503199E-2</v>
          </cell>
        </row>
        <row r="409">
          <cell r="M409">
            <v>22.167270246369998</v>
          </cell>
          <cell r="R409">
            <v>1.60619703658469E-2</v>
          </cell>
        </row>
        <row r="410">
          <cell r="M410">
            <v>22.1672716262992</v>
          </cell>
          <cell r="R410">
            <v>1.6061807900598701E-2</v>
          </cell>
        </row>
        <row r="411">
          <cell r="M411">
            <v>22.167274684197199</v>
          </cell>
          <cell r="R411">
            <v>1.60614500389883E-2</v>
          </cell>
        </row>
        <row r="412">
          <cell r="M412">
            <v>22.167275398782301</v>
          </cell>
          <cell r="R412">
            <v>1.6061373845404899E-2</v>
          </cell>
        </row>
        <row r="413">
          <cell r="M413">
            <v>22.167262399530301</v>
          </cell>
          <cell r="R413">
            <v>1.6061622964089001E-2</v>
          </cell>
        </row>
        <row r="414">
          <cell r="M414">
            <v>22.167257665950899</v>
          </cell>
          <cell r="R414">
            <v>1.60616272878755E-2</v>
          </cell>
        </row>
        <row r="415">
          <cell r="M415">
            <v>22.167262773819001</v>
          </cell>
          <cell r="R415">
            <v>1.6061390642544901E-2</v>
          </cell>
        </row>
        <row r="416">
          <cell r="M416">
            <v>22.167278320764702</v>
          </cell>
          <cell r="R416">
            <v>1.6060977956804501E-2</v>
          </cell>
        </row>
        <row r="417">
          <cell r="M417">
            <v>22.167313765045201</v>
          </cell>
          <cell r="R417">
            <v>1.60595752610001E-2</v>
          </cell>
        </row>
        <row r="418">
          <cell r="M418">
            <v>22.1673898319203</v>
          </cell>
          <cell r="R418">
            <v>1.6057321262886198E-2</v>
          </cell>
        </row>
        <row r="419">
          <cell r="M419">
            <v>22.167449618303099</v>
          </cell>
          <cell r="R419">
            <v>1.6055799840800099E-2</v>
          </cell>
        </row>
        <row r="420">
          <cell r="M420">
            <v>22.1674901182265</v>
          </cell>
          <cell r="R420">
            <v>1.6054677368988999E-2</v>
          </cell>
        </row>
        <row r="421">
          <cell r="M421">
            <v>22.167516575612101</v>
          </cell>
          <cell r="R421">
            <v>1.6053940842908399E-2</v>
          </cell>
        </row>
        <row r="422">
          <cell r="M422">
            <v>22.167525258312999</v>
          </cell>
          <cell r="R422">
            <v>1.60537593379124E-2</v>
          </cell>
        </row>
        <row r="423">
          <cell r="M423">
            <v>22.1675076723517</v>
          </cell>
          <cell r="R423">
            <v>1.6054363370327202E-2</v>
          </cell>
        </row>
        <row r="424">
          <cell r="M424">
            <v>22.1674864544912</v>
          </cell>
          <cell r="R424">
            <v>1.6054758537830598E-2</v>
          </cell>
        </row>
        <row r="425">
          <cell r="M425">
            <v>22.1674701144069</v>
          </cell>
          <cell r="R425">
            <v>1.6055060713629599E-2</v>
          </cell>
        </row>
        <row r="426">
          <cell r="M426">
            <v>22.1674604058807</v>
          </cell>
          <cell r="R426">
            <v>1.6055405967424202E-2</v>
          </cell>
        </row>
        <row r="427">
          <cell r="M427">
            <v>22.167431065962401</v>
          </cell>
          <cell r="R427">
            <v>1.6057134412599299E-2</v>
          </cell>
        </row>
        <row r="428">
          <cell r="M428">
            <v>22.1673410278826</v>
          </cell>
          <cell r="R428">
            <v>1.6060185547216301E-2</v>
          </cell>
        </row>
        <row r="429">
          <cell r="M429">
            <v>22.167283864199099</v>
          </cell>
          <cell r="R429">
            <v>1.6061562377224298E-2</v>
          </cell>
        </row>
        <row r="430">
          <cell r="M430">
            <v>22.167256958319001</v>
          </cell>
          <cell r="R430">
            <v>1.6062337920136501E-2</v>
          </cell>
        </row>
        <row r="431">
          <cell r="M431">
            <v>22.1672452719564</v>
          </cell>
          <cell r="R431">
            <v>1.60624061845029E-2</v>
          </cell>
        </row>
        <row r="432">
          <cell r="M432">
            <v>22.1672562793884</v>
          </cell>
          <cell r="R432">
            <v>1.6061917401307201E-2</v>
          </cell>
        </row>
        <row r="433">
          <cell r="M433">
            <v>22.167268329370302</v>
          </cell>
          <cell r="R433">
            <v>1.60616843968216E-2</v>
          </cell>
        </row>
        <row r="434">
          <cell r="M434">
            <v>22.167263765896902</v>
          </cell>
          <cell r="R434">
            <v>1.6061746683047402E-2</v>
          </cell>
        </row>
        <row r="435">
          <cell r="M435">
            <v>22.167250543873699</v>
          </cell>
          <cell r="R435">
            <v>1.6061593314519101E-2</v>
          </cell>
        </row>
        <row r="436">
          <cell r="M436">
            <v>22.167255064867799</v>
          </cell>
          <cell r="R436">
            <v>1.6060885953278502E-2</v>
          </cell>
        </row>
        <row r="437">
          <cell r="M437">
            <v>22.167264504817702</v>
          </cell>
          <cell r="R437">
            <v>1.6060456965403199E-2</v>
          </cell>
        </row>
        <row r="438">
          <cell r="M438">
            <v>22.1672739704869</v>
          </cell>
          <cell r="R438">
            <v>1.6060253602078502E-2</v>
          </cell>
        </row>
        <row r="439">
          <cell r="M439">
            <v>22.167277781816701</v>
          </cell>
          <cell r="R439">
            <v>1.6060448417487501E-2</v>
          </cell>
        </row>
        <row r="440">
          <cell r="M440">
            <v>22.167282542349099</v>
          </cell>
          <cell r="R440">
            <v>1.6060720616170299E-2</v>
          </cell>
        </row>
        <row r="441">
          <cell r="M441">
            <v>22.1672883459803</v>
          </cell>
          <cell r="R441">
            <v>1.6060499778287399E-2</v>
          </cell>
        </row>
        <row r="442">
          <cell r="M442">
            <v>22.1673177708889</v>
          </cell>
          <cell r="R442">
            <v>1.60592166869526E-2</v>
          </cell>
        </row>
        <row r="443">
          <cell r="M443">
            <v>22.167382035111</v>
          </cell>
          <cell r="R443">
            <v>1.6056965988363401E-2</v>
          </cell>
        </row>
        <row r="444">
          <cell r="M444">
            <v>22.167452498704002</v>
          </cell>
          <cell r="R444">
            <v>1.60552439213353E-2</v>
          </cell>
        </row>
        <row r="445">
          <cell r="M445">
            <v>22.167489701570101</v>
          </cell>
          <cell r="R445">
            <v>1.6054394848908599E-2</v>
          </cell>
        </row>
        <row r="446">
          <cell r="M446">
            <v>22.167504734554999</v>
          </cell>
          <cell r="R446">
            <v>1.6053908227979901E-2</v>
          </cell>
        </row>
        <row r="447">
          <cell r="M447">
            <v>22.1675273213264</v>
          </cell>
          <cell r="R447">
            <v>1.6052781898669599E-2</v>
          </cell>
        </row>
        <row r="448">
          <cell r="M448">
            <v>22.167531155896398</v>
          </cell>
          <cell r="R448">
            <v>1.6052770110701001E-2</v>
          </cell>
        </row>
        <row r="449">
          <cell r="M449">
            <v>22.167500543244401</v>
          </cell>
          <cell r="R449">
            <v>1.6054041701464399E-2</v>
          </cell>
        </row>
        <row r="450">
          <cell r="M450">
            <v>22.167455307451799</v>
          </cell>
          <cell r="R450">
            <v>1.60555536402219E-2</v>
          </cell>
        </row>
        <row r="451">
          <cell r="M451">
            <v>22.1674117233811</v>
          </cell>
          <cell r="R451">
            <v>1.6057145419524702E-2</v>
          </cell>
        </row>
        <row r="452">
          <cell r="M452">
            <v>22.167334634199101</v>
          </cell>
          <cell r="R452">
            <v>1.6059965976750499E-2</v>
          </cell>
        </row>
        <row r="453">
          <cell r="M453">
            <v>22.167272820655</v>
          </cell>
          <cell r="R453">
            <v>1.6061512144054099E-2</v>
          </cell>
        </row>
        <row r="454">
          <cell r="M454">
            <v>22.1672539693994</v>
          </cell>
          <cell r="R454">
            <v>1.6062019860076101E-2</v>
          </cell>
        </row>
        <row r="455">
          <cell r="M455">
            <v>22.167264921917099</v>
          </cell>
          <cell r="R455">
            <v>1.6061724598602299E-2</v>
          </cell>
        </row>
        <row r="456">
          <cell r="M456">
            <v>22.167267979246802</v>
          </cell>
          <cell r="R456">
            <v>1.60618253526554E-2</v>
          </cell>
        </row>
        <row r="457">
          <cell r="M457">
            <v>22.167262252831801</v>
          </cell>
          <cell r="R457">
            <v>1.6061926509077999E-2</v>
          </cell>
        </row>
        <row r="458">
          <cell r="M458">
            <v>22.167269623359498</v>
          </cell>
          <cell r="R458">
            <v>1.6061528366985701E-2</v>
          </cell>
        </row>
        <row r="459">
          <cell r="M459">
            <v>22.167279581533201</v>
          </cell>
          <cell r="R459">
            <v>1.60610537784069E-2</v>
          </cell>
        </row>
        <row r="460">
          <cell r="M460">
            <v>22.167286693153301</v>
          </cell>
          <cell r="R460">
            <v>1.6060506568798E-2</v>
          </cell>
        </row>
        <row r="461">
          <cell r="M461">
            <v>22.167314443618999</v>
          </cell>
          <cell r="R461">
            <v>1.6059586330616101E-2</v>
          </cell>
        </row>
        <row r="462">
          <cell r="M462">
            <v>22.1673315443965</v>
          </cell>
          <cell r="R462">
            <v>1.60591715682512E-2</v>
          </cell>
        </row>
        <row r="463">
          <cell r="M463">
            <v>22.167348457751299</v>
          </cell>
          <cell r="R463">
            <v>1.6058803156882101E-2</v>
          </cell>
        </row>
        <row r="464">
          <cell r="M464">
            <v>22.1673362500681</v>
          </cell>
          <cell r="R464">
            <v>1.6059529508126998E-2</v>
          </cell>
        </row>
        <row r="465">
          <cell r="M465">
            <v>22.1673273796101</v>
          </cell>
          <cell r="R465">
            <v>1.6059620885909801E-2</v>
          </cell>
        </row>
        <row r="466">
          <cell r="M466">
            <v>22.1673545052031</v>
          </cell>
          <cell r="R466">
            <v>1.60585425766883E-2</v>
          </cell>
        </row>
        <row r="467">
          <cell r="M467">
            <v>22.167397680425299</v>
          </cell>
          <cell r="R467">
            <v>1.6057148813834101E-2</v>
          </cell>
        </row>
        <row r="468">
          <cell r="M468">
            <v>22.1674607232395</v>
          </cell>
          <cell r="R468">
            <v>1.60547220716463E-2</v>
          </cell>
        </row>
        <row r="469">
          <cell r="M469">
            <v>22.167525660872201</v>
          </cell>
          <cell r="R469">
            <v>1.6053203264450599E-2</v>
          </cell>
        </row>
        <row r="470">
          <cell r="M470">
            <v>22.167542600313801</v>
          </cell>
          <cell r="R470">
            <v>1.6052733168787001E-2</v>
          </cell>
        </row>
        <row r="471">
          <cell r="M471">
            <v>22.167546486171201</v>
          </cell>
          <cell r="R471">
            <v>1.6052409051415799E-2</v>
          </cell>
        </row>
        <row r="472">
          <cell r="M472">
            <v>22.1675496551597</v>
          </cell>
          <cell r="R472">
            <v>1.60521710931548E-2</v>
          </cell>
        </row>
        <row r="473">
          <cell r="M473">
            <v>22.1675327133159</v>
          </cell>
          <cell r="R473">
            <v>1.6053120157593401E-2</v>
          </cell>
        </row>
        <row r="474">
          <cell r="M474">
            <v>22.167470981210901</v>
          </cell>
          <cell r="R474">
            <v>1.6055632547446502E-2</v>
          </cell>
        </row>
        <row r="475">
          <cell r="M475">
            <v>22.167427884031198</v>
          </cell>
          <cell r="R475">
            <v>1.6056949432015299E-2</v>
          </cell>
        </row>
        <row r="476">
          <cell r="M476">
            <v>22.167391153463502</v>
          </cell>
          <cell r="R476">
            <v>1.6058854254440199E-2</v>
          </cell>
        </row>
        <row r="477">
          <cell r="M477">
            <v>22.1673190631534</v>
          </cell>
          <cell r="R477">
            <v>1.60608724829455E-2</v>
          </cell>
        </row>
        <row r="478">
          <cell r="M478">
            <v>22.167284302478802</v>
          </cell>
          <cell r="R478">
            <v>1.6061808383305402E-2</v>
          </cell>
        </row>
        <row r="479">
          <cell r="M479">
            <v>22.167267856184999</v>
          </cell>
          <cell r="R479">
            <v>1.60624003863549E-2</v>
          </cell>
        </row>
        <row r="480">
          <cell r="M480">
            <v>22.167251643368498</v>
          </cell>
          <cell r="R480">
            <v>1.60627827887036E-2</v>
          </cell>
        </row>
        <row r="481">
          <cell r="M481">
            <v>22.1672465695443</v>
          </cell>
          <cell r="R481">
            <v>1.6062440504087599E-2</v>
          </cell>
        </row>
        <row r="482">
          <cell r="M482">
            <v>22.167264520239499</v>
          </cell>
          <cell r="R482">
            <v>1.6061531454480801E-2</v>
          </cell>
        </row>
        <row r="483">
          <cell r="M483">
            <v>22.167288296950499</v>
          </cell>
          <cell r="R483">
            <v>1.60608924072781E-2</v>
          </cell>
        </row>
        <row r="484">
          <cell r="M484">
            <v>22.167300162439499</v>
          </cell>
          <cell r="R484">
            <v>1.6060434634112299E-2</v>
          </cell>
        </row>
        <row r="485">
          <cell r="M485">
            <v>22.167302092461799</v>
          </cell>
          <cell r="R485">
            <v>1.6060289026557099E-2</v>
          </cell>
        </row>
        <row r="486">
          <cell r="M486">
            <v>22.167300976794401</v>
          </cell>
          <cell r="R486">
            <v>1.6060342272593901E-2</v>
          </cell>
        </row>
        <row r="487">
          <cell r="M487">
            <v>22.167306332383799</v>
          </cell>
          <cell r="R487">
            <v>1.6060337821207901E-2</v>
          </cell>
        </row>
        <row r="488">
          <cell r="M488">
            <v>22.167313006672298</v>
          </cell>
          <cell r="R488">
            <v>1.6060360371148202E-2</v>
          </cell>
        </row>
        <row r="489">
          <cell r="M489">
            <v>22.167325317666698</v>
          </cell>
          <cell r="R489">
            <v>1.6059879714925999E-2</v>
          </cell>
        </row>
        <row r="490">
          <cell r="M490">
            <v>22.167374284423399</v>
          </cell>
          <cell r="R490">
            <v>1.6058368864820202E-2</v>
          </cell>
        </row>
        <row r="491">
          <cell r="M491">
            <v>22.167447634379801</v>
          </cell>
          <cell r="R491">
            <v>1.6055773312012099E-2</v>
          </cell>
        </row>
        <row r="492">
          <cell r="M492">
            <v>22.167521349104401</v>
          </cell>
          <cell r="R492">
            <v>1.60538279529104E-2</v>
          </cell>
        </row>
        <row r="493">
          <cell r="M493">
            <v>22.1675541138429</v>
          </cell>
          <cell r="R493">
            <v>1.6052814688401699E-2</v>
          </cell>
        </row>
        <row r="494">
          <cell r="M494">
            <v>22.1675631915924</v>
          </cell>
          <cell r="R494">
            <v>1.6052250398201899E-2</v>
          </cell>
        </row>
        <row r="495">
          <cell r="M495">
            <v>22.1675615715512</v>
          </cell>
          <cell r="R495">
            <v>1.6051979806507199E-2</v>
          </cell>
        </row>
        <row r="496">
          <cell r="M496">
            <v>22.167553537791299</v>
          </cell>
          <cell r="R496">
            <v>1.6052215295465602E-2</v>
          </cell>
        </row>
        <row r="497">
          <cell r="M497">
            <v>22.1675377595454</v>
          </cell>
          <cell r="R497">
            <v>1.6052944050998899E-2</v>
          </cell>
        </row>
        <row r="498">
          <cell r="M498">
            <v>22.167497693281099</v>
          </cell>
          <cell r="R498">
            <v>1.60547827235668E-2</v>
          </cell>
        </row>
        <row r="499">
          <cell r="M499">
            <v>22.167448882267301</v>
          </cell>
          <cell r="R499">
            <v>1.6056118477463299E-2</v>
          </cell>
        </row>
        <row r="500">
          <cell r="M500">
            <v>22.1674143736623</v>
          </cell>
          <cell r="R500">
            <v>1.6057094821975901E-2</v>
          </cell>
        </row>
        <row r="501">
          <cell r="M501">
            <v>22.167401945433799</v>
          </cell>
          <cell r="R501">
            <v>1.60574857150932E-2</v>
          </cell>
        </row>
        <row r="502">
          <cell r="M502">
            <v>22.167394967738201</v>
          </cell>
          <cell r="R502">
            <v>1.6058028892898101E-2</v>
          </cell>
        </row>
        <row r="503">
          <cell r="M503">
            <v>22.1673764448946</v>
          </cell>
          <cell r="R503">
            <v>1.60585675048244E-2</v>
          </cell>
        </row>
        <row r="504">
          <cell r="M504">
            <v>22.1673715841304</v>
          </cell>
          <cell r="R504">
            <v>1.6058532261871299E-2</v>
          </cell>
        </row>
        <row r="505">
          <cell r="M505">
            <v>22.167373370809699</v>
          </cell>
          <cell r="R505">
            <v>1.6058470461003001E-2</v>
          </cell>
        </row>
        <row r="506">
          <cell r="M506">
            <v>22.167368296942598</v>
          </cell>
          <cell r="R506">
            <v>1.6058571561844402E-2</v>
          </cell>
        </row>
        <row r="507">
          <cell r="M507">
            <v>22.167347242003501</v>
          </cell>
          <cell r="R507">
            <v>1.6059171330504E-2</v>
          </cell>
        </row>
        <row r="508">
          <cell r="M508">
            <v>22.167326593699201</v>
          </cell>
          <cell r="R508">
            <v>1.6059835086359001E-2</v>
          </cell>
        </row>
        <row r="509">
          <cell r="M509">
            <v>22.1672974147967</v>
          </cell>
          <cell r="R509">
            <v>1.6060492092931401E-2</v>
          </cell>
        </row>
        <row r="510">
          <cell r="M510">
            <v>22.165977762371199</v>
          </cell>
          <cell r="R510">
            <v>1.6097854958332901E-2</v>
          </cell>
        </row>
        <row r="511">
          <cell r="M511">
            <v>22.1646932430892</v>
          </cell>
          <cell r="R511">
            <v>1.60940432221485E-2</v>
          </cell>
        </row>
        <row r="512">
          <cell r="M512">
            <v>22.167084173615098</v>
          </cell>
          <cell r="R512">
            <v>1.6060296600761099E-2</v>
          </cell>
        </row>
        <row r="513">
          <cell r="M513">
            <v>22.1672828710003</v>
          </cell>
          <cell r="R513">
            <v>1.60603565885147E-2</v>
          </cell>
        </row>
        <row r="514">
          <cell r="M514">
            <v>22.166021583772</v>
          </cell>
          <cell r="R514">
            <v>1.6097428283864498E-2</v>
          </cell>
        </row>
        <row r="515">
          <cell r="M515">
            <v>22.164779649240899</v>
          </cell>
          <cell r="R515">
            <v>1.6091873776869398E-2</v>
          </cell>
        </row>
        <row r="516">
          <cell r="M516">
            <v>22.167306902906699</v>
          </cell>
          <cell r="R516">
            <v>1.6052644204202798E-2</v>
          </cell>
        </row>
        <row r="517">
          <cell r="M517">
            <v>22.167529302313898</v>
          </cell>
          <cell r="R517">
            <v>1.60525299978748E-2</v>
          </cell>
        </row>
        <row r="518">
          <cell r="M518">
            <v>22.167557431820399</v>
          </cell>
          <cell r="R518">
            <v>1.6051893026930601E-2</v>
          </cell>
        </row>
        <row r="519">
          <cell r="M519">
            <v>22.167559360514499</v>
          </cell>
          <cell r="R519">
            <v>1.60515642263209E-2</v>
          </cell>
        </row>
        <row r="520">
          <cell r="M520">
            <v>22.167554493427101</v>
          </cell>
          <cell r="R520">
            <v>1.6051601316198101E-2</v>
          </cell>
        </row>
        <row r="521">
          <cell r="M521">
            <v>22.167550124021801</v>
          </cell>
          <cell r="R521">
            <v>1.6051881691778801E-2</v>
          </cell>
        </row>
        <row r="522">
          <cell r="M522">
            <v>22.167527634915601</v>
          </cell>
          <cell r="R522">
            <v>1.6053030579892099E-2</v>
          </cell>
        </row>
        <row r="523">
          <cell r="M523">
            <v>22.167470277895202</v>
          </cell>
          <cell r="R523">
            <v>1.6055719133484501E-2</v>
          </cell>
        </row>
        <row r="524">
          <cell r="M524">
            <v>22.167376764587502</v>
          </cell>
          <cell r="R524">
            <v>1.6058380049995099E-2</v>
          </cell>
        </row>
        <row r="525">
          <cell r="M525">
            <v>22.167343977724599</v>
          </cell>
          <cell r="R525">
            <v>1.60590361456877E-2</v>
          </cell>
        </row>
        <row r="526">
          <cell r="M526">
            <v>22.167327582633799</v>
          </cell>
          <cell r="R526">
            <v>1.6059697941056699E-2</v>
          </cell>
        </row>
        <row r="527">
          <cell r="M527">
            <v>22.167320701387101</v>
          </cell>
          <cell r="R527">
            <v>1.6059690007115001E-2</v>
          </cell>
        </row>
        <row r="528">
          <cell r="M528">
            <v>22.1673267941955</v>
          </cell>
          <cell r="R528">
            <v>1.60593579593096E-2</v>
          </cell>
        </row>
        <row r="529">
          <cell r="M529">
            <v>22.167341264147101</v>
          </cell>
          <cell r="R529">
            <v>1.6058987557540701E-2</v>
          </cell>
        </row>
        <row r="530">
          <cell r="M530">
            <v>22.1673317420058</v>
          </cell>
          <cell r="R530">
            <v>1.60594280753453E-2</v>
          </cell>
        </row>
        <row r="531">
          <cell r="M531">
            <v>22.167306099849799</v>
          </cell>
          <cell r="R531">
            <v>1.60598219696465E-2</v>
          </cell>
        </row>
        <row r="532">
          <cell r="M532">
            <v>22.167310642162001</v>
          </cell>
          <cell r="R532">
            <v>1.6059198099922602E-2</v>
          </cell>
        </row>
        <row r="533">
          <cell r="M533">
            <v>22.167311323823</v>
          </cell>
          <cell r="R533">
            <v>1.6059312106621499E-2</v>
          </cell>
        </row>
        <row r="534">
          <cell r="M534">
            <v>22.167291360717901</v>
          </cell>
          <cell r="R534">
            <v>1.6060041209087699E-2</v>
          </cell>
        </row>
        <row r="535">
          <cell r="M535">
            <v>22.167275548139202</v>
          </cell>
          <cell r="R535">
            <v>1.6060402257133E-2</v>
          </cell>
        </row>
        <row r="536">
          <cell r="M536">
            <v>22.167269395671401</v>
          </cell>
          <cell r="R536">
            <v>1.6060747034830299E-2</v>
          </cell>
        </row>
        <row r="537">
          <cell r="M537">
            <v>22.167275133639901</v>
          </cell>
          <cell r="R537">
            <v>1.6060416211398702E-2</v>
          </cell>
        </row>
        <row r="538">
          <cell r="M538">
            <v>22.167316304837001</v>
          </cell>
          <cell r="R538">
            <v>1.6058927015646301E-2</v>
          </cell>
        </row>
        <row r="539">
          <cell r="M539">
            <v>22.167391124389901</v>
          </cell>
          <cell r="R539">
            <v>1.6056095716602499E-2</v>
          </cell>
        </row>
        <row r="540">
          <cell r="M540">
            <v>22.1674855657519</v>
          </cell>
          <cell r="R540">
            <v>1.6053492785885901E-2</v>
          </cell>
        </row>
        <row r="541">
          <cell r="M541">
            <v>22.167522945613801</v>
          </cell>
          <cell r="R541">
            <v>1.605255848984E-2</v>
          </cell>
        </row>
        <row r="542">
          <cell r="M542">
            <v>22.167526929000001</v>
          </cell>
          <cell r="R542">
            <v>1.60521660862676E-2</v>
          </cell>
        </row>
        <row r="543">
          <cell r="M543">
            <v>22.1675262222636</v>
          </cell>
          <cell r="R543">
            <v>1.6051832744192598E-2</v>
          </cell>
        </row>
        <row r="544">
          <cell r="M544">
            <v>22.167511381444701</v>
          </cell>
          <cell r="R544">
            <v>1.6052475941072199E-2</v>
          </cell>
        </row>
        <row r="545">
          <cell r="M545">
            <v>22.167489048958998</v>
          </cell>
          <cell r="R545">
            <v>1.6053186785944099E-2</v>
          </cell>
        </row>
        <row r="546">
          <cell r="M546">
            <v>22.167464460148299</v>
          </cell>
          <cell r="R546">
            <v>1.60542060599E-2</v>
          </cell>
        </row>
        <row r="547">
          <cell r="M547">
            <v>22.1674159757825</v>
          </cell>
          <cell r="R547">
            <v>1.6056479447395602E-2</v>
          </cell>
        </row>
        <row r="548">
          <cell r="M548">
            <v>22.1673113332496</v>
          </cell>
          <cell r="R548">
            <v>1.6060086069712601E-2</v>
          </cell>
        </row>
        <row r="549">
          <cell r="M549">
            <v>22.167238150253699</v>
          </cell>
          <cell r="R549">
            <v>1.6061803921730001E-2</v>
          </cell>
        </row>
        <row r="550">
          <cell r="M550">
            <v>22.1672073489997</v>
          </cell>
          <cell r="R550">
            <v>1.6062839780601301E-2</v>
          </cell>
        </row>
        <row r="551">
          <cell r="M551">
            <v>22.167191775780601</v>
          </cell>
          <cell r="R551">
            <v>1.6063337109397901E-2</v>
          </cell>
        </row>
        <row r="552">
          <cell r="M552">
            <v>22.167183408759598</v>
          </cell>
          <cell r="R552">
            <v>1.6063429346606001E-2</v>
          </cell>
        </row>
        <row r="553">
          <cell r="M553">
            <v>22.167190702601399</v>
          </cell>
          <cell r="R553">
            <v>1.6063013135082502E-2</v>
          </cell>
        </row>
        <row r="554">
          <cell r="M554">
            <v>22.1672060559047</v>
          </cell>
          <cell r="R554">
            <v>1.6062310785139301E-2</v>
          </cell>
        </row>
        <row r="555">
          <cell r="M555">
            <v>22.167219354122601</v>
          </cell>
          <cell r="R555">
            <v>1.6061776876085999E-2</v>
          </cell>
        </row>
        <row r="556">
          <cell r="M556">
            <v>22.167233616953101</v>
          </cell>
          <cell r="R556">
            <v>1.60613194739259E-2</v>
          </cell>
        </row>
        <row r="557">
          <cell r="M557">
            <v>22.1672456060613</v>
          </cell>
          <cell r="R557">
            <v>1.6060824800841901E-2</v>
          </cell>
        </row>
        <row r="558">
          <cell r="M558">
            <v>22.167245889102901</v>
          </cell>
          <cell r="R558">
            <v>1.6060717295748601E-2</v>
          </cell>
        </row>
        <row r="559">
          <cell r="M559">
            <v>22.167247893483999</v>
          </cell>
          <cell r="R559">
            <v>1.60607073694005E-2</v>
          </cell>
        </row>
        <row r="560">
          <cell r="M560">
            <v>22.167244739099502</v>
          </cell>
          <cell r="R560">
            <v>1.6061091700632999E-2</v>
          </cell>
        </row>
        <row r="561">
          <cell r="M561">
            <v>22.1672476701623</v>
          </cell>
          <cell r="R561">
            <v>1.6060926378510199E-2</v>
          </cell>
        </row>
        <row r="562">
          <cell r="M562">
            <v>22.167283642789702</v>
          </cell>
          <cell r="R562">
            <v>1.6058983513965001E-2</v>
          </cell>
        </row>
        <row r="563">
          <cell r="M563">
            <v>22.167373838191502</v>
          </cell>
          <cell r="R563">
            <v>1.6056055162951E-2</v>
          </cell>
        </row>
        <row r="564">
          <cell r="M564">
            <v>22.167441296677001</v>
          </cell>
          <cell r="R564">
            <v>1.6054545014118699E-2</v>
          </cell>
        </row>
        <row r="565">
          <cell r="M565">
            <v>22.167483681438998</v>
          </cell>
          <cell r="R565">
            <v>1.6053543030310799E-2</v>
          </cell>
        </row>
        <row r="566">
          <cell r="M566">
            <v>22.1675056933659</v>
          </cell>
          <cell r="R566">
            <v>1.6052675009142502E-2</v>
          </cell>
        </row>
        <row r="567">
          <cell r="M567">
            <v>22.167521613191099</v>
          </cell>
          <cell r="R567">
            <v>1.6052074668072701E-2</v>
          </cell>
        </row>
        <row r="568">
          <cell r="M568">
            <v>22.167515677640299</v>
          </cell>
          <cell r="R568">
            <v>1.6052413766426001E-2</v>
          </cell>
        </row>
        <row r="569">
          <cell r="M569">
            <v>22.167504427106099</v>
          </cell>
          <cell r="R569">
            <v>1.6052317892505299E-2</v>
          </cell>
        </row>
        <row r="570">
          <cell r="M570">
            <v>22.167500801003399</v>
          </cell>
          <cell r="R570">
            <v>1.6052795855718501E-2</v>
          </cell>
        </row>
        <row r="571">
          <cell r="M571">
            <v>22.167471762635198</v>
          </cell>
          <cell r="R571">
            <v>1.6054037362593799E-2</v>
          </cell>
        </row>
        <row r="572">
          <cell r="M572">
            <v>22.167433407411799</v>
          </cell>
          <cell r="R572">
            <v>1.6055599879907002E-2</v>
          </cell>
        </row>
        <row r="573">
          <cell r="M573">
            <v>22.1673946185186</v>
          </cell>
          <cell r="R573">
            <v>1.6057312355192699E-2</v>
          </cell>
        </row>
        <row r="574">
          <cell r="M574">
            <v>22.167333010223398</v>
          </cell>
          <cell r="R574">
            <v>1.60591506705966E-2</v>
          </cell>
        </row>
        <row r="575">
          <cell r="M575">
            <v>22.167320748082702</v>
          </cell>
          <cell r="R575">
            <v>1.6060214942391401E-2</v>
          </cell>
        </row>
        <row r="576">
          <cell r="M576">
            <v>22.167193176730201</v>
          </cell>
          <cell r="R576">
            <v>1.6064405893499799E-2</v>
          </cell>
        </row>
        <row r="577">
          <cell r="M577">
            <v>22.1671477408781</v>
          </cell>
          <cell r="R577">
            <v>1.6064298063152301E-2</v>
          </cell>
        </row>
        <row r="578">
          <cell r="M578">
            <v>22.167170618812001</v>
          </cell>
          <cell r="R578">
            <v>1.6063313205882401E-2</v>
          </cell>
        </row>
        <row r="579">
          <cell r="M579">
            <v>22.167191814748701</v>
          </cell>
          <cell r="R579">
            <v>1.6061906017042601E-2</v>
          </cell>
        </row>
        <row r="580">
          <cell r="M580">
            <v>22.167273095724699</v>
          </cell>
          <cell r="R580">
            <v>1.6059599106028302E-2</v>
          </cell>
        </row>
        <row r="581">
          <cell r="M581">
            <v>22.165953661179</v>
          </cell>
          <cell r="R581">
            <v>1.6097593195892101E-2</v>
          </cell>
        </row>
        <row r="582">
          <cell r="M582">
            <v>22.164636300918101</v>
          </cell>
          <cell r="R582">
            <v>1.60939847945916E-2</v>
          </cell>
        </row>
        <row r="583">
          <cell r="M583">
            <v>22.167042125569701</v>
          </cell>
          <cell r="R583">
            <v>1.60603322260587E-2</v>
          </cell>
        </row>
        <row r="584">
          <cell r="M584">
            <v>22.1672456615639</v>
          </cell>
          <cell r="R584">
            <v>1.6060534136587298E-2</v>
          </cell>
        </row>
        <row r="585">
          <cell r="M585">
            <v>22.167280619734498</v>
          </cell>
          <cell r="R585">
            <v>1.60596931092854E-2</v>
          </cell>
        </row>
        <row r="586">
          <cell r="M586">
            <v>22.167322767521199</v>
          </cell>
          <cell r="R586">
            <v>1.6058229145566E-2</v>
          </cell>
        </row>
        <row r="587">
          <cell r="M587">
            <v>22.167402184017501</v>
          </cell>
          <cell r="R587">
            <v>1.6055375743225801E-2</v>
          </cell>
        </row>
        <row r="588">
          <cell r="M588">
            <v>22.167491361111999</v>
          </cell>
          <cell r="R588">
            <v>1.6053236799373899E-2</v>
          </cell>
        </row>
        <row r="589">
          <cell r="M589">
            <v>22.167519626423601</v>
          </cell>
          <cell r="R589">
            <v>1.6052787955223399E-2</v>
          </cell>
        </row>
        <row r="590">
          <cell r="M590">
            <v>22.167520620577299</v>
          </cell>
          <cell r="R590">
            <v>1.6052437593840601E-2</v>
          </cell>
        </row>
        <row r="591">
          <cell r="M591">
            <v>22.167513148635798</v>
          </cell>
          <cell r="R591">
            <v>1.6052353787074002E-2</v>
          </cell>
        </row>
        <row r="592">
          <cell r="M592">
            <v>22.167500217975199</v>
          </cell>
          <cell r="R592">
            <v>1.6052737364903001E-2</v>
          </cell>
        </row>
        <row r="593">
          <cell r="M593">
            <v>22.167483304438601</v>
          </cell>
          <cell r="R593">
            <v>1.6053363707161199E-2</v>
          </cell>
        </row>
        <row r="594">
          <cell r="M594">
            <v>22.167462170610399</v>
          </cell>
          <cell r="R594">
            <v>1.6054233446999001E-2</v>
          </cell>
        </row>
        <row r="595">
          <cell r="M595">
            <v>22.167411202977501</v>
          </cell>
          <cell r="R595">
            <v>1.6056764348942602E-2</v>
          </cell>
        </row>
        <row r="596">
          <cell r="M596">
            <v>22.167297437330799</v>
          </cell>
          <cell r="R596">
            <v>1.6060570813212001E-2</v>
          </cell>
        </row>
        <row r="597">
          <cell r="M597">
            <v>22.1672186499902</v>
          </cell>
          <cell r="R597">
            <v>1.6062113661691899E-2</v>
          </cell>
        </row>
        <row r="598">
          <cell r="M598">
            <v>22.167189357144402</v>
          </cell>
          <cell r="R598">
            <v>1.6062528673098701E-2</v>
          </cell>
        </row>
        <row r="599">
          <cell r="M599">
            <v>22.167192237355501</v>
          </cell>
          <cell r="R599">
            <v>1.6062167512842999E-2</v>
          </cell>
        </row>
        <row r="600">
          <cell r="M600">
            <v>22.167206356022501</v>
          </cell>
          <cell r="R600">
            <v>1.6061859670626E-2</v>
          </cell>
        </row>
        <row r="601">
          <cell r="M601">
            <v>22.167198133379699</v>
          </cell>
          <cell r="R601">
            <v>1.6062040084325199E-2</v>
          </cell>
        </row>
        <row r="602">
          <cell r="M602">
            <v>22.167193607582401</v>
          </cell>
          <cell r="R602">
            <v>1.60617650898612E-2</v>
          </cell>
        </row>
        <row r="603">
          <cell r="M603">
            <v>22.1672033616071</v>
          </cell>
          <cell r="R603">
            <v>1.60611710153153E-2</v>
          </cell>
        </row>
        <row r="604">
          <cell r="M604">
            <v>22.167215042022899</v>
          </cell>
          <cell r="R604">
            <v>1.6060650028839201E-2</v>
          </cell>
        </row>
        <row r="605">
          <cell r="M605">
            <v>22.167231031270401</v>
          </cell>
          <cell r="R605">
            <v>1.60598921204371E-2</v>
          </cell>
        </row>
        <row r="606">
          <cell r="M606">
            <v>22.1672750415606</v>
          </cell>
          <cell r="R606">
            <v>1.60581911688461E-2</v>
          </cell>
        </row>
        <row r="607">
          <cell r="M607">
            <v>22.167302558778999</v>
          </cell>
          <cell r="R607">
            <v>1.6057352427539001E-2</v>
          </cell>
        </row>
        <row r="608">
          <cell r="M608">
            <v>22.167329541933199</v>
          </cell>
          <cell r="R608">
            <v>1.6056477390253301E-2</v>
          </cell>
        </row>
        <row r="609">
          <cell r="M609">
            <v>22.167360574254701</v>
          </cell>
          <cell r="R609">
            <v>1.6055630500656001E-2</v>
          </cell>
        </row>
        <row r="610">
          <cell r="M610">
            <v>22.167398317925102</v>
          </cell>
          <cell r="R610">
            <v>1.6054540784458698E-2</v>
          </cell>
        </row>
        <row r="611">
          <cell r="M611">
            <v>22.167428237927101</v>
          </cell>
          <cell r="R611">
            <v>1.6053751261731801E-2</v>
          </cell>
        </row>
        <row r="612">
          <cell r="M612">
            <v>22.167447706805898</v>
          </cell>
          <cell r="R612">
            <v>1.60530162208537E-2</v>
          </cell>
        </row>
        <row r="613">
          <cell r="M613">
            <v>22.167477081668999</v>
          </cell>
          <cell r="R613">
            <v>1.60516341499355E-2</v>
          </cell>
        </row>
        <row r="614">
          <cell r="M614">
            <v>22.167493313796001</v>
          </cell>
          <cell r="R614">
            <v>1.6051001477294199E-2</v>
          </cell>
        </row>
        <row r="615">
          <cell r="M615">
            <v>22.167489975822299</v>
          </cell>
          <cell r="R615">
            <v>1.6050878576047398E-2</v>
          </cell>
        </row>
        <row r="616">
          <cell r="M616">
            <v>22.166083706600901</v>
          </cell>
          <cell r="R616">
            <v>1.6094379693548499E-2</v>
          </cell>
        </row>
        <row r="617">
          <cell r="M617">
            <v>22.164646949889999</v>
          </cell>
          <cell r="R617">
            <v>1.6091293039076499E-2</v>
          </cell>
        </row>
        <row r="618">
          <cell r="M618">
            <v>22.167194613713399</v>
          </cell>
          <cell r="R618">
            <v>1.6052917814136401E-2</v>
          </cell>
        </row>
        <row r="619">
          <cell r="M619">
            <v>22.167392448649402</v>
          </cell>
          <cell r="R619">
            <v>1.6054379127918201E-2</v>
          </cell>
        </row>
        <row r="620">
          <cell r="M620">
            <v>22.1673920471782</v>
          </cell>
          <cell r="R620">
            <v>1.6054945003520098E-2</v>
          </cell>
        </row>
        <row r="621">
          <cell r="M621">
            <v>22.167380639834299</v>
          </cell>
          <cell r="R621">
            <v>1.6056037555998999E-2</v>
          </cell>
        </row>
        <row r="622">
          <cell r="M622">
            <v>22.167324057014898</v>
          </cell>
          <cell r="R622">
            <v>1.6058421029382701E-2</v>
          </cell>
        </row>
        <row r="623">
          <cell r="M623">
            <v>22.167286290755101</v>
          </cell>
          <cell r="R623">
            <v>1.6060021189097801E-2</v>
          </cell>
        </row>
        <row r="624">
          <cell r="M624">
            <v>22.167224191964699</v>
          </cell>
          <cell r="R624">
            <v>1.6062013986299299E-2</v>
          </cell>
        </row>
        <row r="625">
          <cell r="M625">
            <v>22.1671973558927</v>
          </cell>
          <cell r="R625">
            <v>1.6062525757345798E-2</v>
          </cell>
        </row>
        <row r="626">
          <cell r="M626">
            <v>22.167199221539601</v>
          </cell>
          <cell r="R626">
            <v>1.60625512607365E-2</v>
          </cell>
        </row>
        <row r="627">
          <cell r="M627">
            <v>22.167193714130502</v>
          </cell>
          <cell r="R627">
            <v>1.60628739799764E-2</v>
          </cell>
        </row>
        <row r="628">
          <cell r="M628">
            <v>22.167173084018</v>
          </cell>
          <cell r="R628">
            <v>1.6063301248955601E-2</v>
          </cell>
        </row>
        <row r="629">
          <cell r="M629">
            <v>22.1671631699197</v>
          </cell>
          <cell r="R629">
            <v>1.6063421316009501E-2</v>
          </cell>
        </row>
        <row r="630">
          <cell r="M630">
            <v>22.167170147995002</v>
          </cell>
          <cell r="R630">
            <v>1.6063326596534699E-2</v>
          </cell>
        </row>
        <row r="631">
          <cell r="M631">
            <v>22.167179437899701</v>
          </cell>
          <cell r="R631">
            <v>1.6063356145784798E-2</v>
          </cell>
        </row>
        <row r="632">
          <cell r="M632">
            <v>22.167181241472001</v>
          </cell>
          <cell r="R632">
            <v>1.6063713945862899E-2</v>
          </cell>
        </row>
        <row r="633">
          <cell r="M633">
            <v>22.167219837525501</v>
          </cell>
          <cell r="R633">
            <v>1.6061892135463399E-2</v>
          </cell>
        </row>
        <row r="634">
          <cell r="M634">
            <v>22.167331097983599</v>
          </cell>
          <cell r="R634">
            <v>1.6058417657504601E-2</v>
          </cell>
        </row>
        <row r="635">
          <cell r="M635">
            <v>22.167420331969701</v>
          </cell>
          <cell r="R635">
            <v>1.6056375490177299E-2</v>
          </cell>
        </row>
        <row r="636">
          <cell r="M636">
            <v>22.167477417594998</v>
          </cell>
          <cell r="R636">
            <v>1.6054938930462101E-2</v>
          </cell>
        </row>
        <row r="637">
          <cell r="M637">
            <v>22.167506256469</v>
          </cell>
          <cell r="R637">
            <v>1.6054092917387901E-2</v>
          </cell>
        </row>
        <row r="638">
          <cell r="M638">
            <v>22.167511345986199</v>
          </cell>
          <cell r="R638">
            <v>1.60539394537044E-2</v>
          </cell>
        </row>
        <row r="639">
          <cell r="M639">
            <v>22.167507723681101</v>
          </cell>
          <cell r="R639">
            <v>1.60538355892983E-2</v>
          </cell>
        </row>
        <row r="640">
          <cell r="M640">
            <v>22.167498231273701</v>
          </cell>
          <cell r="R640">
            <v>1.60538147066496E-2</v>
          </cell>
        </row>
        <row r="641">
          <cell r="M641">
            <v>22.167483012619702</v>
          </cell>
          <cell r="R641">
            <v>1.60543089860129E-2</v>
          </cell>
        </row>
        <row r="642">
          <cell r="M642">
            <v>22.167459648704298</v>
          </cell>
          <cell r="R642">
            <v>1.6055558655685899E-2</v>
          </cell>
        </row>
        <row r="643">
          <cell r="M643">
            <v>22.167416754546299</v>
          </cell>
          <cell r="R643">
            <v>1.6057632247813598E-2</v>
          </cell>
        </row>
        <row r="644">
          <cell r="M644">
            <v>22.167315101341401</v>
          </cell>
          <cell r="R644">
            <v>1.6061237489892199E-2</v>
          </cell>
        </row>
        <row r="645">
          <cell r="M645">
            <v>22.167249610526699</v>
          </cell>
          <cell r="R645">
            <v>1.6062572611085402E-2</v>
          </cell>
        </row>
        <row r="646">
          <cell r="M646">
            <v>22.1672223834329</v>
          </cell>
          <cell r="R646">
            <v>1.60634016026035E-2</v>
          </cell>
        </row>
        <row r="647">
          <cell r="M647">
            <v>22.1672091234731</v>
          </cell>
          <cell r="R647">
            <v>1.60638430422901E-2</v>
          </cell>
        </row>
        <row r="648">
          <cell r="M648">
            <v>22.167205576295199</v>
          </cell>
          <cell r="R648">
            <v>1.6064092555676701E-2</v>
          </cell>
        </row>
        <row r="649">
          <cell r="M649">
            <v>22.167199306471201</v>
          </cell>
          <cell r="R649">
            <v>1.60643155602915E-2</v>
          </cell>
        </row>
        <row r="650">
          <cell r="M650">
            <v>22.167184428612099</v>
          </cell>
          <cell r="R650">
            <v>1.6064532486534801E-2</v>
          </cell>
        </row>
        <row r="651">
          <cell r="M651">
            <v>22.167175256956899</v>
          </cell>
          <cell r="R651">
            <v>1.6064539279064202E-2</v>
          </cell>
        </row>
        <row r="652">
          <cell r="M652">
            <v>22.1671752010745</v>
          </cell>
          <cell r="R652">
            <v>1.60642786853421E-2</v>
          </cell>
        </row>
        <row r="653">
          <cell r="M653">
            <v>22.1672025987585</v>
          </cell>
          <cell r="R653">
            <v>1.6063053395582599E-2</v>
          </cell>
        </row>
        <row r="654">
          <cell r="M654">
            <v>22.167225445767599</v>
          </cell>
          <cell r="R654">
            <v>1.6062417807339802E-2</v>
          </cell>
        </row>
        <row r="655">
          <cell r="M655">
            <v>22.1672403326587</v>
          </cell>
          <cell r="R655">
            <v>1.6062360634506299E-2</v>
          </cell>
        </row>
        <row r="656">
          <cell r="M656">
            <v>22.167245264197199</v>
          </cell>
          <cell r="R656">
            <v>1.6062657246796098E-2</v>
          </cell>
        </row>
        <row r="657">
          <cell r="M657">
            <v>22.1672641890733</v>
          </cell>
          <cell r="R657">
            <v>1.60615780630886E-2</v>
          </cell>
        </row>
        <row r="658">
          <cell r="M658">
            <v>22.1673477967087</v>
          </cell>
          <cell r="R658">
            <v>1.6058746533298099E-2</v>
          </cell>
        </row>
        <row r="659">
          <cell r="M659">
            <v>22.167447562530501</v>
          </cell>
          <cell r="R659">
            <v>1.60557532795421E-2</v>
          </cell>
        </row>
        <row r="660">
          <cell r="M660">
            <v>22.1675148039776</v>
          </cell>
          <cell r="R660">
            <v>1.60541278750451E-2</v>
          </cell>
        </row>
        <row r="661">
          <cell r="M661">
            <v>22.167544258694999</v>
          </cell>
          <cell r="R661">
            <v>1.6053129976244598E-2</v>
          </cell>
        </row>
        <row r="662">
          <cell r="M662">
            <v>22.167562816923301</v>
          </cell>
          <cell r="R662">
            <v>1.60523848933934E-2</v>
          </cell>
        </row>
        <row r="663">
          <cell r="M663">
            <v>22.167573159496701</v>
          </cell>
          <cell r="R663">
            <v>1.6051918837975899E-2</v>
          </cell>
        </row>
        <row r="664">
          <cell r="M664">
            <v>22.167564063923201</v>
          </cell>
          <cell r="R664">
            <v>1.6052319660312699E-2</v>
          </cell>
        </row>
        <row r="665">
          <cell r="M665">
            <v>22.167515838632202</v>
          </cell>
          <cell r="R665">
            <v>1.6053977589330901E-2</v>
          </cell>
        </row>
        <row r="666">
          <cell r="M666">
            <v>22.167481452001699</v>
          </cell>
          <cell r="R666">
            <v>1.6054850436583602E-2</v>
          </cell>
        </row>
        <row r="667">
          <cell r="M667">
            <v>22.1674668970239</v>
          </cell>
          <cell r="R667">
            <v>1.60551050928728E-2</v>
          </cell>
        </row>
        <row r="668">
          <cell r="M668">
            <v>22.167462521427002</v>
          </cell>
          <cell r="R668">
            <v>1.6055524310174599E-2</v>
          </cell>
        </row>
        <row r="669">
          <cell r="M669">
            <v>22.167454379603001</v>
          </cell>
          <cell r="R669">
            <v>1.60561143739716E-2</v>
          </cell>
        </row>
        <row r="670">
          <cell r="M670">
            <v>22.167431832742999</v>
          </cell>
          <cell r="R670">
            <v>1.6056923411867399E-2</v>
          </cell>
        </row>
        <row r="671">
          <cell r="M671">
            <v>22.167412679278499</v>
          </cell>
          <cell r="R671">
            <v>1.6058114954286998E-2</v>
          </cell>
        </row>
        <row r="672">
          <cell r="M672">
            <v>22.167353329157301</v>
          </cell>
          <cell r="R672">
            <v>1.6060102189749001E-2</v>
          </cell>
        </row>
        <row r="673">
          <cell r="M673">
            <v>22.1673320440037</v>
          </cell>
          <cell r="R673">
            <v>1.6060050118486002E-2</v>
          </cell>
        </row>
        <row r="674">
          <cell r="M674">
            <v>22.167320882924699</v>
          </cell>
          <cell r="R674">
            <v>1.6060366737734401E-2</v>
          </cell>
        </row>
        <row r="675">
          <cell r="M675">
            <v>22.167298093166</v>
          </cell>
          <cell r="R675">
            <v>1.6061159327936801E-2</v>
          </cell>
        </row>
        <row r="676">
          <cell r="M676">
            <v>22.167270964175</v>
          </cell>
          <cell r="R676">
            <v>1.6061742798706001E-2</v>
          </cell>
        </row>
        <row r="677">
          <cell r="M677">
            <v>22.167241842659401</v>
          </cell>
          <cell r="R677">
            <v>1.6062499484531399E-2</v>
          </cell>
        </row>
        <row r="678">
          <cell r="M678">
            <v>22.167211755719801</v>
          </cell>
          <cell r="R678">
            <v>1.6063263388291601E-2</v>
          </cell>
        </row>
        <row r="679">
          <cell r="M679">
            <v>22.167206850457202</v>
          </cell>
          <cell r="R679">
            <v>1.6063395670460601E-2</v>
          </cell>
        </row>
        <row r="680">
          <cell r="M680">
            <v>22.167208401657302</v>
          </cell>
          <cell r="R680">
            <v>1.6063412949270599E-2</v>
          </cell>
        </row>
        <row r="681">
          <cell r="M681">
            <v>22.1672401649964</v>
          </cell>
          <cell r="R681">
            <v>1.6061940612689202E-2</v>
          </cell>
        </row>
        <row r="682">
          <cell r="M682">
            <v>22.167301114069801</v>
          </cell>
          <cell r="R682">
            <v>1.6060081234392402E-2</v>
          </cell>
        </row>
        <row r="683">
          <cell r="M683">
            <v>22.167382019839199</v>
          </cell>
          <cell r="R683">
            <v>1.6057404107443E-2</v>
          </cell>
        </row>
        <row r="684">
          <cell r="M684">
            <v>22.167466146394901</v>
          </cell>
          <cell r="R684">
            <v>1.6055152831539601E-2</v>
          </cell>
        </row>
        <row r="685">
          <cell r="M685">
            <v>22.167507083617899</v>
          </cell>
          <cell r="R685">
            <v>1.60541293936091E-2</v>
          </cell>
        </row>
        <row r="686">
          <cell r="M686">
            <v>22.167525055015599</v>
          </cell>
          <cell r="R686">
            <v>1.60535225444749E-2</v>
          </cell>
        </row>
        <row r="687">
          <cell r="M687">
            <v>22.1675273083655</v>
          </cell>
          <cell r="R687">
            <v>1.60530266408777E-2</v>
          </cell>
        </row>
        <row r="688">
          <cell r="M688">
            <v>22.167527413181801</v>
          </cell>
          <cell r="R688">
            <v>1.6052729533514401E-2</v>
          </cell>
        </row>
        <row r="689">
          <cell r="M689">
            <v>22.1675144534995</v>
          </cell>
          <cell r="R689">
            <v>1.6053242211278199E-2</v>
          </cell>
        </row>
        <row r="690">
          <cell r="M690">
            <v>22.1674892189384</v>
          </cell>
          <cell r="R690">
            <v>1.60548401626633E-2</v>
          </cell>
        </row>
        <row r="691">
          <cell r="M691">
            <v>22.167419368419701</v>
          </cell>
          <cell r="R691">
            <v>1.6057699183027199E-2</v>
          </cell>
        </row>
        <row r="692">
          <cell r="M692">
            <v>22.1673362375126</v>
          </cell>
          <cell r="R692">
            <v>1.6060376609189901E-2</v>
          </cell>
        </row>
        <row r="693">
          <cell r="M693">
            <v>22.167293296872401</v>
          </cell>
          <cell r="R693">
            <v>1.60614212439813E-2</v>
          </cell>
        </row>
        <row r="694">
          <cell r="M694">
            <v>22.1672552079045</v>
          </cell>
          <cell r="R694">
            <v>1.6062616996976701E-2</v>
          </cell>
        </row>
        <row r="695">
          <cell r="M695">
            <v>22.167218054402198</v>
          </cell>
          <cell r="R695">
            <v>1.6063330417394599E-2</v>
          </cell>
        </row>
        <row r="696">
          <cell r="M696">
            <v>22.167195950000998</v>
          </cell>
          <cell r="R696">
            <v>1.6063628722959501E-2</v>
          </cell>
        </row>
        <row r="697">
          <cell r="M697">
            <v>22.167188742575998</v>
          </cell>
          <cell r="R697">
            <v>1.6063624168258898E-2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190"/>
    </sheetNames>
    <sheetDataSet>
      <sheetData sheetId="0">
        <row r="26">
          <cell r="M26">
            <v>22.194410503455799</v>
          </cell>
          <cell r="R26">
            <v>1.5914966414757099E-2</v>
          </cell>
        </row>
        <row r="27">
          <cell r="M27">
            <v>22.1944145438814</v>
          </cell>
          <cell r="R27">
            <v>1.5914537457872399E-2</v>
          </cell>
        </row>
        <row r="28">
          <cell r="M28">
            <v>22.1944147669522</v>
          </cell>
          <cell r="R28">
            <v>1.5913617227280501E-2</v>
          </cell>
        </row>
        <row r="29">
          <cell r="M29">
            <v>22.194415040438599</v>
          </cell>
          <cell r="R29">
            <v>1.5912650091384799E-2</v>
          </cell>
        </row>
        <row r="30">
          <cell r="M30">
            <v>22.194421155936801</v>
          </cell>
          <cell r="R30">
            <v>1.59094312578647E-2</v>
          </cell>
        </row>
        <row r="31">
          <cell r="M31">
            <v>22.194428574421</v>
          </cell>
          <cell r="R31">
            <v>1.5904915970164701E-2</v>
          </cell>
        </row>
        <row r="32">
          <cell r="M32">
            <v>22.1944371246428</v>
          </cell>
          <cell r="R32">
            <v>1.59009858104113E-2</v>
          </cell>
        </row>
        <row r="33">
          <cell r="M33">
            <v>22.194438926615199</v>
          </cell>
          <cell r="R33">
            <v>1.5899125799928901E-2</v>
          </cell>
        </row>
        <row r="34">
          <cell r="M34">
            <v>22.194445813263201</v>
          </cell>
          <cell r="R34">
            <v>1.5894521977864898E-2</v>
          </cell>
        </row>
        <row r="35">
          <cell r="M35">
            <v>22.194469432750701</v>
          </cell>
          <cell r="R35">
            <v>1.5880371621549799E-2</v>
          </cell>
        </row>
        <row r="36">
          <cell r="M36">
            <v>22.194498122268399</v>
          </cell>
          <cell r="R36">
            <v>1.5857541148425601E-2</v>
          </cell>
        </row>
        <row r="37">
          <cell r="M37">
            <v>22.194523551220499</v>
          </cell>
          <cell r="R37">
            <v>1.58344427270324E-2</v>
          </cell>
        </row>
        <row r="38">
          <cell r="M38">
            <v>22.194536837532699</v>
          </cell>
          <cell r="R38">
            <v>1.5819551971638701E-2</v>
          </cell>
        </row>
        <row r="39">
          <cell r="M39">
            <v>22.1945402492642</v>
          </cell>
          <cell r="R39">
            <v>1.58126426714131E-2</v>
          </cell>
        </row>
        <row r="40">
          <cell r="M40">
            <v>22.194541228087701</v>
          </cell>
          <cell r="R40">
            <v>1.5809901584900001E-2</v>
          </cell>
        </row>
        <row r="41">
          <cell r="M41">
            <v>22.194539920662201</v>
          </cell>
          <cell r="R41">
            <v>1.5811323023196499E-2</v>
          </cell>
        </row>
        <row r="42">
          <cell r="M42">
            <v>22.194535396233</v>
          </cell>
          <cell r="R42">
            <v>1.5819201463329699E-2</v>
          </cell>
        </row>
        <row r="43">
          <cell r="M43">
            <v>22.1945136293803</v>
          </cell>
          <cell r="R43">
            <v>1.5839121381517302E-2</v>
          </cell>
        </row>
        <row r="44">
          <cell r="M44">
            <v>22.194473562313799</v>
          </cell>
          <cell r="R44">
            <v>1.5865019735274401E-2</v>
          </cell>
        </row>
        <row r="45">
          <cell r="M45">
            <v>22.1944506188951</v>
          </cell>
          <cell r="R45">
            <v>1.58838305321484E-2</v>
          </cell>
        </row>
        <row r="46">
          <cell r="M46">
            <v>22.1944308814507</v>
          </cell>
          <cell r="R46">
            <v>1.5897315580012401E-2</v>
          </cell>
        </row>
        <row r="47">
          <cell r="M47">
            <v>22.194413865870001</v>
          </cell>
          <cell r="R47">
            <v>1.5906834945356101E-2</v>
          </cell>
        </row>
        <row r="48">
          <cell r="M48">
            <v>22.1944051002679</v>
          </cell>
          <cell r="R48">
            <v>1.59122159725829E-2</v>
          </cell>
        </row>
        <row r="49">
          <cell r="M49">
            <v>22.194404822189199</v>
          </cell>
          <cell r="R49">
            <v>1.5915860435424301E-2</v>
          </cell>
        </row>
        <row r="50">
          <cell r="M50">
            <v>22.194359775262399</v>
          </cell>
          <cell r="R50">
            <v>1.59273145703989E-2</v>
          </cell>
        </row>
        <row r="51">
          <cell r="M51">
            <v>22.194373741539099</v>
          </cell>
          <cell r="R51">
            <v>1.5929407427453499E-2</v>
          </cell>
        </row>
        <row r="52">
          <cell r="M52">
            <v>22.194377919808701</v>
          </cell>
          <cell r="R52">
            <v>1.5926842812251599E-2</v>
          </cell>
        </row>
        <row r="53">
          <cell r="M53">
            <v>22.194390065860599</v>
          </cell>
          <cell r="R53">
            <v>1.5921653615872802E-2</v>
          </cell>
        </row>
        <row r="54">
          <cell r="M54">
            <v>22.1944066767138</v>
          </cell>
          <cell r="R54">
            <v>1.5914193749614901E-2</v>
          </cell>
        </row>
        <row r="55">
          <cell r="M55">
            <v>22.194413573590602</v>
          </cell>
          <cell r="R55">
            <v>1.5909576802385601E-2</v>
          </cell>
        </row>
        <row r="56">
          <cell r="M56">
            <v>22.194413008784199</v>
          </cell>
          <cell r="R56">
            <v>1.59090165238348E-2</v>
          </cell>
        </row>
        <row r="57">
          <cell r="M57">
            <v>22.194414815382999</v>
          </cell>
          <cell r="R57">
            <v>1.5907081729220399E-2</v>
          </cell>
        </row>
        <row r="58">
          <cell r="M58">
            <v>22.1944489265375</v>
          </cell>
          <cell r="R58">
            <v>1.5891873924653299E-2</v>
          </cell>
        </row>
        <row r="59">
          <cell r="M59">
            <v>22.194478628002901</v>
          </cell>
          <cell r="R59">
            <v>1.5869779213894299E-2</v>
          </cell>
        </row>
        <row r="60">
          <cell r="M60">
            <v>22.1945069497643</v>
          </cell>
          <cell r="R60">
            <v>1.5847069420743001E-2</v>
          </cell>
        </row>
        <row r="61">
          <cell r="M61">
            <v>22.1945206937771</v>
          </cell>
          <cell r="R61">
            <v>1.5832430516813299E-2</v>
          </cell>
        </row>
        <row r="62">
          <cell r="M62">
            <v>22.194524229381901</v>
          </cell>
          <cell r="R62">
            <v>1.5825952078999801E-2</v>
          </cell>
        </row>
        <row r="63">
          <cell r="M63">
            <v>22.194525166035199</v>
          </cell>
          <cell r="R63">
            <v>1.5823220826056601E-2</v>
          </cell>
        </row>
        <row r="64">
          <cell r="M64">
            <v>22.194527135398602</v>
          </cell>
          <cell r="R64">
            <v>1.5821808202702799E-2</v>
          </cell>
        </row>
        <row r="65">
          <cell r="M65">
            <v>22.194526704298799</v>
          </cell>
          <cell r="R65">
            <v>1.5822409990714999E-2</v>
          </cell>
        </row>
        <row r="66">
          <cell r="M66">
            <v>22.194524192568998</v>
          </cell>
          <cell r="R66">
            <v>1.58255386735081E-2</v>
          </cell>
        </row>
        <row r="67">
          <cell r="M67">
            <v>22.194518189895401</v>
          </cell>
          <cell r="R67">
            <v>1.5831703970229899E-2</v>
          </cell>
        </row>
        <row r="68">
          <cell r="M68">
            <v>22.194508970376098</v>
          </cell>
          <cell r="R68">
            <v>1.5840676229973701E-2</v>
          </cell>
        </row>
        <row r="69">
          <cell r="M69">
            <v>22.194497791721702</v>
          </cell>
          <cell r="R69">
            <v>1.5850119471519299E-2</v>
          </cell>
        </row>
        <row r="70">
          <cell r="M70">
            <v>22.1944931842987</v>
          </cell>
          <cell r="R70">
            <v>1.5908922916610699E-2</v>
          </cell>
        </row>
        <row r="71">
          <cell r="M71">
            <v>22.194387190571199</v>
          </cell>
          <cell r="R71">
            <v>1.6029959147980499E-2</v>
          </cell>
        </row>
        <row r="72">
          <cell r="M72">
            <v>22.194324191822499</v>
          </cell>
          <cell r="R72">
            <v>1.60474144830157E-2</v>
          </cell>
        </row>
        <row r="73">
          <cell r="M73">
            <v>22.194443591125602</v>
          </cell>
          <cell r="R73">
            <v>1.5928935145813301E-2</v>
          </cell>
        </row>
        <row r="74">
          <cell r="M74">
            <v>22.1944500086963</v>
          </cell>
          <cell r="R74">
            <v>1.5894038327671799E-2</v>
          </cell>
        </row>
        <row r="75">
          <cell r="M75">
            <v>22.194438862717998</v>
          </cell>
          <cell r="R75">
            <v>1.5893385976852099E-2</v>
          </cell>
        </row>
        <row r="76">
          <cell r="M76">
            <v>22.1944326484623</v>
          </cell>
          <cell r="R76">
            <v>1.58957426249479E-2</v>
          </cell>
        </row>
        <row r="77">
          <cell r="M77">
            <v>22.1944385230588</v>
          </cell>
          <cell r="R77">
            <v>1.5892758172941099E-2</v>
          </cell>
        </row>
        <row r="78">
          <cell r="M78">
            <v>22.1944501148905</v>
          </cell>
          <cell r="R78">
            <v>1.5885310296706399E-2</v>
          </cell>
        </row>
        <row r="79">
          <cell r="M79">
            <v>22.194468857923098</v>
          </cell>
          <cell r="R79">
            <v>1.5927573815390499E-2</v>
          </cell>
        </row>
        <row r="80">
          <cell r="M80">
            <v>22.194327995834598</v>
          </cell>
          <cell r="R80">
            <v>1.6009867757060099E-2</v>
          </cell>
        </row>
        <row r="81">
          <cell r="M81">
            <v>22.1944494490957</v>
          </cell>
          <cell r="R81">
            <v>1.5968646123346E-2</v>
          </cell>
        </row>
        <row r="82">
          <cell r="M82">
            <v>22.194314900811399</v>
          </cell>
          <cell r="R82">
            <v>1.6020165259472401E-2</v>
          </cell>
        </row>
        <row r="83">
          <cell r="M83">
            <v>22.194464102609199</v>
          </cell>
          <cell r="R83">
            <v>1.5906454660009801E-2</v>
          </cell>
        </row>
        <row r="84">
          <cell r="M84">
            <v>22.194498605499302</v>
          </cell>
          <cell r="R84">
            <v>1.5857448755146299E-2</v>
          </cell>
        </row>
        <row r="85">
          <cell r="M85">
            <v>22.194511223419099</v>
          </cell>
          <cell r="R85">
            <v>1.5839587648313801E-2</v>
          </cell>
        </row>
        <row r="86">
          <cell r="M86">
            <v>22.194517999033099</v>
          </cell>
          <cell r="R86">
            <v>1.5829814708257301E-2</v>
          </cell>
        </row>
        <row r="87">
          <cell r="M87">
            <v>22.194520789407299</v>
          </cell>
          <cell r="R87">
            <v>1.58239370170269E-2</v>
          </cell>
        </row>
        <row r="88">
          <cell r="M88">
            <v>22.194523918801099</v>
          </cell>
          <cell r="R88">
            <v>1.58194219033259E-2</v>
          </cell>
        </row>
        <row r="89">
          <cell r="M89">
            <v>22.194524255013899</v>
          </cell>
          <cell r="R89">
            <v>1.58197609160593E-2</v>
          </cell>
        </row>
        <row r="90">
          <cell r="M90">
            <v>22.194516115471298</v>
          </cell>
          <cell r="R90">
            <v>1.5827247638008399E-2</v>
          </cell>
        </row>
        <row r="91">
          <cell r="M91">
            <v>22.194507561580799</v>
          </cell>
          <cell r="R91">
            <v>1.5838570935066399E-2</v>
          </cell>
        </row>
        <row r="92">
          <cell r="M92">
            <v>22.194480790395801</v>
          </cell>
          <cell r="R92">
            <v>1.5856456792792201E-2</v>
          </cell>
        </row>
        <row r="93">
          <cell r="M93">
            <v>22.1944648503408</v>
          </cell>
          <cell r="R93">
            <v>1.5869897480516999E-2</v>
          </cell>
        </row>
        <row r="94">
          <cell r="M94">
            <v>22.194470318461502</v>
          </cell>
          <cell r="R94">
            <v>1.5923810704539E-2</v>
          </cell>
        </row>
        <row r="95">
          <cell r="M95">
            <v>22.194384100068401</v>
          </cell>
          <cell r="R95">
            <v>1.6035390876404501E-2</v>
          </cell>
        </row>
        <row r="96">
          <cell r="M96">
            <v>22.194386249572801</v>
          </cell>
          <cell r="R96">
            <v>1.60764267624398E-2</v>
          </cell>
        </row>
        <row r="97">
          <cell r="M97">
            <v>22.194394357631499</v>
          </cell>
          <cell r="R97">
            <v>1.6091781695292601E-2</v>
          </cell>
        </row>
        <row r="98">
          <cell r="M98">
            <v>22.194401422912499</v>
          </cell>
          <cell r="R98">
            <v>1.60982383573277E-2</v>
          </cell>
        </row>
        <row r="99">
          <cell r="M99">
            <v>22.194404967107602</v>
          </cell>
          <cell r="R99">
            <v>1.6101251672409202E-2</v>
          </cell>
        </row>
        <row r="100">
          <cell r="M100">
            <v>22.194407389024398</v>
          </cell>
          <cell r="R100">
            <v>1.6102759917080101E-2</v>
          </cell>
        </row>
        <row r="101">
          <cell r="M101">
            <v>22.194409542853101</v>
          </cell>
          <cell r="R101">
            <v>1.6103634580106999E-2</v>
          </cell>
        </row>
        <row r="102">
          <cell r="M102">
            <v>22.194412273850201</v>
          </cell>
          <cell r="R102">
            <v>1.61042023348659E-2</v>
          </cell>
        </row>
        <row r="103">
          <cell r="M103">
            <v>22.1944138772764</v>
          </cell>
          <cell r="R103">
            <v>1.6104611505498499E-2</v>
          </cell>
        </row>
        <row r="104">
          <cell r="M104">
            <v>22.194415650921201</v>
          </cell>
          <cell r="R104">
            <v>1.61048669583988E-2</v>
          </cell>
        </row>
        <row r="105">
          <cell r="M105">
            <v>22.194416644509399</v>
          </cell>
          <cell r="R105">
            <v>1.6105066599882801E-2</v>
          </cell>
        </row>
        <row r="106">
          <cell r="M106">
            <v>22.194341665088299</v>
          </cell>
          <cell r="R106">
            <v>1.6075413997304899E-2</v>
          </cell>
        </row>
        <row r="107">
          <cell r="M107">
            <v>22.194446381764799</v>
          </cell>
          <cell r="R107">
            <v>1.59844374371323E-2</v>
          </cell>
        </row>
        <row r="108">
          <cell r="M108">
            <v>22.194369942145201</v>
          </cell>
          <cell r="R108">
            <v>1.6052797776079802E-2</v>
          </cell>
        </row>
        <row r="109">
          <cell r="M109">
            <v>22.194319549345401</v>
          </cell>
          <cell r="R109">
            <v>1.60487247902075E-2</v>
          </cell>
        </row>
        <row r="110">
          <cell r="M110">
            <v>22.194483066124299</v>
          </cell>
          <cell r="R110">
            <v>1.5894054866418799E-2</v>
          </cell>
        </row>
        <row r="111">
          <cell r="M111">
            <v>22.194528471702</v>
          </cell>
          <cell r="R111">
            <v>1.58333460787492E-2</v>
          </cell>
        </row>
        <row r="112">
          <cell r="M112">
            <v>22.194526878527402</v>
          </cell>
          <cell r="R112">
            <v>1.5825416497455998E-2</v>
          </cell>
        </row>
        <row r="113">
          <cell r="M113">
            <v>22.194524516842499</v>
          </cell>
          <cell r="R113">
            <v>1.5826870644176799E-2</v>
          </cell>
        </row>
        <row r="114">
          <cell r="M114">
            <v>22.194523765246199</v>
          </cell>
          <cell r="R114">
            <v>1.5832055766898199E-2</v>
          </cell>
        </row>
        <row r="115">
          <cell r="M115">
            <v>22.194504025879802</v>
          </cell>
          <cell r="R115">
            <v>1.58454293689647E-2</v>
          </cell>
        </row>
        <row r="116">
          <cell r="M116">
            <v>22.194497271867402</v>
          </cell>
          <cell r="R116">
            <v>1.5853440836280101E-2</v>
          </cell>
        </row>
        <row r="117">
          <cell r="M117">
            <v>22.194490840361201</v>
          </cell>
          <cell r="R117">
            <v>1.5859742270099099E-2</v>
          </cell>
        </row>
        <row r="118">
          <cell r="M118">
            <v>22.194484446416698</v>
          </cell>
          <cell r="R118">
            <v>1.5865336095014199E-2</v>
          </cell>
        </row>
        <row r="119">
          <cell r="M119">
            <v>22.194481654440899</v>
          </cell>
          <cell r="R119">
            <v>1.5869039878649401E-2</v>
          </cell>
        </row>
        <row r="120">
          <cell r="M120">
            <v>22.194478511980002</v>
          </cell>
          <cell r="R120">
            <v>1.5871989619023301E-2</v>
          </cell>
        </row>
        <row r="121">
          <cell r="M121">
            <v>22.1944765598885</v>
          </cell>
          <cell r="R121">
            <v>1.5873797303054799E-2</v>
          </cell>
        </row>
        <row r="122">
          <cell r="M122">
            <v>22.194473710093401</v>
          </cell>
          <cell r="R122">
            <v>1.5874670772382301E-2</v>
          </cell>
        </row>
        <row r="123">
          <cell r="M123">
            <v>22.194474834809402</v>
          </cell>
          <cell r="R123">
            <v>1.5873667102808599E-2</v>
          </cell>
        </row>
        <row r="124">
          <cell r="M124">
            <v>22.194477694254701</v>
          </cell>
          <cell r="R124">
            <v>1.5871511316345701E-2</v>
          </cell>
        </row>
        <row r="125">
          <cell r="M125">
            <v>22.194484953018801</v>
          </cell>
          <cell r="R125">
            <v>1.5920343118029898E-2</v>
          </cell>
        </row>
        <row r="126">
          <cell r="M126">
            <v>22.194335617418702</v>
          </cell>
          <cell r="R126">
            <v>1.60078986835046E-2</v>
          </cell>
        </row>
        <row r="127">
          <cell r="M127">
            <v>22.194458816646701</v>
          </cell>
          <cell r="R127">
            <v>1.5913434735623899E-2</v>
          </cell>
        </row>
        <row r="128">
          <cell r="M128">
            <v>22.194489073025199</v>
          </cell>
          <cell r="R128">
            <v>1.5871640143746299E-2</v>
          </cell>
        </row>
        <row r="129">
          <cell r="M129">
            <v>22.194496050754601</v>
          </cell>
          <cell r="R129">
            <v>1.5860524596869902E-2</v>
          </cell>
        </row>
        <row r="130">
          <cell r="M130">
            <v>22.194501784085698</v>
          </cell>
          <cell r="R130">
            <v>1.5855249482819599E-2</v>
          </cell>
        </row>
        <row r="131">
          <cell r="M131">
            <v>22.194508702909999</v>
          </cell>
          <cell r="R131">
            <v>1.5849406963006601E-2</v>
          </cell>
        </row>
        <row r="132">
          <cell r="M132">
            <v>22.194517366149402</v>
          </cell>
          <cell r="R132">
            <v>1.5841659559368799E-2</v>
          </cell>
        </row>
        <row r="133">
          <cell r="M133">
            <v>22.194525889342898</v>
          </cell>
          <cell r="R133">
            <v>1.5833755644775401E-2</v>
          </cell>
        </row>
        <row r="134">
          <cell r="M134">
            <v>22.194530425642601</v>
          </cell>
          <cell r="R134">
            <v>1.5827358038258601E-2</v>
          </cell>
        </row>
        <row r="135">
          <cell r="M135">
            <v>22.1945354117154</v>
          </cell>
          <cell r="R135">
            <v>1.58221231883738E-2</v>
          </cell>
        </row>
        <row r="136">
          <cell r="M136">
            <v>22.194537352003699</v>
          </cell>
          <cell r="R136">
            <v>1.5819943619196201E-2</v>
          </cell>
        </row>
        <row r="137">
          <cell r="M137">
            <v>22.1945375553383</v>
          </cell>
          <cell r="R137">
            <v>1.5819730796653501E-2</v>
          </cell>
        </row>
        <row r="138">
          <cell r="M138">
            <v>22.194536982928199</v>
          </cell>
          <cell r="R138">
            <v>1.5821547842397699E-2</v>
          </cell>
        </row>
        <row r="139">
          <cell r="M139">
            <v>22.1945342413213</v>
          </cell>
          <cell r="R139">
            <v>1.5829300336120299E-2</v>
          </cell>
        </row>
        <row r="140">
          <cell r="M140">
            <v>22.194507585883201</v>
          </cell>
          <cell r="R140">
            <v>1.5847472577897401E-2</v>
          </cell>
        </row>
        <row r="141">
          <cell r="M141">
            <v>22.1944935767165</v>
          </cell>
          <cell r="R141">
            <v>1.5861101513451398E-2</v>
          </cell>
        </row>
        <row r="142">
          <cell r="M142">
            <v>22.1944796642786</v>
          </cell>
          <cell r="R142">
            <v>1.5871782321793901E-2</v>
          </cell>
        </row>
        <row r="143">
          <cell r="M143">
            <v>22.194465693512701</v>
          </cell>
          <cell r="R143">
            <v>1.5881598899848599E-2</v>
          </cell>
        </row>
        <row r="144">
          <cell r="M144">
            <v>22.194452681359898</v>
          </cell>
          <cell r="R144">
            <v>1.58899582926855E-2</v>
          </cell>
        </row>
        <row r="145">
          <cell r="M145">
            <v>22.194444894018002</v>
          </cell>
          <cell r="R145">
            <v>1.5895757304415701E-2</v>
          </cell>
        </row>
        <row r="146">
          <cell r="M146">
            <v>22.1944358604452</v>
          </cell>
          <cell r="R146">
            <v>1.5900025424599701E-2</v>
          </cell>
        </row>
        <row r="147">
          <cell r="M147">
            <v>22.194435771827699</v>
          </cell>
          <cell r="R147">
            <v>1.59008087466024E-2</v>
          </cell>
        </row>
        <row r="148">
          <cell r="M148">
            <v>22.194438934925699</v>
          </cell>
          <cell r="R148">
            <v>1.58995858153047E-2</v>
          </cell>
        </row>
        <row r="149">
          <cell r="M149">
            <v>22.194438326906699</v>
          </cell>
          <cell r="R149">
            <v>1.5898696063719901E-2</v>
          </cell>
        </row>
        <row r="150">
          <cell r="M150">
            <v>22.194440548942101</v>
          </cell>
          <cell r="R150">
            <v>1.5897241039691999E-2</v>
          </cell>
        </row>
        <row r="151">
          <cell r="M151">
            <v>22.1944408572977</v>
          </cell>
          <cell r="R151">
            <v>1.5896887344146501E-2</v>
          </cell>
        </row>
        <row r="152">
          <cell r="M152">
            <v>22.1944378019572</v>
          </cell>
          <cell r="R152">
            <v>1.58983646270567E-2</v>
          </cell>
        </row>
        <row r="153">
          <cell r="M153">
            <v>22.194443632789699</v>
          </cell>
          <cell r="R153">
            <v>1.5896142217837299E-2</v>
          </cell>
        </row>
        <row r="154">
          <cell r="M154">
            <v>22.1944560933992</v>
          </cell>
          <cell r="R154">
            <v>1.5888404688779299E-2</v>
          </cell>
        </row>
        <row r="155">
          <cell r="M155">
            <v>22.194480758639799</v>
          </cell>
          <cell r="R155">
            <v>1.58733763138879E-2</v>
          </cell>
        </row>
        <row r="156">
          <cell r="M156">
            <v>22.194501531146699</v>
          </cell>
          <cell r="R156">
            <v>1.5855507529000099E-2</v>
          </cell>
        </row>
        <row r="157">
          <cell r="M157">
            <v>22.194516195696298</v>
          </cell>
          <cell r="R157">
            <v>1.5840656421611699E-2</v>
          </cell>
        </row>
        <row r="158">
          <cell r="M158">
            <v>22.194522905648899</v>
          </cell>
          <cell r="R158">
            <v>1.5831414689221199E-2</v>
          </cell>
        </row>
        <row r="159">
          <cell r="M159">
            <v>22.194526238547098</v>
          </cell>
          <cell r="R159">
            <v>1.58258772472753E-2</v>
          </cell>
        </row>
        <row r="160">
          <cell r="M160">
            <v>22.194526215352099</v>
          </cell>
          <cell r="R160">
            <v>1.58236804366725E-2</v>
          </cell>
        </row>
        <row r="161">
          <cell r="M161">
            <v>22.194526873845899</v>
          </cell>
          <cell r="R161">
            <v>1.5824522456226401E-2</v>
          </cell>
        </row>
        <row r="162">
          <cell r="M162">
            <v>22.194521667123499</v>
          </cell>
          <cell r="R162">
            <v>1.5830216748043701E-2</v>
          </cell>
        </row>
        <row r="163">
          <cell r="M163">
            <v>22.194512683123499</v>
          </cell>
          <cell r="R163">
            <v>1.5838598897251699E-2</v>
          </cell>
        </row>
        <row r="164">
          <cell r="M164">
            <v>22.194500673610399</v>
          </cell>
          <cell r="R164">
            <v>1.5847472828422401E-2</v>
          </cell>
        </row>
        <row r="165">
          <cell r="M165">
            <v>22.194495936621799</v>
          </cell>
          <cell r="R165">
            <v>1.58522698366905E-2</v>
          </cell>
        </row>
        <row r="166">
          <cell r="M166">
            <v>22.194496257942401</v>
          </cell>
          <cell r="R166">
            <v>1.5853729395595002E-2</v>
          </cell>
        </row>
        <row r="167">
          <cell r="M167">
            <v>22.194495648636501</v>
          </cell>
          <cell r="R167">
            <v>1.5854100280002802E-2</v>
          </cell>
        </row>
        <row r="168">
          <cell r="M168">
            <v>22.194496284637999</v>
          </cell>
          <cell r="R168">
            <v>1.5854031657731998E-2</v>
          </cell>
        </row>
        <row r="169">
          <cell r="M169">
            <v>22.194494302937098</v>
          </cell>
          <cell r="R169">
            <v>1.59084446997605E-2</v>
          </cell>
        </row>
        <row r="170">
          <cell r="M170">
            <v>22.194331730046301</v>
          </cell>
          <cell r="R170">
            <v>1.6006285350913901E-2</v>
          </cell>
        </row>
        <row r="171">
          <cell r="M171">
            <v>22.194421026856599</v>
          </cell>
          <cell r="R171">
            <v>1.5930220542339099E-2</v>
          </cell>
        </row>
        <row r="172">
          <cell r="M172">
            <v>22.194461311702401</v>
          </cell>
          <cell r="R172">
            <v>1.59406789138055E-2</v>
          </cell>
        </row>
        <row r="173">
          <cell r="M173">
            <v>22.1943211802663</v>
          </cell>
          <cell r="R173">
            <v>1.60147203623505E-2</v>
          </cell>
        </row>
        <row r="174">
          <cell r="M174">
            <v>22.1944425956241</v>
          </cell>
          <cell r="R174">
            <v>1.59188793408786E-2</v>
          </cell>
        </row>
        <row r="175">
          <cell r="M175">
            <v>22.194461314989301</v>
          </cell>
          <cell r="R175">
            <v>1.58824505934313E-2</v>
          </cell>
        </row>
        <row r="176">
          <cell r="M176">
            <v>22.1944615838195</v>
          </cell>
          <cell r="R176">
            <v>1.5876848603832799E-2</v>
          </cell>
        </row>
        <row r="177">
          <cell r="M177">
            <v>22.194453469915398</v>
          </cell>
          <cell r="R177">
            <v>1.58773765827535E-2</v>
          </cell>
        </row>
        <row r="178">
          <cell r="M178">
            <v>22.194479517138301</v>
          </cell>
          <cell r="R178">
            <v>1.5865521423382701E-2</v>
          </cell>
        </row>
        <row r="179">
          <cell r="M179">
            <v>22.194493188008</v>
          </cell>
          <cell r="R179">
            <v>1.58533182890764E-2</v>
          </cell>
        </row>
        <row r="180">
          <cell r="M180">
            <v>22.194504888246001</v>
          </cell>
          <cell r="R180">
            <v>1.5843059619344999E-2</v>
          </cell>
        </row>
        <row r="181">
          <cell r="M181">
            <v>22.194513942972002</v>
          </cell>
          <cell r="R181">
            <v>1.5832866970215201E-2</v>
          </cell>
        </row>
        <row r="182">
          <cell r="M182">
            <v>22.194521203207302</v>
          </cell>
          <cell r="R182">
            <v>1.5823435683655601E-2</v>
          </cell>
        </row>
        <row r="183">
          <cell r="M183">
            <v>22.194526694090801</v>
          </cell>
          <cell r="R183">
            <v>1.5816422326719801E-2</v>
          </cell>
        </row>
        <row r="184">
          <cell r="M184">
            <v>22.194528240876298</v>
          </cell>
          <cell r="R184">
            <v>1.58153278060237E-2</v>
          </cell>
        </row>
        <row r="185">
          <cell r="M185">
            <v>22.194521830313398</v>
          </cell>
          <cell r="R185">
            <v>1.58215653648251E-2</v>
          </cell>
        </row>
        <row r="186">
          <cell r="M186">
            <v>22.194511533960402</v>
          </cell>
          <cell r="R186">
            <v>1.58311254954581E-2</v>
          </cell>
        </row>
        <row r="187">
          <cell r="M187">
            <v>22.194503262809601</v>
          </cell>
          <cell r="R187">
            <v>1.5842243011312901E-2</v>
          </cell>
        </row>
        <row r="188">
          <cell r="M188">
            <v>22.194476671263899</v>
          </cell>
          <cell r="R188">
            <v>1.5858860955429901E-2</v>
          </cell>
        </row>
        <row r="189">
          <cell r="M189">
            <v>22.1944682555988</v>
          </cell>
          <cell r="R189">
            <v>1.5867365589575199E-2</v>
          </cell>
        </row>
        <row r="190">
          <cell r="M190">
            <v>22.1944720519523</v>
          </cell>
          <cell r="R190">
            <v>1.5866662271155099E-2</v>
          </cell>
        </row>
        <row r="191">
          <cell r="M191">
            <v>22.194480018512799</v>
          </cell>
          <cell r="R191">
            <v>1.5916478138682098E-2</v>
          </cell>
        </row>
        <row r="192">
          <cell r="M192">
            <v>22.194327920213201</v>
          </cell>
          <cell r="R192">
            <v>1.6005935962143499E-2</v>
          </cell>
        </row>
        <row r="193">
          <cell r="M193">
            <v>22.194451629163101</v>
          </cell>
          <cell r="R193">
            <v>1.5910472672646999E-2</v>
          </cell>
        </row>
        <row r="194">
          <cell r="M194">
            <v>22.194478647947001</v>
          </cell>
          <cell r="R194">
            <v>1.5869123519475399E-2</v>
          </cell>
        </row>
        <row r="195">
          <cell r="M195">
            <v>22.194480002946101</v>
          </cell>
          <cell r="R195">
            <v>1.5864204404612399E-2</v>
          </cell>
        </row>
        <row r="196">
          <cell r="M196">
            <v>22.194454951460301</v>
          </cell>
          <cell r="R196">
            <v>1.5875330333901198E-2</v>
          </cell>
        </row>
        <row r="197">
          <cell r="M197">
            <v>22.194445242024901</v>
          </cell>
          <cell r="R197">
            <v>1.5882144432475299E-2</v>
          </cell>
        </row>
        <row r="198">
          <cell r="M198">
            <v>22.194458084557098</v>
          </cell>
          <cell r="R198">
            <v>1.5878300359994501E-2</v>
          </cell>
        </row>
        <row r="199">
          <cell r="M199">
            <v>22.194466358067299</v>
          </cell>
          <cell r="R199">
            <v>1.5873290743615799E-2</v>
          </cell>
        </row>
        <row r="200">
          <cell r="M200">
            <v>22.194469629713002</v>
          </cell>
          <cell r="R200">
            <v>1.58705733240108E-2</v>
          </cell>
        </row>
        <row r="201">
          <cell r="M201">
            <v>22.194477072080801</v>
          </cell>
          <cell r="R201">
            <v>1.5866553261284499E-2</v>
          </cell>
        </row>
        <row r="202">
          <cell r="M202">
            <v>22.194482729046801</v>
          </cell>
          <cell r="R202">
            <v>1.5862695648360198E-2</v>
          </cell>
        </row>
        <row r="203">
          <cell r="M203">
            <v>22.194491592474801</v>
          </cell>
          <cell r="R203">
            <v>1.5855896703739401E-2</v>
          </cell>
        </row>
        <row r="204">
          <cell r="M204">
            <v>22.194507434299499</v>
          </cell>
          <cell r="R204">
            <v>1.58438317860141E-2</v>
          </cell>
        </row>
        <row r="205">
          <cell r="M205">
            <v>22.194520208644199</v>
          </cell>
          <cell r="R205">
            <v>1.58318816328154E-2</v>
          </cell>
        </row>
        <row r="206">
          <cell r="M206">
            <v>22.194525423462402</v>
          </cell>
          <cell r="R206">
            <v>1.5824869245302398E-2</v>
          </cell>
        </row>
        <row r="207">
          <cell r="M207">
            <v>22.194526048099</v>
          </cell>
          <cell r="R207">
            <v>1.5822803150051599E-2</v>
          </cell>
        </row>
        <row r="208">
          <cell r="M208">
            <v>22.194524622304801</v>
          </cell>
          <cell r="R208">
            <v>1.58232131507051E-2</v>
          </cell>
        </row>
        <row r="209">
          <cell r="M209">
            <v>22.194521443759299</v>
          </cell>
          <cell r="R209">
            <v>1.5826183449062298E-2</v>
          </cell>
        </row>
        <row r="210">
          <cell r="M210">
            <v>22.194515560575802</v>
          </cell>
          <cell r="R210">
            <v>1.5833602869502202E-2</v>
          </cell>
        </row>
        <row r="211">
          <cell r="M211">
            <v>22.194498122953199</v>
          </cell>
          <cell r="R211">
            <v>1.5850869935243001E-2</v>
          </cell>
        </row>
        <row r="212">
          <cell r="M212">
            <v>22.194449388682699</v>
          </cell>
          <cell r="R212">
            <v>1.5877745725829898E-2</v>
          </cell>
        </row>
        <row r="213">
          <cell r="M213">
            <v>22.1944292059353</v>
          </cell>
          <cell r="R213">
            <v>1.5895210947904099E-2</v>
          </cell>
        </row>
        <row r="214">
          <cell r="M214">
            <v>22.194418918151001</v>
          </cell>
          <cell r="R214">
            <v>1.5903893003923999E-2</v>
          </cell>
        </row>
        <row r="215">
          <cell r="M215">
            <v>22.194414936255999</v>
          </cell>
          <cell r="R215">
            <v>1.59080983749154E-2</v>
          </cell>
        </row>
        <row r="216">
          <cell r="M216">
            <v>22.1944152293248</v>
          </cell>
          <cell r="R216">
            <v>1.59094548704217E-2</v>
          </cell>
        </row>
        <row r="217">
          <cell r="M217">
            <v>22.194415690869501</v>
          </cell>
          <cell r="R217">
            <v>1.59096784202701E-2</v>
          </cell>
        </row>
        <row r="218">
          <cell r="M218">
            <v>22.194413288637801</v>
          </cell>
          <cell r="R218">
            <v>1.5910644766277501E-2</v>
          </cell>
        </row>
        <row r="219">
          <cell r="M219">
            <v>22.194408390828301</v>
          </cell>
          <cell r="R219">
            <v>1.5912207906993402E-2</v>
          </cell>
        </row>
        <row r="220">
          <cell r="M220">
            <v>22.194405661221399</v>
          </cell>
          <cell r="R220">
            <v>1.59133044517933E-2</v>
          </cell>
        </row>
        <row r="221">
          <cell r="M221">
            <v>22.194407144826599</v>
          </cell>
          <cell r="R221">
            <v>1.5910802459970601E-2</v>
          </cell>
        </row>
        <row r="222">
          <cell r="M222">
            <v>22.194446007307199</v>
          </cell>
          <cell r="R222">
            <v>1.5895322034870801E-2</v>
          </cell>
        </row>
        <row r="223">
          <cell r="M223">
            <v>22.194457897198099</v>
          </cell>
          <cell r="R223">
            <v>1.5886078694349201E-2</v>
          </cell>
        </row>
        <row r="224">
          <cell r="M224">
            <v>22.194445466883799</v>
          </cell>
          <cell r="R224">
            <v>1.5889718700685802E-2</v>
          </cell>
        </row>
        <row r="225">
          <cell r="M225">
            <v>22.194432614474799</v>
          </cell>
          <cell r="R225">
            <v>1.5896520690914E-2</v>
          </cell>
        </row>
        <row r="226">
          <cell r="M226">
            <v>22.194442002694299</v>
          </cell>
          <cell r="R226">
            <v>1.5892802066437801E-2</v>
          </cell>
        </row>
        <row r="227">
          <cell r="M227">
            <v>22.194472051839998</v>
          </cell>
          <cell r="R227">
            <v>1.58740209034566E-2</v>
          </cell>
        </row>
        <row r="228">
          <cell r="M228">
            <v>22.1945061427529</v>
          </cell>
          <cell r="R228">
            <v>1.5848465708812501E-2</v>
          </cell>
        </row>
        <row r="229">
          <cell r="M229">
            <v>22.194525202818902</v>
          </cell>
          <cell r="R229">
            <v>1.58302331549895E-2</v>
          </cell>
        </row>
        <row r="230">
          <cell r="M230">
            <v>22.194529785370399</v>
          </cell>
          <cell r="R230">
            <v>1.5822742487717201E-2</v>
          </cell>
        </row>
        <row r="231">
          <cell r="M231">
            <v>22.194528447381099</v>
          </cell>
          <cell r="R231">
            <v>1.5821037154043E-2</v>
          </cell>
        </row>
        <row r="232">
          <cell r="M232">
            <v>22.194528033719301</v>
          </cell>
          <cell r="R232">
            <v>1.58214737479365E-2</v>
          </cell>
        </row>
        <row r="233">
          <cell r="M233">
            <v>22.1945240491027</v>
          </cell>
          <cell r="R233">
            <v>1.5825700798694602E-2</v>
          </cell>
        </row>
        <row r="234">
          <cell r="M234">
            <v>22.1945168025238</v>
          </cell>
          <cell r="R234">
            <v>1.5834652975252699E-2</v>
          </cell>
        </row>
        <row r="235">
          <cell r="M235">
            <v>22.1944938972069</v>
          </cell>
          <cell r="R235">
            <v>1.5853379811582899E-2</v>
          </cell>
        </row>
        <row r="236">
          <cell r="M236">
            <v>22.194451012660501</v>
          </cell>
          <cell r="R236">
            <v>1.5878947239267201E-2</v>
          </cell>
        </row>
        <row r="237">
          <cell r="M237">
            <v>22.194426762321701</v>
          </cell>
          <cell r="R237">
            <v>1.58970232225994E-2</v>
          </cell>
        </row>
        <row r="238">
          <cell r="M238">
            <v>22.194411449496599</v>
          </cell>
          <cell r="R238">
            <v>1.5907255933758802E-2</v>
          </cell>
        </row>
        <row r="239">
          <cell r="M239">
            <v>22.194406299210801</v>
          </cell>
          <cell r="R239">
            <v>1.5911852673914199E-2</v>
          </cell>
        </row>
        <row r="240">
          <cell r="M240">
            <v>22.194407057895699</v>
          </cell>
          <cell r="R240">
            <v>1.5913277819450702E-2</v>
          </cell>
        </row>
        <row r="241">
          <cell r="M241">
            <v>22.194406528058</v>
          </cell>
          <cell r="R241">
            <v>1.5914176855859299E-2</v>
          </cell>
        </row>
        <row r="242">
          <cell r="M242">
            <v>22.1944048817228</v>
          </cell>
          <cell r="R242">
            <v>1.5915111210056399E-2</v>
          </cell>
        </row>
        <row r="243">
          <cell r="M243">
            <v>22.194400423737299</v>
          </cell>
          <cell r="R243">
            <v>1.5916378451561498E-2</v>
          </cell>
        </row>
        <row r="244">
          <cell r="M244">
            <v>22.194398138019999</v>
          </cell>
          <cell r="R244">
            <v>1.59171080045525E-2</v>
          </cell>
        </row>
        <row r="245">
          <cell r="M245">
            <v>22.194402670760699</v>
          </cell>
          <cell r="R245">
            <v>1.5915832528282998E-2</v>
          </cell>
        </row>
        <row r="246">
          <cell r="M246">
            <v>22.194416381027899</v>
          </cell>
          <cell r="R246">
            <v>1.5910755543492701E-2</v>
          </cell>
        </row>
        <row r="247">
          <cell r="M247">
            <v>22.194426828209199</v>
          </cell>
          <cell r="R247">
            <v>1.5904498009895601E-2</v>
          </cell>
        </row>
        <row r="248">
          <cell r="M248">
            <v>22.1944413657992</v>
          </cell>
          <cell r="R248">
            <v>1.58963367147648E-2</v>
          </cell>
        </row>
        <row r="249">
          <cell r="M249">
            <v>22.194457825895601</v>
          </cell>
          <cell r="R249">
            <v>1.5886952931617199E-2</v>
          </cell>
        </row>
        <row r="250">
          <cell r="M250">
            <v>22.194469332947399</v>
          </cell>
          <cell r="R250">
            <v>1.58788360733901E-2</v>
          </cell>
        </row>
        <row r="251">
          <cell r="M251">
            <v>22.194484850776501</v>
          </cell>
          <cell r="R251">
            <v>1.5867218798358802E-2</v>
          </cell>
        </row>
        <row r="252">
          <cell r="M252">
            <v>22.194507274916301</v>
          </cell>
          <cell r="R252">
            <v>1.5849445413294201E-2</v>
          </cell>
        </row>
        <row r="253">
          <cell r="M253">
            <v>22.194522535929799</v>
          </cell>
          <cell r="R253">
            <v>1.5834596886783001E-2</v>
          </cell>
        </row>
        <row r="254">
          <cell r="M254">
            <v>22.194527377346098</v>
          </cell>
          <cell r="R254">
            <v>1.5826033626385499E-2</v>
          </cell>
        </row>
        <row r="255">
          <cell r="M255">
            <v>22.194533531182099</v>
          </cell>
          <cell r="R255">
            <v>1.5819209307823299E-2</v>
          </cell>
        </row>
        <row r="256">
          <cell r="M256">
            <v>22.194538175342199</v>
          </cell>
          <cell r="R256">
            <v>1.5816006685519399E-2</v>
          </cell>
        </row>
        <row r="257">
          <cell r="M257">
            <v>22.1945324591881</v>
          </cell>
          <cell r="R257">
            <v>1.5819010935170699E-2</v>
          </cell>
        </row>
        <row r="258">
          <cell r="M258">
            <v>22.194530901250399</v>
          </cell>
          <cell r="R258">
            <v>1.5824510351091399E-2</v>
          </cell>
        </row>
        <row r="259">
          <cell r="M259">
            <v>22.194513034131401</v>
          </cell>
          <cell r="R259">
            <v>1.5839822177973899E-2</v>
          </cell>
        </row>
        <row r="260">
          <cell r="M260">
            <v>22.194489859758701</v>
          </cell>
          <cell r="R260">
            <v>1.58585596411881E-2</v>
          </cell>
        </row>
        <row r="261">
          <cell r="M261">
            <v>22.194473554287399</v>
          </cell>
          <cell r="R261">
            <v>1.5872044431106101E-2</v>
          </cell>
        </row>
        <row r="262">
          <cell r="M262">
            <v>22.194463086307799</v>
          </cell>
          <cell r="R262">
            <v>1.58809106415095E-2</v>
          </cell>
        </row>
        <row r="263">
          <cell r="M263">
            <v>22.194457366818501</v>
          </cell>
          <cell r="R263">
            <v>1.5885975950959599E-2</v>
          </cell>
        </row>
        <row r="264">
          <cell r="M264">
            <v>22.194458014469902</v>
          </cell>
          <cell r="R264">
            <v>1.5886783878005201E-2</v>
          </cell>
        </row>
        <row r="265">
          <cell r="M265">
            <v>22.194460575806701</v>
          </cell>
          <cell r="R265">
            <v>1.58853835533929E-2</v>
          </cell>
        </row>
        <row r="266">
          <cell r="M266">
            <v>22.194465376017</v>
          </cell>
          <cell r="R266">
            <v>1.58820940006353E-2</v>
          </cell>
        </row>
        <row r="267">
          <cell r="M267">
            <v>22.194475019714101</v>
          </cell>
          <cell r="R267">
            <v>1.5876008299840601E-2</v>
          </cell>
        </row>
        <row r="268">
          <cell r="M268">
            <v>22.194483703920699</v>
          </cell>
          <cell r="R268">
            <v>1.5869630965758202E-2</v>
          </cell>
        </row>
        <row r="269">
          <cell r="M269">
            <v>22.1944894826404</v>
          </cell>
          <cell r="R269">
            <v>1.5864900231507599E-2</v>
          </cell>
        </row>
        <row r="270">
          <cell r="M270">
            <v>22.194494077315099</v>
          </cell>
          <cell r="R270">
            <v>1.5861943396720202E-2</v>
          </cell>
        </row>
        <row r="271">
          <cell r="M271">
            <v>22.194497070999599</v>
          </cell>
          <cell r="R271">
            <v>1.5860096501567101E-2</v>
          </cell>
        </row>
        <row r="272">
          <cell r="M272">
            <v>22.194498454257499</v>
          </cell>
          <cell r="R272">
            <v>1.58588585265655E-2</v>
          </cell>
        </row>
        <row r="273">
          <cell r="M273">
            <v>22.194500680079301</v>
          </cell>
          <cell r="R273">
            <v>1.5857705234277202E-2</v>
          </cell>
        </row>
        <row r="274">
          <cell r="M274">
            <v>22.194474336419798</v>
          </cell>
          <cell r="R274">
            <v>1.5810009326658499E-2</v>
          </cell>
        </row>
        <row r="275">
          <cell r="M275">
            <v>22.194514243157698</v>
          </cell>
          <cell r="R275">
            <v>1.5751373120379299E-2</v>
          </cell>
        </row>
        <row r="276">
          <cell r="M276">
            <v>22.194539098872699</v>
          </cell>
          <cell r="R276">
            <v>1.57286879729749E-2</v>
          </cell>
        </row>
        <row r="277">
          <cell r="M277">
            <v>22.1945484903761</v>
          </cell>
          <cell r="R277">
            <v>1.5717954749035101E-2</v>
          </cell>
        </row>
        <row r="278">
          <cell r="M278">
            <v>22.194553990356201</v>
          </cell>
          <cell r="R278">
            <v>1.5711053291688499E-2</v>
          </cell>
        </row>
        <row r="279">
          <cell r="M279">
            <v>22.194584207186999</v>
          </cell>
          <cell r="R279">
            <v>1.57320918602551E-2</v>
          </cell>
        </row>
        <row r="280">
          <cell r="M280">
            <v>22.194566715789001</v>
          </cell>
          <cell r="R280">
            <v>1.57841926121901E-2</v>
          </cell>
        </row>
        <row r="281">
          <cell r="M281">
            <v>22.194554385266098</v>
          </cell>
          <cell r="R281">
            <v>1.5802420777224501E-2</v>
          </cell>
        </row>
        <row r="282">
          <cell r="M282">
            <v>22.194546982323299</v>
          </cell>
          <cell r="R282">
            <v>1.5812534220900301E-2</v>
          </cell>
        </row>
        <row r="283">
          <cell r="M283">
            <v>22.194538843937</v>
          </cell>
          <cell r="R283">
            <v>1.5825394382591999E-2</v>
          </cell>
        </row>
        <row r="284">
          <cell r="M284">
            <v>22.194507084102401</v>
          </cell>
          <cell r="R284">
            <v>1.5847663605327099E-2</v>
          </cell>
        </row>
        <row r="285">
          <cell r="M285">
            <v>22.194490477912399</v>
          </cell>
          <cell r="R285">
            <v>1.58648275920538E-2</v>
          </cell>
        </row>
        <row r="286">
          <cell r="M286">
            <v>22.194441213839401</v>
          </cell>
          <cell r="R286">
            <v>1.58541879649058E-2</v>
          </cell>
        </row>
        <row r="287">
          <cell r="M287">
            <v>22.1944448965275</v>
          </cell>
          <cell r="R287">
            <v>1.5808170619281799E-2</v>
          </cell>
        </row>
        <row r="288">
          <cell r="M288">
            <v>22.194451785893399</v>
          </cell>
          <cell r="R288">
            <v>1.5797150915020201E-2</v>
          </cell>
        </row>
        <row r="289">
          <cell r="M289">
            <v>22.194424182768401</v>
          </cell>
          <cell r="R289">
            <v>1.58026690041317E-2</v>
          </cell>
        </row>
        <row r="290">
          <cell r="M290">
            <v>22.194428237789499</v>
          </cell>
          <cell r="R290">
            <v>1.5804421150475999E-2</v>
          </cell>
        </row>
        <row r="291">
          <cell r="M291">
            <v>22.194431683994999</v>
          </cell>
          <cell r="R291">
            <v>1.5803046653600598E-2</v>
          </cell>
        </row>
        <row r="292">
          <cell r="M292">
            <v>22.1944365996236</v>
          </cell>
          <cell r="R292">
            <v>1.58010645984408E-2</v>
          </cell>
        </row>
        <row r="293">
          <cell r="M293">
            <v>22.1944371340423</v>
          </cell>
          <cell r="R293">
            <v>1.5800188848489102E-2</v>
          </cell>
        </row>
        <row r="294">
          <cell r="M294">
            <v>22.194456082944701</v>
          </cell>
          <cell r="R294">
            <v>1.58141451264226E-2</v>
          </cell>
        </row>
        <row r="295">
          <cell r="M295">
            <v>22.194442941748399</v>
          </cell>
          <cell r="R295">
            <v>1.5876936095924402E-2</v>
          </cell>
        </row>
        <row r="296">
          <cell r="M296">
            <v>22.194390240015501</v>
          </cell>
          <cell r="R296">
            <v>1.5879505883122001E-2</v>
          </cell>
        </row>
        <row r="297">
          <cell r="M297">
            <v>22.194404289883</v>
          </cell>
          <cell r="R297">
            <v>1.5826974530821599E-2</v>
          </cell>
        </row>
        <row r="298">
          <cell r="M298">
            <v>22.194446998821501</v>
          </cell>
          <cell r="R298">
            <v>1.57925462460035E-2</v>
          </cell>
        </row>
        <row r="299">
          <cell r="M299">
            <v>22.194492743683099</v>
          </cell>
          <cell r="R299">
            <v>1.5762231769060699E-2</v>
          </cell>
        </row>
        <row r="300">
          <cell r="M300">
            <v>22.194518062334598</v>
          </cell>
          <cell r="R300">
            <v>1.5739450585335699E-2</v>
          </cell>
        </row>
        <row r="301">
          <cell r="M301">
            <v>22.194535765458198</v>
          </cell>
          <cell r="R301">
            <v>1.5723313669051601E-2</v>
          </cell>
        </row>
        <row r="302">
          <cell r="M302">
            <v>22.194546660218101</v>
          </cell>
          <cell r="R302">
            <v>1.5715112439704301E-2</v>
          </cell>
        </row>
        <row r="303">
          <cell r="M303">
            <v>22.194570613772001</v>
          </cell>
          <cell r="R303">
            <v>1.5727298894650701E-2</v>
          </cell>
        </row>
        <row r="304">
          <cell r="M304">
            <v>22.194565520569601</v>
          </cell>
          <cell r="R304">
            <v>1.57861074087789E-2</v>
          </cell>
        </row>
        <row r="305">
          <cell r="M305">
            <v>22.1945467179129</v>
          </cell>
          <cell r="R305">
            <v>1.5812577956586599E-2</v>
          </cell>
        </row>
        <row r="306">
          <cell r="M306">
            <v>22.1945373074795</v>
          </cell>
          <cell r="R306">
            <v>1.58266480086116E-2</v>
          </cell>
        </row>
        <row r="307">
          <cell r="M307">
            <v>22.194514740958901</v>
          </cell>
          <cell r="R307">
            <v>1.5846327512739001E-2</v>
          </cell>
        </row>
        <row r="308">
          <cell r="M308">
            <v>22.194454289400198</v>
          </cell>
          <cell r="R308">
            <v>1.5843816486776401E-2</v>
          </cell>
        </row>
        <row r="309">
          <cell r="M309">
            <v>22.194453456821901</v>
          </cell>
          <cell r="R309">
            <v>1.58022569287487E-2</v>
          </cell>
        </row>
        <row r="310">
          <cell r="M310">
            <v>22.194452651325498</v>
          </cell>
          <cell r="R310">
            <v>1.5796589406964202E-2</v>
          </cell>
        </row>
        <row r="311">
          <cell r="M311">
            <v>22.194383025482399</v>
          </cell>
          <cell r="R311">
            <v>1.5812838598939099E-2</v>
          </cell>
        </row>
        <row r="312">
          <cell r="M312">
            <v>22.194361398027102</v>
          </cell>
          <cell r="R312">
            <v>1.58210074371746E-2</v>
          </cell>
        </row>
        <row r="313">
          <cell r="M313">
            <v>22.194350135049898</v>
          </cell>
          <cell r="R313">
            <v>1.5825509684922998E-2</v>
          </cell>
        </row>
        <row r="314">
          <cell r="M314">
            <v>22.194350055967</v>
          </cell>
          <cell r="R314">
            <v>1.58291972993846E-2</v>
          </cell>
        </row>
        <row r="315">
          <cell r="M315">
            <v>22.1943647416368</v>
          </cell>
          <cell r="R315">
            <v>1.5831136466776499E-2</v>
          </cell>
        </row>
        <row r="316">
          <cell r="M316">
            <v>22.1943985825318</v>
          </cell>
          <cell r="R316">
            <v>1.5841658462162799E-2</v>
          </cell>
        </row>
        <row r="317">
          <cell r="M317">
            <v>22.1944055748334</v>
          </cell>
          <cell r="R317">
            <v>1.5898270553046101E-2</v>
          </cell>
        </row>
        <row r="318">
          <cell r="M318">
            <v>22.1943742809977</v>
          </cell>
          <cell r="R318">
            <v>1.5924382407253301E-2</v>
          </cell>
        </row>
        <row r="319">
          <cell r="M319">
            <v>22.194358990727299</v>
          </cell>
          <cell r="R319">
            <v>1.5902133665420998E-2</v>
          </cell>
        </row>
        <row r="320">
          <cell r="M320">
            <v>22.194387148228401</v>
          </cell>
          <cell r="R320">
            <v>1.58420039698394E-2</v>
          </cell>
        </row>
        <row r="321">
          <cell r="M321">
            <v>22.194409466430301</v>
          </cell>
          <cell r="R321">
            <v>1.5818989118795201E-2</v>
          </cell>
        </row>
        <row r="322">
          <cell r="M322">
            <v>22.194444666853801</v>
          </cell>
          <cell r="R322">
            <v>1.5796349003035198E-2</v>
          </cell>
        </row>
        <row r="323">
          <cell r="M323">
            <v>22.1944890961868</v>
          </cell>
          <cell r="R323">
            <v>1.5764270435313001E-2</v>
          </cell>
        </row>
        <row r="324">
          <cell r="M324">
            <v>22.1945206521887</v>
          </cell>
          <cell r="R324">
            <v>1.5737331463789101E-2</v>
          </cell>
        </row>
        <row r="325">
          <cell r="M325">
            <v>22.194542092295301</v>
          </cell>
          <cell r="R325">
            <v>1.5717771739879399E-2</v>
          </cell>
        </row>
        <row r="326">
          <cell r="M326">
            <v>22.194553111544</v>
          </cell>
          <cell r="R326">
            <v>1.5708760958159401E-2</v>
          </cell>
        </row>
        <row r="327">
          <cell r="M327">
            <v>22.194575633477701</v>
          </cell>
          <cell r="R327">
            <v>1.57214600829086E-2</v>
          </cell>
        </row>
        <row r="328">
          <cell r="M328">
            <v>22.194571520030699</v>
          </cell>
          <cell r="R328">
            <v>1.57798808642764E-2</v>
          </cell>
        </row>
        <row r="329">
          <cell r="M329">
            <v>22.1945521710396</v>
          </cell>
          <cell r="R329">
            <v>1.5807293520062701E-2</v>
          </cell>
        </row>
        <row r="330">
          <cell r="M330">
            <v>22.194540499186999</v>
          </cell>
          <cell r="R330">
            <v>1.5824910824084701E-2</v>
          </cell>
        </row>
        <row r="331">
          <cell r="M331">
            <v>22.194508649657099</v>
          </cell>
          <cell r="R331">
            <v>1.5849456165059499E-2</v>
          </cell>
        </row>
        <row r="332">
          <cell r="M332">
            <v>22.194472434644101</v>
          </cell>
          <cell r="R332">
            <v>1.58746011175082E-2</v>
          </cell>
        </row>
        <row r="333">
          <cell r="M333">
            <v>22.1944228295622</v>
          </cell>
          <cell r="R333">
            <v>1.5865571025855799E-2</v>
          </cell>
        </row>
        <row r="334">
          <cell r="M334">
            <v>22.194426914621001</v>
          </cell>
          <cell r="R334">
            <v>1.5818500771771798E-2</v>
          </cell>
        </row>
        <row r="335">
          <cell r="M335">
            <v>22.1944320411395</v>
          </cell>
          <cell r="R335">
            <v>1.5806027059483901E-2</v>
          </cell>
        </row>
        <row r="336">
          <cell r="M336">
            <v>22.194431054308499</v>
          </cell>
          <cell r="R336">
            <v>1.58038448378982E-2</v>
          </cell>
        </row>
        <row r="337">
          <cell r="M337">
            <v>22.194427977033701</v>
          </cell>
          <cell r="R337">
            <v>1.58042979806968E-2</v>
          </cell>
        </row>
        <row r="338">
          <cell r="M338">
            <v>22.1944316271892</v>
          </cell>
          <cell r="R338">
            <v>1.5803095037906102E-2</v>
          </cell>
        </row>
        <row r="339">
          <cell r="M339">
            <v>22.194439176248</v>
          </cell>
          <cell r="R339">
            <v>1.5799804995061201E-2</v>
          </cell>
        </row>
        <row r="340">
          <cell r="M340">
            <v>22.1944645745772</v>
          </cell>
          <cell r="R340">
            <v>1.58102011169866E-2</v>
          </cell>
        </row>
        <row r="341">
          <cell r="M341">
            <v>22.194461605902902</v>
          </cell>
          <cell r="R341">
            <v>1.5868186681086398E-2</v>
          </cell>
        </row>
        <row r="342">
          <cell r="M342">
            <v>22.194443615561902</v>
          </cell>
          <cell r="R342">
            <v>1.5892669951626599E-2</v>
          </cell>
        </row>
        <row r="343">
          <cell r="M343">
            <v>22.194412232340198</v>
          </cell>
          <cell r="R343">
            <v>1.5874479060478602E-2</v>
          </cell>
        </row>
        <row r="344">
          <cell r="M344">
            <v>22.194421467614099</v>
          </cell>
          <cell r="R344">
            <v>1.5822280788714199E-2</v>
          </cell>
        </row>
        <row r="345">
          <cell r="M345">
            <v>22.194440130888999</v>
          </cell>
          <cell r="R345">
            <v>1.5802059748334499E-2</v>
          </cell>
        </row>
        <row r="346">
          <cell r="M346">
            <v>22.19447236369</v>
          </cell>
          <cell r="R346">
            <v>1.5779210991714299E-2</v>
          </cell>
        </row>
        <row r="347">
          <cell r="M347">
            <v>22.194506738191102</v>
          </cell>
          <cell r="R347">
            <v>1.57503297873967E-2</v>
          </cell>
        </row>
        <row r="348">
          <cell r="M348">
            <v>22.1945303403275</v>
          </cell>
          <cell r="R348">
            <v>1.5729302901817399E-2</v>
          </cell>
        </row>
        <row r="349">
          <cell r="M349">
            <v>22.194541858145801</v>
          </cell>
          <cell r="R349">
            <v>1.5717345948897399E-2</v>
          </cell>
        </row>
        <row r="350">
          <cell r="M350">
            <v>22.194549192034302</v>
          </cell>
          <cell r="R350">
            <v>1.57120987575462E-2</v>
          </cell>
        </row>
        <row r="351">
          <cell r="M351">
            <v>22.194572278722202</v>
          </cell>
          <cell r="R351">
            <v>1.5724242693173501E-2</v>
          </cell>
        </row>
        <row r="352">
          <cell r="M352">
            <v>22.194571342446601</v>
          </cell>
          <cell r="R352">
            <v>1.5780370952996701E-2</v>
          </cell>
        </row>
        <row r="353">
          <cell r="M353">
            <v>22.1945525424286</v>
          </cell>
          <cell r="R353">
            <v>1.5807056549604102E-2</v>
          </cell>
        </row>
        <row r="354">
          <cell r="M354">
            <v>22.194539574661398</v>
          </cell>
          <cell r="R354">
            <v>1.5822497047064999E-2</v>
          </cell>
        </row>
        <row r="355">
          <cell r="M355">
            <v>22.194520052102799</v>
          </cell>
          <cell r="R355">
            <v>1.5840974721182299E-2</v>
          </cell>
        </row>
        <row r="356">
          <cell r="M356">
            <v>22.194490879481201</v>
          </cell>
          <cell r="R356">
            <v>1.58626795368777E-2</v>
          </cell>
        </row>
        <row r="357">
          <cell r="M357">
            <v>22.194445764598001</v>
          </cell>
          <cell r="R357">
            <v>1.5852756603560898E-2</v>
          </cell>
        </row>
        <row r="358">
          <cell r="M358">
            <v>22.1944403480022</v>
          </cell>
          <cell r="R358">
            <v>1.5808911476800101E-2</v>
          </cell>
        </row>
        <row r="359">
          <cell r="M359">
            <v>22.194455113029001</v>
          </cell>
          <cell r="R359">
            <v>1.5794134492839899E-2</v>
          </cell>
        </row>
        <row r="360">
          <cell r="M360">
            <v>22.194459646311099</v>
          </cell>
          <cell r="R360">
            <v>1.5788879857410901E-2</v>
          </cell>
        </row>
        <row r="361">
          <cell r="M361">
            <v>22.194458380143001</v>
          </cell>
          <cell r="R361">
            <v>1.5788376550413302E-2</v>
          </cell>
        </row>
        <row r="362">
          <cell r="M362">
            <v>22.194456685857901</v>
          </cell>
          <cell r="R362">
            <v>1.5789114534000798E-2</v>
          </cell>
        </row>
        <row r="363">
          <cell r="M363">
            <v>22.1944738425344</v>
          </cell>
          <cell r="R363">
            <v>1.5803302405376099E-2</v>
          </cell>
        </row>
        <row r="364">
          <cell r="M364">
            <v>22.194474943837498</v>
          </cell>
          <cell r="R364">
            <v>1.5859308658785699E-2</v>
          </cell>
        </row>
        <row r="365">
          <cell r="M365">
            <v>22.194474452345201</v>
          </cell>
          <cell r="R365">
            <v>1.5875455114206301E-2</v>
          </cell>
        </row>
        <row r="366">
          <cell r="M366">
            <v>22.194468550824201</v>
          </cell>
          <cell r="R366">
            <v>1.5880710775117001E-2</v>
          </cell>
        </row>
        <row r="367">
          <cell r="M367">
            <v>22.1944623971985</v>
          </cell>
          <cell r="R367">
            <v>1.58881663452001E-2</v>
          </cell>
        </row>
        <row r="368">
          <cell r="M368">
            <v>22.1944118411276</v>
          </cell>
          <cell r="R368">
            <v>1.5907231691065199E-2</v>
          </cell>
        </row>
        <row r="369">
          <cell r="M369">
            <v>22.194377604949398</v>
          </cell>
          <cell r="R369">
            <v>1.5890881968664599E-2</v>
          </cell>
        </row>
        <row r="370">
          <cell r="M370">
            <v>22.194421763962101</v>
          </cell>
          <cell r="R370">
            <v>1.5823532442701099E-2</v>
          </cell>
        </row>
        <row r="371">
          <cell r="M371">
            <v>22.1944836879265</v>
          </cell>
          <cell r="R371">
            <v>1.5778397593730301E-2</v>
          </cell>
        </row>
        <row r="372">
          <cell r="M372">
            <v>22.1945216408741</v>
          </cell>
          <cell r="R372">
            <v>1.57459166992104E-2</v>
          </cell>
        </row>
        <row r="373">
          <cell r="M373">
            <v>22.194541556460699</v>
          </cell>
          <cell r="R373">
            <v>1.5727003855792301E-2</v>
          </cell>
        </row>
        <row r="374">
          <cell r="M374">
            <v>22.194546697964999</v>
          </cell>
          <cell r="R374">
            <v>1.5721372737941799E-2</v>
          </cell>
        </row>
        <row r="375">
          <cell r="M375">
            <v>22.194567263789299</v>
          </cell>
          <cell r="R375">
            <v>1.5748716809577502E-2</v>
          </cell>
        </row>
        <row r="376">
          <cell r="M376">
            <v>22.194549127574199</v>
          </cell>
          <cell r="R376">
            <v>1.5800104051740298E-2</v>
          </cell>
        </row>
        <row r="377">
          <cell r="M377">
            <v>22.1945432112887</v>
          </cell>
          <cell r="R377">
            <v>1.5812078422332301E-2</v>
          </cell>
        </row>
        <row r="378">
          <cell r="M378">
            <v>22.194543298469998</v>
          </cell>
          <cell r="R378">
            <v>1.5818132958105701E-2</v>
          </cell>
        </row>
        <row r="379">
          <cell r="M379">
            <v>22.194522128388702</v>
          </cell>
          <cell r="R379">
            <v>1.5837795466339701E-2</v>
          </cell>
        </row>
        <row r="380">
          <cell r="M380">
            <v>22.194478657170599</v>
          </cell>
          <cell r="R380">
            <v>1.5866974179331299E-2</v>
          </cell>
        </row>
        <row r="381">
          <cell r="M381">
            <v>22.194450431408999</v>
          </cell>
          <cell r="R381">
            <v>1.58877135214914E-2</v>
          </cell>
        </row>
        <row r="382">
          <cell r="M382">
            <v>22.1944347764091</v>
          </cell>
          <cell r="R382">
            <v>1.5899681372368E-2</v>
          </cell>
        </row>
        <row r="383">
          <cell r="M383">
            <v>22.1944240891949</v>
          </cell>
          <cell r="R383">
            <v>1.5907002951359699E-2</v>
          </cell>
        </row>
        <row r="384">
          <cell r="M384">
            <v>22.194416623204098</v>
          </cell>
          <cell r="R384">
            <v>1.5911752959172701E-2</v>
          </cell>
        </row>
        <row r="385">
          <cell r="M385">
            <v>22.194410822209601</v>
          </cell>
          <cell r="R385">
            <v>1.5915129223346199E-2</v>
          </cell>
        </row>
        <row r="386">
          <cell r="M386">
            <v>22.1944069121719</v>
          </cell>
          <cell r="R386">
            <v>1.5917383313027399E-2</v>
          </cell>
        </row>
        <row r="387">
          <cell r="M387">
            <v>22.194405056994601</v>
          </cell>
          <cell r="R387">
            <v>1.5918237014182698E-2</v>
          </cell>
        </row>
        <row r="388">
          <cell r="M388">
            <v>22.1944023066659</v>
          </cell>
          <cell r="R388">
            <v>1.5918859277754199E-2</v>
          </cell>
        </row>
        <row r="389">
          <cell r="M389">
            <v>22.1944044713801</v>
          </cell>
          <cell r="R389">
            <v>1.59180431819065E-2</v>
          </cell>
        </row>
        <row r="390">
          <cell r="M390">
            <v>22.194415996533301</v>
          </cell>
          <cell r="R390">
            <v>1.59131969598711E-2</v>
          </cell>
        </row>
        <row r="391">
          <cell r="M391">
            <v>22.194434070219899</v>
          </cell>
          <cell r="R391">
            <v>1.5905326140137298E-2</v>
          </cell>
        </row>
        <row r="392">
          <cell r="M392">
            <v>22.1944418278804</v>
          </cell>
          <cell r="R392">
            <v>1.5900230772542101E-2</v>
          </cell>
        </row>
        <row r="393">
          <cell r="M393">
            <v>22.1944439904243</v>
          </cell>
          <cell r="R393">
            <v>1.58968356551232E-2</v>
          </cell>
        </row>
        <row r="394">
          <cell r="M394">
            <v>22.194468098162599</v>
          </cell>
          <cell r="R394">
            <v>1.5884081013055398E-2</v>
          </cell>
        </row>
        <row r="395">
          <cell r="M395">
            <v>22.194492035851901</v>
          </cell>
          <cell r="R395">
            <v>1.58682135056697E-2</v>
          </cell>
        </row>
        <row r="396">
          <cell r="M396">
            <v>22.194501480972701</v>
          </cell>
          <cell r="R396">
            <v>1.5856641070011598E-2</v>
          </cell>
        </row>
        <row r="397">
          <cell r="M397">
            <v>22.1945203889914</v>
          </cell>
          <cell r="R397">
            <v>1.58408808654192E-2</v>
          </cell>
        </row>
        <row r="398">
          <cell r="M398">
            <v>22.194530670659098</v>
          </cell>
          <cell r="R398">
            <v>1.5830146340682701E-2</v>
          </cell>
        </row>
        <row r="399">
          <cell r="M399">
            <v>22.194532436662399</v>
          </cell>
          <cell r="R399">
            <v>1.5826549664732899E-2</v>
          </cell>
        </row>
        <row r="400">
          <cell r="M400">
            <v>22.194531174684901</v>
          </cell>
          <cell r="R400">
            <v>1.5825853113324899E-2</v>
          </cell>
        </row>
        <row r="401">
          <cell r="M401">
            <v>22.194532574497298</v>
          </cell>
          <cell r="R401">
            <v>1.5824920933645001E-2</v>
          </cell>
        </row>
        <row r="402">
          <cell r="M402">
            <v>22.194535552278499</v>
          </cell>
          <cell r="R402">
            <v>1.5826521512143098E-2</v>
          </cell>
        </row>
        <row r="403">
          <cell r="M403">
            <v>22.194513997251001</v>
          </cell>
          <cell r="R403">
            <v>1.5842194000763098E-2</v>
          </cell>
        </row>
        <row r="404">
          <cell r="M404">
            <v>22.1944890657937</v>
          </cell>
          <cell r="R404">
            <v>1.5861864013616198E-2</v>
          </cell>
        </row>
        <row r="405">
          <cell r="M405">
            <v>22.194468842908201</v>
          </cell>
          <cell r="R405">
            <v>1.58776396152236E-2</v>
          </cell>
        </row>
        <row r="406">
          <cell r="M406">
            <v>22.194449550985802</v>
          </cell>
          <cell r="R406">
            <v>1.5890719800377599E-2</v>
          </cell>
        </row>
        <row r="407">
          <cell r="M407">
            <v>22.1944351543012</v>
          </cell>
          <cell r="R407">
            <v>1.5899961097846301E-2</v>
          </cell>
        </row>
        <row r="408">
          <cell r="M408">
            <v>22.194432106006499</v>
          </cell>
          <cell r="R408">
            <v>1.5903467279653302E-2</v>
          </cell>
        </row>
        <row r="409">
          <cell r="M409">
            <v>22.1944352486565</v>
          </cell>
          <cell r="R409">
            <v>1.5903042923026502E-2</v>
          </cell>
        </row>
        <row r="410">
          <cell r="M410">
            <v>22.194435056282298</v>
          </cell>
          <cell r="R410">
            <v>1.59021570371198E-2</v>
          </cell>
        </row>
        <row r="411">
          <cell r="M411">
            <v>22.194436960658098</v>
          </cell>
          <cell r="R411">
            <v>1.59007131100838E-2</v>
          </cell>
        </row>
        <row r="412">
          <cell r="M412">
            <v>22.194438315118202</v>
          </cell>
          <cell r="R412">
            <v>1.5899293197847299E-2</v>
          </cell>
        </row>
        <row r="413">
          <cell r="M413">
            <v>22.194435632603401</v>
          </cell>
          <cell r="R413">
            <v>1.58995559579042E-2</v>
          </cell>
        </row>
        <row r="414">
          <cell r="M414">
            <v>22.194434360773801</v>
          </cell>
          <cell r="R414">
            <v>1.5900152562783501E-2</v>
          </cell>
        </row>
        <row r="415">
          <cell r="M415">
            <v>22.194435739142801</v>
          </cell>
          <cell r="R415">
            <v>1.58996593526879E-2</v>
          </cell>
        </row>
        <row r="416">
          <cell r="M416">
            <v>22.194439839358001</v>
          </cell>
          <cell r="R416">
            <v>1.5897991415895599E-2</v>
          </cell>
        </row>
        <row r="417">
          <cell r="M417">
            <v>22.194448324884299</v>
          </cell>
          <cell r="R417">
            <v>1.5892723996844899E-2</v>
          </cell>
        </row>
        <row r="418">
          <cell r="M418">
            <v>22.194472598228899</v>
          </cell>
          <cell r="R418">
            <v>1.58791051422894E-2</v>
          </cell>
        </row>
        <row r="419">
          <cell r="M419">
            <v>22.194497100787299</v>
          </cell>
          <cell r="R419">
            <v>1.5861871373810201E-2</v>
          </cell>
        </row>
        <row r="420">
          <cell r="M420">
            <v>22.194511607867</v>
          </cell>
          <cell r="R420">
            <v>1.5847959679831301E-2</v>
          </cell>
        </row>
        <row r="421">
          <cell r="M421">
            <v>22.1945223326329</v>
          </cell>
          <cell r="R421">
            <v>1.58375311200184E-2</v>
          </cell>
        </row>
        <row r="422">
          <cell r="M422">
            <v>22.1945287619358</v>
          </cell>
          <cell r="R422">
            <v>1.5830916215132201E-2</v>
          </cell>
        </row>
        <row r="423">
          <cell r="M423">
            <v>22.194528078762101</v>
          </cell>
          <cell r="R423">
            <v>1.58302219428254E-2</v>
          </cell>
        </row>
        <row r="424">
          <cell r="M424">
            <v>22.194523796889101</v>
          </cell>
          <cell r="R424">
            <v>1.5832532562197899E-2</v>
          </cell>
        </row>
        <row r="425">
          <cell r="M425">
            <v>22.194520174418699</v>
          </cell>
          <cell r="R425">
            <v>1.58351836855634E-2</v>
          </cell>
        </row>
        <row r="426">
          <cell r="M426">
            <v>22.194517654868498</v>
          </cell>
          <cell r="R426">
            <v>1.58380121926209E-2</v>
          </cell>
        </row>
        <row r="427">
          <cell r="M427">
            <v>22.194513102928699</v>
          </cell>
          <cell r="R427">
            <v>1.58448037051045E-2</v>
          </cell>
        </row>
        <row r="428">
          <cell r="M428">
            <v>22.194482810836099</v>
          </cell>
          <cell r="R428">
            <v>1.5864271482557001E-2</v>
          </cell>
        </row>
        <row r="429">
          <cell r="M429">
            <v>22.194457919885298</v>
          </cell>
          <cell r="R429">
            <v>1.58823274308325E-2</v>
          </cell>
        </row>
        <row r="430">
          <cell r="M430">
            <v>22.194442832964999</v>
          </cell>
          <cell r="R430">
            <v>1.5893705177882599E-2</v>
          </cell>
        </row>
        <row r="431">
          <cell r="M431">
            <v>22.194433901449798</v>
          </cell>
          <cell r="R431">
            <v>1.5900081640072599E-2</v>
          </cell>
        </row>
        <row r="432">
          <cell r="M432">
            <v>22.194434205456801</v>
          </cell>
          <cell r="R432">
            <v>1.5901535044700099E-2</v>
          </cell>
        </row>
        <row r="433">
          <cell r="M433">
            <v>22.194436739369301</v>
          </cell>
          <cell r="R433">
            <v>1.5900767472591702E-2</v>
          </cell>
        </row>
        <row r="434">
          <cell r="M434">
            <v>22.194435729047001</v>
          </cell>
          <cell r="R434">
            <v>1.5900402198372601E-2</v>
          </cell>
        </row>
        <row r="435">
          <cell r="M435">
            <v>22.1944325399581</v>
          </cell>
          <cell r="R435">
            <v>1.5900332022319E-2</v>
          </cell>
        </row>
        <row r="436">
          <cell r="M436">
            <v>22.194435049180299</v>
          </cell>
          <cell r="R436">
            <v>1.58982130643881E-2</v>
          </cell>
        </row>
        <row r="437">
          <cell r="M437">
            <v>22.194439178262598</v>
          </cell>
          <cell r="R437">
            <v>1.5895212959569301E-2</v>
          </cell>
        </row>
        <row r="438">
          <cell r="M438">
            <v>22.194443246923001</v>
          </cell>
          <cell r="R438">
            <v>1.5892741453966599E-2</v>
          </cell>
        </row>
        <row r="439">
          <cell r="M439">
            <v>22.1944453707778</v>
          </cell>
          <cell r="R439">
            <v>1.5891827366702499E-2</v>
          </cell>
        </row>
        <row r="440">
          <cell r="M440">
            <v>22.194446462874499</v>
          </cell>
          <cell r="R440">
            <v>1.5892259842242601E-2</v>
          </cell>
        </row>
        <row r="441">
          <cell r="M441">
            <v>22.194446892255598</v>
          </cell>
          <cell r="R441">
            <v>1.5892041926813601E-2</v>
          </cell>
        </row>
        <row r="442">
          <cell r="M442">
            <v>22.194456653941302</v>
          </cell>
          <cell r="R442">
            <v>1.5885629108871101E-2</v>
          </cell>
        </row>
        <row r="443">
          <cell r="M443">
            <v>22.194483057109899</v>
          </cell>
          <cell r="R443">
            <v>1.5868915104880098E-2</v>
          </cell>
        </row>
        <row r="444">
          <cell r="M444">
            <v>22.194508240538202</v>
          </cell>
          <cell r="R444">
            <v>1.58501481384461E-2</v>
          </cell>
        </row>
        <row r="445">
          <cell r="M445">
            <v>22.194520272142899</v>
          </cell>
          <cell r="R445">
            <v>1.58382381626288E-2</v>
          </cell>
        </row>
        <row r="446">
          <cell r="M446">
            <v>22.194524970024499</v>
          </cell>
          <cell r="R446">
            <v>1.5831876432849099E-2</v>
          </cell>
        </row>
        <row r="447">
          <cell r="M447">
            <v>22.194530368344498</v>
          </cell>
          <cell r="R447">
            <v>1.5825036385829199E-2</v>
          </cell>
        </row>
        <row r="448">
          <cell r="M448">
            <v>22.194535270045201</v>
          </cell>
          <cell r="R448">
            <v>1.58197053729838E-2</v>
          </cell>
        </row>
        <row r="449">
          <cell r="M449">
            <v>22.194532769642599</v>
          </cell>
          <cell r="R449">
            <v>1.58227678019318E-2</v>
          </cell>
        </row>
        <row r="450">
          <cell r="M450">
            <v>22.1945203399045</v>
          </cell>
          <cell r="R450">
            <v>1.5833188061047301E-2</v>
          </cell>
        </row>
        <row r="451">
          <cell r="M451">
            <v>22.194507033881202</v>
          </cell>
          <cell r="R451">
            <v>1.5846676434444901E-2</v>
          </cell>
        </row>
        <row r="452">
          <cell r="M452">
            <v>22.194475616113401</v>
          </cell>
          <cell r="R452">
            <v>1.5867431437295201E-2</v>
          </cell>
        </row>
        <row r="453">
          <cell r="M453">
            <v>22.194451649310899</v>
          </cell>
          <cell r="R453">
            <v>1.5884784409241001E-2</v>
          </cell>
        </row>
        <row r="454">
          <cell r="M454">
            <v>22.194440169474198</v>
          </cell>
          <cell r="R454">
            <v>1.5894765663799701E-2</v>
          </cell>
        </row>
        <row r="455">
          <cell r="M455">
            <v>22.194438702151398</v>
          </cell>
          <cell r="R455">
            <v>1.5898428577024899E-2</v>
          </cell>
        </row>
        <row r="456">
          <cell r="M456">
            <v>22.194437356473198</v>
          </cell>
          <cell r="R456">
            <v>1.5899841801239298E-2</v>
          </cell>
        </row>
        <row r="457">
          <cell r="M457">
            <v>22.194434348214699</v>
          </cell>
          <cell r="R457">
            <v>1.5901272632745701E-2</v>
          </cell>
        </row>
        <row r="458">
          <cell r="M458">
            <v>22.194435835636099</v>
          </cell>
          <cell r="R458">
            <v>1.5900932526936098E-2</v>
          </cell>
        </row>
        <row r="459">
          <cell r="M459">
            <v>22.194439134168299</v>
          </cell>
          <cell r="R459">
            <v>1.5898731808746399E-2</v>
          </cell>
        </row>
        <row r="460">
          <cell r="M460">
            <v>22.194442433768</v>
          </cell>
          <cell r="R460">
            <v>1.5895734825268799E-2</v>
          </cell>
        </row>
        <row r="461">
          <cell r="M461">
            <v>22.194452233223899</v>
          </cell>
          <cell r="R461">
            <v>1.5890601501378498E-2</v>
          </cell>
        </row>
        <row r="462">
          <cell r="M462">
            <v>22.1944582770594</v>
          </cell>
          <cell r="R462">
            <v>1.5885921962594599E-2</v>
          </cell>
        </row>
        <row r="463">
          <cell r="M463">
            <v>22.1944656295654</v>
          </cell>
          <cell r="R463">
            <v>1.5881775246315299E-2</v>
          </cell>
        </row>
        <row r="464">
          <cell r="M464">
            <v>22.194463942859699</v>
          </cell>
          <cell r="R464">
            <v>1.5881628486541101E-2</v>
          </cell>
        </row>
        <row r="465">
          <cell r="M465">
            <v>22.194461592797602</v>
          </cell>
          <cell r="R465">
            <v>1.5882940398541601E-2</v>
          </cell>
        </row>
        <row r="466">
          <cell r="M466">
            <v>22.194469729729501</v>
          </cell>
          <cell r="R466">
            <v>1.5878225925134999E-2</v>
          </cell>
        </row>
        <row r="467">
          <cell r="M467">
            <v>22.1944866176194</v>
          </cell>
          <cell r="R467">
            <v>1.5866964681409398E-2</v>
          </cell>
        </row>
        <row r="468">
          <cell r="M468">
            <v>22.194504828967499</v>
          </cell>
          <cell r="R468">
            <v>1.5851298924126001E-2</v>
          </cell>
        </row>
        <row r="469">
          <cell r="M469">
            <v>22.194525753601901</v>
          </cell>
          <cell r="R469">
            <v>1.5833684920255799E-2</v>
          </cell>
        </row>
        <row r="470">
          <cell r="M470">
            <v>22.194533336232599</v>
          </cell>
          <cell r="R470">
            <v>1.5824285774328799E-2</v>
          </cell>
        </row>
        <row r="471">
          <cell r="M471">
            <v>22.194536137844899</v>
          </cell>
          <cell r="R471">
            <v>1.5819221191752601E-2</v>
          </cell>
        </row>
        <row r="472">
          <cell r="M472">
            <v>22.194539253037998</v>
          </cell>
          <cell r="R472">
            <v>1.58154571172857E-2</v>
          </cell>
        </row>
        <row r="473">
          <cell r="M473">
            <v>22.194540772886899</v>
          </cell>
          <cell r="R473">
            <v>1.5815962706628699E-2</v>
          </cell>
        </row>
        <row r="474">
          <cell r="M474">
            <v>22.194527392595401</v>
          </cell>
          <cell r="R474">
            <v>1.5828015064678101E-2</v>
          </cell>
        </row>
        <row r="475">
          <cell r="M475">
            <v>22.194511514829198</v>
          </cell>
          <cell r="R475">
            <v>1.5843451861195301E-2</v>
          </cell>
        </row>
        <row r="476">
          <cell r="M476">
            <v>22.194496981882601</v>
          </cell>
          <cell r="R476">
            <v>1.58581687828479E-2</v>
          </cell>
        </row>
        <row r="477">
          <cell r="M477">
            <v>22.1944686176574</v>
          </cell>
          <cell r="R477">
            <v>1.5875615932992301E-2</v>
          </cell>
        </row>
        <row r="478">
          <cell r="M478">
            <v>22.1944532696705</v>
          </cell>
          <cell r="R478">
            <v>1.5888046405423101E-2</v>
          </cell>
        </row>
        <row r="479">
          <cell r="M479">
            <v>22.194442928740699</v>
          </cell>
          <cell r="R479">
            <v>1.5896203278528798E-2</v>
          </cell>
        </row>
        <row r="480">
          <cell r="M480">
            <v>22.194433513315001</v>
          </cell>
          <cell r="R480">
            <v>1.5902012062623899E-2</v>
          </cell>
        </row>
        <row r="481">
          <cell r="M481">
            <v>22.1944288707449</v>
          </cell>
          <cell r="R481">
            <v>1.5904556715800201E-2</v>
          </cell>
        </row>
        <row r="482">
          <cell r="M482">
            <v>22.194433673670801</v>
          </cell>
          <cell r="R482">
            <v>1.5902686126483899E-2</v>
          </cell>
        </row>
        <row r="483">
          <cell r="M483">
            <v>22.194440857681801</v>
          </cell>
          <cell r="R483">
            <v>1.58988553857764E-2</v>
          </cell>
        </row>
        <row r="484">
          <cell r="M484">
            <v>22.194445915158902</v>
          </cell>
          <cell r="R484">
            <v>1.5894991969778002E-2</v>
          </cell>
        </row>
        <row r="485">
          <cell r="M485">
            <v>22.194448868927601</v>
          </cell>
          <cell r="R485">
            <v>1.5892260209395201E-2</v>
          </cell>
        </row>
        <row r="486">
          <cell r="M486">
            <v>22.194449858896402</v>
          </cell>
          <cell r="R486">
            <v>1.58911006577033E-2</v>
          </cell>
        </row>
        <row r="487">
          <cell r="M487">
            <v>22.194452084980199</v>
          </cell>
          <cell r="R487">
            <v>1.5890478752469201E-2</v>
          </cell>
        </row>
        <row r="488">
          <cell r="M488">
            <v>22.194453287605398</v>
          </cell>
          <cell r="R488">
            <v>1.5890110177494501E-2</v>
          </cell>
        </row>
        <row r="489">
          <cell r="M489">
            <v>22.1944567624721</v>
          </cell>
          <cell r="R489">
            <v>1.58883432044526E-2</v>
          </cell>
        </row>
        <row r="490">
          <cell r="M490">
            <v>22.1944723757593</v>
          </cell>
          <cell r="R490">
            <v>1.5878973497648299E-2</v>
          </cell>
        </row>
        <row r="491">
          <cell r="M491">
            <v>22.1944991788747</v>
          </cell>
          <cell r="R491">
            <v>1.5860026742307701E-2</v>
          </cell>
        </row>
        <row r="492">
          <cell r="M492">
            <v>22.194522325993201</v>
          </cell>
          <cell r="R492">
            <v>1.58404731870792E-2</v>
          </cell>
        </row>
        <row r="493">
          <cell r="M493">
            <v>22.1945331780183</v>
          </cell>
          <cell r="R493">
            <v>1.5827395731638501E-2</v>
          </cell>
        </row>
        <row r="494">
          <cell r="M494">
            <v>22.194538478774302</v>
          </cell>
          <cell r="R494">
            <v>1.58192322970186E-2</v>
          </cell>
        </row>
        <row r="495">
          <cell r="M495">
            <v>22.194540998095601</v>
          </cell>
          <cell r="R495">
            <v>1.5814290592492099E-2</v>
          </cell>
        </row>
        <row r="496">
          <cell r="M496">
            <v>22.1945424519947</v>
          </cell>
          <cell r="R496">
            <v>1.5812393556871699E-2</v>
          </cell>
        </row>
        <row r="497">
          <cell r="M497">
            <v>22.1945415229712</v>
          </cell>
          <cell r="R497">
            <v>1.5814325920348399E-2</v>
          </cell>
        </row>
        <row r="498">
          <cell r="M498">
            <v>22.1945343419446</v>
          </cell>
          <cell r="R498">
            <v>1.58230651524972E-2</v>
          </cell>
        </row>
        <row r="499">
          <cell r="M499">
            <v>22.194518761480399</v>
          </cell>
          <cell r="R499">
            <v>1.58362861657417E-2</v>
          </cell>
        </row>
        <row r="500">
          <cell r="M500">
            <v>22.194504050861099</v>
          </cell>
          <cell r="R500">
            <v>1.5848766603186099E-2</v>
          </cell>
        </row>
        <row r="501">
          <cell r="M501">
            <v>22.194494887518999</v>
          </cell>
          <cell r="R501">
            <v>1.58577132342675E-2</v>
          </cell>
        </row>
        <row r="502">
          <cell r="M502">
            <v>22.194489716423</v>
          </cell>
          <cell r="R502">
            <v>1.5863438651937099E-2</v>
          </cell>
        </row>
        <row r="503">
          <cell r="M503">
            <v>22.1944823952485</v>
          </cell>
          <cell r="R503">
            <v>1.5868607278332999E-2</v>
          </cell>
        </row>
        <row r="504">
          <cell r="M504">
            <v>22.194479011306999</v>
          </cell>
          <cell r="R504">
            <v>1.5871614209044899E-2</v>
          </cell>
        </row>
        <row r="505">
          <cell r="M505">
            <v>22.19447800044</v>
          </cell>
          <cell r="R505">
            <v>1.5872745540804398E-2</v>
          </cell>
        </row>
        <row r="506">
          <cell r="M506">
            <v>22.194476465551102</v>
          </cell>
          <cell r="R506">
            <v>1.5873457555918399E-2</v>
          </cell>
        </row>
        <row r="507">
          <cell r="M507">
            <v>22.194471384256001</v>
          </cell>
          <cell r="R507">
            <v>1.58759477303878E-2</v>
          </cell>
        </row>
        <row r="508">
          <cell r="M508">
            <v>22.194465441501801</v>
          </cell>
          <cell r="R508">
            <v>1.5879975262789701E-2</v>
          </cell>
        </row>
        <row r="509">
          <cell r="M509">
            <v>22.1944555413912</v>
          </cell>
          <cell r="R509">
            <v>1.5885008255180799E-2</v>
          </cell>
        </row>
        <row r="510">
          <cell r="M510">
            <v>22.194458104972899</v>
          </cell>
          <cell r="R510">
            <v>1.5934342016178101E-2</v>
          </cell>
        </row>
        <row r="511">
          <cell r="M511">
            <v>22.194332701668699</v>
          </cell>
          <cell r="R511">
            <v>1.6015760333067799E-2</v>
          </cell>
        </row>
        <row r="512">
          <cell r="M512">
            <v>22.194423164283702</v>
          </cell>
          <cell r="R512">
            <v>1.5936353244078799E-2</v>
          </cell>
        </row>
        <row r="513">
          <cell r="M513">
            <v>22.194448669587199</v>
          </cell>
          <cell r="R513">
            <v>1.59003078376075E-2</v>
          </cell>
        </row>
        <row r="514">
          <cell r="M514">
            <v>22.1944629071448</v>
          </cell>
          <cell r="R514">
            <v>1.5934769461719501E-2</v>
          </cell>
        </row>
        <row r="515">
          <cell r="M515">
            <v>22.194330447465401</v>
          </cell>
          <cell r="R515">
            <v>1.6007858076992301E-2</v>
          </cell>
        </row>
        <row r="516">
          <cell r="M516">
            <v>22.194485331981099</v>
          </cell>
          <cell r="R516">
            <v>1.5891422082930699E-2</v>
          </cell>
        </row>
        <row r="517">
          <cell r="M517">
            <v>22.194524488670599</v>
          </cell>
          <cell r="R517">
            <v>1.5837982754905399E-2</v>
          </cell>
        </row>
        <row r="518">
          <cell r="M518">
            <v>22.194537308847199</v>
          </cell>
          <cell r="R518">
            <v>1.5819324034881701E-2</v>
          </cell>
        </row>
        <row r="519">
          <cell r="M519">
            <v>22.194541474710501</v>
          </cell>
          <cell r="R519">
            <v>1.5811667576549501E-2</v>
          </cell>
        </row>
        <row r="520">
          <cell r="M520">
            <v>22.194542743769802</v>
          </cell>
          <cell r="R520">
            <v>1.58091503258651E-2</v>
          </cell>
        </row>
        <row r="521">
          <cell r="M521">
            <v>22.194543188111499</v>
          </cell>
          <cell r="R521">
            <v>1.5809526783703599E-2</v>
          </cell>
        </row>
        <row r="522">
          <cell r="M522">
            <v>22.194541080186799</v>
          </cell>
          <cell r="R522">
            <v>1.58145441433033E-2</v>
          </cell>
        </row>
        <row r="523">
          <cell r="M523">
            <v>22.1945256288118</v>
          </cell>
          <cell r="R523">
            <v>1.58299012983729E-2</v>
          </cell>
        </row>
        <row r="524">
          <cell r="M524">
            <v>22.194495692918</v>
          </cell>
          <cell r="R524">
            <v>1.58516885608397E-2</v>
          </cell>
        </row>
        <row r="525">
          <cell r="M525">
            <v>22.194480351262701</v>
          </cell>
          <cell r="R525">
            <v>1.5866303066171001E-2</v>
          </cell>
        </row>
        <row r="526">
          <cell r="M526">
            <v>22.194469836898101</v>
          </cell>
          <cell r="R526">
            <v>1.58752200195551E-2</v>
          </cell>
        </row>
        <row r="527">
          <cell r="M527">
            <v>22.1944641598574</v>
          </cell>
          <cell r="R527">
            <v>1.5880080817839301E-2</v>
          </cell>
        </row>
        <row r="528">
          <cell r="M528">
            <v>22.1944630457226</v>
          </cell>
          <cell r="R528">
            <v>1.5881381672904201E-2</v>
          </cell>
        </row>
        <row r="529">
          <cell r="M529">
            <v>22.194466526657099</v>
          </cell>
          <cell r="R529">
            <v>1.5880165259542001E-2</v>
          </cell>
        </row>
        <row r="530">
          <cell r="M530">
            <v>22.1944647545259</v>
          </cell>
          <cell r="R530">
            <v>1.5880401918236201E-2</v>
          </cell>
        </row>
        <row r="531">
          <cell r="M531">
            <v>22.194457456081501</v>
          </cell>
          <cell r="R531">
            <v>1.5883071062282601E-2</v>
          </cell>
        </row>
        <row r="532">
          <cell r="M532">
            <v>22.194458275110001</v>
          </cell>
          <cell r="R532">
            <v>1.58828480953307E-2</v>
          </cell>
        </row>
        <row r="533">
          <cell r="M533">
            <v>22.194459482736399</v>
          </cell>
          <cell r="R533">
            <v>1.58819980877298E-2</v>
          </cell>
        </row>
        <row r="534">
          <cell r="M534">
            <v>22.194454137207899</v>
          </cell>
          <cell r="R534">
            <v>1.5884410715549298E-2</v>
          </cell>
        </row>
        <row r="535">
          <cell r="M535">
            <v>22.194449017353602</v>
          </cell>
          <cell r="R535">
            <v>1.5887634879472898E-2</v>
          </cell>
        </row>
        <row r="536">
          <cell r="M536">
            <v>22.1944459248326</v>
          </cell>
          <cell r="R536">
            <v>1.5890428382513099E-2</v>
          </cell>
        </row>
        <row r="537">
          <cell r="M537">
            <v>22.194445183879399</v>
          </cell>
          <cell r="R537">
            <v>1.58910950798128E-2</v>
          </cell>
        </row>
        <row r="538">
          <cell r="M538">
            <v>22.194458712943302</v>
          </cell>
          <cell r="R538">
            <v>1.5883792269920899E-2</v>
          </cell>
        </row>
        <row r="539">
          <cell r="M539">
            <v>22.194484291027202</v>
          </cell>
          <cell r="R539">
            <v>1.58661339370787E-2</v>
          </cell>
        </row>
        <row r="540">
          <cell r="M540">
            <v>22.194511697604</v>
          </cell>
          <cell r="R540">
            <v>1.5844531214591302E-2</v>
          </cell>
        </row>
        <row r="541">
          <cell r="M541">
            <v>22.194525036637799</v>
          </cell>
          <cell r="R541">
            <v>1.5829441266578401E-2</v>
          </cell>
        </row>
        <row r="542">
          <cell r="M542">
            <v>22.194530569784199</v>
          </cell>
          <cell r="R542">
            <v>1.5820577273867299E-2</v>
          </cell>
        </row>
        <row r="543">
          <cell r="M543">
            <v>22.194534375914401</v>
          </cell>
          <cell r="R543">
            <v>1.5814768517596601E-2</v>
          </cell>
        </row>
        <row r="544">
          <cell r="M544">
            <v>22.1945355436612</v>
          </cell>
          <cell r="R544">
            <v>1.58134976703047E-2</v>
          </cell>
        </row>
        <row r="545">
          <cell r="M545">
            <v>22.194532348700001</v>
          </cell>
          <cell r="R545">
            <v>1.5816577404539699E-2</v>
          </cell>
        </row>
        <row r="546">
          <cell r="M546">
            <v>22.194527690916399</v>
          </cell>
          <cell r="R546">
            <v>1.5822321591572801E-2</v>
          </cell>
        </row>
        <row r="547">
          <cell r="M547">
            <v>22.194517316771599</v>
          </cell>
          <cell r="R547">
            <v>1.5834737274538199E-2</v>
          </cell>
        </row>
        <row r="548">
          <cell r="M548">
            <v>22.1944794080548</v>
          </cell>
          <cell r="R548">
            <v>1.58606710005063E-2</v>
          </cell>
        </row>
        <row r="549">
          <cell r="M549">
            <v>22.194445318531901</v>
          </cell>
          <cell r="R549">
            <v>1.5884226983067101E-2</v>
          </cell>
        </row>
        <row r="550">
          <cell r="M550">
            <v>22.194428243628298</v>
          </cell>
          <cell r="R550">
            <v>1.5898061417343099E-2</v>
          </cell>
        </row>
        <row r="551">
          <cell r="M551">
            <v>22.1944167883826</v>
          </cell>
          <cell r="R551">
            <v>1.5906498424428501E-2</v>
          </cell>
        </row>
        <row r="552">
          <cell r="M552">
            <v>22.194409673888401</v>
          </cell>
          <cell r="R552">
            <v>1.5911216465948699E-2</v>
          </cell>
        </row>
        <row r="553">
          <cell r="M553">
            <v>22.194409726969901</v>
          </cell>
          <cell r="R553">
            <v>1.5912297636264901E-2</v>
          </cell>
        </row>
        <row r="554">
          <cell r="M554">
            <v>22.194414216086798</v>
          </cell>
          <cell r="R554">
            <v>1.5910160161343799E-2</v>
          </cell>
        </row>
        <row r="555">
          <cell r="M555">
            <v>22.194420351413601</v>
          </cell>
          <cell r="R555">
            <v>1.5906608190849901E-2</v>
          </cell>
        </row>
        <row r="556">
          <cell r="M556">
            <v>22.1944261874205</v>
          </cell>
          <cell r="R556">
            <v>1.59030782217531E-2</v>
          </cell>
        </row>
        <row r="557">
          <cell r="M557">
            <v>22.1944316101144</v>
          </cell>
          <cell r="R557">
            <v>1.5899372025545502E-2</v>
          </cell>
        </row>
        <row r="558">
          <cell r="M558">
            <v>22.194434011862</v>
          </cell>
          <cell r="R558">
            <v>1.5896805783882601E-2</v>
          </cell>
        </row>
        <row r="559">
          <cell r="M559">
            <v>22.194436403373501</v>
          </cell>
          <cell r="R559">
            <v>1.5895339749175098E-2</v>
          </cell>
        </row>
        <row r="560">
          <cell r="M560">
            <v>22.194436257024801</v>
          </cell>
          <cell r="R560">
            <v>1.58955782496705E-2</v>
          </cell>
        </row>
        <row r="561">
          <cell r="M561">
            <v>22.194436580660899</v>
          </cell>
          <cell r="R561">
            <v>1.58955504712412E-2</v>
          </cell>
        </row>
        <row r="562">
          <cell r="M562">
            <v>22.1944471205301</v>
          </cell>
          <cell r="R562">
            <v>1.5888452279503501E-2</v>
          </cell>
        </row>
        <row r="563">
          <cell r="M563">
            <v>22.194477218193299</v>
          </cell>
          <cell r="R563">
            <v>1.58691102544645E-2</v>
          </cell>
        </row>
        <row r="564">
          <cell r="M564">
            <v>22.1945049867665</v>
          </cell>
          <cell r="R564">
            <v>1.5848208419674999E-2</v>
          </cell>
        </row>
        <row r="565">
          <cell r="M565">
            <v>22.194518877239101</v>
          </cell>
          <cell r="R565">
            <v>1.5834468310690901E-2</v>
          </cell>
        </row>
        <row r="566">
          <cell r="M566">
            <v>22.194526217472902</v>
          </cell>
          <cell r="R566">
            <v>1.5825087337287699E-2</v>
          </cell>
        </row>
        <row r="567">
          <cell r="M567">
            <v>22.1945326287853</v>
          </cell>
          <cell r="R567">
            <v>1.5818274985372902E-2</v>
          </cell>
        </row>
        <row r="568">
          <cell r="M568">
            <v>22.1945333574896</v>
          </cell>
          <cell r="R568">
            <v>1.5816699477799599E-2</v>
          </cell>
        </row>
        <row r="569">
          <cell r="M569">
            <v>22.194529923935001</v>
          </cell>
          <cell r="R569">
            <v>1.5818136483265601E-2</v>
          </cell>
        </row>
        <row r="570">
          <cell r="M570">
            <v>22.194529748598001</v>
          </cell>
          <cell r="R570">
            <v>1.5820235324324299E-2</v>
          </cell>
        </row>
        <row r="571">
          <cell r="M571">
            <v>22.1945229448439</v>
          </cell>
          <cell r="R571">
            <v>1.5827141708298301E-2</v>
          </cell>
        </row>
        <row r="572">
          <cell r="M572">
            <v>22.1945124330501</v>
          </cell>
          <cell r="R572">
            <v>1.5837643322561601E-2</v>
          </cell>
        </row>
        <row r="573">
          <cell r="M573">
            <v>22.194499086697299</v>
          </cell>
          <cell r="R573">
            <v>1.5851216099575301E-2</v>
          </cell>
        </row>
        <row r="574">
          <cell r="M574">
            <v>22.194473615282298</v>
          </cell>
          <cell r="R574">
            <v>1.5867620267985601E-2</v>
          </cell>
        </row>
        <row r="575">
          <cell r="M575">
            <v>22.1944728979277</v>
          </cell>
          <cell r="R575">
            <v>1.58778562852359E-2</v>
          </cell>
        </row>
        <row r="576">
          <cell r="M576">
            <v>22.194405312149499</v>
          </cell>
          <cell r="R576">
            <v>1.5902889517828599E-2</v>
          </cell>
        </row>
        <row r="577">
          <cell r="M577">
            <v>22.194386282502801</v>
          </cell>
          <cell r="R577">
            <v>1.5918894499829601E-2</v>
          </cell>
        </row>
        <row r="578">
          <cell r="M578">
            <v>22.194393825397398</v>
          </cell>
          <cell r="R578">
            <v>1.5920107851315601E-2</v>
          </cell>
        </row>
        <row r="579">
          <cell r="M579">
            <v>22.194402269179999</v>
          </cell>
          <cell r="R579">
            <v>1.5914937730956799E-2</v>
          </cell>
        </row>
        <row r="580">
          <cell r="M580">
            <v>22.194435760808801</v>
          </cell>
          <cell r="R580">
            <v>1.5900972062700101E-2</v>
          </cell>
        </row>
        <row r="581">
          <cell r="M581">
            <v>22.194447992623999</v>
          </cell>
          <cell r="R581">
            <v>1.59402412985543E-2</v>
          </cell>
        </row>
        <row r="582">
          <cell r="M582">
            <v>22.1943253382859</v>
          </cell>
          <cell r="R582">
            <v>1.6018450548213398E-2</v>
          </cell>
        </row>
        <row r="583">
          <cell r="M583">
            <v>22.194409671019798</v>
          </cell>
          <cell r="R583">
            <v>1.59404626597116E-2</v>
          </cell>
        </row>
        <row r="584">
          <cell r="M584">
            <v>22.194436258170999</v>
          </cell>
          <cell r="R584">
            <v>1.59046323196507E-2</v>
          </cell>
        </row>
        <row r="585">
          <cell r="M585">
            <v>22.1944471980214</v>
          </cell>
          <cell r="R585">
            <v>1.5892102007138E-2</v>
          </cell>
        </row>
        <row r="586">
          <cell r="M586">
            <v>22.194461552603599</v>
          </cell>
          <cell r="R586">
            <v>1.5880517372643899E-2</v>
          </cell>
        </row>
        <row r="587">
          <cell r="M587">
            <v>22.194488485754999</v>
          </cell>
          <cell r="R587">
            <v>1.5861084695473399E-2</v>
          </cell>
        </row>
        <row r="588">
          <cell r="M588">
            <v>22.194515752388099</v>
          </cell>
          <cell r="R588">
            <v>1.58401405104357E-2</v>
          </cell>
        </row>
        <row r="589">
          <cell r="M589">
            <v>22.194526770076699</v>
          </cell>
          <cell r="R589">
            <v>1.5827427610134798E-2</v>
          </cell>
        </row>
        <row r="590">
          <cell r="M590">
            <v>22.1945313229295</v>
          </cell>
          <cell r="R590">
            <v>1.5820154712290299E-2</v>
          </cell>
        </row>
        <row r="591">
          <cell r="M591">
            <v>22.194533040802501</v>
          </cell>
          <cell r="R591">
            <v>1.58161119418142E-2</v>
          </cell>
        </row>
        <row r="592">
          <cell r="M592">
            <v>22.194533595751601</v>
          </cell>
          <cell r="R592">
            <v>1.5815154856413001E-2</v>
          </cell>
        </row>
        <row r="593">
          <cell r="M593">
            <v>22.1945315046916</v>
          </cell>
          <cell r="R593">
            <v>1.581755404916E-2</v>
          </cell>
        </row>
        <row r="594">
          <cell r="M594">
            <v>22.194527966852601</v>
          </cell>
          <cell r="R594">
            <v>1.58228243815987E-2</v>
          </cell>
        </row>
        <row r="595">
          <cell r="M595">
            <v>22.194515112091501</v>
          </cell>
          <cell r="R595">
            <v>1.5836580955014501E-2</v>
          </cell>
        </row>
        <row r="596">
          <cell r="M596">
            <v>22.194472793007801</v>
          </cell>
          <cell r="R596">
            <v>1.5864516328238099E-2</v>
          </cell>
        </row>
        <row r="597">
          <cell r="M597">
            <v>22.194437113314901</v>
          </cell>
          <cell r="R597">
            <v>1.5888060620497899E-2</v>
          </cell>
        </row>
        <row r="598">
          <cell r="M598">
            <v>22.194421693787099</v>
          </cell>
          <cell r="R598">
            <v>1.58998728023227E-2</v>
          </cell>
        </row>
        <row r="599">
          <cell r="M599">
            <v>22.1944187462346</v>
          </cell>
          <cell r="R599">
            <v>1.5903865821812399E-2</v>
          </cell>
        </row>
        <row r="600">
          <cell r="M600">
            <v>22.194421719905801</v>
          </cell>
          <cell r="R600">
            <v>1.5903776832409601E-2</v>
          </cell>
        </row>
        <row r="601">
          <cell r="M601">
            <v>22.194418580731199</v>
          </cell>
          <cell r="R601">
            <v>1.5904159101263901E-2</v>
          </cell>
        </row>
        <row r="602">
          <cell r="M602">
            <v>22.194417993208599</v>
          </cell>
          <cell r="R602">
            <v>1.5904020097321801E-2</v>
          </cell>
        </row>
        <row r="603">
          <cell r="M603">
            <v>22.194421267106499</v>
          </cell>
          <cell r="R603">
            <v>1.59019312964651E-2</v>
          </cell>
        </row>
        <row r="604">
          <cell r="M604">
            <v>22.1944259541912</v>
          </cell>
          <cell r="R604">
            <v>1.5898845990271901E-2</v>
          </cell>
        </row>
        <row r="605">
          <cell r="M605">
            <v>22.194430624518201</v>
          </cell>
          <cell r="R605">
            <v>1.5894997101110499E-2</v>
          </cell>
        </row>
        <row r="606">
          <cell r="M606">
            <v>22.194446196573999</v>
          </cell>
          <cell r="R606">
            <v>1.5886486145419199E-2</v>
          </cell>
        </row>
        <row r="607">
          <cell r="M607">
            <v>22.194456549539598</v>
          </cell>
          <cell r="R607">
            <v>1.5877912715176599E-2</v>
          </cell>
        </row>
        <row r="608">
          <cell r="M608">
            <v>22.194465846723599</v>
          </cell>
          <cell r="R608">
            <v>1.5870477670014801E-2</v>
          </cell>
        </row>
        <row r="609">
          <cell r="M609">
            <v>22.194477516652999</v>
          </cell>
          <cell r="R609">
            <v>1.58625659496167E-2</v>
          </cell>
        </row>
        <row r="610">
          <cell r="M610">
            <v>22.194488504784999</v>
          </cell>
          <cell r="R610">
            <v>1.5853852702463599E-2</v>
          </cell>
        </row>
        <row r="611">
          <cell r="M611">
            <v>22.194498772669899</v>
          </cell>
          <cell r="R611">
            <v>1.5845169894313602E-2</v>
          </cell>
        </row>
        <row r="612">
          <cell r="M612">
            <v>22.194504579920501</v>
          </cell>
          <cell r="R612">
            <v>1.5837428275520499E-2</v>
          </cell>
        </row>
        <row r="613">
          <cell r="M613">
            <v>22.194517582327901</v>
          </cell>
          <cell r="R613">
            <v>1.5824552429221699E-2</v>
          </cell>
        </row>
        <row r="614">
          <cell r="M614">
            <v>22.194526425968601</v>
          </cell>
          <cell r="R614">
            <v>1.58138131111259E-2</v>
          </cell>
        </row>
        <row r="615">
          <cell r="M615">
            <v>22.194529525404199</v>
          </cell>
          <cell r="R615">
            <v>1.5808724506527601E-2</v>
          </cell>
        </row>
        <row r="616">
          <cell r="M616">
            <v>22.194521922025501</v>
          </cell>
          <cell r="R616">
            <v>1.5873455935447402E-2</v>
          </cell>
        </row>
        <row r="617">
          <cell r="M617">
            <v>22.1943329679853</v>
          </cell>
          <cell r="R617">
            <v>1.5989102896580901E-2</v>
          </cell>
        </row>
        <row r="618">
          <cell r="M618">
            <v>22.194469065576701</v>
          </cell>
          <cell r="R618">
            <v>1.5890308857497999E-2</v>
          </cell>
        </row>
        <row r="619">
          <cell r="M619">
            <v>22.194498535943101</v>
          </cell>
          <cell r="R619">
            <v>1.5849464995937999E-2</v>
          </cell>
        </row>
        <row r="620">
          <cell r="M620">
            <v>22.194500077185801</v>
          </cell>
          <cell r="R620">
            <v>1.5843462926344601E-2</v>
          </cell>
        </row>
        <row r="621">
          <cell r="M621">
            <v>22.1944984336108</v>
          </cell>
          <cell r="R621">
            <v>1.58470638970243E-2</v>
          </cell>
        </row>
        <row r="622">
          <cell r="M622">
            <v>22.194479618408401</v>
          </cell>
          <cell r="R622">
            <v>1.5859874627760801E-2</v>
          </cell>
        </row>
        <row r="623">
          <cell r="M623">
            <v>22.194466200093999</v>
          </cell>
          <cell r="R623">
            <v>1.5873082919671901E-2</v>
          </cell>
        </row>
        <row r="624">
          <cell r="M624">
            <v>22.194439708471901</v>
          </cell>
          <cell r="R624">
            <v>1.5888187572478799E-2</v>
          </cell>
        </row>
        <row r="625">
          <cell r="M625">
            <v>22.194425850695801</v>
          </cell>
          <cell r="R625">
            <v>1.5898782825623001E-2</v>
          </cell>
        </row>
        <row r="626">
          <cell r="M626">
            <v>22.194421428303301</v>
          </cell>
          <cell r="R626">
            <v>1.5903773226009599E-2</v>
          </cell>
        </row>
        <row r="627">
          <cell r="M627">
            <v>22.194416722243002</v>
          </cell>
          <cell r="R627">
            <v>1.5906927725450701E-2</v>
          </cell>
        </row>
        <row r="628">
          <cell r="M628">
            <v>22.194407754318799</v>
          </cell>
          <cell r="R628">
            <v>1.59105592116176E-2</v>
          </cell>
        </row>
        <row r="629">
          <cell r="M629">
            <v>22.1944030532966</v>
          </cell>
          <cell r="R629">
            <v>1.5913421344750499E-2</v>
          </cell>
        </row>
        <row r="630">
          <cell r="M630">
            <v>22.1944030764401</v>
          </cell>
          <cell r="R630">
            <v>1.5914552625054999E-2</v>
          </cell>
        </row>
        <row r="631">
          <cell r="M631">
            <v>22.1944052120081</v>
          </cell>
          <cell r="R631">
            <v>1.5914747231637601E-2</v>
          </cell>
        </row>
        <row r="632">
          <cell r="M632">
            <v>22.194402873532201</v>
          </cell>
          <cell r="R632">
            <v>1.5916074441245601E-2</v>
          </cell>
        </row>
        <row r="633">
          <cell r="M633">
            <v>22.1944138699006</v>
          </cell>
          <cell r="R633">
            <v>1.5911367721870798E-2</v>
          </cell>
        </row>
        <row r="634">
          <cell r="M634">
            <v>22.1944594714125</v>
          </cell>
          <cell r="R634">
            <v>1.58895447254216E-2</v>
          </cell>
        </row>
        <row r="635">
          <cell r="M635">
            <v>22.194493168907101</v>
          </cell>
          <cell r="R635">
            <v>1.5864716385014601E-2</v>
          </cell>
        </row>
        <row r="636">
          <cell r="M636">
            <v>22.194514137940399</v>
          </cell>
          <cell r="R636">
            <v>1.5846056463734999E-2</v>
          </cell>
        </row>
        <row r="637">
          <cell r="M637">
            <v>22.194524994108001</v>
          </cell>
          <cell r="R637">
            <v>1.58339280562848E-2</v>
          </cell>
        </row>
        <row r="638">
          <cell r="M638">
            <v>22.194530736845401</v>
          </cell>
          <cell r="R638">
            <v>1.5826958732561399E-2</v>
          </cell>
        </row>
        <row r="639">
          <cell r="M639">
            <v>22.1945324622152</v>
          </cell>
          <cell r="R639">
            <v>1.5823281378783399E-2</v>
          </cell>
        </row>
        <row r="640">
          <cell r="M640">
            <v>22.1945330918902</v>
          </cell>
          <cell r="R640">
            <v>1.58209612199742E-2</v>
          </cell>
        </row>
        <row r="641">
          <cell r="M641">
            <v>22.194532992987401</v>
          </cell>
          <cell r="R641">
            <v>1.5821732232089099E-2</v>
          </cell>
        </row>
        <row r="642">
          <cell r="M642">
            <v>22.1945278167467</v>
          </cell>
          <cell r="R642">
            <v>1.5828885734025602E-2</v>
          </cell>
        </row>
        <row r="643">
          <cell r="M643">
            <v>22.194510458052399</v>
          </cell>
          <cell r="R643">
            <v>1.58449163443815E-2</v>
          </cell>
        </row>
        <row r="644">
          <cell r="M644">
            <v>22.1944723811324</v>
          </cell>
          <cell r="R644">
            <v>1.5870131725560101E-2</v>
          </cell>
        </row>
        <row r="645">
          <cell r="M645">
            <v>22.194443251279999</v>
          </cell>
          <cell r="R645">
            <v>1.58906537987599E-2</v>
          </cell>
        </row>
        <row r="646">
          <cell r="M646">
            <v>22.1944270369039</v>
          </cell>
          <cell r="R646">
            <v>1.5902606249026899E-2</v>
          </cell>
        </row>
        <row r="647">
          <cell r="M647">
            <v>22.194416945742201</v>
          </cell>
          <cell r="R647">
            <v>1.5910125184279599E-2</v>
          </cell>
        </row>
        <row r="648">
          <cell r="M648">
            <v>22.194410767362399</v>
          </cell>
          <cell r="R648">
            <v>1.5914782310147601E-2</v>
          </cell>
        </row>
        <row r="649">
          <cell r="M649">
            <v>22.1944056186172</v>
          </cell>
          <cell r="R649">
            <v>1.5917932227307599E-2</v>
          </cell>
        </row>
        <row r="650">
          <cell r="M650">
            <v>22.194398242770699</v>
          </cell>
          <cell r="R650">
            <v>1.59207295841402E-2</v>
          </cell>
        </row>
        <row r="651">
          <cell r="M651">
            <v>22.194394573497501</v>
          </cell>
          <cell r="R651">
            <v>1.5922500119204E-2</v>
          </cell>
        </row>
        <row r="652">
          <cell r="M652">
            <v>22.194392813086001</v>
          </cell>
          <cell r="R652">
            <v>1.5923120451363199E-2</v>
          </cell>
        </row>
        <row r="653">
          <cell r="M653">
            <v>22.194402960782401</v>
          </cell>
          <cell r="R653">
            <v>1.5919442448688498E-2</v>
          </cell>
        </row>
        <row r="654">
          <cell r="M654">
            <v>22.194412511311899</v>
          </cell>
          <cell r="R654">
            <v>1.5914239112133299E-2</v>
          </cell>
        </row>
        <row r="655">
          <cell r="M655">
            <v>22.194419630458</v>
          </cell>
          <cell r="R655">
            <v>1.5910799569572101E-2</v>
          </cell>
        </row>
        <row r="656">
          <cell r="M656">
            <v>22.194421388396599</v>
          </cell>
          <cell r="R656">
            <v>1.5909876702665301E-2</v>
          </cell>
        </row>
        <row r="657">
          <cell r="M657">
            <v>22.194426161779699</v>
          </cell>
          <cell r="R657">
            <v>1.5906607417507899E-2</v>
          </cell>
        </row>
        <row r="658">
          <cell r="M658">
            <v>22.1944614232121</v>
          </cell>
          <cell r="R658">
            <v>1.5889664756547999E-2</v>
          </cell>
        </row>
        <row r="659">
          <cell r="M659">
            <v>22.194493661048</v>
          </cell>
          <cell r="R659">
            <v>1.5865477759960198E-2</v>
          </cell>
        </row>
        <row r="660">
          <cell r="M660">
            <v>22.1945202524298</v>
          </cell>
          <cell r="R660">
            <v>1.5843086727568099E-2</v>
          </cell>
        </row>
        <row r="661">
          <cell r="M661">
            <v>22.194531481330099</v>
          </cell>
          <cell r="R661">
            <v>1.58289655705466E-2</v>
          </cell>
        </row>
        <row r="662">
          <cell r="M662">
            <v>22.1945391071106</v>
          </cell>
          <cell r="R662">
            <v>1.5819566101782302E-2</v>
          </cell>
        </row>
        <row r="663">
          <cell r="M663">
            <v>22.1945440598715</v>
          </cell>
          <cell r="R663">
            <v>1.5812873377440601E-2</v>
          </cell>
        </row>
        <row r="664">
          <cell r="M664">
            <v>22.194547102205298</v>
          </cell>
          <cell r="R664">
            <v>1.5809751167851001E-2</v>
          </cell>
        </row>
        <row r="665">
          <cell r="M665">
            <v>22.194541093067599</v>
          </cell>
          <cell r="R665">
            <v>1.58148719786208E-2</v>
          </cell>
        </row>
        <row r="666">
          <cell r="M666">
            <v>22.194530204806899</v>
          </cell>
          <cell r="R666">
            <v>1.5825779358325999E-2</v>
          </cell>
        </row>
        <row r="667">
          <cell r="M667">
            <v>22.194518609063401</v>
          </cell>
          <cell r="R667">
            <v>1.5835844601947702E-2</v>
          </cell>
        </row>
        <row r="668">
          <cell r="M668">
            <v>22.1945136036368</v>
          </cell>
          <cell r="R668">
            <v>1.58423145815908E-2</v>
          </cell>
        </row>
        <row r="669">
          <cell r="M669">
            <v>22.1945085701899</v>
          </cell>
          <cell r="R669">
            <v>1.5848009312483001E-2</v>
          </cell>
        </row>
        <row r="670">
          <cell r="M670">
            <v>22.194501031029901</v>
          </cell>
          <cell r="R670">
            <v>1.5854076345937999E-2</v>
          </cell>
        </row>
        <row r="671">
          <cell r="M671">
            <v>22.194496680783701</v>
          </cell>
          <cell r="R671">
            <v>1.5860864188648901E-2</v>
          </cell>
        </row>
        <row r="672">
          <cell r="M672">
            <v>22.1944751599775</v>
          </cell>
          <cell r="R672">
            <v>1.5873217911676101E-2</v>
          </cell>
        </row>
        <row r="673">
          <cell r="M673">
            <v>22.1944656317376</v>
          </cell>
          <cell r="R673">
            <v>1.5880921703480801E-2</v>
          </cell>
        </row>
        <row r="674">
          <cell r="M674">
            <v>22.194460856237001</v>
          </cell>
          <cell r="R674">
            <v>1.5884760917623201E-2</v>
          </cell>
        </row>
        <row r="675">
          <cell r="M675">
            <v>22.194452739581902</v>
          </cell>
          <cell r="R675">
            <v>1.5889527227216201E-2</v>
          </cell>
        </row>
        <row r="676">
          <cell r="M676">
            <v>22.1944430575189</v>
          </cell>
          <cell r="R676">
            <v>1.5894664927681299E-2</v>
          </cell>
        </row>
        <row r="677">
          <cell r="M677">
            <v>22.194433195501301</v>
          </cell>
          <cell r="R677">
            <v>1.5899995622096701E-2</v>
          </cell>
        </row>
        <row r="678">
          <cell r="M678">
            <v>22.1944205569683</v>
          </cell>
          <cell r="R678">
            <v>1.5906213181167601E-2</v>
          </cell>
        </row>
        <row r="679">
          <cell r="M679">
            <v>22.194416208793601</v>
          </cell>
          <cell r="R679">
            <v>1.5910358045590999E-2</v>
          </cell>
        </row>
        <row r="680">
          <cell r="M680">
            <v>22.194412412205999</v>
          </cell>
          <cell r="R680">
            <v>1.5912645386866601E-2</v>
          </cell>
        </row>
        <row r="681">
          <cell r="M681">
            <v>22.194422171178001</v>
          </cell>
          <cell r="R681">
            <v>1.5908806107915601E-2</v>
          </cell>
        </row>
        <row r="682">
          <cell r="M682">
            <v>22.194451284765002</v>
          </cell>
          <cell r="R682">
            <v>1.5894645730738802E-2</v>
          </cell>
        </row>
        <row r="683">
          <cell r="M683">
            <v>22.194478495574799</v>
          </cell>
          <cell r="R683">
            <v>1.58750810448306E-2</v>
          </cell>
        </row>
        <row r="684">
          <cell r="M684">
            <v>22.194506769750799</v>
          </cell>
          <cell r="R684">
            <v>1.58534111417389E-2</v>
          </cell>
        </row>
        <row r="685">
          <cell r="M685">
            <v>22.194522236778301</v>
          </cell>
          <cell r="R685">
            <v>1.5837967929930401E-2</v>
          </cell>
        </row>
        <row r="686">
          <cell r="M686">
            <v>22.194530126975199</v>
          </cell>
          <cell r="R686">
            <v>1.58284225149103E-2</v>
          </cell>
        </row>
        <row r="687">
          <cell r="M687">
            <v>22.194533132813401</v>
          </cell>
          <cell r="R687">
            <v>1.5822366955452201E-2</v>
          </cell>
        </row>
        <row r="688">
          <cell r="M688">
            <v>22.194535816878702</v>
          </cell>
          <cell r="R688">
            <v>1.5818025011750801E-2</v>
          </cell>
        </row>
        <row r="689">
          <cell r="M689">
            <v>22.194536350746599</v>
          </cell>
          <cell r="R689">
            <v>1.58175169471109E-2</v>
          </cell>
        </row>
        <row r="690">
          <cell r="M690">
            <v>22.194534335368498</v>
          </cell>
          <cell r="R690">
            <v>1.58238783489109E-2</v>
          </cell>
        </row>
        <row r="691">
          <cell r="M691">
            <v>22.194512974891602</v>
          </cell>
          <cell r="R691">
            <v>1.5842276174426798E-2</v>
          </cell>
        </row>
        <row r="692">
          <cell r="M692">
            <v>22.194480774809101</v>
          </cell>
          <cell r="R692">
            <v>1.5865441092877401E-2</v>
          </cell>
        </row>
        <row r="693">
          <cell r="M693">
            <v>22.194460332745699</v>
          </cell>
          <cell r="R693">
            <v>1.58820745506792E-2</v>
          </cell>
        </row>
        <row r="694">
          <cell r="M694">
            <v>22.1944422433866</v>
          </cell>
          <cell r="R694">
            <v>1.58940557596975E-2</v>
          </cell>
        </row>
        <row r="695">
          <cell r="M695">
            <v>22.194425197308899</v>
          </cell>
          <cell r="R695">
            <v>1.5903526450096399E-2</v>
          </cell>
        </row>
        <row r="696">
          <cell r="M696">
            <v>22.194414296435198</v>
          </cell>
          <cell r="R696">
            <v>1.5909844435680599E-2</v>
          </cell>
        </row>
        <row r="697">
          <cell r="M697">
            <v>22.1944080624456</v>
          </cell>
          <cell r="R697">
            <v>1.5913541958673599E-2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195"/>
    </sheetNames>
    <sheetDataSet>
      <sheetData sheetId="0">
        <row r="26">
          <cell r="M26">
            <v>22.195609370242501</v>
          </cell>
          <cell r="R26">
            <v>1.54941772324186E-2</v>
          </cell>
        </row>
        <row r="27">
          <cell r="M27">
            <v>22.195609466717499</v>
          </cell>
          <cell r="R27">
            <v>1.54925657901555E-2</v>
          </cell>
        </row>
        <row r="28">
          <cell r="M28">
            <v>22.195609444246202</v>
          </cell>
          <cell r="R28">
            <v>1.5491348567347201E-2</v>
          </cell>
        </row>
        <row r="29">
          <cell r="M29">
            <v>22.195607619727301</v>
          </cell>
          <cell r="R29">
            <v>1.54902340241327E-2</v>
          </cell>
        </row>
        <row r="30">
          <cell r="M30">
            <v>22.195605768305001</v>
          </cell>
          <cell r="R30">
            <v>1.54863206863953E-2</v>
          </cell>
        </row>
        <row r="31">
          <cell r="M31">
            <v>22.1956057793019</v>
          </cell>
          <cell r="R31">
            <v>1.5481680875156899E-2</v>
          </cell>
        </row>
        <row r="32">
          <cell r="M32">
            <v>22.1956085973551</v>
          </cell>
          <cell r="R32">
            <v>1.54781101830689E-2</v>
          </cell>
        </row>
        <row r="33">
          <cell r="M33">
            <v>22.195609728917699</v>
          </cell>
          <cell r="R33">
            <v>1.54774773581092E-2</v>
          </cell>
        </row>
        <row r="34">
          <cell r="M34">
            <v>22.1956071135508</v>
          </cell>
          <cell r="R34">
            <v>1.5475055667340301E-2</v>
          </cell>
        </row>
        <row r="35">
          <cell r="M35">
            <v>22.1956019958225</v>
          </cell>
          <cell r="R35">
            <v>1.5465369071205499E-2</v>
          </cell>
        </row>
        <row r="36">
          <cell r="M36">
            <v>22.1955998449498</v>
          </cell>
          <cell r="R36">
            <v>1.5447109048896301E-2</v>
          </cell>
        </row>
        <row r="37">
          <cell r="M37">
            <v>22.1956038863316</v>
          </cell>
          <cell r="R37">
            <v>1.54292049778273E-2</v>
          </cell>
        </row>
        <row r="38">
          <cell r="M38">
            <v>22.195607510671799</v>
          </cell>
          <cell r="R38">
            <v>1.54191354904849E-2</v>
          </cell>
        </row>
        <row r="39">
          <cell r="M39">
            <v>22.195607946043602</v>
          </cell>
          <cell r="R39">
            <v>1.54144432839894E-2</v>
          </cell>
        </row>
        <row r="40">
          <cell r="M40">
            <v>22.1956088471469</v>
          </cell>
          <cell r="R40">
            <v>1.5412830019742E-2</v>
          </cell>
        </row>
        <row r="41">
          <cell r="M41">
            <v>22.195610650055801</v>
          </cell>
          <cell r="R41">
            <v>1.5415044540196401E-2</v>
          </cell>
        </row>
        <row r="42">
          <cell r="M42">
            <v>22.195615412803601</v>
          </cell>
          <cell r="R42">
            <v>1.54221896478541E-2</v>
          </cell>
        </row>
        <row r="43">
          <cell r="M43">
            <v>22.1956205168912</v>
          </cell>
          <cell r="R43">
            <v>1.54391079530813E-2</v>
          </cell>
        </row>
        <row r="44">
          <cell r="M44">
            <v>22.195616557374201</v>
          </cell>
          <cell r="R44">
            <v>1.54594403388178E-2</v>
          </cell>
        </row>
        <row r="45">
          <cell r="M45">
            <v>22.195613809706099</v>
          </cell>
          <cell r="R45">
            <v>1.54741043825312E-2</v>
          </cell>
        </row>
        <row r="46">
          <cell r="M46">
            <v>22.195611576682801</v>
          </cell>
          <cell r="R46">
            <v>1.54847740947221E-2</v>
          </cell>
        </row>
        <row r="47">
          <cell r="M47">
            <v>22.195607742609699</v>
          </cell>
          <cell r="R47">
            <v>1.54917825304696E-2</v>
          </cell>
        </row>
        <row r="48">
          <cell r="M48">
            <v>22.195605040121901</v>
          </cell>
          <cell r="R48">
            <v>1.5494870054930001E-2</v>
          </cell>
        </row>
        <row r="49">
          <cell r="M49">
            <v>22.195608675421401</v>
          </cell>
          <cell r="R49">
            <v>1.5496833316558999E-2</v>
          </cell>
        </row>
        <row r="50">
          <cell r="M50">
            <v>22.195603834968001</v>
          </cell>
          <cell r="R50">
            <v>1.55052551010762E-2</v>
          </cell>
        </row>
        <row r="51">
          <cell r="M51">
            <v>22.1956014556098</v>
          </cell>
          <cell r="R51">
            <v>1.5502648632340601E-2</v>
          </cell>
        </row>
        <row r="52">
          <cell r="M52">
            <v>22.195601230256901</v>
          </cell>
          <cell r="R52">
            <v>1.5499935656259701E-2</v>
          </cell>
        </row>
        <row r="53">
          <cell r="M53">
            <v>22.195598603131799</v>
          </cell>
          <cell r="R53">
            <v>1.54951685547653E-2</v>
          </cell>
        </row>
        <row r="54">
          <cell r="M54">
            <v>22.195600279159699</v>
          </cell>
          <cell r="R54">
            <v>1.5488254590788999E-2</v>
          </cell>
        </row>
        <row r="55">
          <cell r="M55">
            <v>22.195603876588201</v>
          </cell>
          <cell r="R55">
            <v>1.5485441925679499E-2</v>
          </cell>
        </row>
        <row r="56">
          <cell r="M56">
            <v>22.195605061635298</v>
          </cell>
          <cell r="R56">
            <v>1.5486884296668699E-2</v>
          </cell>
        </row>
        <row r="57">
          <cell r="M57">
            <v>22.195600142902698</v>
          </cell>
          <cell r="R57">
            <v>1.5485388543278101E-2</v>
          </cell>
        </row>
        <row r="58">
          <cell r="M58">
            <v>22.195596009197502</v>
          </cell>
          <cell r="R58">
            <v>1.5471404362674E-2</v>
          </cell>
        </row>
        <row r="59">
          <cell r="M59">
            <v>22.195598215890101</v>
          </cell>
          <cell r="R59">
            <v>1.54547255872241E-2</v>
          </cell>
        </row>
        <row r="60">
          <cell r="M60">
            <v>22.1956002805255</v>
          </cell>
          <cell r="R60">
            <v>1.5438123917814E-2</v>
          </cell>
        </row>
        <row r="61">
          <cell r="M61">
            <v>22.195604333845299</v>
          </cell>
          <cell r="R61">
            <v>1.5427389228265901E-2</v>
          </cell>
        </row>
        <row r="62">
          <cell r="M62">
            <v>22.195605553654602</v>
          </cell>
          <cell r="R62">
            <v>1.54230036691078E-2</v>
          </cell>
        </row>
        <row r="63">
          <cell r="M63">
            <v>22.195605349425001</v>
          </cell>
          <cell r="R63">
            <v>1.5421529439583199E-2</v>
          </cell>
        </row>
        <row r="64">
          <cell r="M64">
            <v>22.195605884995899</v>
          </cell>
          <cell r="R64">
            <v>1.5420300617846499E-2</v>
          </cell>
        </row>
        <row r="65">
          <cell r="M65">
            <v>22.195606548607401</v>
          </cell>
          <cell r="R65">
            <v>1.5419982111622099E-2</v>
          </cell>
        </row>
        <row r="66">
          <cell r="M66">
            <v>22.1956086102076</v>
          </cell>
          <cell r="R66">
            <v>1.5421843299711699E-2</v>
          </cell>
        </row>
        <row r="67">
          <cell r="M67">
            <v>22.195609555854698</v>
          </cell>
          <cell r="R67">
            <v>1.5426439262193699E-2</v>
          </cell>
        </row>
        <row r="68">
          <cell r="M68">
            <v>22.195611771260399</v>
          </cell>
          <cell r="R68">
            <v>1.54328251730962E-2</v>
          </cell>
        </row>
        <row r="69">
          <cell r="M69">
            <v>22.1956107860399</v>
          </cell>
          <cell r="R69">
            <v>1.5440418141272E-2</v>
          </cell>
        </row>
        <row r="70">
          <cell r="M70">
            <v>22.195636595961702</v>
          </cell>
          <cell r="R70">
            <v>1.5561239259225401E-2</v>
          </cell>
        </row>
        <row r="71">
          <cell r="M71">
            <v>22.1953196129334</v>
          </cell>
          <cell r="R71">
            <v>1.5812612254987601E-2</v>
          </cell>
        </row>
        <row r="72">
          <cell r="M72">
            <v>22.195387431936101</v>
          </cell>
          <cell r="R72">
            <v>1.58208433489492E-2</v>
          </cell>
        </row>
        <row r="73">
          <cell r="M73">
            <v>22.1955219058223</v>
          </cell>
          <cell r="R73">
            <v>1.55669245335575E-2</v>
          </cell>
        </row>
        <row r="74">
          <cell r="M74">
            <v>22.195591808056498</v>
          </cell>
          <cell r="R74">
            <v>1.54924862202578E-2</v>
          </cell>
        </row>
        <row r="75">
          <cell r="M75">
            <v>22.1956031187162</v>
          </cell>
          <cell r="R75">
            <v>1.5482721308825E-2</v>
          </cell>
        </row>
        <row r="76">
          <cell r="M76">
            <v>22.195601549011101</v>
          </cell>
          <cell r="R76">
            <v>1.54812361482071E-2</v>
          </cell>
        </row>
        <row r="77">
          <cell r="M77">
            <v>22.195598150939801</v>
          </cell>
          <cell r="R77">
            <v>1.54750484882465E-2</v>
          </cell>
        </row>
        <row r="78">
          <cell r="M78">
            <v>22.195597256411201</v>
          </cell>
          <cell r="R78">
            <v>1.54657431895233E-2</v>
          </cell>
        </row>
        <row r="79">
          <cell r="M79">
            <v>22.195624292292202</v>
          </cell>
          <cell r="R79">
            <v>1.5572880337801799E-2</v>
          </cell>
        </row>
        <row r="80">
          <cell r="M80">
            <v>22.195429865677202</v>
          </cell>
          <cell r="R80">
            <v>1.5752830489235901E-2</v>
          </cell>
        </row>
        <row r="81">
          <cell r="M81">
            <v>22.195556860546201</v>
          </cell>
          <cell r="R81">
            <v>1.56674523917655E-2</v>
          </cell>
        </row>
        <row r="82">
          <cell r="M82">
            <v>22.1954107776961</v>
          </cell>
          <cell r="R82">
            <v>1.5778190270043901E-2</v>
          </cell>
        </row>
        <row r="83">
          <cell r="M83">
            <v>22.1955216991472</v>
          </cell>
          <cell r="R83">
            <v>1.5548324911058699E-2</v>
          </cell>
        </row>
        <row r="84">
          <cell r="M84">
            <v>22.195584295284799</v>
          </cell>
          <cell r="R84">
            <v>1.54640085796735E-2</v>
          </cell>
        </row>
        <row r="85">
          <cell r="M85">
            <v>22.195597309298002</v>
          </cell>
          <cell r="R85">
            <v>1.54378947031558E-2</v>
          </cell>
        </row>
        <row r="86">
          <cell r="M86">
            <v>22.195601616451398</v>
          </cell>
          <cell r="R86">
            <v>1.5427387109844501E-2</v>
          </cell>
        </row>
        <row r="87">
          <cell r="M87">
            <v>22.195601345263299</v>
          </cell>
          <cell r="R87">
            <v>1.54226178694786E-2</v>
          </cell>
        </row>
        <row r="88">
          <cell r="M88">
            <v>22.1956013370839</v>
          </cell>
          <cell r="R88">
            <v>1.5419139203981899E-2</v>
          </cell>
        </row>
        <row r="89">
          <cell r="M89">
            <v>22.195605026459599</v>
          </cell>
          <cell r="R89">
            <v>1.5420285122100001E-2</v>
          </cell>
        </row>
        <row r="90">
          <cell r="M90">
            <v>22.195607127050401</v>
          </cell>
          <cell r="R90">
            <v>1.5427443932781299E-2</v>
          </cell>
        </row>
        <row r="91">
          <cell r="M91">
            <v>22.195609090871699</v>
          </cell>
          <cell r="R91">
            <v>1.54365832519357E-2</v>
          </cell>
        </row>
        <row r="92">
          <cell r="M92">
            <v>22.195610114756299</v>
          </cell>
          <cell r="R92">
            <v>1.54491577946364E-2</v>
          </cell>
        </row>
        <row r="93">
          <cell r="M93">
            <v>22.195605387869399</v>
          </cell>
          <cell r="R93">
            <v>1.5458786475411299E-2</v>
          </cell>
        </row>
        <row r="94">
          <cell r="M94">
            <v>22.195624182227998</v>
          </cell>
          <cell r="R94">
            <v>1.55739466620243E-2</v>
          </cell>
        </row>
        <row r="95">
          <cell r="M95">
            <v>22.195312276458399</v>
          </cell>
          <cell r="R95">
            <v>1.58167696952103E-2</v>
          </cell>
        </row>
        <row r="96">
          <cell r="M96">
            <v>22.1952724791864</v>
          </cell>
          <cell r="R96">
            <v>1.5885915275208301E-2</v>
          </cell>
        </row>
        <row r="97">
          <cell r="M97">
            <v>22.1952671578855</v>
          </cell>
          <cell r="R97">
            <v>1.5902906098203998E-2</v>
          </cell>
        </row>
        <row r="98">
          <cell r="M98">
            <v>22.195268866616601</v>
          </cell>
          <cell r="R98">
            <v>1.59064333263935E-2</v>
          </cell>
        </row>
        <row r="99">
          <cell r="M99">
            <v>22.195270043922001</v>
          </cell>
          <cell r="R99">
            <v>1.5906697822326201E-2</v>
          </cell>
        </row>
        <row r="100">
          <cell r="M100">
            <v>22.195270973387</v>
          </cell>
          <cell r="R100">
            <v>1.5906336580826599E-2</v>
          </cell>
        </row>
        <row r="101">
          <cell r="M101">
            <v>22.195272157153301</v>
          </cell>
          <cell r="R101">
            <v>1.5905994437533998E-2</v>
          </cell>
        </row>
        <row r="102">
          <cell r="M102">
            <v>22.195274196138101</v>
          </cell>
          <cell r="R102">
            <v>1.59057614460127E-2</v>
          </cell>
        </row>
        <row r="103">
          <cell r="M103">
            <v>22.195275663512501</v>
          </cell>
          <cell r="R103">
            <v>1.59056097901801E-2</v>
          </cell>
        </row>
        <row r="104">
          <cell r="M104">
            <v>22.1952773606214</v>
          </cell>
          <cell r="R104">
            <v>1.59054963910037E-2</v>
          </cell>
        </row>
        <row r="105">
          <cell r="M105">
            <v>22.1952786230102</v>
          </cell>
          <cell r="R105">
            <v>1.5905415341432999E-2</v>
          </cell>
        </row>
        <row r="106">
          <cell r="M106">
            <v>22.195380423907</v>
          </cell>
          <cell r="R106">
            <v>1.5840752435658901E-2</v>
          </cell>
        </row>
        <row r="107">
          <cell r="M107">
            <v>22.195547881523499</v>
          </cell>
          <cell r="R107">
            <v>1.5686041403205699E-2</v>
          </cell>
        </row>
        <row r="108">
          <cell r="M108">
            <v>22.195298485075501</v>
          </cell>
          <cell r="R108">
            <v>1.58481004061603E-2</v>
          </cell>
        </row>
        <row r="109">
          <cell r="M109">
            <v>22.195378774408098</v>
          </cell>
          <cell r="R109">
            <v>1.58260779942704E-2</v>
          </cell>
        </row>
        <row r="110">
          <cell r="M110">
            <v>22.195508322331499</v>
          </cell>
          <cell r="R110">
            <v>1.5539682816183099E-2</v>
          </cell>
        </row>
        <row r="111">
          <cell r="M111">
            <v>22.195588010193401</v>
          </cell>
          <cell r="R111">
            <v>1.5442597636021601E-2</v>
          </cell>
        </row>
        <row r="112">
          <cell r="M112">
            <v>22.195606081844801</v>
          </cell>
          <cell r="R112">
            <v>1.54275725426748E-2</v>
          </cell>
        </row>
        <row r="113">
          <cell r="M113">
            <v>22.195607120729299</v>
          </cell>
          <cell r="R113">
            <v>1.54255180745143E-2</v>
          </cell>
        </row>
        <row r="114">
          <cell r="M114">
            <v>22.195614520792802</v>
          </cell>
          <cell r="R114">
            <v>1.5428289502345399E-2</v>
          </cell>
        </row>
        <row r="115">
          <cell r="M115">
            <v>22.195613570764099</v>
          </cell>
          <cell r="R115">
            <v>1.54391039225426E-2</v>
          </cell>
        </row>
        <row r="116">
          <cell r="M116">
            <v>22.195610915040799</v>
          </cell>
          <cell r="R116">
            <v>1.54441180862091E-2</v>
          </cell>
        </row>
        <row r="117">
          <cell r="M117">
            <v>22.195612466440501</v>
          </cell>
          <cell r="R117">
            <v>1.5448538885317199E-2</v>
          </cell>
        </row>
        <row r="118">
          <cell r="M118">
            <v>22.195611738605798</v>
          </cell>
          <cell r="R118">
            <v>1.54527651073713E-2</v>
          </cell>
        </row>
        <row r="119">
          <cell r="M119">
            <v>22.1956119375855</v>
          </cell>
          <cell r="R119">
            <v>1.54551974914074E-2</v>
          </cell>
        </row>
        <row r="120">
          <cell r="M120">
            <v>22.1956121229343</v>
          </cell>
          <cell r="R120">
            <v>1.5457151782954899E-2</v>
          </cell>
        </row>
        <row r="121">
          <cell r="M121">
            <v>22.195611556309899</v>
          </cell>
          <cell r="R121">
            <v>1.54581344923137E-2</v>
          </cell>
        </row>
        <row r="122">
          <cell r="M122">
            <v>22.195609857128801</v>
          </cell>
          <cell r="R122">
            <v>1.5458432946905401E-2</v>
          </cell>
        </row>
        <row r="123">
          <cell r="M123">
            <v>22.195608332830702</v>
          </cell>
          <cell r="R123">
            <v>1.5456856698023E-2</v>
          </cell>
        </row>
        <row r="124">
          <cell r="M124">
            <v>22.195607938670399</v>
          </cell>
          <cell r="R124">
            <v>1.5454325016355699E-2</v>
          </cell>
        </row>
        <row r="125">
          <cell r="M125">
            <v>22.195635055239599</v>
          </cell>
          <cell r="R125">
            <v>1.5567442676668901E-2</v>
          </cell>
        </row>
        <row r="126">
          <cell r="M126">
            <v>22.195438108580401</v>
          </cell>
          <cell r="R126">
            <v>1.57511691320118E-2</v>
          </cell>
        </row>
        <row r="127">
          <cell r="M127">
            <v>22.195531855382999</v>
          </cell>
          <cell r="R127">
            <v>1.55475271029099E-2</v>
          </cell>
        </row>
        <row r="128">
          <cell r="M128">
            <v>22.195591416227799</v>
          </cell>
          <cell r="R128">
            <v>1.5470418126996399E-2</v>
          </cell>
        </row>
        <row r="129">
          <cell r="M129">
            <v>22.1956053030314</v>
          </cell>
          <cell r="R129">
            <v>1.5450069106995999E-2</v>
          </cell>
        </row>
        <row r="130">
          <cell r="M130">
            <v>22.195609020494899</v>
          </cell>
          <cell r="R130">
            <v>1.54420020031177E-2</v>
          </cell>
        </row>
        <row r="131">
          <cell r="M131">
            <v>22.1956097648442</v>
          </cell>
          <cell r="R131">
            <v>1.5436174698921E-2</v>
          </cell>
        </row>
        <row r="132">
          <cell r="M132">
            <v>22.195609927220801</v>
          </cell>
          <cell r="R132">
            <v>1.5430173761398901E-2</v>
          </cell>
        </row>
        <row r="133">
          <cell r="M133">
            <v>22.195610815623802</v>
          </cell>
          <cell r="R133">
            <v>1.5424683581252201E-2</v>
          </cell>
        </row>
        <row r="134">
          <cell r="M134">
            <v>22.195610053005101</v>
          </cell>
          <cell r="R134">
            <v>1.54204431195024E-2</v>
          </cell>
        </row>
        <row r="135">
          <cell r="M135">
            <v>22.195610423788199</v>
          </cell>
          <cell r="R135">
            <v>1.54162215084724E-2</v>
          </cell>
        </row>
        <row r="136">
          <cell r="M136">
            <v>22.1956120067989</v>
          </cell>
          <cell r="R136">
            <v>1.54145119667427E-2</v>
          </cell>
        </row>
        <row r="137">
          <cell r="M137">
            <v>22.195612566961401</v>
          </cell>
          <cell r="R137">
            <v>1.5414403464923799E-2</v>
          </cell>
        </row>
        <row r="138">
          <cell r="M138">
            <v>22.195615025309699</v>
          </cell>
          <cell r="R138">
            <v>1.54162318139025E-2</v>
          </cell>
        </row>
        <row r="139">
          <cell r="M139">
            <v>22.195621955440899</v>
          </cell>
          <cell r="R139">
            <v>1.5424031592827301E-2</v>
          </cell>
        </row>
        <row r="140">
          <cell r="M140">
            <v>22.195621468330302</v>
          </cell>
          <cell r="R140">
            <v>1.5439718472420601E-2</v>
          </cell>
        </row>
        <row r="141">
          <cell r="M141">
            <v>22.195618410744899</v>
          </cell>
          <cell r="R141">
            <v>1.54505220520875E-2</v>
          </cell>
        </row>
        <row r="142">
          <cell r="M142">
            <v>22.1956182548256</v>
          </cell>
          <cell r="R142">
            <v>1.5459815436256999E-2</v>
          </cell>
        </row>
        <row r="143">
          <cell r="M143">
            <v>22.195616959629898</v>
          </cell>
          <cell r="R143">
            <v>1.54686781898305E-2</v>
          </cell>
        </row>
        <row r="144">
          <cell r="M144">
            <v>22.195614904770999</v>
          </cell>
          <cell r="R144">
            <v>1.5475859421533501E-2</v>
          </cell>
        </row>
        <row r="145">
          <cell r="M145">
            <v>22.195613537699199</v>
          </cell>
          <cell r="R145">
            <v>1.54801457829287E-2</v>
          </cell>
        </row>
        <row r="146">
          <cell r="M146">
            <v>22.1956108830326</v>
          </cell>
          <cell r="R146">
            <v>1.54830864720608E-2</v>
          </cell>
        </row>
        <row r="147">
          <cell r="M147">
            <v>22.195608298967901</v>
          </cell>
          <cell r="R147">
            <v>1.54821926780782E-2</v>
          </cell>
        </row>
        <row r="148">
          <cell r="M148">
            <v>22.195609152430201</v>
          </cell>
          <cell r="R148">
            <v>1.54799238491314E-2</v>
          </cell>
        </row>
        <row r="149">
          <cell r="M149">
            <v>22.195608381061099</v>
          </cell>
          <cell r="R149">
            <v>1.54788306077847E-2</v>
          </cell>
        </row>
        <row r="150">
          <cell r="M150">
            <v>22.1956080509351</v>
          </cell>
          <cell r="R150">
            <v>1.54773552053038E-2</v>
          </cell>
        </row>
        <row r="151">
          <cell r="M151">
            <v>22.195609844512099</v>
          </cell>
          <cell r="R151">
            <v>1.54775808557905E-2</v>
          </cell>
        </row>
        <row r="152">
          <cell r="M152">
            <v>22.195609533088799</v>
          </cell>
          <cell r="R152">
            <v>1.54795559550056E-2</v>
          </cell>
        </row>
        <row r="153">
          <cell r="M153">
            <v>22.195605888452</v>
          </cell>
          <cell r="R153">
            <v>1.54763709211023E-2</v>
          </cell>
        </row>
        <row r="154">
          <cell r="M154">
            <v>22.195605252055</v>
          </cell>
          <cell r="R154">
            <v>1.54684817711615E-2</v>
          </cell>
        </row>
        <row r="155">
          <cell r="M155">
            <v>22.195605006203401</v>
          </cell>
          <cell r="R155">
            <v>1.54583251121247E-2</v>
          </cell>
        </row>
        <row r="156">
          <cell r="M156">
            <v>22.1956048514228</v>
          </cell>
          <cell r="R156">
            <v>1.5446201935873699E-2</v>
          </cell>
        </row>
        <row r="157">
          <cell r="M157">
            <v>22.195605614147201</v>
          </cell>
          <cell r="R157">
            <v>1.5435250074816199E-2</v>
          </cell>
        </row>
        <row r="158">
          <cell r="M158">
            <v>22.1956064793652</v>
          </cell>
          <cell r="R158">
            <v>1.5427949964479401E-2</v>
          </cell>
        </row>
        <row r="159">
          <cell r="M159">
            <v>22.195606946567398</v>
          </cell>
          <cell r="R159">
            <v>1.5423966895200401E-2</v>
          </cell>
        </row>
        <row r="160">
          <cell r="M160">
            <v>22.195606868507401</v>
          </cell>
          <cell r="R160">
            <v>1.5422935754697199E-2</v>
          </cell>
        </row>
        <row r="161">
          <cell r="M161">
            <v>22.195608984201801</v>
          </cell>
          <cell r="R161">
            <v>1.54238206617983E-2</v>
          </cell>
        </row>
        <row r="162">
          <cell r="M162">
            <v>22.195611674231099</v>
          </cell>
          <cell r="R162">
            <v>1.54286778849917E-2</v>
          </cell>
        </row>
        <row r="163">
          <cell r="M163">
            <v>22.195611552296199</v>
          </cell>
          <cell r="R163">
            <v>1.5435228999236199E-2</v>
          </cell>
        </row>
        <row r="164">
          <cell r="M164">
            <v>22.1956094512927</v>
          </cell>
          <cell r="R164">
            <v>1.5441099115313699E-2</v>
          </cell>
        </row>
        <row r="165">
          <cell r="M165">
            <v>22.1956068057649</v>
          </cell>
          <cell r="R165">
            <v>1.54424652024389E-2</v>
          </cell>
        </row>
        <row r="166">
          <cell r="M166">
            <v>22.195607540026401</v>
          </cell>
          <cell r="R166">
            <v>1.5441469304536101E-2</v>
          </cell>
        </row>
        <row r="167">
          <cell r="M167">
            <v>22.195607456370102</v>
          </cell>
          <cell r="R167">
            <v>1.54404892094448E-2</v>
          </cell>
        </row>
        <row r="168">
          <cell r="M168">
            <v>22.1956079833381</v>
          </cell>
          <cell r="R168">
            <v>1.5439837757490801E-2</v>
          </cell>
        </row>
        <row r="169">
          <cell r="M169">
            <v>22.195637645058799</v>
          </cell>
          <cell r="R169">
            <v>1.55583571703238E-2</v>
          </cell>
        </row>
        <row r="170">
          <cell r="M170">
            <v>22.1954404629459</v>
          </cell>
          <cell r="R170">
            <v>1.5751503129683399E-2</v>
          </cell>
        </row>
        <row r="171">
          <cell r="M171">
            <v>22.195528361420301</v>
          </cell>
          <cell r="R171">
            <v>1.5564774036994701E-2</v>
          </cell>
        </row>
        <row r="172">
          <cell r="M172">
            <v>22.195605658081099</v>
          </cell>
          <cell r="R172">
            <v>1.5600713142649599E-2</v>
          </cell>
        </row>
        <row r="173">
          <cell r="M173">
            <v>22.195423353403999</v>
          </cell>
          <cell r="R173">
            <v>1.5761613508506401E-2</v>
          </cell>
        </row>
        <row r="174">
          <cell r="M174">
            <v>22.195526211499299</v>
          </cell>
          <cell r="R174">
            <v>1.55545717980638E-2</v>
          </cell>
        </row>
        <row r="175">
          <cell r="M175">
            <v>22.195585823792101</v>
          </cell>
          <cell r="R175">
            <v>1.54824147449733E-2</v>
          </cell>
        </row>
        <row r="176">
          <cell r="M176">
            <v>22.195599626930299</v>
          </cell>
          <cell r="R176">
            <v>1.54674240052991E-2</v>
          </cell>
        </row>
        <row r="177">
          <cell r="M177">
            <v>22.1955973372751</v>
          </cell>
          <cell r="R177">
            <v>1.5464797878623799E-2</v>
          </cell>
        </row>
        <row r="178">
          <cell r="M178">
            <v>22.195595477804599</v>
          </cell>
          <cell r="R178">
            <v>1.54510218513487E-2</v>
          </cell>
        </row>
        <row r="179">
          <cell r="M179">
            <v>22.195600184783199</v>
          </cell>
          <cell r="R179">
            <v>1.54399588734687E-2</v>
          </cell>
        </row>
        <row r="180">
          <cell r="M180">
            <v>22.195601330546499</v>
          </cell>
          <cell r="R180">
            <v>1.5431976635176699E-2</v>
          </cell>
        </row>
        <row r="181">
          <cell r="M181">
            <v>22.1956007479322</v>
          </cell>
          <cell r="R181">
            <v>1.5424417573479199E-2</v>
          </cell>
        </row>
        <row r="182">
          <cell r="M182">
            <v>22.1956003516847</v>
          </cell>
          <cell r="R182">
            <v>1.54176827228069E-2</v>
          </cell>
        </row>
        <row r="183">
          <cell r="M183">
            <v>22.195601409789901</v>
          </cell>
          <cell r="R183">
            <v>1.54133133638912E-2</v>
          </cell>
        </row>
        <row r="184">
          <cell r="M184">
            <v>22.1956054330422</v>
          </cell>
          <cell r="R184">
            <v>1.54148232215204E-2</v>
          </cell>
        </row>
        <row r="185">
          <cell r="M185">
            <v>22.1956074224905</v>
          </cell>
          <cell r="R185">
            <v>1.5422430737076401E-2</v>
          </cell>
        </row>
        <row r="186">
          <cell r="M186">
            <v>22.195606856943702</v>
          </cell>
          <cell r="R186">
            <v>1.5431360230337501E-2</v>
          </cell>
        </row>
        <row r="187">
          <cell r="M187">
            <v>22.195608854623401</v>
          </cell>
          <cell r="R187">
            <v>1.54402634354871E-2</v>
          </cell>
        </row>
        <row r="188">
          <cell r="M188">
            <v>22.1956076595478</v>
          </cell>
          <cell r="R188">
            <v>1.54516471868792E-2</v>
          </cell>
        </row>
        <row r="189">
          <cell r="M189">
            <v>22.195601126310699</v>
          </cell>
          <cell r="R189">
            <v>1.54557500456304E-2</v>
          </cell>
        </row>
        <row r="190">
          <cell r="M190">
            <v>22.1955993264379</v>
          </cell>
          <cell r="R190">
            <v>1.54520044775032E-2</v>
          </cell>
        </row>
        <row r="191">
          <cell r="M191">
            <v>22.195628361313499</v>
          </cell>
          <cell r="R191">
            <v>1.55654218444739E-2</v>
          </cell>
        </row>
        <row r="192">
          <cell r="M192">
            <v>22.195430110755598</v>
          </cell>
          <cell r="R192">
            <v>1.5750625229021101E-2</v>
          </cell>
        </row>
        <row r="193">
          <cell r="M193">
            <v>22.195524932611701</v>
          </cell>
          <cell r="R193">
            <v>1.55453528776497E-2</v>
          </cell>
        </row>
        <row r="194">
          <cell r="M194">
            <v>22.1955838999856</v>
          </cell>
          <cell r="R194">
            <v>1.54692221247125E-2</v>
          </cell>
        </row>
        <row r="195">
          <cell r="M195">
            <v>22.195605092234</v>
          </cell>
          <cell r="R195">
            <v>1.54564316957434E-2</v>
          </cell>
        </row>
        <row r="196">
          <cell r="M196">
            <v>22.1956057534703</v>
          </cell>
          <cell r="R196">
            <v>1.54652545168385E-2</v>
          </cell>
        </row>
        <row r="197">
          <cell r="M197">
            <v>22.195597774298299</v>
          </cell>
          <cell r="R197">
            <v>1.5468967352985599E-2</v>
          </cell>
        </row>
        <row r="198">
          <cell r="M198">
            <v>22.195597000075399</v>
          </cell>
          <cell r="R198">
            <v>1.54604163875791E-2</v>
          </cell>
        </row>
        <row r="199">
          <cell r="M199">
            <v>22.1956018481809</v>
          </cell>
          <cell r="R199">
            <v>1.54548204985247E-2</v>
          </cell>
        </row>
        <row r="200">
          <cell r="M200">
            <v>22.195602360065902</v>
          </cell>
          <cell r="R200">
            <v>1.5452916933097799E-2</v>
          </cell>
        </row>
        <row r="201">
          <cell r="M201">
            <v>22.195603185088402</v>
          </cell>
          <cell r="R201">
            <v>1.5449505885558301E-2</v>
          </cell>
        </row>
        <row r="202">
          <cell r="M202">
            <v>22.195604646179699</v>
          </cell>
          <cell r="R202">
            <v>1.54474782120229E-2</v>
          </cell>
        </row>
        <row r="203">
          <cell r="M203">
            <v>22.195603124231599</v>
          </cell>
          <cell r="R203">
            <v>1.54426005981705E-2</v>
          </cell>
        </row>
        <row r="204">
          <cell r="M204">
            <v>22.195603171359899</v>
          </cell>
          <cell r="R204">
            <v>1.543493957357E-2</v>
          </cell>
        </row>
        <row r="205">
          <cell r="M205">
            <v>22.195604739492101</v>
          </cell>
          <cell r="R205">
            <v>1.54273367446199E-2</v>
          </cell>
        </row>
        <row r="206">
          <cell r="M206">
            <v>22.1956064922202</v>
          </cell>
          <cell r="R206">
            <v>1.54238552025695E-2</v>
          </cell>
        </row>
        <row r="207">
          <cell r="M207">
            <v>22.195607168597501</v>
          </cell>
          <cell r="R207">
            <v>1.5424474837808301E-2</v>
          </cell>
        </row>
        <row r="208">
          <cell r="M208">
            <v>22.195606875465302</v>
          </cell>
          <cell r="R208">
            <v>1.5426382506989401E-2</v>
          </cell>
        </row>
        <row r="209">
          <cell r="M209">
            <v>22.195607729782299</v>
          </cell>
          <cell r="R209">
            <v>1.5429879301439599E-2</v>
          </cell>
        </row>
        <row r="210">
          <cell r="M210">
            <v>22.195609873625902</v>
          </cell>
          <cell r="R210">
            <v>1.5436434201078E-2</v>
          </cell>
        </row>
        <row r="211">
          <cell r="M211">
            <v>22.195617577049902</v>
          </cell>
          <cell r="R211">
            <v>1.54494589794486E-2</v>
          </cell>
        </row>
        <row r="212">
          <cell r="M212">
            <v>22.195614429116102</v>
          </cell>
          <cell r="R212">
            <v>1.5470767175385701E-2</v>
          </cell>
        </row>
        <row r="213">
          <cell r="M213">
            <v>22.195608783739001</v>
          </cell>
          <cell r="R213">
            <v>1.54833998076047E-2</v>
          </cell>
        </row>
        <row r="214">
          <cell r="M214">
            <v>22.195606494152599</v>
          </cell>
          <cell r="R214">
            <v>1.54887524843875E-2</v>
          </cell>
        </row>
        <row r="215">
          <cell r="M215">
            <v>22.195605706102299</v>
          </cell>
          <cell r="R215">
            <v>1.54906145829545E-2</v>
          </cell>
        </row>
        <row r="216">
          <cell r="M216">
            <v>22.195605667127701</v>
          </cell>
          <cell r="R216">
            <v>1.5490298519615E-2</v>
          </cell>
        </row>
        <row r="217">
          <cell r="M217">
            <v>22.1956063135578</v>
          </cell>
          <cell r="R217">
            <v>1.5489688374154599E-2</v>
          </cell>
        </row>
        <row r="218">
          <cell r="M218">
            <v>22.195607055344801</v>
          </cell>
          <cell r="R218">
            <v>1.54904864231476E-2</v>
          </cell>
        </row>
        <row r="219">
          <cell r="M219">
            <v>22.195605829605402</v>
          </cell>
          <cell r="R219">
            <v>1.54919890299525E-2</v>
          </cell>
        </row>
        <row r="220">
          <cell r="M220">
            <v>22.195604823215401</v>
          </cell>
          <cell r="R220">
            <v>1.5492899124643199E-2</v>
          </cell>
        </row>
        <row r="221">
          <cell r="M221">
            <v>22.195596451962199</v>
          </cell>
          <cell r="R221">
            <v>1.5489342339048501E-2</v>
          </cell>
        </row>
        <row r="222">
          <cell r="M222">
            <v>22.1955981607606</v>
          </cell>
          <cell r="R222">
            <v>1.54732425771682E-2</v>
          </cell>
        </row>
        <row r="223">
          <cell r="M223">
            <v>22.195608228511801</v>
          </cell>
          <cell r="R223">
            <v>1.54661511658405E-2</v>
          </cell>
        </row>
        <row r="224">
          <cell r="M224">
            <v>22.195611829897</v>
          </cell>
          <cell r="R224">
            <v>1.54737624307799E-2</v>
          </cell>
        </row>
        <row r="225">
          <cell r="M225">
            <v>22.195607448508099</v>
          </cell>
          <cell r="R225">
            <v>1.54814674630376E-2</v>
          </cell>
        </row>
        <row r="226">
          <cell r="M226">
            <v>22.1956000158753</v>
          </cell>
          <cell r="R226">
            <v>1.54779307628168E-2</v>
          </cell>
        </row>
        <row r="227">
          <cell r="M227">
            <v>22.195595029775401</v>
          </cell>
          <cell r="R227">
            <v>1.54617686859281E-2</v>
          </cell>
        </row>
        <row r="228">
          <cell r="M228">
            <v>22.195598518288701</v>
          </cell>
          <cell r="R228">
            <v>1.5440389487201899E-2</v>
          </cell>
        </row>
        <row r="229">
          <cell r="M229">
            <v>22.1956051219112</v>
          </cell>
          <cell r="R229">
            <v>1.54266063843573E-2</v>
          </cell>
        </row>
        <row r="230">
          <cell r="M230">
            <v>22.195608584965498</v>
          </cell>
          <cell r="R230">
            <v>1.5423074866192E-2</v>
          </cell>
        </row>
        <row r="231">
          <cell r="M231">
            <v>22.195607600258899</v>
          </cell>
          <cell r="R231">
            <v>1.5424036058869601E-2</v>
          </cell>
        </row>
        <row r="232">
          <cell r="M232">
            <v>22.195607789840899</v>
          </cell>
          <cell r="R232">
            <v>1.54256994558136E-2</v>
          </cell>
        </row>
        <row r="233">
          <cell r="M233">
            <v>22.1956095435992</v>
          </cell>
          <cell r="R233">
            <v>1.54294623937951E-2</v>
          </cell>
        </row>
        <row r="234">
          <cell r="M234">
            <v>22.195612541546598</v>
          </cell>
          <cell r="R234">
            <v>1.5436854990688699E-2</v>
          </cell>
        </row>
        <row r="235">
          <cell r="M235">
            <v>22.195616790668399</v>
          </cell>
          <cell r="R235">
            <v>1.54509768879277E-2</v>
          </cell>
        </row>
        <row r="236">
          <cell r="M236">
            <v>22.195615016972098</v>
          </cell>
          <cell r="R236">
            <v>1.5469741163075101E-2</v>
          </cell>
        </row>
        <row r="237">
          <cell r="M237">
            <v>22.195610955245701</v>
          </cell>
          <cell r="R237">
            <v>1.5483300848692899E-2</v>
          </cell>
        </row>
        <row r="238">
          <cell r="M238">
            <v>22.195607086406401</v>
          </cell>
          <cell r="R238">
            <v>1.54910640551712E-2</v>
          </cell>
        </row>
        <row r="239">
          <cell r="M239">
            <v>22.195604560916198</v>
          </cell>
          <cell r="R239">
            <v>1.5493536702963599E-2</v>
          </cell>
        </row>
        <row r="240">
          <cell r="M240">
            <v>22.195605214360398</v>
          </cell>
          <cell r="R240">
            <v>1.5493466464968599E-2</v>
          </cell>
        </row>
        <row r="241">
          <cell r="M241">
            <v>22.195606162122701</v>
          </cell>
          <cell r="R241">
            <v>1.54935917784689E-2</v>
          </cell>
        </row>
        <row r="242">
          <cell r="M242">
            <v>22.195606424168599</v>
          </cell>
          <cell r="R242">
            <v>1.54941736171218E-2</v>
          </cell>
        </row>
        <row r="243">
          <cell r="M243">
            <v>22.195605481356701</v>
          </cell>
          <cell r="R243">
            <v>1.54953195817369E-2</v>
          </cell>
        </row>
        <row r="244">
          <cell r="M244">
            <v>22.1956038901792</v>
          </cell>
          <cell r="R244">
            <v>1.549582830102E-2</v>
          </cell>
        </row>
        <row r="245">
          <cell r="M245">
            <v>22.195602436600101</v>
          </cell>
          <cell r="R245">
            <v>1.5493861620037099E-2</v>
          </cell>
        </row>
        <row r="246">
          <cell r="M246">
            <v>22.1956024264592</v>
          </cell>
          <cell r="R246">
            <v>1.5487615254442999E-2</v>
          </cell>
        </row>
        <row r="247">
          <cell r="M247">
            <v>22.1956027032716</v>
          </cell>
          <cell r="R247">
            <v>1.54811781705075E-2</v>
          </cell>
        </row>
        <row r="248">
          <cell r="M248">
            <v>22.195602016499699</v>
          </cell>
          <cell r="R248">
            <v>1.54730162255856E-2</v>
          </cell>
        </row>
        <row r="249">
          <cell r="M249">
            <v>22.195605359087999</v>
          </cell>
          <cell r="R249">
            <v>1.54647411117163E-2</v>
          </cell>
        </row>
        <row r="250">
          <cell r="M250">
            <v>22.1956075135652</v>
          </cell>
          <cell r="R250">
            <v>1.5460344126735101E-2</v>
          </cell>
        </row>
        <row r="251">
          <cell r="M251">
            <v>22.1956049040746</v>
          </cell>
          <cell r="R251">
            <v>1.54535309963467E-2</v>
          </cell>
        </row>
        <row r="252">
          <cell r="M252">
            <v>22.195602682053401</v>
          </cell>
          <cell r="R252">
            <v>1.54396444067663E-2</v>
          </cell>
        </row>
        <row r="253">
          <cell r="M253">
            <v>22.195608031847001</v>
          </cell>
          <cell r="R253">
            <v>1.5429093345527301E-2</v>
          </cell>
        </row>
        <row r="254">
          <cell r="M254">
            <v>22.195606343304199</v>
          </cell>
          <cell r="R254">
            <v>1.54242154653004E-2</v>
          </cell>
        </row>
        <row r="255">
          <cell r="M255">
            <v>22.195606757287699</v>
          </cell>
          <cell r="R255">
            <v>1.54190151523321E-2</v>
          </cell>
        </row>
        <row r="256">
          <cell r="M256">
            <v>22.195610474573598</v>
          </cell>
          <cell r="R256">
            <v>1.54167060759681E-2</v>
          </cell>
        </row>
        <row r="257">
          <cell r="M257">
            <v>22.195611453699499</v>
          </cell>
          <cell r="R257">
            <v>1.54212025503692E-2</v>
          </cell>
        </row>
        <row r="258">
          <cell r="M258">
            <v>22.1956123354488</v>
          </cell>
          <cell r="R258">
            <v>1.5425790066668501E-2</v>
          </cell>
        </row>
        <row r="259">
          <cell r="M259">
            <v>22.195618652456801</v>
          </cell>
          <cell r="R259">
            <v>1.5436617506330901E-2</v>
          </cell>
        </row>
        <row r="260">
          <cell r="M260">
            <v>22.1956172561631</v>
          </cell>
          <cell r="R260">
            <v>1.5451921244732301E-2</v>
          </cell>
        </row>
        <row r="261">
          <cell r="M261">
            <v>22.195613794604402</v>
          </cell>
          <cell r="R261">
            <v>1.54621036755837E-2</v>
          </cell>
        </row>
        <row r="262">
          <cell r="M262">
            <v>22.195612598413501</v>
          </cell>
          <cell r="R262">
            <v>1.5468154769258001E-2</v>
          </cell>
        </row>
        <row r="263">
          <cell r="M263">
            <v>22.195610550641199</v>
          </cell>
          <cell r="R263">
            <v>1.5470757548231301E-2</v>
          </cell>
        </row>
        <row r="264">
          <cell r="M264">
            <v>22.195609132570901</v>
          </cell>
          <cell r="R264">
            <v>1.54694623886488E-2</v>
          </cell>
        </row>
        <row r="265">
          <cell r="M265">
            <v>22.195608895796699</v>
          </cell>
          <cell r="R265">
            <v>1.54668084986379E-2</v>
          </cell>
        </row>
        <row r="266">
          <cell r="M266">
            <v>22.195607378699101</v>
          </cell>
          <cell r="R266">
            <v>1.54626849525416E-2</v>
          </cell>
        </row>
        <row r="267">
          <cell r="M267">
            <v>22.195606978865701</v>
          </cell>
          <cell r="R267">
            <v>1.5455843091622E-2</v>
          </cell>
        </row>
        <row r="268">
          <cell r="M268">
            <v>22.195608602374001</v>
          </cell>
          <cell r="R268">
            <v>1.54496038248406E-2</v>
          </cell>
        </row>
        <row r="269">
          <cell r="M269">
            <v>22.195610089763498</v>
          </cell>
          <cell r="R269">
            <v>1.5445736996942599E-2</v>
          </cell>
        </row>
        <row r="270">
          <cell r="M270">
            <v>22.195611788121401</v>
          </cell>
          <cell r="R270">
            <v>1.54437254064844E-2</v>
          </cell>
        </row>
        <row r="271">
          <cell r="M271">
            <v>22.195612744376199</v>
          </cell>
          <cell r="R271">
            <v>1.54425590874808E-2</v>
          </cell>
        </row>
        <row r="272">
          <cell r="M272">
            <v>22.1956129735498</v>
          </cell>
          <cell r="R272">
            <v>1.5441856526190199E-2</v>
          </cell>
        </row>
        <row r="273">
          <cell r="M273">
            <v>22.195613325619998</v>
          </cell>
          <cell r="R273">
            <v>1.5441058963555699E-2</v>
          </cell>
        </row>
        <row r="274">
          <cell r="M274">
            <v>22.195581722960799</v>
          </cell>
          <cell r="R274">
            <v>1.5388315290139501E-2</v>
          </cell>
        </row>
        <row r="275">
          <cell r="M275">
            <v>22.195609714793299</v>
          </cell>
          <cell r="R275">
            <v>1.53298000592356E-2</v>
          </cell>
        </row>
        <row r="276">
          <cell r="M276">
            <v>22.195620050346601</v>
          </cell>
          <cell r="R276">
            <v>1.53122182937889E-2</v>
          </cell>
        </row>
        <row r="277">
          <cell r="M277">
            <v>22.1956232508808</v>
          </cell>
          <cell r="R277">
            <v>1.53041895198055E-2</v>
          </cell>
        </row>
        <row r="278">
          <cell r="M278">
            <v>22.195623525298899</v>
          </cell>
          <cell r="R278">
            <v>1.52990037529761E-2</v>
          </cell>
        </row>
        <row r="279">
          <cell r="M279">
            <v>22.1956504897603</v>
          </cell>
          <cell r="R279">
            <v>1.53256148294829E-2</v>
          </cell>
        </row>
        <row r="280">
          <cell r="M280">
            <v>22.195630753713701</v>
          </cell>
          <cell r="R280">
            <v>1.53833715444649E-2</v>
          </cell>
        </row>
        <row r="281">
          <cell r="M281">
            <v>22.195620237506901</v>
          </cell>
          <cell r="R281">
            <v>1.5401023846544799E-2</v>
          </cell>
        </row>
        <row r="282">
          <cell r="M282">
            <v>22.195619145377901</v>
          </cell>
          <cell r="R282">
            <v>1.5410151236656899E-2</v>
          </cell>
        </row>
        <row r="283">
          <cell r="M283">
            <v>22.195624504466199</v>
          </cell>
          <cell r="R283">
            <v>1.54216050058211E-2</v>
          </cell>
        </row>
        <row r="284">
          <cell r="M284">
            <v>22.195623572349099</v>
          </cell>
          <cell r="R284">
            <v>1.5440521779325801E-2</v>
          </cell>
        </row>
        <row r="285">
          <cell r="M285">
            <v>22.195621081988499</v>
          </cell>
          <cell r="R285">
            <v>1.54541041096442E-2</v>
          </cell>
        </row>
        <row r="286">
          <cell r="M286">
            <v>22.1955954707371</v>
          </cell>
          <cell r="R286">
            <v>1.54371008874809E-2</v>
          </cell>
        </row>
        <row r="287">
          <cell r="M287">
            <v>22.1956109546961</v>
          </cell>
          <cell r="R287">
            <v>1.5385652023884399E-2</v>
          </cell>
        </row>
        <row r="288">
          <cell r="M288">
            <v>22.1956241275401</v>
          </cell>
          <cell r="R288">
            <v>1.53742138678354E-2</v>
          </cell>
        </row>
        <row r="289">
          <cell r="M289">
            <v>22.195624732821798</v>
          </cell>
          <cell r="R289">
            <v>1.53771263943249E-2</v>
          </cell>
        </row>
        <row r="290">
          <cell r="M290">
            <v>22.195622546108499</v>
          </cell>
          <cell r="R290">
            <v>1.5376863366327299E-2</v>
          </cell>
        </row>
        <row r="291">
          <cell r="M291">
            <v>22.195622826449</v>
          </cell>
          <cell r="R291">
            <v>1.5375316207371301E-2</v>
          </cell>
        </row>
        <row r="292">
          <cell r="M292">
            <v>22.1956232779646</v>
          </cell>
          <cell r="R292">
            <v>1.5373572508329599E-2</v>
          </cell>
        </row>
        <row r="293">
          <cell r="M293">
            <v>22.195624150674401</v>
          </cell>
          <cell r="R293">
            <v>1.53733362836248E-2</v>
          </cell>
        </row>
        <row r="294">
          <cell r="M294">
            <v>22.195644504295299</v>
          </cell>
          <cell r="R294">
            <v>1.53899250497032E-2</v>
          </cell>
        </row>
        <row r="295">
          <cell r="M295">
            <v>22.195638700553001</v>
          </cell>
          <cell r="R295">
            <v>1.54590373131727E-2</v>
          </cell>
        </row>
        <row r="296">
          <cell r="M296">
            <v>22.195594512945199</v>
          </cell>
          <cell r="R296">
            <v>1.5457490776019401E-2</v>
          </cell>
        </row>
        <row r="297">
          <cell r="M297">
            <v>22.195601874506401</v>
          </cell>
          <cell r="R297">
            <v>1.5399359912277699E-2</v>
          </cell>
        </row>
        <row r="298">
          <cell r="M298">
            <v>22.195610729219599</v>
          </cell>
          <cell r="R298">
            <v>1.5366175228693201E-2</v>
          </cell>
        </row>
        <row r="299">
          <cell r="M299">
            <v>22.195615845540601</v>
          </cell>
          <cell r="R299">
            <v>1.5342213150373801E-2</v>
          </cell>
        </row>
        <row r="300">
          <cell r="M300">
            <v>22.1956208854454</v>
          </cell>
          <cell r="R300">
            <v>1.5326117724591699E-2</v>
          </cell>
        </row>
        <row r="301">
          <cell r="M301">
            <v>22.195623288257401</v>
          </cell>
          <cell r="R301">
            <v>1.53151699108311E-2</v>
          </cell>
        </row>
        <row r="302">
          <cell r="M302">
            <v>22.1956264962106</v>
          </cell>
          <cell r="R302">
            <v>1.53100643332541E-2</v>
          </cell>
        </row>
        <row r="303">
          <cell r="M303">
            <v>22.195646190934202</v>
          </cell>
          <cell r="R303">
            <v>1.5326527439376699E-2</v>
          </cell>
        </row>
        <row r="304">
          <cell r="M304">
            <v>22.1956401900364</v>
          </cell>
          <cell r="R304">
            <v>1.53925956493071E-2</v>
          </cell>
        </row>
        <row r="305">
          <cell r="M305">
            <v>22.195623944271599</v>
          </cell>
          <cell r="R305">
            <v>1.5418891951854001E-2</v>
          </cell>
        </row>
        <row r="306">
          <cell r="M306">
            <v>22.1956229280839</v>
          </cell>
          <cell r="R306">
            <v>1.5431197951693501E-2</v>
          </cell>
        </row>
        <row r="307">
          <cell r="M307">
            <v>22.1956253919675</v>
          </cell>
          <cell r="R307">
            <v>1.54466312624772E-2</v>
          </cell>
        </row>
        <row r="308">
          <cell r="M308">
            <v>22.195597186402502</v>
          </cell>
          <cell r="R308">
            <v>1.54341415878419E-2</v>
          </cell>
        </row>
        <row r="309">
          <cell r="M309">
            <v>22.195611443817899</v>
          </cell>
          <cell r="R309">
            <v>1.5383835810528801E-2</v>
          </cell>
        </row>
        <row r="310">
          <cell r="M310">
            <v>22.195629714138601</v>
          </cell>
          <cell r="R310">
            <v>1.5375405903519299E-2</v>
          </cell>
        </row>
        <row r="311">
          <cell r="M311">
            <v>22.1956295764675</v>
          </cell>
          <cell r="R311">
            <v>1.53883329272683E-2</v>
          </cell>
        </row>
        <row r="312">
          <cell r="M312">
            <v>22.195625220204899</v>
          </cell>
          <cell r="R312">
            <v>1.5393642377326201E-2</v>
          </cell>
        </row>
        <row r="313">
          <cell r="M313">
            <v>22.1956242927719</v>
          </cell>
          <cell r="R313">
            <v>1.53963134606361E-2</v>
          </cell>
        </row>
        <row r="314">
          <cell r="M314">
            <v>22.195621940319299</v>
          </cell>
          <cell r="R314">
            <v>1.53983932233989E-2</v>
          </cell>
        </row>
        <row r="315">
          <cell r="M315">
            <v>22.195619919069301</v>
          </cell>
          <cell r="R315">
            <v>1.5399047397844401E-2</v>
          </cell>
        </row>
        <row r="316">
          <cell r="M316">
            <v>22.195638685316499</v>
          </cell>
          <cell r="R316">
            <v>1.54110317292464E-2</v>
          </cell>
        </row>
        <row r="317">
          <cell r="M317">
            <v>22.195635761378799</v>
          </cell>
          <cell r="R317">
            <v>1.54734009681761E-2</v>
          </cell>
        </row>
        <row r="318">
          <cell r="M318">
            <v>22.1956164667852</v>
          </cell>
          <cell r="R318">
            <v>1.5500023324332901E-2</v>
          </cell>
        </row>
        <row r="319">
          <cell r="M319">
            <v>22.195584612405401</v>
          </cell>
          <cell r="R319">
            <v>1.5473567401969601E-2</v>
          </cell>
        </row>
        <row r="320">
          <cell r="M320">
            <v>22.1956042757384</v>
          </cell>
          <cell r="R320">
            <v>1.54099130276992E-2</v>
          </cell>
        </row>
        <row r="321">
          <cell r="M321">
            <v>22.195614179909601</v>
          </cell>
          <cell r="R321">
            <v>1.5389050111367901E-2</v>
          </cell>
        </row>
        <row r="322">
          <cell r="M322">
            <v>22.195610739215699</v>
          </cell>
          <cell r="R322">
            <v>1.53700565021582E-2</v>
          </cell>
        </row>
        <row r="323">
          <cell r="M323">
            <v>22.195614774611201</v>
          </cell>
          <cell r="R323">
            <v>1.5343719679776401E-2</v>
          </cell>
        </row>
        <row r="324">
          <cell r="M324">
            <v>22.195617864380299</v>
          </cell>
          <cell r="R324">
            <v>1.53245593131039E-2</v>
          </cell>
        </row>
        <row r="325">
          <cell r="M325">
            <v>22.195621992614701</v>
          </cell>
          <cell r="R325">
            <v>1.53095731503521E-2</v>
          </cell>
        </row>
        <row r="326">
          <cell r="M326">
            <v>22.195626933162099</v>
          </cell>
          <cell r="R326">
            <v>1.5303411540862099E-2</v>
          </cell>
        </row>
        <row r="327">
          <cell r="M327">
            <v>22.195646469366999</v>
          </cell>
          <cell r="R327">
            <v>1.53206803964711E-2</v>
          </cell>
        </row>
        <row r="328">
          <cell r="M328">
            <v>22.1956401968093</v>
          </cell>
          <cell r="R328">
            <v>1.53864988074688E-2</v>
          </cell>
        </row>
        <row r="329">
          <cell r="M329">
            <v>22.1956251843167</v>
          </cell>
          <cell r="R329">
            <v>1.54136065888966E-2</v>
          </cell>
        </row>
        <row r="330">
          <cell r="M330">
            <v>22.195625604750798</v>
          </cell>
          <cell r="R330">
            <v>1.5428468557810901E-2</v>
          </cell>
        </row>
        <row r="331">
          <cell r="M331">
            <v>22.195627439648501</v>
          </cell>
          <cell r="R331">
            <v>1.54482596267429E-2</v>
          </cell>
        </row>
        <row r="332">
          <cell r="M332">
            <v>22.195623462090101</v>
          </cell>
          <cell r="R332">
            <v>1.546833031693E-2</v>
          </cell>
        </row>
        <row r="333">
          <cell r="M333">
            <v>22.195592843161698</v>
          </cell>
          <cell r="R333">
            <v>1.5451500879149101E-2</v>
          </cell>
        </row>
        <row r="334">
          <cell r="M334">
            <v>22.195609063909</v>
          </cell>
          <cell r="R334">
            <v>1.5397460610844E-2</v>
          </cell>
        </row>
        <row r="335">
          <cell r="M335">
            <v>22.195620139113998</v>
          </cell>
          <cell r="R335">
            <v>1.53836044359897E-2</v>
          </cell>
        </row>
        <row r="336">
          <cell r="M336">
            <v>22.195623008534898</v>
          </cell>
          <cell r="R336">
            <v>1.5380510876735899E-2</v>
          </cell>
        </row>
        <row r="337">
          <cell r="M337">
            <v>22.195622703564101</v>
          </cell>
          <cell r="R337">
            <v>1.5380123752299701E-2</v>
          </cell>
        </row>
        <row r="338">
          <cell r="M338">
            <v>22.195621187957698</v>
          </cell>
          <cell r="R338">
            <v>1.53776250601229E-2</v>
          </cell>
        </row>
        <row r="339">
          <cell r="M339">
            <v>22.195621437582201</v>
          </cell>
          <cell r="R339">
            <v>1.53732951940694E-2</v>
          </cell>
        </row>
        <row r="340">
          <cell r="M340">
            <v>22.195642013353101</v>
          </cell>
          <cell r="R340">
            <v>1.5385418754813401E-2</v>
          </cell>
        </row>
        <row r="341">
          <cell r="M341">
            <v>22.1956362901952</v>
          </cell>
          <cell r="R341">
            <v>1.54491863573476E-2</v>
          </cell>
        </row>
        <row r="342">
          <cell r="M342">
            <v>22.195619402424999</v>
          </cell>
          <cell r="R342">
            <v>1.54729023273591E-2</v>
          </cell>
        </row>
        <row r="343">
          <cell r="M343">
            <v>22.1955913711829</v>
          </cell>
          <cell r="R343">
            <v>1.54507517243779E-2</v>
          </cell>
        </row>
        <row r="344">
          <cell r="M344">
            <v>22.195608289950901</v>
          </cell>
          <cell r="R344">
            <v>1.53953502532371E-2</v>
          </cell>
        </row>
        <row r="345">
          <cell r="M345">
            <v>22.195613318697301</v>
          </cell>
          <cell r="R345">
            <v>1.53754721200459E-2</v>
          </cell>
        </row>
        <row r="346">
          <cell r="M346">
            <v>22.195612753937802</v>
          </cell>
          <cell r="R346">
            <v>1.53546103777663E-2</v>
          </cell>
        </row>
        <row r="347">
          <cell r="M347">
            <v>22.195616043076299</v>
          </cell>
          <cell r="R347">
            <v>1.53309427898432E-2</v>
          </cell>
        </row>
        <row r="348">
          <cell r="M348">
            <v>22.195621838721099</v>
          </cell>
          <cell r="R348">
            <v>1.5314761178287501E-2</v>
          </cell>
        </row>
        <row r="349">
          <cell r="M349">
            <v>22.195625410825802</v>
          </cell>
          <cell r="R349">
            <v>1.53060223686909E-2</v>
          </cell>
        </row>
        <row r="350">
          <cell r="M350">
            <v>22.195627447278699</v>
          </cell>
          <cell r="R350">
            <v>1.53034219066402E-2</v>
          </cell>
        </row>
        <row r="351">
          <cell r="M351">
            <v>22.195645215846</v>
          </cell>
          <cell r="R351">
            <v>1.5320051311282799E-2</v>
          </cell>
        </row>
        <row r="352">
          <cell r="M352">
            <v>22.195639595902001</v>
          </cell>
          <cell r="R352">
            <v>1.53841165597057E-2</v>
          </cell>
        </row>
        <row r="353">
          <cell r="M353">
            <v>22.195625288335702</v>
          </cell>
          <cell r="R353">
            <v>1.5410770267826999E-2</v>
          </cell>
        </row>
        <row r="354">
          <cell r="M354">
            <v>22.195621408017001</v>
          </cell>
          <cell r="R354">
            <v>1.54242573245837E-2</v>
          </cell>
        </row>
        <row r="355">
          <cell r="M355">
            <v>22.195624576053699</v>
          </cell>
          <cell r="R355">
            <v>1.54373206287487E-2</v>
          </cell>
        </row>
        <row r="356">
          <cell r="M356">
            <v>22.195623722747499</v>
          </cell>
          <cell r="R356">
            <v>1.5455054591581099E-2</v>
          </cell>
        </row>
        <row r="357">
          <cell r="M357">
            <v>22.195594902874898</v>
          </cell>
          <cell r="R357">
            <v>1.5438298047642299E-2</v>
          </cell>
        </row>
        <row r="358">
          <cell r="M358">
            <v>22.195609390389599</v>
          </cell>
          <cell r="R358">
            <v>1.5386207015982801E-2</v>
          </cell>
        </row>
        <row r="359">
          <cell r="M359">
            <v>22.195618865526999</v>
          </cell>
          <cell r="R359">
            <v>1.5369301568945301E-2</v>
          </cell>
        </row>
        <row r="360">
          <cell r="M360">
            <v>22.195624049435899</v>
          </cell>
          <cell r="R360">
            <v>1.53640499209455E-2</v>
          </cell>
        </row>
        <row r="361">
          <cell r="M361">
            <v>22.195625069090699</v>
          </cell>
          <cell r="R361">
            <v>1.53640980591768E-2</v>
          </cell>
        </row>
        <row r="362">
          <cell r="M362">
            <v>22.195625141847898</v>
          </cell>
          <cell r="R362">
            <v>1.5365040395095E-2</v>
          </cell>
        </row>
        <row r="363">
          <cell r="M363">
            <v>22.195642398206701</v>
          </cell>
          <cell r="R363">
            <v>1.53809602501706E-2</v>
          </cell>
        </row>
        <row r="364">
          <cell r="M364">
            <v>22.195631222273601</v>
          </cell>
          <cell r="R364">
            <v>1.5441249498318099E-2</v>
          </cell>
        </row>
        <row r="365">
          <cell r="M365">
            <v>22.195616128949801</v>
          </cell>
          <cell r="R365">
            <v>1.5455223600226799E-2</v>
          </cell>
        </row>
        <row r="366">
          <cell r="M366">
            <v>22.195617031195301</v>
          </cell>
          <cell r="R366">
            <v>1.5461100315806799E-2</v>
          </cell>
        </row>
        <row r="367">
          <cell r="M367">
            <v>22.195621390353001</v>
          </cell>
          <cell r="R367">
            <v>1.5469860708344401E-2</v>
          </cell>
        </row>
        <row r="368">
          <cell r="M368">
            <v>22.195620377461701</v>
          </cell>
          <cell r="R368">
            <v>1.54882461726662E-2</v>
          </cell>
        </row>
        <row r="369">
          <cell r="M369">
            <v>22.195585467485099</v>
          </cell>
          <cell r="R369">
            <v>1.54661892363607E-2</v>
          </cell>
        </row>
        <row r="370">
          <cell r="M370">
            <v>22.195594066030399</v>
          </cell>
          <cell r="R370">
            <v>1.53952943594464E-2</v>
          </cell>
        </row>
        <row r="371">
          <cell r="M371">
            <v>22.195607340408401</v>
          </cell>
          <cell r="R371">
            <v>1.5355348363286499E-2</v>
          </cell>
        </row>
        <row r="372">
          <cell r="M372">
            <v>22.1956144491221</v>
          </cell>
          <cell r="R372">
            <v>1.5330534836558E-2</v>
          </cell>
        </row>
        <row r="373">
          <cell r="M373">
            <v>22.195622042373898</v>
          </cell>
          <cell r="R373">
            <v>1.5316463213415E-2</v>
          </cell>
        </row>
        <row r="374">
          <cell r="M374">
            <v>22.195627598081</v>
          </cell>
          <cell r="R374">
            <v>1.5313561612903299E-2</v>
          </cell>
        </row>
        <row r="375">
          <cell r="M375">
            <v>22.195650631721399</v>
          </cell>
          <cell r="R375">
            <v>1.5345276388671E-2</v>
          </cell>
        </row>
        <row r="376">
          <cell r="M376">
            <v>22.195625360033699</v>
          </cell>
          <cell r="R376">
            <v>1.5400013812728999E-2</v>
          </cell>
        </row>
        <row r="377">
          <cell r="M377">
            <v>22.1956151395141</v>
          </cell>
          <cell r="R377">
            <v>1.5410655026114E-2</v>
          </cell>
        </row>
        <row r="378">
          <cell r="M378">
            <v>22.195619626295901</v>
          </cell>
          <cell r="R378">
            <v>1.54169160789938E-2</v>
          </cell>
        </row>
        <row r="379">
          <cell r="M379">
            <v>22.195627871521701</v>
          </cell>
          <cell r="R379">
            <v>1.54349521173732E-2</v>
          </cell>
        </row>
        <row r="380">
          <cell r="M380">
            <v>22.195624338868601</v>
          </cell>
          <cell r="R380">
            <v>1.54595561887711E-2</v>
          </cell>
        </row>
        <row r="381">
          <cell r="M381">
            <v>22.195617671720498</v>
          </cell>
          <cell r="R381">
            <v>1.54760527504916E-2</v>
          </cell>
        </row>
        <row r="382">
          <cell r="M382">
            <v>22.195614771081601</v>
          </cell>
          <cell r="R382">
            <v>1.54850849722943E-2</v>
          </cell>
        </row>
        <row r="383">
          <cell r="M383">
            <v>22.1956128006459</v>
          </cell>
          <cell r="R383">
            <v>1.5490107516627201E-2</v>
          </cell>
        </row>
        <row r="384">
          <cell r="M384">
            <v>22.195611868939199</v>
          </cell>
          <cell r="R384">
            <v>1.54931082995278E-2</v>
          </cell>
        </row>
        <row r="385">
          <cell r="M385">
            <v>22.195611297671</v>
          </cell>
          <cell r="R385">
            <v>1.54951922809168E-2</v>
          </cell>
        </row>
        <row r="386">
          <cell r="M386">
            <v>22.195610456267701</v>
          </cell>
          <cell r="R386">
            <v>1.54964159244886E-2</v>
          </cell>
        </row>
        <row r="387">
          <cell r="M387">
            <v>22.195609385953698</v>
          </cell>
          <cell r="R387">
            <v>1.5496468510175601E-2</v>
          </cell>
        </row>
        <row r="388">
          <cell r="M388">
            <v>22.195608687586301</v>
          </cell>
          <cell r="R388">
            <v>1.5496778274458001E-2</v>
          </cell>
        </row>
        <row r="389">
          <cell r="M389">
            <v>22.1956064358098</v>
          </cell>
          <cell r="R389">
            <v>1.54953592674532E-2</v>
          </cell>
        </row>
        <row r="390">
          <cell r="M390">
            <v>22.195604137893099</v>
          </cell>
          <cell r="R390">
            <v>1.548924617496E-2</v>
          </cell>
        </row>
        <row r="391">
          <cell r="M391">
            <v>22.1956069720359</v>
          </cell>
          <cell r="R391">
            <v>1.54806094502371E-2</v>
          </cell>
        </row>
        <row r="392">
          <cell r="M392">
            <v>22.1956109378782</v>
          </cell>
          <cell r="R392">
            <v>1.5476518726999599E-2</v>
          </cell>
        </row>
        <row r="393">
          <cell r="M393">
            <v>22.195608382244998</v>
          </cell>
          <cell r="R393">
            <v>1.5474431562850201E-2</v>
          </cell>
        </row>
        <row r="394">
          <cell r="M394">
            <v>22.195604768937301</v>
          </cell>
          <cell r="R394">
            <v>1.54639636305177E-2</v>
          </cell>
        </row>
        <row r="395">
          <cell r="M395">
            <v>22.195610062150099</v>
          </cell>
          <cell r="R395">
            <v>1.5452719530873999E-2</v>
          </cell>
        </row>
        <row r="396">
          <cell r="M396">
            <v>22.1956092083099</v>
          </cell>
          <cell r="R396">
            <v>1.54453142739902E-2</v>
          </cell>
        </row>
        <row r="397">
          <cell r="M397">
            <v>22.195607670654901</v>
          </cell>
          <cell r="R397">
            <v>1.5435254329129001E-2</v>
          </cell>
        </row>
        <row r="398">
          <cell r="M398">
            <v>22.195610784138399</v>
          </cell>
          <cell r="R398">
            <v>1.54271296368535E-2</v>
          </cell>
        </row>
        <row r="399">
          <cell r="M399">
            <v>22.195612467208001</v>
          </cell>
          <cell r="R399">
            <v>1.5424547132663899E-2</v>
          </cell>
        </row>
        <row r="400">
          <cell r="M400">
            <v>22.1956113258911</v>
          </cell>
          <cell r="R400">
            <v>1.5423819736965E-2</v>
          </cell>
        </row>
        <row r="401">
          <cell r="M401">
            <v>22.195611820874799</v>
          </cell>
          <cell r="R401">
            <v>1.54225720354574E-2</v>
          </cell>
        </row>
        <row r="402">
          <cell r="M402">
            <v>22.195617667007099</v>
          </cell>
          <cell r="R402">
            <v>1.5424182821491E-2</v>
          </cell>
        </row>
        <row r="403">
          <cell r="M403">
            <v>22.195623052746399</v>
          </cell>
          <cell r="R403">
            <v>1.5439420311021201E-2</v>
          </cell>
        </row>
        <row r="404">
          <cell r="M404">
            <v>22.195619740703201</v>
          </cell>
          <cell r="R404">
            <v>1.54559585380592E-2</v>
          </cell>
        </row>
        <row r="405">
          <cell r="M405">
            <v>22.195618161928799</v>
          </cell>
          <cell r="R405">
            <v>1.54683546980469E-2</v>
          </cell>
        </row>
        <row r="406">
          <cell r="M406">
            <v>22.1956167218984</v>
          </cell>
          <cell r="R406">
            <v>1.5478797359208599E-2</v>
          </cell>
        </row>
        <row r="407">
          <cell r="M407">
            <v>22.195612764884501</v>
          </cell>
          <cell r="R407">
            <v>1.5485372362754201E-2</v>
          </cell>
        </row>
        <row r="408">
          <cell r="M408">
            <v>22.195609785569602</v>
          </cell>
          <cell r="R408">
            <v>1.5485963275122E-2</v>
          </cell>
        </row>
        <row r="409">
          <cell r="M409">
            <v>22.195609954714701</v>
          </cell>
          <cell r="R409">
            <v>1.5483420900071E-2</v>
          </cell>
        </row>
        <row r="410">
          <cell r="M410">
            <v>22.195609599729</v>
          </cell>
          <cell r="R410">
            <v>1.54817569376584E-2</v>
          </cell>
        </row>
        <row r="411">
          <cell r="M411">
            <v>22.1956088025761</v>
          </cell>
          <cell r="R411">
            <v>1.54799533810175E-2</v>
          </cell>
        </row>
        <row r="412">
          <cell r="M412">
            <v>22.1956092365985</v>
          </cell>
          <cell r="R412">
            <v>1.54786321393368E-2</v>
          </cell>
        </row>
        <row r="413">
          <cell r="M413">
            <v>22.1956092627563</v>
          </cell>
          <cell r="R413">
            <v>1.54795219386057E-2</v>
          </cell>
        </row>
        <row r="414">
          <cell r="M414">
            <v>22.1956083653678</v>
          </cell>
          <cell r="R414">
            <v>1.5480338555615101E-2</v>
          </cell>
        </row>
        <row r="415">
          <cell r="M415">
            <v>22.195607637104501</v>
          </cell>
          <cell r="R415">
            <v>1.5479619836159701E-2</v>
          </cell>
        </row>
        <row r="416">
          <cell r="M416">
            <v>22.195607363400601</v>
          </cell>
          <cell r="R416">
            <v>1.54775061033304E-2</v>
          </cell>
        </row>
        <row r="417">
          <cell r="M417">
            <v>22.195603655837299</v>
          </cell>
          <cell r="R417">
            <v>1.54714035443892E-2</v>
          </cell>
        </row>
        <row r="418">
          <cell r="M418">
            <v>22.195604014632099</v>
          </cell>
          <cell r="R418">
            <v>1.5458098278868401E-2</v>
          </cell>
        </row>
        <row r="419">
          <cell r="M419">
            <v>22.195606235104702</v>
          </cell>
          <cell r="R419">
            <v>1.5445417526729699E-2</v>
          </cell>
        </row>
        <row r="420">
          <cell r="M420">
            <v>22.195608363124801</v>
          </cell>
          <cell r="R420">
            <v>1.54353615725347E-2</v>
          </cell>
        </row>
        <row r="421">
          <cell r="M421">
            <v>22.195610143180499</v>
          </cell>
          <cell r="R421">
            <v>1.5428249633715699E-2</v>
          </cell>
        </row>
        <row r="422">
          <cell r="M422">
            <v>22.195612370503898</v>
          </cell>
          <cell r="R422">
            <v>1.5424415281077001E-2</v>
          </cell>
        </row>
        <row r="423">
          <cell r="M423">
            <v>22.195614190477201</v>
          </cell>
          <cell r="R423">
            <v>1.54258067539565E-2</v>
          </cell>
        </row>
        <row r="424">
          <cell r="M424">
            <v>22.195612959858099</v>
          </cell>
          <cell r="R424">
            <v>1.54289855696099E-2</v>
          </cell>
        </row>
        <row r="425">
          <cell r="M425">
            <v>22.195612115905099</v>
          </cell>
          <cell r="R425">
            <v>1.54316800403847E-2</v>
          </cell>
        </row>
        <row r="426">
          <cell r="M426">
            <v>22.195612397265901</v>
          </cell>
          <cell r="R426">
            <v>1.5434110772648099E-2</v>
          </cell>
        </row>
        <row r="427">
          <cell r="M427">
            <v>22.195618595274599</v>
          </cell>
          <cell r="R427">
            <v>1.54406785702329E-2</v>
          </cell>
        </row>
        <row r="428">
          <cell r="M428">
            <v>22.1956201896305</v>
          </cell>
          <cell r="R428">
            <v>1.5457673283536E-2</v>
          </cell>
        </row>
        <row r="429">
          <cell r="M429">
            <v>22.195616029472301</v>
          </cell>
          <cell r="R429">
            <v>1.5471977134387801E-2</v>
          </cell>
        </row>
        <row r="430">
          <cell r="M430">
            <v>22.195613320031701</v>
          </cell>
          <cell r="R430">
            <v>1.54805120412138E-2</v>
          </cell>
        </row>
        <row r="431">
          <cell r="M431">
            <v>22.195610047261798</v>
          </cell>
          <cell r="R431">
            <v>1.54843396175378E-2</v>
          </cell>
        </row>
        <row r="432">
          <cell r="M432">
            <v>22.195608324794101</v>
          </cell>
          <cell r="R432">
            <v>1.54834303266265E-2</v>
          </cell>
        </row>
        <row r="433">
          <cell r="M433">
            <v>22.1956091525315</v>
          </cell>
          <cell r="R433">
            <v>1.5481338057885201E-2</v>
          </cell>
        </row>
        <row r="434">
          <cell r="M434">
            <v>22.195609299683099</v>
          </cell>
          <cell r="R434">
            <v>1.5480865497174499E-2</v>
          </cell>
        </row>
        <row r="435">
          <cell r="M435">
            <v>22.195606681315599</v>
          </cell>
          <cell r="R435">
            <v>1.5480999493760699E-2</v>
          </cell>
        </row>
        <row r="436">
          <cell r="M436">
            <v>22.195604071668001</v>
          </cell>
          <cell r="R436">
            <v>1.5478436173291E-2</v>
          </cell>
        </row>
        <row r="437">
          <cell r="M437">
            <v>22.195604093257501</v>
          </cell>
          <cell r="R437">
            <v>1.5475237783399201E-2</v>
          </cell>
        </row>
        <row r="438">
          <cell r="M438">
            <v>22.195605170150099</v>
          </cell>
          <cell r="R438">
            <v>1.54729369783506E-2</v>
          </cell>
        </row>
        <row r="439">
          <cell r="M439">
            <v>22.1956071730452</v>
          </cell>
          <cell r="R439">
            <v>1.5472606873022401E-2</v>
          </cell>
        </row>
        <row r="440">
          <cell r="M440">
            <v>22.1956089064312</v>
          </cell>
          <cell r="R440">
            <v>1.5473486588986601E-2</v>
          </cell>
        </row>
        <row r="441">
          <cell r="M441">
            <v>22.195607293753799</v>
          </cell>
          <cell r="R441">
            <v>1.54734399618611E-2</v>
          </cell>
        </row>
        <row r="442">
          <cell r="M442">
            <v>22.195604055669801</v>
          </cell>
          <cell r="R442">
            <v>1.5468279523501801E-2</v>
          </cell>
        </row>
        <row r="443">
          <cell r="M443">
            <v>22.195601393717201</v>
          </cell>
          <cell r="R443">
            <v>1.54565105476111E-2</v>
          </cell>
        </row>
        <row r="444">
          <cell r="M444">
            <v>22.195604532028799</v>
          </cell>
          <cell r="R444">
            <v>1.54425051062575E-2</v>
          </cell>
        </row>
        <row r="445">
          <cell r="M445">
            <v>22.195608140618301</v>
          </cell>
          <cell r="R445">
            <v>1.54329305849714E-2</v>
          </cell>
        </row>
        <row r="446">
          <cell r="M446">
            <v>22.195608970106601</v>
          </cell>
          <cell r="R446">
            <v>1.54277606568822E-2</v>
          </cell>
        </row>
        <row r="447">
          <cell r="M447">
            <v>22.195607329020799</v>
          </cell>
          <cell r="R447">
            <v>1.54215398376261E-2</v>
          </cell>
        </row>
        <row r="448">
          <cell r="M448">
            <v>22.195610314179198</v>
          </cell>
          <cell r="R448">
            <v>1.54178761196861E-2</v>
          </cell>
        </row>
        <row r="449">
          <cell r="M449">
            <v>22.195614278838502</v>
          </cell>
          <cell r="R449">
            <v>1.54219438642672E-2</v>
          </cell>
        </row>
        <row r="450">
          <cell r="M450">
            <v>22.195615054897601</v>
          </cell>
          <cell r="R450">
            <v>1.54310332057191E-2</v>
          </cell>
        </row>
        <row r="451">
          <cell r="M451">
            <v>22.195616440948601</v>
          </cell>
          <cell r="R451">
            <v>1.54412883900037E-2</v>
          </cell>
        </row>
        <row r="452">
          <cell r="M452">
            <v>22.195618744460301</v>
          </cell>
          <cell r="R452">
            <v>1.5457040711540001E-2</v>
          </cell>
        </row>
        <row r="453">
          <cell r="M453">
            <v>22.195614792824301</v>
          </cell>
          <cell r="R453">
            <v>1.54718267348829E-2</v>
          </cell>
        </row>
        <row r="454">
          <cell r="M454">
            <v>22.195611282949901</v>
          </cell>
          <cell r="R454">
            <v>1.5479765857438699E-2</v>
          </cell>
        </row>
        <row r="455">
          <cell r="M455">
            <v>22.195609556214301</v>
          </cell>
          <cell r="R455">
            <v>1.5480887277347101E-2</v>
          </cell>
        </row>
        <row r="456">
          <cell r="M456">
            <v>22.195610453514099</v>
          </cell>
          <cell r="R456">
            <v>1.5480851174877699E-2</v>
          </cell>
        </row>
        <row r="457">
          <cell r="M457">
            <v>22.1956098438448</v>
          </cell>
          <cell r="R457">
            <v>1.54817031815266E-2</v>
          </cell>
        </row>
        <row r="458">
          <cell r="M458">
            <v>22.195608457216199</v>
          </cell>
          <cell r="R458">
            <v>1.54805927697625E-2</v>
          </cell>
        </row>
        <row r="459">
          <cell r="M459">
            <v>22.195607668087799</v>
          </cell>
          <cell r="R459">
            <v>1.54778876048536E-2</v>
          </cell>
        </row>
        <row r="460">
          <cell r="M460">
            <v>22.195606136006202</v>
          </cell>
          <cell r="R460">
            <v>1.5474923147502999E-2</v>
          </cell>
        </row>
        <row r="461">
          <cell r="M461">
            <v>22.195606017420399</v>
          </cell>
          <cell r="R461">
            <v>1.5469587116322601E-2</v>
          </cell>
        </row>
        <row r="462">
          <cell r="M462">
            <v>22.1956069650278</v>
          </cell>
          <cell r="R462">
            <v>1.5465315763900801E-2</v>
          </cell>
        </row>
        <row r="463">
          <cell r="M463">
            <v>22.195608784592</v>
          </cell>
          <cell r="R463">
            <v>1.5461776577316899E-2</v>
          </cell>
        </row>
        <row r="464">
          <cell r="M464">
            <v>22.195611648394301</v>
          </cell>
          <cell r="R464">
            <v>1.54630775958895E-2</v>
          </cell>
        </row>
        <row r="465">
          <cell r="M465">
            <v>22.195609805094101</v>
          </cell>
          <cell r="R465">
            <v>1.54654147420356E-2</v>
          </cell>
        </row>
        <row r="466">
          <cell r="M466">
            <v>22.195606589967401</v>
          </cell>
          <cell r="R466">
            <v>1.54619155553839E-2</v>
          </cell>
        </row>
        <row r="467">
          <cell r="M467">
            <v>22.1956058951478</v>
          </cell>
          <cell r="R467">
            <v>1.54536572578084E-2</v>
          </cell>
        </row>
        <row r="468">
          <cell r="M468">
            <v>22.195602297602498</v>
          </cell>
          <cell r="R468">
            <v>1.5440965331610001E-2</v>
          </cell>
        </row>
        <row r="469">
          <cell r="M469">
            <v>22.195606682973398</v>
          </cell>
          <cell r="R469">
            <v>1.5426732567579499E-2</v>
          </cell>
        </row>
        <row r="470">
          <cell r="M470">
            <v>22.195609554715901</v>
          </cell>
          <cell r="R470">
            <v>1.5419587270953E-2</v>
          </cell>
        </row>
        <row r="471">
          <cell r="M471">
            <v>22.195609710547899</v>
          </cell>
          <cell r="R471">
            <v>1.5416162765221701E-2</v>
          </cell>
        </row>
        <row r="472">
          <cell r="M472">
            <v>22.195610308132299</v>
          </cell>
          <cell r="R472">
            <v>1.5413913340374201E-2</v>
          </cell>
        </row>
        <row r="473">
          <cell r="M473">
            <v>22.195614575605799</v>
          </cell>
          <cell r="R473">
            <v>1.5416141029875E-2</v>
          </cell>
        </row>
        <row r="474">
          <cell r="M474">
            <v>22.195618943644099</v>
          </cell>
          <cell r="R474">
            <v>1.54278413433761E-2</v>
          </cell>
        </row>
        <row r="475">
          <cell r="M475">
            <v>22.195616820811701</v>
          </cell>
          <cell r="R475">
            <v>1.5439949049811301E-2</v>
          </cell>
        </row>
        <row r="476">
          <cell r="M476">
            <v>22.195620587087198</v>
          </cell>
          <cell r="R476">
            <v>1.54508110440096E-2</v>
          </cell>
        </row>
        <row r="477">
          <cell r="M477">
            <v>22.195617962841201</v>
          </cell>
          <cell r="R477">
            <v>1.5465412902792601E-2</v>
          </cell>
        </row>
        <row r="478">
          <cell r="M478">
            <v>22.195615418850199</v>
          </cell>
          <cell r="R478">
            <v>1.5475418039084201E-2</v>
          </cell>
        </row>
        <row r="479">
          <cell r="M479">
            <v>22.1956141805911</v>
          </cell>
          <cell r="R479">
            <v>1.54814232878988E-2</v>
          </cell>
        </row>
        <row r="480">
          <cell r="M480">
            <v>22.195612550811301</v>
          </cell>
          <cell r="R480">
            <v>1.5485475218186001E-2</v>
          </cell>
        </row>
        <row r="481">
          <cell r="M481">
            <v>22.195608851877001</v>
          </cell>
          <cell r="R481">
            <v>1.54862340801759E-2</v>
          </cell>
        </row>
        <row r="482">
          <cell r="M482">
            <v>22.1956067971661</v>
          </cell>
          <cell r="R482">
            <v>1.54825092360388E-2</v>
          </cell>
        </row>
        <row r="483">
          <cell r="M483">
            <v>22.1956075281884</v>
          </cell>
          <cell r="R483">
            <v>1.54776324491197E-2</v>
          </cell>
        </row>
        <row r="484">
          <cell r="M484">
            <v>22.195607744842999</v>
          </cell>
          <cell r="R484">
            <v>1.5473767537858601E-2</v>
          </cell>
        </row>
        <row r="485">
          <cell r="M485">
            <v>22.195608455142398</v>
          </cell>
          <cell r="R485">
            <v>1.54716781199409E-2</v>
          </cell>
        </row>
        <row r="486">
          <cell r="M486">
            <v>22.195608961278801</v>
          </cell>
          <cell r="R486">
            <v>1.54712668623849E-2</v>
          </cell>
        </row>
        <row r="487">
          <cell r="M487">
            <v>22.1956097169316</v>
          </cell>
          <cell r="R487">
            <v>1.5471069196606501E-2</v>
          </cell>
        </row>
        <row r="488">
          <cell r="M488">
            <v>22.195610421748</v>
          </cell>
          <cell r="R488">
            <v>1.54708175657833E-2</v>
          </cell>
        </row>
        <row r="489">
          <cell r="M489">
            <v>22.1956087842069</v>
          </cell>
          <cell r="R489">
            <v>1.54692545605912E-2</v>
          </cell>
        </row>
        <row r="490">
          <cell r="M490">
            <v>22.195607050856601</v>
          </cell>
          <cell r="R490">
            <v>1.5462037571228E-2</v>
          </cell>
        </row>
        <row r="491">
          <cell r="M491">
            <v>22.1956043384005</v>
          </cell>
          <cell r="R491">
            <v>1.5448410624553601E-2</v>
          </cell>
        </row>
        <row r="492">
          <cell r="M492">
            <v>22.195607173546801</v>
          </cell>
          <cell r="R492">
            <v>1.54332930410216E-2</v>
          </cell>
        </row>
        <row r="493">
          <cell r="M493">
            <v>22.195609247299899</v>
          </cell>
          <cell r="R493">
            <v>1.54225509595107E-2</v>
          </cell>
        </row>
        <row r="494">
          <cell r="M494">
            <v>22.1956101188266</v>
          </cell>
          <cell r="R494">
            <v>1.54161365445329E-2</v>
          </cell>
        </row>
        <row r="495">
          <cell r="M495">
            <v>22.195610343608799</v>
          </cell>
          <cell r="R495">
            <v>1.5412856192939001E-2</v>
          </cell>
        </row>
        <row r="496">
          <cell r="M496">
            <v>22.195611823462698</v>
          </cell>
          <cell r="R496">
            <v>1.54125512530221E-2</v>
          </cell>
        </row>
        <row r="497">
          <cell r="M497">
            <v>22.195613901339399</v>
          </cell>
          <cell r="R497">
            <v>1.5415492729206099E-2</v>
          </cell>
        </row>
        <row r="498">
          <cell r="M498">
            <v>22.1956180288608</v>
          </cell>
          <cell r="R498">
            <v>1.54238275625963E-2</v>
          </cell>
        </row>
        <row r="499">
          <cell r="M499">
            <v>22.1956161706252</v>
          </cell>
          <cell r="R499">
            <v>1.54345310750038E-2</v>
          </cell>
        </row>
        <row r="500">
          <cell r="M500">
            <v>22.1956143289094</v>
          </cell>
          <cell r="R500">
            <v>1.54429631934983E-2</v>
          </cell>
        </row>
        <row r="501">
          <cell r="M501">
            <v>22.1956130305568</v>
          </cell>
          <cell r="R501">
            <v>1.5447970038605799E-2</v>
          </cell>
        </row>
        <row r="502">
          <cell r="M502">
            <v>22.195613921151299</v>
          </cell>
          <cell r="R502">
            <v>1.5451434974270499E-2</v>
          </cell>
        </row>
        <row r="503">
          <cell r="M503">
            <v>22.195613131403402</v>
          </cell>
          <cell r="R503">
            <v>1.5455441869184201E-2</v>
          </cell>
        </row>
        <row r="504">
          <cell r="M504">
            <v>22.195611449361699</v>
          </cell>
          <cell r="R504">
            <v>1.5457182356356999E-2</v>
          </cell>
        </row>
        <row r="505">
          <cell r="M505">
            <v>22.195611096329799</v>
          </cell>
          <cell r="R505">
            <v>1.5457261688416201E-2</v>
          </cell>
        </row>
        <row r="506">
          <cell r="M506">
            <v>22.195611297775599</v>
          </cell>
          <cell r="R506">
            <v>1.54575135363701E-2</v>
          </cell>
        </row>
        <row r="507">
          <cell r="M507">
            <v>22.195611920050101</v>
          </cell>
          <cell r="R507">
            <v>1.54602972077284E-2</v>
          </cell>
        </row>
        <row r="508">
          <cell r="M508">
            <v>22.1956122836405</v>
          </cell>
          <cell r="R508">
            <v>1.5464487795158299E-2</v>
          </cell>
        </row>
        <row r="509">
          <cell r="M509">
            <v>22.1956107506442</v>
          </cell>
          <cell r="R509">
            <v>1.5469448196391501E-2</v>
          </cell>
        </row>
        <row r="510">
          <cell r="M510">
            <v>22.1956256887138</v>
          </cell>
          <cell r="R510">
            <v>1.55826337560174E-2</v>
          </cell>
        </row>
        <row r="511">
          <cell r="M511">
            <v>22.195439933712599</v>
          </cell>
          <cell r="R511">
            <v>1.57586541406021E-2</v>
          </cell>
        </row>
        <row r="512">
          <cell r="M512">
            <v>22.195537338532201</v>
          </cell>
          <cell r="R512">
            <v>1.55695677976516E-2</v>
          </cell>
        </row>
        <row r="513">
          <cell r="M513">
            <v>22.1955893683832</v>
          </cell>
          <cell r="R513">
            <v>1.5497656032528799E-2</v>
          </cell>
        </row>
        <row r="514">
          <cell r="M514">
            <v>22.1956243410669</v>
          </cell>
          <cell r="R514">
            <v>1.55864981807151E-2</v>
          </cell>
        </row>
        <row r="515">
          <cell r="M515">
            <v>22.1954340158142</v>
          </cell>
          <cell r="R515">
            <v>1.5753688100153099E-2</v>
          </cell>
        </row>
        <row r="516">
          <cell r="M516">
            <v>22.195527129046301</v>
          </cell>
          <cell r="R516">
            <v>1.5534194183914701E-2</v>
          </cell>
        </row>
        <row r="517">
          <cell r="M517">
            <v>22.195587794539701</v>
          </cell>
          <cell r="R517">
            <v>1.54482017354964E-2</v>
          </cell>
        </row>
        <row r="518">
          <cell r="M518">
            <v>22.1956028312817</v>
          </cell>
          <cell r="R518">
            <v>1.54219743001081E-2</v>
          </cell>
        </row>
        <row r="519">
          <cell r="M519">
            <v>22.195607093112699</v>
          </cell>
          <cell r="R519">
            <v>1.54127906992125E-2</v>
          </cell>
        </row>
        <row r="520">
          <cell r="M520">
            <v>22.1956088933348</v>
          </cell>
          <cell r="R520">
            <v>1.5410222681258599E-2</v>
          </cell>
        </row>
        <row r="521">
          <cell r="M521">
            <v>22.195610734824299</v>
          </cell>
          <cell r="R521">
            <v>1.5410482505688199E-2</v>
          </cell>
        </row>
        <row r="522">
          <cell r="M522">
            <v>22.195614130757701</v>
          </cell>
          <cell r="R522">
            <v>1.5415009651257401E-2</v>
          </cell>
        </row>
        <row r="523">
          <cell r="M523">
            <v>22.195620740272201</v>
          </cell>
          <cell r="R523">
            <v>1.5427277160698199E-2</v>
          </cell>
        </row>
        <row r="524">
          <cell r="M524">
            <v>22.195617828914799</v>
          </cell>
          <cell r="R524">
            <v>1.5446147089686901E-2</v>
          </cell>
        </row>
        <row r="525">
          <cell r="M525">
            <v>22.195613333115499</v>
          </cell>
          <cell r="R525">
            <v>1.54570332964449E-2</v>
          </cell>
        </row>
        <row r="526">
          <cell r="M526">
            <v>22.1956120362467</v>
          </cell>
          <cell r="R526">
            <v>1.54631626615387E-2</v>
          </cell>
        </row>
        <row r="527">
          <cell r="M527">
            <v>22.195609624345099</v>
          </cell>
          <cell r="R527">
            <v>1.5465823153364699E-2</v>
          </cell>
        </row>
        <row r="528">
          <cell r="M528">
            <v>22.195608016344298</v>
          </cell>
          <cell r="R528">
            <v>1.54652795243473E-2</v>
          </cell>
        </row>
        <row r="529">
          <cell r="M529">
            <v>22.195608589201498</v>
          </cell>
          <cell r="R529">
            <v>1.5462884271967899E-2</v>
          </cell>
        </row>
        <row r="530">
          <cell r="M530">
            <v>22.1956104548612</v>
          </cell>
          <cell r="R530">
            <v>1.5463340356519801E-2</v>
          </cell>
        </row>
        <row r="531">
          <cell r="M531">
            <v>22.195608452395401</v>
          </cell>
          <cell r="R531">
            <v>1.54665425976962E-2</v>
          </cell>
        </row>
        <row r="532">
          <cell r="M532">
            <v>22.195605452099699</v>
          </cell>
          <cell r="R532">
            <v>1.54656086904093E-2</v>
          </cell>
        </row>
        <row r="533">
          <cell r="M533">
            <v>22.195607365411401</v>
          </cell>
          <cell r="R533">
            <v>1.5464576646329199E-2</v>
          </cell>
        </row>
        <row r="534">
          <cell r="M534">
            <v>22.195608501442699</v>
          </cell>
          <cell r="R534">
            <v>1.5467634905456801E-2</v>
          </cell>
        </row>
        <row r="535">
          <cell r="M535">
            <v>22.195607623477201</v>
          </cell>
          <cell r="R535">
            <v>1.5470985842563499E-2</v>
          </cell>
        </row>
        <row r="536">
          <cell r="M536">
            <v>22.195607915078899</v>
          </cell>
          <cell r="R536">
            <v>1.54735336208493E-2</v>
          </cell>
        </row>
        <row r="537">
          <cell r="M537">
            <v>22.1956053490767</v>
          </cell>
          <cell r="R537">
            <v>1.54737442769725E-2</v>
          </cell>
        </row>
        <row r="538">
          <cell r="M538">
            <v>22.195602600013601</v>
          </cell>
          <cell r="R538">
            <v>1.5467468643609801E-2</v>
          </cell>
        </row>
        <row r="539">
          <cell r="M539">
            <v>22.1955974112443</v>
          </cell>
          <cell r="R539">
            <v>1.5453296011437001E-2</v>
          </cell>
        </row>
        <row r="540">
          <cell r="M540">
            <v>22.195600999293099</v>
          </cell>
          <cell r="R540">
            <v>1.54338514747751E-2</v>
          </cell>
        </row>
        <row r="541">
          <cell r="M541">
            <v>22.1956051180609</v>
          </cell>
          <cell r="R541">
            <v>1.5421848255467E-2</v>
          </cell>
        </row>
        <row r="542">
          <cell r="M542">
            <v>22.195606122197798</v>
          </cell>
          <cell r="R542">
            <v>1.5416394080303901E-2</v>
          </cell>
        </row>
        <row r="543">
          <cell r="M543">
            <v>22.195606113755101</v>
          </cell>
          <cell r="R543">
            <v>1.54134196395012E-2</v>
          </cell>
        </row>
        <row r="544">
          <cell r="M544">
            <v>22.1956088538501</v>
          </cell>
          <cell r="R544">
            <v>1.5414581118382E-2</v>
          </cell>
        </row>
        <row r="545">
          <cell r="M545">
            <v>22.1956091711615</v>
          </cell>
          <cell r="R545">
            <v>1.54189263285399E-2</v>
          </cell>
        </row>
        <row r="546">
          <cell r="M546">
            <v>22.195610713605198</v>
          </cell>
          <cell r="R546">
            <v>1.5424596804900201E-2</v>
          </cell>
        </row>
        <row r="547">
          <cell r="M547">
            <v>22.195616287649099</v>
          </cell>
          <cell r="R547">
            <v>1.5435389177188201E-2</v>
          </cell>
        </row>
        <row r="548">
          <cell r="M548">
            <v>22.195618368250202</v>
          </cell>
          <cell r="R548">
            <v>1.54560556040908E-2</v>
          </cell>
        </row>
        <row r="549">
          <cell r="M549">
            <v>22.195612852266699</v>
          </cell>
          <cell r="R549">
            <v>1.54737670138019E-2</v>
          </cell>
        </row>
        <row r="550">
          <cell r="M550">
            <v>22.195610405594799</v>
          </cell>
          <cell r="R550">
            <v>1.5484464946722299E-2</v>
          </cell>
        </row>
        <row r="551">
          <cell r="M551">
            <v>22.195608429820599</v>
          </cell>
          <cell r="R551">
            <v>1.5490452036946101E-2</v>
          </cell>
        </row>
        <row r="552">
          <cell r="M552">
            <v>22.195606375668</v>
          </cell>
          <cell r="R552">
            <v>1.54931809340168E-2</v>
          </cell>
        </row>
        <row r="553">
          <cell r="M553">
            <v>22.195604436322299</v>
          </cell>
          <cell r="R553">
            <v>1.54925283332454E-2</v>
          </cell>
        </row>
        <row r="554">
          <cell r="M554">
            <v>22.195602988815502</v>
          </cell>
          <cell r="R554">
            <v>1.5489077704048299E-2</v>
          </cell>
        </row>
        <row r="555">
          <cell r="M555">
            <v>22.195603039335701</v>
          </cell>
          <cell r="R555">
            <v>1.54852174421388E-2</v>
          </cell>
        </row>
        <row r="556">
          <cell r="M556">
            <v>22.1956031751007</v>
          </cell>
          <cell r="R556">
            <v>1.5481828410816899E-2</v>
          </cell>
        </row>
        <row r="557">
          <cell r="M557">
            <v>22.195603074758299</v>
          </cell>
          <cell r="R557">
            <v>1.54783379035852E-2</v>
          </cell>
        </row>
        <row r="558">
          <cell r="M558">
            <v>22.1956035191971</v>
          </cell>
          <cell r="R558">
            <v>1.54765428806862E-2</v>
          </cell>
        </row>
        <row r="559">
          <cell r="M559">
            <v>22.195604357960899</v>
          </cell>
          <cell r="R559">
            <v>1.54758283782682E-2</v>
          </cell>
        </row>
        <row r="560">
          <cell r="M560">
            <v>22.195606025764</v>
          </cell>
          <cell r="R560">
            <v>1.5476965221925E-2</v>
          </cell>
        </row>
        <row r="561">
          <cell r="M561">
            <v>22.1956043992551</v>
          </cell>
          <cell r="R561">
            <v>1.54774269158292E-2</v>
          </cell>
        </row>
        <row r="562">
          <cell r="M562">
            <v>22.195597328847398</v>
          </cell>
          <cell r="R562">
            <v>1.54707526955064E-2</v>
          </cell>
        </row>
        <row r="563">
          <cell r="M563">
            <v>22.195596330756199</v>
          </cell>
          <cell r="R563">
            <v>1.5453852095160901E-2</v>
          </cell>
        </row>
        <row r="564">
          <cell r="M564">
            <v>22.195601110215598</v>
          </cell>
          <cell r="R564">
            <v>1.54390031057222E-2</v>
          </cell>
        </row>
        <row r="565">
          <cell r="M565">
            <v>22.1956041195083</v>
          </cell>
          <cell r="R565">
            <v>1.54289739313612E-2</v>
          </cell>
        </row>
        <row r="566">
          <cell r="M566">
            <v>22.1956044035954</v>
          </cell>
          <cell r="R566">
            <v>1.5421762335920399E-2</v>
          </cell>
        </row>
        <row r="567">
          <cell r="M567">
            <v>22.195605601458698</v>
          </cell>
          <cell r="R567">
            <v>1.54163164090608E-2</v>
          </cell>
        </row>
        <row r="568">
          <cell r="M568">
            <v>22.195607954115999</v>
          </cell>
          <cell r="R568">
            <v>1.5415315184056101E-2</v>
          </cell>
        </row>
        <row r="569">
          <cell r="M569">
            <v>22.195605965772401</v>
          </cell>
          <cell r="R569">
            <v>1.5416042519812601E-2</v>
          </cell>
        </row>
        <row r="570">
          <cell r="M570">
            <v>22.195608789780799</v>
          </cell>
          <cell r="R570">
            <v>1.54170850038292E-2</v>
          </cell>
        </row>
        <row r="571">
          <cell r="M571">
            <v>22.195611292414199</v>
          </cell>
          <cell r="R571">
            <v>1.54229162077312E-2</v>
          </cell>
        </row>
        <row r="572">
          <cell r="M572">
            <v>22.195613030757102</v>
          </cell>
          <cell r="R572">
            <v>1.54321261281048E-2</v>
          </cell>
        </row>
        <row r="573">
          <cell r="M573">
            <v>22.195615487421499</v>
          </cell>
          <cell r="R573">
            <v>1.5442620132565499E-2</v>
          </cell>
        </row>
        <row r="574">
          <cell r="M574">
            <v>22.195612940566001</v>
          </cell>
          <cell r="R574">
            <v>1.54559299106294E-2</v>
          </cell>
        </row>
        <row r="575">
          <cell r="M575">
            <v>22.1956175599137</v>
          </cell>
          <cell r="R575">
            <v>1.5463782230459E-2</v>
          </cell>
        </row>
        <row r="576">
          <cell r="M576">
            <v>22.1956177757916</v>
          </cell>
          <cell r="R576">
            <v>1.54853393131105E-2</v>
          </cell>
        </row>
        <row r="577">
          <cell r="M577">
            <v>22.1956062354433</v>
          </cell>
          <cell r="R577">
            <v>1.5497488707978801E-2</v>
          </cell>
        </row>
        <row r="578">
          <cell r="M578">
            <v>22.195602891573401</v>
          </cell>
          <cell r="R578">
            <v>1.5495949843193101E-2</v>
          </cell>
        </row>
        <row r="579">
          <cell r="M579">
            <v>22.195596737713799</v>
          </cell>
          <cell r="R579">
            <v>1.5490306514862299E-2</v>
          </cell>
        </row>
        <row r="580">
          <cell r="M580">
            <v>22.195599599144799</v>
          </cell>
          <cell r="R580">
            <v>1.54759066285969E-2</v>
          </cell>
        </row>
        <row r="581">
          <cell r="M581">
            <v>22.1956206186182</v>
          </cell>
          <cell r="R581">
            <v>1.55830447231623E-2</v>
          </cell>
        </row>
        <row r="582">
          <cell r="M582">
            <v>22.195433615292298</v>
          </cell>
          <cell r="R582">
            <v>1.5759770064633499E-2</v>
          </cell>
        </row>
        <row r="583">
          <cell r="M583">
            <v>22.195533363349998</v>
          </cell>
          <cell r="R583">
            <v>1.55711843353493E-2</v>
          </cell>
        </row>
        <row r="584">
          <cell r="M584">
            <v>22.195586358679201</v>
          </cell>
          <cell r="R584">
            <v>1.54995579484196E-2</v>
          </cell>
        </row>
        <row r="585">
          <cell r="M585">
            <v>22.195597865510798</v>
          </cell>
          <cell r="R585">
            <v>1.54777013058003E-2</v>
          </cell>
        </row>
        <row r="586">
          <cell r="M586">
            <v>22.195599396341599</v>
          </cell>
          <cell r="R586">
            <v>1.54655947545789E-2</v>
          </cell>
        </row>
        <row r="587">
          <cell r="M587">
            <v>22.1955960176007</v>
          </cell>
          <cell r="R587">
            <v>1.5449235589725999E-2</v>
          </cell>
        </row>
        <row r="588">
          <cell r="M588">
            <v>22.195601982848</v>
          </cell>
          <cell r="R588">
            <v>1.5430837289793E-2</v>
          </cell>
        </row>
        <row r="589">
          <cell r="M589">
            <v>22.195606482395</v>
          </cell>
          <cell r="R589">
            <v>1.54216432608228E-2</v>
          </cell>
        </row>
        <row r="590">
          <cell r="M590">
            <v>22.1956068885208</v>
          </cell>
          <cell r="R590">
            <v>1.54176010396453E-2</v>
          </cell>
        </row>
        <row r="591">
          <cell r="M591">
            <v>22.195606796125901</v>
          </cell>
          <cell r="R591">
            <v>1.5416126832708099E-2</v>
          </cell>
        </row>
        <row r="592">
          <cell r="M592">
            <v>22.195607972106</v>
          </cell>
          <cell r="R592">
            <v>1.54172127843408E-2</v>
          </cell>
        </row>
        <row r="593">
          <cell r="M593">
            <v>22.195608818781999</v>
          </cell>
          <cell r="R593">
            <v>1.5420559136631901E-2</v>
          </cell>
        </row>
        <row r="594">
          <cell r="M594">
            <v>22.1956102474233</v>
          </cell>
          <cell r="R594">
            <v>1.5425423625164201E-2</v>
          </cell>
        </row>
        <row r="595">
          <cell r="M595">
            <v>22.1956172278373</v>
          </cell>
          <cell r="R595">
            <v>1.54365348074875E-2</v>
          </cell>
        </row>
        <row r="596">
          <cell r="M596">
            <v>22.195618787631101</v>
          </cell>
          <cell r="R596">
            <v>1.5458712327817E-2</v>
          </cell>
        </row>
        <row r="597">
          <cell r="M597">
            <v>22.195611150808499</v>
          </cell>
          <cell r="R597">
            <v>1.54767043687729E-2</v>
          </cell>
        </row>
        <row r="598">
          <cell r="M598">
            <v>22.1956057451882</v>
          </cell>
          <cell r="R598">
            <v>1.5485345293807001E-2</v>
          </cell>
        </row>
        <row r="599">
          <cell r="M599">
            <v>22.195602521763099</v>
          </cell>
          <cell r="R599">
            <v>1.54867982219914E-2</v>
          </cell>
        </row>
        <row r="600">
          <cell r="M600">
            <v>22.195603025025299</v>
          </cell>
          <cell r="R600">
            <v>1.54850416274673E-2</v>
          </cell>
        </row>
        <row r="601">
          <cell r="M601">
            <v>22.195603000606202</v>
          </cell>
          <cell r="R601">
            <v>1.54851482524662E-2</v>
          </cell>
        </row>
        <row r="602">
          <cell r="M602">
            <v>22.195600963371</v>
          </cell>
          <cell r="R602">
            <v>1.54848740222976E-2</v>
          </cell>
        </row>
        <row r="603">
          <cell r="M603">
            <v>22.195599286561201</v>
          </cell>
          <cell r="R603">
            <v>1.54822394024016E-2</v>
          </cell>
        </row>
        <row r="604">
          <cell r="M604">
            <v>22.195599062983501</v>
          </cell>
          <cell r="R604">
            <v>1.54787928531226E-2</v>
          </cell>
        </row>
        <row r="605">
          <cell r="M605">
            <v>22.195596997119299</v>
          </cell>
          <cell r="R605">
            <v>1.54747918808969E-2</v>
          </cell>
        </row>
        <row r="606">
          <cell r="M606">
            <v>22.1955954030201</v>
          </cell>
          <cell r="R606">
            <v>1.5465846341759499E-2</v>
          </cell>
        </row>
        <row r="607">
          <cell r="M607">
            <v>22.1955966290381</v>
          </cell>
          <cell r="R607">
            <v>1.5458006408769801E-2</v>
          </cell>
        </row>
        <row r="608">
          <cell r="M608">
            <v>22.195597192793102</v>
          </cell>
          <cell r="R608">
            <v>1.54514589913128E-2</v>
          </cell>
        </row>
        <row r="609">
          <cell r="M609">
            <v>22.195597984208199</v>
          </cell>
          <cell r="R609">
            <v>1.54451991125601E-2</v>
          </cell>
        </row>
        <row r="610">
          <cell r="M610">
            <v>22.195598167338702</v>
          </cell>
          <cell r="R610">
            <v>1.54379416309914E-2</v>
          </cell>
        </row>
        <row r="611">
          <cell r="M611">
            <v>22.195599736619101</v>
          </cell>
          <cell r="R611">
            <v>1.54310687029445E-2</v>
          </cell>
        </row>
        <row r="612">
          <cell r="M612">
            <v>22.195599359322799</v>
          </cell>
          <cell r="R612">
            <v>1.5425744216038401E-2</v>
          </cell>
        </row>
        <row r="613">
          <cell r="M613">
            <v>22.195597215608601</v>
          </cell>
          <cell r="R613">
            <v>1.54181739244017E-2</v>
          </cell>
        </row>
        <row r="614">
          <cell r="M614">
            <v>22.1955984917665</v>
          </cell>
          <cell r="R614">
            <v>1.5411672315770701E-2</v>
          </cell>
        </row>
        <row r="615">
          <cell r="M615">
            <v>22.195599380579601</v>
          </cell>
          <cell r="R615">
            <v>1.5409079130559101E-2</v>
          </cell>
        </row>
        <row r="616">
          <cell r="M616">
            <v>22.195638768903301</v>
          </cell>
          <cell r="R616">
            <v>1.55369331289097E-2</v>
          </cell>
        </row>
        <row r="617">
          <cell r="M617">
            <v>22.195426833091499</v>
          </cell>
          <cell r="R617">
            <v>1.57410203362887E-2</v>
          </cell>
        </row>
        <row r="618">
          <cell r="M618">
            <v>22.195520952982299</v>
          </cell>
          <cell r="R618">
            <v>1.55336232815709E-2</v>
          </cell>
        </row>
        <row r="619">
          <cell r="M619">
            <v>22.195583490002399</v>
          </cell>
          <cell r="R619">
            <v>1.5458078300153E-2</v>
          </cell>
        </row>
        <row r="620">
          <cell r="M620">
            <v>22.1955979140672</v>
          </cell>
          <cell r="R620">
            <v>1.54417745406799E-2</v>
          </cell>
        </row>
        <row r="621">
          <cell r="M621">
            <v>22.195606769780099</v>
          </cell>
          <cell r="R621">
            <v>1.54408711186517E-2</v>
          </cell>
        </row>
        <row r="622">
          <cell r="M622">
            <v>22.1956103467794</v>
          </cell>
          <cell r="R622">
            <v>1.54517594068635E-2</v>
          </cell>
        </row>
        <row r="623">
          <cell r="M623">
            <v>22.195612145990701</v>
          </cell>
          <cell r="R623">
            <v>1.5463077767446E-2</v>
          </cell>
        </row>
        <row r="624">
          <cell r="M624">
            <v>22.1956106470344</v>
          </cell>
          <cell r="R624">
            <v>1.5476583649030699E-2</v>
          </cell>
        </row>
        <row r="625">
          <cell r="M625">
            <v>22.195606876424598</v>
          </cell>
          <cell r="R625">
            <v>1.54849071797437E-2</v>
          </cell>
        </row>
        <row r="626">
          <cell r="M626">
            <v>22.195605613574202</v>
          </cell>
          <cell r="R626">
            <v>1.54874808849525E-2</v>
          </cell>
        </row>
        <row r="627">
          <cell r="M627">
            <v>22.195606263507301</v>
          </cell>
          <cell r="R627">
            <v>1.54891958739542E-2</v>
          </cell>
        </row>
        <row r="628">
          <cell r="M628">
            <v>22.195605245567201</v>
          </cell>
          <cell r="R628">
            <v>1.54921220263868E-2</v>
          </cell>
        </row>
        <row r="629">
          <cell r="M629">
            <v>22.195604182166999</v>
          </cell>
          <cell r="R629">
            <v>1.5494195683534899E-2</v>
          </cell>
        </row>
        <row r="630">
          <cell r="M630">
            <v>22.195603946943901</v>
          </cell>
          <cell r="R630">
            <v>1.54943260095355E-2</v>
          </cell>
        </row>
        <row r="631">
          <cell r="M631">
            <v>22.1956055678273</v>
          </cell>
          <cell r="R631">
            <v>1.5493874586601701E-2</v>
          </cell>
        </row>
        <row r="632">
          <cell r="M632">
            <v>22.195606957944101</v>
          </cell>
          <cell r="R632">
            <v>1.5494996314781399E-2</v>
          </cell>
        </row>
        <row r="633">
          <cell r="M633">
            <v>22.195599918392599</v>
          </cell>
          <cell r="R633">
            <v>1.54899111796683E-2</v>
          </cell>
        </row>
        <row r="634">
          <cell r="M634">
            <v>22.1955978685329</v>
          </cell>
          <cell r="R634">
            <v>1.5471194773900901E-2</v>
          </cell>
        </row>
        <row r="635">
          <cell r="M635">
            <v>22.195603199173799</v>
          </cell>
          <cell r="R635">
            <v>1.54525704016253E-2</v>
          </cell>
        </row>
        <row r="636">
          <cell r="M636">
            <v>22.195606601859598</v>
          </cell>
          <cell r="R636">
            <v>1.5439212268165199E-2</v>
          </cell>
        </row>
        <row r="637">
          <cell r="M637">
            <v>22.195608994804299</v>
          </cell>
          <cell r="R637">
            <v>1.5430234768743599E-2</v>
          </cell>
        </row>
        <row r="638">
          <cell r="M638">
            <v>22.195611071818298</v>
          </cell>
          <cell r="R638">
            <v>1.54262914495015E-2</v>
          </cell>
        </row>
        <row r="639">
          <cell r="M639">
            <v>22.195610747138701</v>
          </cell>
          <cell r="R639">
            <v>1.54250370613106E-2</v>
          </cell>
        </row>
        <row r="640">
          <cell r="M640">
            <v>22.195610182851201</v>
          </cell>
          <cell r="R640">
            <v>1.5424693025772899E-2</v>
          </cell>
        </row>
        <row r="641">
          <cell r="M641">
            <v>22.195611574490101</v>
          </cell>
          <cell r="R641">
            <v>1.54265340951831E-2</v>
          </cell>
        </row>
        <row r="642">
          <cell r="M642">
            <v>22.195615002110401</v>
          </cell>
          <cell r="R642">
            <v>1.5432213572632801E-2</v>
          </cell>
        </row>
        <row r="643">
          <cell r="M643">
            <v>22.195619531519899</v>
          </cell>
          <cell r="R643">
            <v>1.5442701877410101E-2</v>
          </cell>
        </row>
        <row r="644">
          <cell r="M644">
            <v>22.195622140569601</v>
          </cell>
          <cell r="R644">
            <v>1.54626090230871E-2</v>
          </cell>
        </row>
        <row r="645">
          <cell r="M645">
            <v>22.1956157818117</v>
          </cell>
          <cell r="R645">
            <v>1.54788571377425E-2</v>
          </cell>
        </row>
        <row r="646">
          <cell r="M646">
            <v>22.195613147504599</v>
          </cell>
          <cell r="R646">
            <v>1.54878234523587E-2</v>
          </cell>
        </row>
        <row r="647">
          <cell r="M647">
            <v>22.195611853993899</v>
          </cell>
          <cell r="R647">
            <v>1.5492953327302101E-2</v>
          </cell>
        </row>
        <row r="648">
          <cell r="M648">
            <v>22.195611392393001</v>
          </cell>
          <cell r="R648">
            <v>1.5495640838373299E-2</v>
          </cell>
        </row>
        <row r="649">
          <cell r="M649">
            <v>22.195611279895999</v>
          </cell>
          <cell r="R649">
            <v>1.54974285391204E-2</v>
          </cell>
        </row>
        <row r="650">
          <cell r="M650">
            <v>22.195609923717299</v>
          </cell>
          <cell r="R650">
            <v>1.5499378162391801E-2</v>
          </cell>
        </row>
        <row r="651">
          <cell r="M651">
            <v>22.195608808759399</v>
          </cell>
          <cell r="R651">
            <v>1.55004255680004E-2</v>
          </cell>
        </row>
        <row r="652">
          <cell r="M652">
            <v>22.195606570900601</v>
          </cell>
          <cell r="R652">
            <v>1.55002339666164E-2</v>
          </cell>
        </row>
        <row r="653">
          <cell r="M653">
            <v>22.195604031681601</v>
          </cell>
          <cell r="R653">
            <v>1.5495025555051299E-2</v>
          </cell>
        </row>
        <row r="654">
          <cell r="M654">
            <v>22.195605396549801</v>
          </cell>
          <cell r="R654">
            <v>1.54892858835508E-2</v>
          </cell>
        </row>
        <row r="655">
          <cell r="M655">
            <v>22.195608454794201</v>
          </cell>
          <cell r="R655">
            <v>1.54864286437735E-2</v>
          </cell>
        </row>
        <row r="656">
          <cell r="M656">
            <v>22.195610511587201</v>
          </cell>
          <cell r="R656">
            <v>1.5486536832764301E-2</v>
          </cell>
        </row>
        <row r="657">
          <cell r="M657">
            <v>22.195605300649198</v>
          </cell>
          <cell r="R657">
            <v>1.5483698125476401E-2</v>
          </cell>
        </row>
        <row r="658">
          <cell r="M658">
            <v>22.195602364881701</v>
          </cell>
          <cell r="R658">
            <v>1.5469789226946499E-2</v>
          </cell>
        </row>
        <row r="659">
          <cell r="M659">
            <v>22.195602651044101</v>
          </cell>
          <cell r="R659">
            <v>1.54502016984979E-2</v>
          </cell>
        </row>
        <row r="660">
          <cell r="M660">
            <v>22.1956075059271</v>
          </cell>
          <cell r="R660">
            <v>1.54338598327022E-2</v>
          </cell>
        </row>
        <row r="661">
          <cell r="M661">
            <v>22.1956093449771</v>
          </cell>
          <cell r="R661">
            <v>1.54238114139404E-2</v>
          </cell>
        </row>
        <row r="662">
          <cell r="M662">
            <v>22.195610433704299</v>
          </cell>
          <cell r="R662">
            <v>1.54170222114798E-2</v>
          </cell>
        </row>
        <row r="663">
          <cell r="M663">
            <v>22.195610992705401</v>
          </cell>
          <cell r="R663">
            <v>1.54125798018954E-2</v>
          </cell>
        </row>
        <row r="664">
          <cell r="M664">
            <v>22.195614261365598</v>
          </cell>
          <cell r="R664">
            <v>1.5411948763681601E-2</v>
          </cell>
        </row>
        <row r="665">
          <cell r="M665">
            <v>22.195616213093999</v>
          </cell>
          <cell r="R665">
            <v>1.5419469908907701E-2</v>
          </cell>
        </row>
        <row r="666">
          <cell r="M666">
            <v>22.195614430178299</v>
          </cell>
          <cell r="R666">
            <v>1.54273571962443E-2</v>
          </cell>
        </row>
        <row r="667">
          <cell r="M667">
            <v>22.1956122262105</v>
          </cell>
          <cell r="R667">
            <v>1.54317531713322E-2</v>
          </cell>
        </row>
        <row r="668">
          <cell r="M668">
            <v>22.1956131650958</v>
          </cell>
          <cell r="R668">
            <v>1.54344864472958E-2</v>
          </cell>
        </row>
        <row r="669">
          <cell r="M669">
            <v>22.195614493070298</v>
          </cell>
          <cell r="R669">
            <v>1.54377386242259E-2</v>
          </cell>
        </row>
        <row r="670">
          <cell r="M670">
            <v>22.1956148444966</v>
          </cell>
          <cell r="R670">
            <v>1.5442583811837199E-2</v>
          </cell>
        </row>
        <row r="671">
          <cell r="M671">
            <v>22.195618871548799</v>
          </cell>
          <cell r="R671">
            <v>1.54486305528763E-2</v>
          </cell>
        </row>
        <row r="672">
          <cell r="M672">
            <v>22.195618077898601</v>
          </cell>
          <cell r="R672">
            <v>1.54605436619742E-2</v>
          </cell>
        </row>
        <row r="673">
          <cell r="M673">
            <v>22.195612753474499</v>
          </cell>
          <cell r="R673">
            <v>1.5466299399541099E-2</v>
          </cell>
        </row>
        <row r="674">
          <cell r="M674">
            <v>22.1956127539787</v>
          </cell>
          <cell r="R674">
            <v>1.546875357201E-2</v>
          </cell>
        </row>
        <row r="675">
          <cell r="M675">
            <v>22.195613337148099</v>
          </cell>
          <cell r="R675">
            <v>1.54731280457816E-2</v>
          </cell>
        </row>
        <row r="676">
          <cell r="M676">
            <v>22.195611956385299</v>
          </cell>
          <cell r="R676">
            <v>1.5477893946831E-2</v>
          </cell>
        </row>
        <row r="677">
          <cell r="M677">
            <v>22.1956117399357</v>
          </cell>
          <cell r="R677">
            <v>1.5482989676330701E-2</v>
          </cell>
        </row>
        <row r="678">
          <cell r="M678">
            <v>22.195610373383001</v>
          </cell>
          <cell r="R678">
            <v>1.54888135675202E-2</v>
          </cell>
        </row>
        <row r="679">
          <cell r="M679">
            <v>22.195609401070399</v>
          </cell>
          <cell r="R679">
            <v>1.54917636514621E-2</v>
          </cell>
        </row>
        <row r="680">
          <cell r="M680">
            <v>22.195608221318601</v>
          </cell>
          <cell r="R680">
            <v>1.54927784046466E-2</v>
          </cell>
        </row>
        <row r="681">
          <cell r="M681">
            <v>22.195604067354601</v>
          </cell>
          <cell r="R681">
            <v>1.5487756911054701E-2</v>
          </cell>
        </row>
        <row r="682">
          <cell r="M682">
            <v>22.195603081853001</v>
          </cell>
          <cell r="R682">
            <v>1.54769865687723E-2</v>
          </cell>
        </row>
        <row r="683">
          <cell r="M683">
            <v>22.195600816129399</v>
          </cell>
          <cell r="R683">
            <v>1.5461175319767999E-2</v>
          </cell>
        </row>
        <row r="684">
          <cell r="M684">
            <v>22.195604723767001</v>
          </cell>
          <cell r="R684">
            <v>1.54433078757972E-2</v>
          </cell>
        </row>
        <row r="685">
          <cell r="M685">
            <v>22.1956082556509</v>
          </cell>
          <cell r="R685">
            <v>1.54318209759983E-2</v>
          </cell>
        </row>
        <row r="686">
          <cell r="M686">
            <v>22.1956099060973</v>
          </cell>
          <cell r="R686">
            <v>1.54250321004993E-2</v>
          </cell>
        </row>
        <row r="687">
          <cell r="M687">
            <v>22.195609141589099</v>
          </cell>
          <cell r="R687">
            <v>1.5421071644348101E-2</v>
          </cell>
        </row>
        <row r="688">
          <cell r="M688">
            <v>22.195609233452601</v>
          </cell>
          <cell r="R688">
            <v>1.54183215927504E-2</v>
          </cell>
        </row>
        <row r="689">
          <cell r="M689">
            <v>22.195611499592701</v>
          </cell>
          <cell r="R689">
            <v>1.5419216251455099E-2</v>
          </cell>
        </row>
        <row r="690">
          <cell r="M690">
            <v>22.195617484122302</v>
          </cell>
          <cell r="R690">
            <v>1.54255137614748E-2</v>
          </cell>
        </row>
        <row r="691">
          <cell r="M691">
            <v>22.195621125229</v>
          </cell>
          <cell r="R691">
            <v>1.54404986434661E-2</v>
          </cell>
        </row>
        <row r="692">
          <cell r="M692">
            <v>22.195620224319299</v>
          </cell>
          <cell r="R692">
            <v>1.54590614614357E-2</v>
          </cell>
        </row>
        <row r="693">
          <cell r="M693">
            <v>22.195616138761601</v>
          </cell>
          <cell r="R693">
            <v>1.54716754550158E-2</v>
          </cell>
        </row>
        <row r="694">
          <cell r="M694">
            <v>22.195614908697301</v>
          </cell>
          <cell r="R694">
            <v>1.5480971210837399E-2</v>
          </cell>
        </row>
        <row r="695">
          <cell r="M695">
            <v>22.195611639991501</v>
          </cell>
          <cell r="R695">
            <v>1.5488374504386801E-2</v>
          </cell>
        </row>
        <row r="696">
          <cell r="M696">
            <v>22.1956092236566</v>
          </cell>
          <cell r="R696">
            <v>1.54927343052423E-2</v>
          </cell>
        </row>
        <row r="697">
          <cell r="M697">
            <v>22.195607081273</v>
          </cell>
          <cell r="R697">
            <v>1.5494612732133E-2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CE200"/>
    </sheetNames>
    <sheetDataSet>
      <sheetData sheetId="0">
        <row r="26">
          <cell r="M26">
            <v>26.6618209123003</v>
          </cell>
          <cell r="R26">
            <v>1.14242391331112E-2</v>
          </cell>
        </row>
        <row r="27">
          <cell r="M27">
            <v>26.661855643459699</v>
          </cell>
          <cell r="R27">
            <v>1.14230789224189E-2</v>
          </cell>
        </row>
        <row r="28">
          <cell r="M28">
            <v>26.661877646086801</v>
          </cell>
          <cell r="R28">
            <v>1.14236610562094E-2</v>
          </cell>
        </row>
        <row r="29">
          <cell r="M29">
            <v>26.661883912992799</v>
          </cell>
          <cell r="R29">
            <v>1.14247330296812E-2</v>
          </cell>
        </row>
        <row r="30">
          <cell r="M30">
            <v>26.661943896788099</v>
          </cell>
          <cell r="R30">
            <v>1.14255329750913E-2</v>
          </cell>
        </row>
        <row r="31">
          <cell r="M31">
            <v>26.6620078520017</v>
          </cell>
          <cell r="R31">
            <v>1.1426573258168E-2</v>
          </cell>
        </row>
        <row r="32">
          <cell r="M32">
            <v>26.6620565013997</v>
          </cell>
          <cell r="R32">
            <v>1.1425927577460601E-2</v>
          </cell>
        </row>
        <row r="33">
          <cell r="M33">
            <v>26.662075530425501</v>
          </cell>
          <cell r="R33">
            <v>1.14248183497973E-2</v>
          </cell>
        </row>
        <row r="34">
          <cell r="M34">
            <v>26.662140241006501</v>
          </cell>
          <cell r="R34">
            <v>1.14245396131086E-2</v>
          </cell>
        </row>
        <row r="35">
          <cell r="M35">
            <v>26.6623459045252</v>
          </cell>
          <cell r="R35">
            <v>1.1423378760067601E-2</v>
          </cell>
        </row>
        <row r="36">
          <cell r="M36">
            <v>26.662663569183099</v>
          </cell>
          <cell r="R36">
            <v>1.14224610972305E-2</v>
          </cell>
        </row>
        <row r="37">
          <cell r="M37">
            <v>26.6629160739101</v>
          </cell>
          <cell r="R37">
            <v>1.14229963537126E-2</v>
          </cell>
        </row>
        <row r="38">
          <cell r="M38">
            <v>26.6630355208064</v>
          </cell>
          <cell r="R38">
            <v>1.1423702429736501E-2</v>
          </cell>
        </row>
        <row r="39">
          <cell r="M39">
            <v>26.663065827154</v>
          </cell>
          <cell r="R39">
            <v>1.1425530460016599E-2</v>
          </cell>
        </row>
        <row r="40">
          <cell r="M40">
            <v>26.663062878508001</v>
          </cell>
          <cell r="R40">
            <v>1.1427556193353099E-2</v>
          </cell>
        </row>
        <row r="41">
          <cell r="M41">
            <v>26.663018816887</v>
          </cell>
          <cell r="R41">
            <v>1.1428935986559099E-2</v>
          </cell>
        </row>
        <row r="42">
          <cell r="M42">
            <v>26.662913943385998</v>
          </cell>
          <cell r="R42">
            <v>1.14293842835485E-2</v>
          </cell>
        </row>
        <row r="43">
          <cell r="M43">
            <v>26.662656736644699</v>
          </cell>
          <cell r="R43">
            <v>1.14299746336284E-2</v>
          </cell>
        </row>
        <row r="44">
          <cell r="M44">
            <v>26.662322796694301</v>
          </cell>
          <cell r="R44">
            <v>1.1430508693035701E-2</v>
          </cell>
        </row>
        <row r="45">
          <cell r="M45">
            <v>26.662115629552101</v>
          </cell>
          <cell r="R45">
            <v>1.14300110293601E-2</v>
          </cell>
        </row>
        <row r="46">
          <cell r="M46">
            <v>26.6619651403958</v>
          </cell>
          <cell r="R46">
            <v>1.14290816916223E-2</v>
          </cell>
        </row>
        <row r="47">
          <cell r="M47">
            <v>26.661854740304999</v>
          </cell>
          <cell r="R47">
            <v>1.14297939732234E-2</v>
          </cell>
        </row>
        <row r="48">
          <cell r="M48">
            <v>26.661788997239999</v>
          </cell>
          <cell r="R48">
            <v>1.1430939612404101E-2</v>
          </cell>
        </row>
        <row r="49">
          <cell r="M49">
            <v>26.661749911701399</v>
          </cell>
          <cell r="R49">
            <v>1.14311677846458E-2</v>
          </cell>
        </row>
        <row r="50">
          <cell r="M50">
            <v>26.661496517345601</v>
          </cell>
          <cell r="R50">
            <v>1.1431453843228301E-2</v>
          </cell>
        </row>
        <row r="51">
          <cell r="M51">
            <v>26.661571015730601</v>
          </cell>
          <cell r="R51">
            <v>1.14312782587113E-2</v>
          </cell>
        </row>
        <row r="52">
          <cell r="M52">
            <v>26.6616251317683</v>
          </cell>
          <cell r="R52">
            <v>1.1431986260278399E-2</v>
          </cell>
        </row>
        <row r="53">
          <cell r="M53">
            <v>26.661709492322402</v>
          </cell>
          <cell r="R53">
            <v>1.1432974056056901E-2</v>
          </cell>
        </row>
        <row r="54">
          <cell r="M54">
            <v>26.661830956660001</v>
          </cell>
          <cell r="R54">
            <v>1.14329872026718E-2</v>
          </cell>
        </row>
        <row r="55">
          <cell r="M55">
            <v>26.661880414279899</v>
          </cell>
          <cell r="R55">
            <v>1.14329861293784E-2</v>
          </cell>
        </row>
        <row r="56">
          <cell r="M56">
            <v>26.661858697491301</v>
          </cell>
          <cell r="R56">
            <v>1.1432279116182499E-2</v>
          </cell>
        </row>
        <row r="57">
          <cell r="M57">
            <v>26.661896157164101</v>
          </cell>
          <cell r="R57">
            <v>1.14310565984429E-2</v>
          </cell>
        </row>
        <row r="58">
          <cell r="M58">
            <v>26.662178983213501</v>
          </cell>
          <cell r="R58">
            <v>1.1429667464519601E-2</v>
          </cell>
        </row>
        <row r="59">
          <cell r="M59">
            <v>26.6624700828241</v>
          </cell>
          <cell r="R59">
            <v>1.1428099156591501E-2</v>
          </cell>
        </row>
        <row r="60">
          <cell r="M60">
            <v>26.662745227537901</v>
          </cell>
          <cell r="R60">
            <v>1.14274970631049E-2</v>
          </cell>
        </row>
        <row r="61">
          <cell r="M61">
            <v>26.662873180283501</v>
          </cell>
          <cell r="R61">
            <v>1.14280731373511E-2</v>
          </cell>
        </row>
        <row r="62">
          <cell r="M62">
            <v>26.662903033662399</v>
          </cell>
          <cell r="R62">
            <v>1.14299011612059E-2</v>
          </cell>
        </row>
        <row r="63">
          <cell r="M63">
            <v>26.6629008468481</v>
          </cell>
          <cell r="R63">
            <v>1.14311579644234E-2</v>
          </cell>
        </row>
        <row r="64">
          <cell r="M64">
            <v>26.6629069127398</v>
          </cell>
          <cell r="R64">
            <v>1.14313100716435E-2</v>
          </cell>
        </row>
        <row r="65">
          <cell r="M65">
            <v>26.6629009537554</v>
          </cell>
          <cell r="R65">
            <v>1.14313459442573E-2</v>
          </cell>
        </row>
        <row r="66">
          <cell r="M66">
            <v>26.662867468642901</v>
          </cell>
          <cell r="R66">
            <v>1.1431440707317201E-2</v>
          </cell>
        </row>
        <row r="67">
          <cell r="M67">
            <v>26.662798909958401</v>
          </cell>
          <cell r="R67">
            <v>1.1431591733775E-2</v>
          </cell>
        </row>
        <row r="68">
          <cell r="M68">
            <v>26.662707641493199</v>
          </cell>
          <cell r="R68">
            <v>1.14310316408829E-2</v>
          </cell>
        </row>
        <row r="69">
          <cell r="M69">
            <v>26.662607195610502</v>
          </cell>
          <cell r="R69">
            <v>1.14301004363783E-2</v>
          </cell>
        </row>
        <row r="70">
          <cell r="M70">
            <v>26.6622780918307</v>
          </cell>
          <cell r="R70">
            <v>1.1433031320497399E-2</v>
          </cell>
        </row>
        <row r="71">
          <cell r="M71">
            <v>26.661782583183101</v>
          </cell>
          <cell r="R71">
            <v>1.1436794822227E-2</v>
          </cell>
        </row>
        <row r="72">
          <cell r="M72">
            <v>26.661853395394498</v>
          </cell>
          <cell r="R72">
            <v>1.14361382801394E-2</v>
          </cell>
        </row>
        <row r="73">
          <cell r="M73">
            <v>26.6623602749074</v>
          </cell>
          <cell r="R73">
            <v>1.1431523764585E-2</v>
          </cell>
        </row>
        <row r="74">
          <cell r="M74">
            <v>26.6622682083282</v>
          </cell>
          <cell r="R74">
            <v>1.1432442488617699E-2</v>
          </cell>
        </row>
        <row r="75">
          <cell r="M75">
            <v>26.662101018223201</v>
          </cell>
          <cell r="R75">
            <v>1.1432766787842301E-2</v>
          </cell>
        </row>
        <row r="76">
          <cell r="M76">
            <v>26.662034526193199</v>
          </cell>
          <cell r="R76">
            <v>1.1432804897893599E-2</v>
          </cell>
        </row>
        <row r="77">
          <cell r="M77">
            <v>26.662101316909101</v>
          </cell>
          <cell r="R77">
            <v>1.14334092196611E-2</v>
          </cell>
        </row>
        <row r="78">
          <cell r="M78">
            <v>26.662215020459001</v>
          </cell>
          <cell r="R78">
            <v>1.1434334518835401E-2</v>
          </cell>
        </row>
        <row r="79">
          <cell r="M79">
            <v>26.662098934691901</v>
          </cell>
          <cell r="R79">
            <v>1.1437980523312101E-2</v>
          </cell>
        </row>
        <row r="80">
          <cell r="M80">
            <v>26.661797931298398</v>
          </cell>
          <cell r="R80">
            <v>1.1439181946844601E-2</v>
          </cell>
        </row>
        <row r="81">
          <cell r="M81">
            <v>26.662085315949</v>
          </cell>
          <cell r="R81">
            <v>1.1436609501125799E-2</v>
          </cell>
        </row>
        <row r="82">
          <cell r="M82">
            <v>26.661817196498198</v>
          </cell>
          <cell r="R82">
            <v>1.14378742496711E-2</v>
          </cell>
        </row>
        <row r="83">
          <cell r="M83">
            <v>26.662484450481202</v>
          </cell>
          <cell r="R83">
            <v>1.1431676525964499E-2</v>
          </cell>
        </row>
        <row r="84">
          <cell r="M84">
            <v>26.662660857687701</v>
          </cell>
          <cell r="R84">
            <v>1.1429934910493199E-2</v>
          </cell>
        </row>
        <row r="85">
          <cell r="M85">
            <v>26.662766476860199</v>
          </cell>
          <cell r="R85">
            <v>1.14303011083492E-2</v>
          </cell>
        </row>
        <row r="86">
          <cell r="M86">
            <v>26.662840946245801</v>
          </cell>
          <cell r="R86">
            <v>1.1432016463790899E-2</v>
          </cell>
        </row>
        <row r="87">
          <cell r="M87">
            <v>26.662881016322601</v>
          </cell>
          <cell r="R87">
            <v>1.1433946490949301E-2</v>
          </cell>
        </row>
        <row r="88">
          <cell r="M88">
            <v>26.662911249732399</v>
          </cell>
          <cell r="R88">
            <v>1.1435919030792E-2</v>
          </cell>
        </row>
        <row r="89">
          <cell r="M89">
            <v>26.662876327060101</v>
          </cell>
          <cell r="R89">
            <v>1.143731133382E-2</v>
          </cell>
        </row>
        <row r="90">
          <cell r="M90">
            <v>26.662767497556899</v>
          </cell>
          <cell r="R90">
            <v>1.14377236394585E-2</v>
          </cell>
        </row>
        <row r="91">
          <cell r="M91">
            <v>26.662636144084701</v>
          </cell>
          <cell r="R91">
            <v>1.14372647032959E-2</v>
          </cell>
        </row>
        <row r="92">
          <cell r="M92">
            <v>26.662407857395898</v>
          </cell>
          <cell r="R92">
            <v>1.1436570414303199E-2</v>
          </cell>
        </row>
        <row r="93">
          <cell r="M93">
            <v>26.662276338511401</v>
          </cell>
          <cell r="R93">
            <v>1.14358044889705E-2</v>
          </cell>
        </row>
        <row r="94">
          <cell r="M94">
            <v>26.662075097317501</v>
          </cell>
          <cell r="R94">
            <v>1.1438216937104499E-2</v>
          </cell>
        </row>
        <row r="95">
          <cell r="M95">
            <v>26.661743088032601</v>
          </cell>
          <cell r="R95">
            <v>1.1441308846814E-2</v>
          </cell>
        </row>
        <row r="96">
          <cell r="M96">
            <v>26.6617918247597</v>
          </cell>
          <cell r="R96">
            <v>1.14406679087336E-2</v>
          </cell>
        </row>
        <row r="97">
          <cell r="M97">
            <v>26.6618474702803</v>
          </cell>
          <cell r="R97">
            <v>1.14406597723042E-2</v>
          </cell>
        </row>
        <row r="98">
          <cell r="M98">
            <v>26.661878746273501</v>
          </cell>
          <cell r="R98">
            <v>1.14407172264733E-2</v>
          </cell>
        </row>
        <row r="99">
          <cell r="M99">
            <v>26.661896296929299</v>
          </cell>
          <cell r="R99">
            <v>1.1441506116597E-2</v>
          </cell>
        </row>
        <row r="100">
          <cell r="M100">
            <v>26.661896269287599</v>
          </cell>
          <cell r="R100">
            <v>1.1442650127717099E-2</v>
          </cell>
        </row>
        <row r="101">
          <cell r="M101">
            <v>26.661895159548699</v>
          </cell>
          <cell r="R101">
            <v>1.1442819245563E-2</v>
          </cell>
        </row>
        <row r="102">
          <cell r="M102">
            <v>26.6618962291321</v>
          </cell>
          <cell r="R102">
            <v>1.1442089621325899E-2</v>
          </cell>
        </row>
        <row r="103">
          <cell r="M103">
            <v>26.661906892655502</v>
          </cell>
          <cell r="R103">
            <v>1.1440972074837401E-2</v>
          </cell>
        </row>
        <row r="104">
          <cell r="M104">
            <v>26.661913143325801</v>
          </cell>
          <cell r="R104">
            <v>1.1440066693325699E-2</v>
          </cell>
        </row>
        <row r="105">
          <cell r="M105">
            <v>26.661923601788899</v>
          </cell>
          <cell r="R105">
            <v>1.14389310645223E-2</v>
          </cell>
        </row>
        <row r="106">
          <cell r="M106">
            <v>26.661980683010199</v>
          </cell>
          <cell r="R106">
            <v>1.14357899148786E-2</v>
          </cell>
        </row>
        <row r="107">
          <cell r="M107">
            <v>26.662201893949099</v>
          </cell>
          <cell r="R107">
            <v>1.14317731417418E-2</v>
          </cell>
        </row>
        <row r="108">
          <cell r="M108">
            <v>26.6617786463184</v>
          </cell>
          <cell r="R108">
            <v>1.14333167513234E-2</v>
          </cell>
        </row>
        <row r="109">
          <cell r="M109">
            <v>26.661948396218701</v>
          </cell>
          <cell r="R109">
            <v>1.14308150720054E-2</v>
          </cell>
        </row>
        <row r="110">
          <cell r="M110">
            <v>26.662894614181798</v>
          </cell>
          <cell r="R110">
            <v>1.1426145298180699E-2</v>
          </cell>
        </row>
        <row r="111">
          <cell r="M111">
            <v>26.663048177862699</v>
          </cell>
          <cell r="R111">
            <v>1.1427633160527501E-2</v>
          </cell>
        </row>
        <row r="112">
          <cell r="M112">
            <v>26.6629206488428</v>
          </cell>
          <cell r="R112">
            <v>1.1429177087781101E-2</v>
          </cell>
        </row>
        <row r="113">
          <cell r="M113">
            <v>26.662868526920398</v>
          </cell>
          <cell r="R113">
            <v>1.1429393420124299E-2</v>
          </cell>
        </row>
        <row r="114">
          <cell r="M114">
            <v>26.662801959161101</v>
          </cell>
          <cell r="R114">
            <v>1.14288560690507E-2</v>
          </cell>
        </row>
        <row r="115">
          <cell r="M115">
            <v>26.6626304807764</v>
          </cell>
          <cell r="R115">
            <v>1.1428064666841599E-2</v>
          </cell>
        </row>
        <row r="116">
          <cell r="M116">
            <v>26.662578707305901</v>
          </cell>
          <cell r="R116">
            <v>1.1427969740378499E-2</v>
          </cell>
        </row>
        <row r="117">
          <cell r="M117">
            <v>26.662513717493599</v>
          </cell>
          <cell r="R117">
            <v>1.14273290534778E-2</v>
          </cell>
        </row>
        <row r="118">
          <cell r="M118">
            <v>26.662459996166</v>
          </cell>
          <cell r="R118">
            <v>1.1426301565138399E-2</v>
          </cell>
        </row>
        <row r="119">
          <cell r="M119">
            <v>26.662429229113101</v>
          </cell>
          <cell r="R119">
            <v>1.14254471199992E-2</v>
          </cell>
        </row>
        <row r="120">
          <cell r="M120">
            <v>26.6624067488933</v>
          </cell>
          <cell r="R120">
            <v>1.14243641780029E-2</v>
          </cell>
        </row>
        <row r="121">
          <cell r="M121">
            <v>26.662396726444999</v>
          </cell>
          <cell r="R121">
            <v>1.14242246638221E-2</v>
          </cell>
        </row>
        <row r="122">
          <cell r="M122">
            <v>26.6623909418105</v>
          </cell>
          <cell r="R122">
            <v>1.14249606878765E-2</v>
          </cell>
        </row>
        <row r="123">
          <cell r="M123">
            <v>26.662405095432401</v>
          </cell>
          <cell r="R123">
            <v>1.14260250590226E-2</v>
          </cell>
        </row>
        <row r="124">
          <cell r="M124">
            <v>26.6624330760052</v>
          </cell>
          <cell r="R124">
            <v>1.14261198354006E-2</v>
          </cell>
        </row>
        <row r="125">
          <cell r="M125">
            <v>26.662221495790099</v>
          </cell>
          <cell r="R125">
            <v>1.1429768090742301E-2</v>
          </cell>
        </row>
        <row r="126">
          <cell r="M126">
            <v>26.661855905464499</v>
          </cell>
          <cell r="R126">
            <v>1.1431775760358E-2</v>
          </cell>
        </row>
        <row r="127">
          <cell r="M127">
            <v>26.662387501113201</v>
          </cell>
          <cell r="R127">
            <v>1.14265925062111E-2</v>
          </cell>
        </row>
        <row r="128">
          <cell r="M128">
            <v>26.6625306629122</v>
          </cell>
          <cell r="R128">
            <v>1.1425254524682101E-2</v>
          </cell>
        </row>
        <row r="129">
          <cell r="M129">
            <v>26.662577525362501</v>
          </cell>
          <cell r="R129">
            <v>1.1424043702538E-2</v>
          </cell>
        </row>
        <row r="130">
          <cell r="M130">
            <v>26.662635828827501</v>
          </cell>
          <cell r="R130">
            <v>1.1423031908671E-2</v>
          </cell>
        </row>
        <row r="131">
          <cell r="M131">
            <v>26.662719434379699</v>
          </cell>
          <cell r="R131">
            <v>1.1421753228699099E-2</v>
          </cell>
        </row>
        <row r="132">
          <cell r="M132">
            <v>26.662815234870699</v>
          </cell>
          <cell r="R132">
            <v>1.14214227096906E-2</v>
          </cell>
        </row>
        <row r="133">
          <cell r="M133">
            <v>26.662897636598</v>
          </cell>
          <cell r="R133">
            <v>1.1421258107374099E-2</v>
          </cell>
        </row>
        <row r="134">
          <cell r="M134">
            <v>26.662956922399299</v>
          </cell>
          <cell r="R134">
            <v>1.1421891789769101E-2</v>
          </cell>
        </row>
        <row r="135">
          <cell r="M135">
            <v>26.663002213738402</v>
          </cell>
          <cell r="R135">
            <v>1.14229079814713E-2</v>
          </cell>
        </row>
        <row r="136">
          <cell r="M136">
            <v>26.663012284789399</v>
          </cell>
          <cell r="R136">
            <v>1.14230503718651E-2</v>
          </cell>
        </row>
        <row r="137">
          <cell r="M137">
            <v>26.6630102404525</v>
          </cell>
          <cell r="R137">
            <v>1.14230742886741E-2</v>
          </cell>
        </row>
        <row r="138">
          <cell r="M138">
            <v>26.662987038914999</v>
          </cell>
          <cell r="R138">
            <v>1.1423151946180401E-2</v>
          </cell>
        </row>
        <row r="139">
          <cell r="M139">
            <v>26.662886553326398</v>
          </cell>
          <cell r="R139">
            <v>1.1422688539897599E-2</v>
          </cell>
        </row>
        <row r="140">
          <cell r="M140">
            <v>26.6626428226858</v>
          </cell>
          <cell r="R140">
            <v>1.14220589615161E-2</v>
          </cell>
        </row>
        <row r="141">
          <cell r="M141">
            <v>26.662514758948799</v>
          </cell>
          <cell r="R141">
            <v>1.14220832886752E-2</v>
          </cell>
        </row>
        <row r="142">
          <cell r="M142">
            <v>26.662395184711698</v>
          </cell>
          <cell r="R142">
            <v>1.14222664832106E-2</v>
          </cell>
        </row>
        <row r="143">
          <cell r="M143">
            <v>26.662272793255799</v>
          </cell>
          <cell r="R143">
            <v>1.14224441958741E-2</v>
          </cell>
        </row>
        <row r="144">
          <cell r="M144">
            <v>26.662165960446899</v>
          </cell>
          <cell r="R144">
            <v>1.14225818300414E-2</v>
          </cell>
        </row>
        <row r="145">
          <cell r="M145">
            <v>26.662099762797698</v>
          </cell>
          <cell r="R145">
            <v>1.14226561912601E-2</v>
          </cell>
        </row>
        <row r="146">
          <cell r="M146">
            <v>26.662045771538299</v>
          </cell>
          <cell r="R146">
            <v>1.1423459962939199E-2</v>
          </cell>
        </row>
        <row r="147">
          <cell r="M147">
            <v>26.662046904175401</v>
          </cell>
          <cell r="R147">
            <v>1.14245311727399E-2</v>
          </cell>
        </row>
        <row r="148">
          <cell r="M148">
            <v>26.6620714230008</v>
          </cell>
          <cell r="R148">
            <v>1.14246483097948E-2</v>
          </cell>
        </row>
        <row r="149">
          <cell r="M149">
            <v>26.6620822163644</v>
          </cell>
          <cell r="R149">
            <v>1.14253989020587E-2</v>
          </cell>
        </row>
        <row r="150">
          <cell r="M150">
            <v>26.662096151634699</v>
          </cell>
          <cell r="R150">
            <v>1.14264843449545E-2</v>
          </cell>
        </row>
        <row r="151">
          <cell r="M151">
            <v>26.662086894361199</v>
          </cell>
          <cell r="R151">
            <v>1.142666467681E-2</v>
          </cell>
        </row>
        <row r="152">
          <cell r="M152">
            <v>26.662052236462099</v>
          </cell>
          <cell r="R152">
            <v>1.14259720264096E-2</v>
          </cell>
        </row>
        <row r="153">
          <cell r="M153">
            <v>26.662116426830998</v>
          </cell>
          <cell r="R153">
            <v>1.1424723283789099E-2</v>
          </cell>
        </row>
        <row r="154">
          <cell r="M154">
            <v>26.6622530470279</v>
          </cell>
          <cell r="R154">
            <v>1.1424346560447799E-2</v>
          </cell>
        </row>
        <row r="155">
          <cell r="M155">
            <v>26.6624572546134</v>
          </cell>
          <cell r="R155">
            <v>1.14232364345936E-2</v>
          </cell>
        </row>
        <row r="156">
          <cell r="M156">
            <v>26.6626708833906</v>
          </cell>
          <cell r="R156">
            <v>1.1422521745596499E-2</v>
          </cell>
        </row>
        <row r="157">
          <cell r="M157">
            <v>26.662818419544902</v>
          </cell>
          <cell r="R157">
            <v>1.14239948468388E-2</v>
          </cell>
        </row>
        <row r="158">
          <cell r="M158">
            <v>26.662886393765898</v>
          </cell>
          <cell r="R158">
            <v>1.1425873305046399E-2</v>
          </cell>
        </row>
        <row r="159">
          <cell r="M159">
            <v>26.6629163960006</v>
          </cell>
          <cell r="R159">
            <v>1.1427841606673801E-2</v>
          </cell>
        </row>
        <row r="160">
          <cell r="M160">
            <v>26.6629121453092</v>
          </cell>
          <cell r="R160">
            <v>1.14298829706271E-2</v>
          </cell>
        </row>
        <row r="161">
          <cell r="M161">
            <v>26.662878209345902</v>
          </cell>
          <cell r="R161">
            <v>1.1430485979653199E-2</v>
          </cell>
        </row>
        <row r="162">
          <cell r="M162">
            <v>26.662804430043799</v>
          </cell>
          <cell r="R162">
            <v>1.1429718123659401E-2</v>
          </cell>
        </row>
        <row r="163">
          <cell r="M163">
            <v>26.662713419906499</v>
          </cell>
          <cell r="R163">
            <v>1.14297667941463E-2</v>
          </cell>
        </row>
        <row r="164">
          <cell r="M164">
            <v>26.662617724834099</v>
          </cell>
          <cell r="R164">
            <v>1.14299137438069E-2</v>
          </cell>
        </row>
        <row r="165">
          <cell r="M165">
            <v>26.662592090826699</v>
          </cell>
          <cell r="R165">
            <v>1.1429919981383299E-2</v>
          </cell>
        </row>
        <row r="166">
          <cell r="M166">
            <v>26.662596829419901</v>
          </cell>
          <cell r="R166">
            <v>1.1429153499918699E-2</v>
          </cell>
        </row>
        <row r="167">
          <cell r="M167">
            <v>26.6626129123079</v>
          </cell>
          <cell r="R167">
            <v>1.1428771714657801E-2</v>
          </cell>
        </row>
        <row r="168">
          <cell r="M168">
            <v>26.6626141191303</v>
          </cell>
          <cell r="R168">
            <v>1.14289780369268E-2</v>
          </cell>
        </row>
        <row r="169">
          <cell r="M169">
            <v>26.662315825581398</v>
          </cell>
          <cell r="R169">
            <v>1.1432586245469001E-2</v>
          </cell>
        </row>
        <row r="170">
          <cell r="M170">
            <v>26.6617921831551</v>
          </cell>
          <cell r="R170">
            <v>1.14365885576175E-2</v>
          </cell>
        </row>
        <row r="171">
          <cell r="M171">
            <v>26.662045780452601</v>
          </cell>
          <cell r="R171">
            <v>1.14330290613539E-2</v>
          </cell>
        </row>
        <row r="172">
          <cell r="M172">
            <v>26.662089476272801</v>
          </cell>
          <cell r="R172">
            <v>1.14367255845841E-2</v>
          </cell>
        </row>
        <row r="173">
          <cell r="M173">
            <v>26.661793676751699</v>
          </cell>
          <cell r="R173">
            <v>1.14405506134616E-2</v>
          </cell>
        </row>
        <row r="174">
          <cell r="M174">
            <v>26.6622558507127</v>
          </cell>
          <cell r="R174">
            <v>1.1436766639381099E-2</v>
          </cell>
        </row>
        <row r="175">
          <cell r="M175">
            <v>26.6623065270018</v>
          </cell>
          <cell r="R175">
            <v>1.1436497356398E-2</v>
          </cell>
        </row>
        <row r="176">
          <cell r="M176">
            <v>26.662265681620202</v>
          </cell>
          <cell r="R176">
            <v>1.1436549319899699E-2</v>
          </cell>
        </row>
        <row r="177">
          <cell r="M177">
            <v>26.662224621523102</v>
          </cell>
          <cell r="R177">
            <v>1.14357879914108E-2</v>
          </cell>
        </row>
        <row r="178">
          <cell r="M178">
            <v>26.6624664535215</v>
          </cell>
          <cell r="R178">
            <v>1.1434201701688299E-2</v>
          </cell>
        </row>
        <row r="179">
          <cell r="M179">
            <v>26.662609668749401</v>
          </cell>
          <cell r="R179">
            <v>1.1433112465723301E-2</v>
          </cell>
        </row>
        <row r="180">
          <cell r="M180">
            <v>26.662721943593802</v>
          </cell>
          <cell r="R180">
            <v>1.1431788310243701E-2</v>
          </cell>
        </row>
        <row r="181">
          <cell r="M181">
            <v>26.662831052824298</v>
          </cell>
          <cell r="R181">
            <v>1.14321850148425E-2</v>
          </cell>
        </row>
        <row r="182">
          <cell r="M182">
            <v>26.662914234740299</v>
          </cell>
          <cell r="R182">
            <v>1.14338746681349E-2</v>
          </cell>
        </row>
        <row r="183">
          <cell r="M183">
            <v>26.6629603700055</v>
          </cell>
          <cell r="R183">
            <v>1.1435809714231301E-2</v>
          </cell>
        </row>
        <row r="184">
          <cell r="M184">
            <v>26.662932888248299</v>
          </cell>
          <cell r="R184">
            <v>1.14371875046115E-2</v>
          </cell>
        </row>
        <row r="185">
          <cell r="M185">
            <v>26.662835327706802</v>
          </cell>
          <cell r="R185">
            <v>1.1437582008644399E-2</v>
          </cell>
        </row>
        <row r="186">
          <cell r="M186">
            <v>26.6627225239266</v>
          </cell>
          <cell r="R186">
            <v>1.14378221000285E-2</v>
          </cell>
        </row>
        <row r="187">
          <cell r="M187">
            <v>26.662600109914901</v>
          </cell>
          <cell r="R187">
            <v>1.14373280281255E-2</v>
          </cell>
        </row>
        <row r="188">
          <cell r="M188">
            <v>26.662387266324298</v>
          </cell>
          <cell r="R188">
            <v>1.14365818924398E-2</v>
          </cell>
        </row>
        <row r="189">
          <cell r="M189">
            <v>26.662336587501201</v>
          </cell>
          <cell r="R189">
            <v>1.14364203939722E-2</v>
          </cell>
        </row>
        <row r="190">
          <cell r="M190">
            <v>26.6623960751288</v>
          </cell>
          <cell r="R190">
            <v>1.14362764669506E-2</v>
          </cell>
        </row>
        <row r="191">
          <cell r="M191">
            <v>26.6621793239525</v>
          </cell>
          <cell r="R191">
            <v>1.1439201171180399E-2</v>
          </cell>
        </row>
        <row r="192">
          <cell r="M192">
            <v>26.661794528259801</v>
          </cell>
          <cell r="R192">
            <v>1.14400930304957E-2</v>
          </cell>
        </row>
        <row r="193">
          <cell r="M193">
            <v>26.662365660631</v>
          </cell>
          <cell r="R193">
            <v>1.1435455645699699E-2</v>
          </cell>
        </row>
        <row r="194">
          <cell r="M194">
            <v>26.662490188710599</v>
          </cell>
          <cell r="R194">
            <v>1.1436777378064301E-2</v>
          </cell>
        </row>
        <row r="195">
          <cell r="M195">
            <v>26.662428771310299</v>
          </cell>
          <cell r="R195">
            <v>1.14374256438705E-2</v>
          </cell>
        </row>
        <row r="196">
          <cell r="M196">
            <v>26.662235154434399</v>
          </cell>
          <cell r="R196">
            <v>1.1437554825832599E-2</v>
          </cell>
        </row>
        <row r="197">
          <cell r="M197">
            <v>26.6621534568703</v>
          </cell>
          <cell r="R197">
            <v>1.1437806808392501E-2</v>
          </cell>
        </row>
        <row r="198">
          <cell r="M198">
            <v>26.662267895133201</v>
          </cell>
          <cell r="R198">
            <v>1.1436600568727201E-2</v>
          </cell>
        </row>
        <row r="199">
          <cell r="M199">
            <v>26.6623403509874</v>
          </cell>
          <cell r="R199">
            <v>1.14356381701885E-2</v>
          </cell>
        </row>
        <row r="200">
          <cell r="M200">
            <v>26.662373408369699</v>
          </cell>
          <cell r="R200">
            <v>1.14344670549619E-2</v>
          </cell>
        </row>
        <row r="201">
          <cell r="M201">
            <v>26.662436581664402</v>
          </cell>
          <cell r="R201">
            <v>1.14334494421768E-2</v>
          </cell>
        </row>
        <row r="202">
          <cell r="M202">
            <v>26.6624848110241</v>
          </cell>
          <cell r="R202">
            <v>1.1431497842254499E-2</v>
          </cell>
        </row>
        <row r="203">
          <cell r="M203">
            <v>26.6625847727787</v>
          </cell>
          <cell r="R203">
            <v>1.1430041545486901E-2</v>
          </cell>
        </row>
        <row r="204">
          <cell r="M204">
            <v>26.662731180020199</v>
          </cell>
          <cell r="R204">
            <v>1.1428822424357299E-2</v>
          </cell>
        </row>
        <row r="205">
          <cell r="M205">
            <v>26.662873365168998</v>
          </cell>
          <cell r="R205">
            <v>1.1428221598526399E-2</v>
          </cell>
        </row>
        <row r="206">
          <cell r="M206">
            <v>26.662917172471801</v>
          </cell>
          <cell r="R206">
            <v>1.1429888259866201E-2</v>
          </cell>
        </row>
        <row r="207">
          <cell r="M207">
            <v>26.662897741876399</v>
          </cell>
          <cell r="R207">
            <v>1.1431181890065799E-2</v>
          </cell>
        </row>
        <row r="208">
          <cell r="M208">
            <v>26.662873457240099</v>
          </cell>
          <cell r="R208">
            <v>1.1432150240603799E-2</v>
          </cell>
        </row>
        <row r="209">
          <cell r="M209">
            <v>26.662820914519799</v>
          </cell>
          <cell r="R209">
            <v>1.14333962880816E-2</v>
          </cell>
        </row>
        <row r="210">
          <cell r="M210">
            <v>26.662721953921899</v>
          </cell>
          <cell r="R210">
            <v>1.1433780905997599E-2</v>
          </cell>
        </row>
        <row r="211">
          <cell r="M211">
            <v>26.662492345313101</v>
          </cell>
          <cell r="R211">
            <v>1.14335450278118E-2</v>
          </cell>
        </row>
        <row r="212">
          <cell r="M212">
            <v>26.662114541721898</v>
          </cell>
          <cell r="R212">
            <v>1.14330094403417E-2</v>
          </cell>
        </row>
        <row r="213">
          <cell r="M213">
            <v>26.661940158045301</v>
          </cell>
          <cell r="R213">
            <v>1.1432250121876901E-2</v>
          </cell>
        </row>
        <row r="214">
          <cell r="M214">
            <v>26.661875528942002</v>
          </cell>
          <cell r="R214">
            <v>1.1431172888649E-2</v>
          </cell>
        </row>
        <row r="215">
          <cell r="M215">
            <v>26.661848743205699</v>
          </cell>
          <cell r="R215">
            <v>1.14302847551873E-2</v>
          </cell>
        </row>
        <row r="216">
          <cell r="M216">
            <v>26.661859827709002</v>
          </cell>
          <cell r="R216">
            <v>1.1429136969292E-2</v>
          </cell>
        </row>
        <row r="217">
          <cell r="M217">
            <v>26.661871664432901</v>
          </cell>
          <cell r="R217">
            <v>1.14289773315731E-2</v>
          </cell>
        </row>
        <row r="218">
          <cell r="M218">
            <v>26.661854395272499</v>
          </cell>
          <cell r="R218">
            <v>1.14289956308678E-2</v>
          </cell>
        </row>
        <row r="219">
          <cell r="M219">
            <v>26.661827043638901</v>
          </cell>
          <cell r="R219">
            <v>1.1429776182398699E-2</v>
          </cell>
        </row>
        <row r="220">
          <cell r="M220">
            <v>26.661802125771899</v>
          </cell>
          <cell r="R220">
            <v>1.14309089979643E-2</v>
          </cell>
        </row>
        <row r="221">
          <cell r="M221">
            <v>26.661845436784201</v>
          </cell>
          <cell r="R221">
            <v>1.14309065868415E-2</v>
          </cell>
        </row>
        <row r="222">
          <cell r="M222">
            <v>26.662151860185801</v>
          </cell>
          <cell r="R222">
            <v>1.14304801394331E-2</v>
          </cell>
        </row>
        <row r="223">
          <cell r="M223">
            <v>26.662247291442199</v>
          </cell>
          <cell r="R223">
            <v>1.14304745070635E-2</v>
          </cell>
        </row>
        <row r="224">
          <cell r="M224">
            <v>26.6621263530674</v>
          </cell>
          <cell r="R224">
            <v>1.1430724851653E-2</v>
          </cell>
        </row>
        <row r="225">
          <cell r="M225">
            <v>26.662006874056999</v>
          </cell>
          <cell r="R225">
            <v>1.1430088768005499E-2</v>
          </cell>
        </row>
        <row r="226">
          <cell r="M226">
            <v>26.6621107819551</v>
          </cell>
          <cell r="R226">
            <v>1.1428706034620499E-2</v>
          </cell>
        </row>
        <row r="227">
          <cell r="M227">
            <v>26.662419131394302</v>
          </cell>
          <cell r="R227">
            <v>1.1428006650288199E-2</v>
          </cell>
        </row>
        <row r="228">
          <cell r="M228">
            <v>26.662743501749201</v>
          </cell>
          <cell r="R228">
            <v>1.14267025311999E-2</v>
          </cell>
        </row>
        <row r="229">
          <cell r="M229">
            <v>26.662921811200999</v>
          </cell>
          <cell r="R229">
            <v>1.1426102712833701E-2</v>
          </cell>
        </row>
        <row r="230">
          <cell r="M230">
            <v>26.6629507830304</v>
          </cell>
          <cell r="R230">
            <v>1.14278160503737E-2</v>
          </cell>
        </row>
        <row r="231">
          <cell r="M231">
            <v>26.662926548896699</v>
          </cell>
          <cell r="R231">
            <v>1.14298607171868E-2</v>
          </cell>
        </row>
        <row r="232">
          <cell r="M232">
            <v>26.662894217566102</v>
          </cell>
          <cell r="R232">
            <v>1.14312011232564E-2</v>
          </cell>
        </row>
        <row r="233">
          <cell r="M233">
            <v>26.6628297158625</v>
          </cell>
          <cell r="R233">
            <v>1.14315128687011E-2</v>
          </cell>
        </row>
        <row r="234">
          <cell r="M234">
            <v>26.662727907859999</v>
          </cell>
          <cell r="R234">
            <v>1.1431769390168401E-2</v>
          </cell>
        </row>
        <row r="235">
          <cell r="M235">
            <v>26.6624862388758</v>
          </cell>
          <cell r="R235">
            <v>1.14322857844559E-2</v>
          </cell>
        </row>
        <row r="236">
          <cell r="M236">
            <v>26.662139871031702</v>
          </cell>
          <cell r="R236">
            <v>1.14320486253998E-2</v>
          </cell>
        </row>
        <row r="237">
          <cell r="M237">
            <v>26.661950164065299</v>
          </cell>
          <cell r="R237">
            <v>1.1431131323206899E-2</v>
          </cell>
        </row>
        <row r="238">
          <cell r="M238">
            <v>26.661839246550301</v>
          </cell>
          <cell r="R238">
            <v>1.1431081117987201E-2</v>
          </cell>
        </row>
        <row r="239">
          <cell r="M239">
            <v>26.6618004379003</v>
          </cell>
          <cell r="R239">
            <v>1.1431079816034801E-2</v>
          </cell>
        </row>
        <row r="240">
          <cell r="M240">
            <v>26.661796041618899</v>
          </cell>
          <cell r="R240">
            <v>1.1430324781771899E-2</v>
          </cell>
        </row>
        <row r="241">
          <cell r="M241">
            <v>26.6617952565406</v>
          </cell>
          <cell r="R241">
            <v>1.14292206634169E-2</v>
          </cell>
        </row>
        <row r="242">
          <cell r="M242">
            <v>26.661786687385799</v>
          </cell>
          <cell r="R242">
            <v>1.1429084557786601E-2</v>
          </cell>
        </row>
        <row r="243">
          <cell r="M243">
            <v>26.6617646283689</v>
          </cell>
          <cell r="R243">
            <v>1.14298481601466E-2</v>
          </cell>
        </row>
        <row r="244">
          <cell r="M244">
            <v>26.6617450091188</v>
          </cell>
          <cell r="R244">
            <v>1.14309669727925E-2</v>
          </cell>
        </row>
        <row r="245">
          <cell r="M245">
            <v>26.661770079307701</v>
          </cell>
          <cell r="R245">
            <v>1.14303062901782E-2</v>
          </cell>
        </row>
        <row r="246">
          <cell r="M246">
            <v>26.6618858726561</v>
          </cell>
          <cell r="R246">
            <v>1.1429049291790399E-2</v>
          </cell>
        </row>
        <row r="247">
          <cell r="M247">
            <v>26.661990614613298</v>
          </cell>
          <cell r="R247">
            <v>1.1428772783008899E-2</v>
          </cell>
        </row>
        <row r="248">
          <cell r="M248">
            <v>26.662118687315999</v>
          </cell>
          <cell r="R248">
            <v>1.14285704161245E-2</v>
          </cell>
        </row>
        <row r="249">
          <cell r="M249">
            <v>26.6622515201739</v>
          </cell>
          <cell r="R249">
            <v>1.1427638968394001E-2</v>
          </cell>
        </row>
        <row r="250">
          <cell r="M250">
            <v>26.6623415385884</v>
          </cell>
          <cell r="R250">
            <v>1.14256597673688E-2</v>
          </cell>
        </row>
        <row r="251">
          <cell r="M251">
            <v>26.6624942018857</v>
          </cell>
          <cell r="R251">
            <v>1.14241123810337E-2</v>
          </cell>
        </row>
        <row r="252">
          <cell r="M252">
            <v>26.6627348656687</v>
          </cell>
          <cell r="R252">
            <v>1.14234936043825E-2</v>
          </cell>
        </row>
        <row r="253">
          <cell r="M253">
            <v>26.662882376420399</v>
          </cell>
          <cell r="R253">
            <v>1.14240333285025E-2</v>
          </cell>
        </row>
        <row r="254">
          <cell r="M254">
            <v>26.662932287939299</v>
          </cell>
          <cell r="R254">
            <v>1.1425789988796099E-2</v>
          </cell>
        </row>
        <row r="255">
          <cell r="M255">
            <v>26.662980532596599</v>
          </cell>
          <cell r="R255">
            <v>1.1426946701965601E-2</v>
          </cell>
        </row>
        <row r="256">
          <cell r="M256">
            <v>26.662998484898001</v>
          </cell>
          <cell r="R256">
            <v>1.14270970838886E-2</v>
          </cell>
        </row>
        <row r="257">
          <cell r="M257">
            <v>26.662955059016198</v>
          </cell>
          <cell r="R257">
            <v>1.1427985608105999E-2</v>
          </cell>
        </row>
        <row r="258">
          <cell r="M258">
            <v>26.66288394119</v>
          </cell>
          <cell r="R258">
            <v>1.1428518582306601E-2</v>
          </cell>
        </row>
        <row r="259">
          <cell r="M259">
            <v>26.662679793525001</v>
          </cell>
          <cell r="R259">
            <v>1.1428022682574099E-2</v>
          </cell>
        </row>
        <row r="260">
          <cell r="M260">
            <v>26.662461677093301</v>
          </cell>
          <cell r="R260">
            <v>1.14274932227012E-2</v>
          </cell>
        </row>
        <row r="261">
          <cell r="M261">
            <v>26.662334880266599</v>
          </cell>
          <cell r="R261">
            <v>1.1426534159377499E-2</v>
          </cell>
        </row>
        <row r="262">
          <cell r="M262">
            <v>26.662251926871399</v>
          </cell>
          <cell r="R262">
            <v>1.1425742597353799E-2</v>
          </cell>
        </row>
        <row r="263">
          <cell r="M263">
            <v>26.662218330061201</v>
          </cell>
          <cell r="R263">
            <v>1.14246452195319E-2</v>
          </cell>
        </row>
        <row r="264">
          <cell r="M264">
            <v>26.662236184287899</v>
          </cell>
          <cell r="R264">
            <v>1.14244489896116E-2</v>
          </cell>
        </row>
        <row r="265">
          <cell r="M265">
            <v>26.662265983616098</v>
          </cell>
          <cell r="R265">
            <v>1.1424384565841701E-2</v>
          </cell>
        </row>
        <row r="266">
          <cell r="M266">
            <v>26.662320282233001</v>
          </cell>
          <cell r="R266">
            <v>1.1424279776287899E-2</v>
          </cell>
        </row>
        <row r="267">
          <cell r="M267">
            <v>26.662418490354799</v>
          </cell>
          <cell r="R267">
            <v>1.14241120983622E-2</v>
          </cell>
        </row>
        <row r="268">
          <cell r="M268">
            <v>26.6625042903352</v>
          </cell>
          <cell r="R268">
            <v>1.1423986964096E-2</v>
          </cell>
        </row>
        <row r="269">
          <cell r="M269">
            <v>26.6625571237768</v>
          </cell>
          <cell r="R269">
            <v>1.1423914791373301E-2</v>
          </cell>
        </row>
        <row r="270">
          <cell r="M270">
            <v>26.6625851181862</v>
          </cell>
          <cell r="R270">
            <v>1.14231292967471E-2</v>
          </cell>
        </row>
        <row r="271">
          <cell r="M271">
            <v>26.662612415263698</v>
          </cell>
          <cell r="R271">
            <v>1.1421986344170401E-2</v>
          </cell>
        </row>
        <row r="272">
          <cell r="M272">
            <v>26.662630303224201</v>
          </cell>
          <cell r="R272">
            <v>1.14218135024479E-2</v>
          </cell>
        </row>
        <row r="273">
          <cell r="M273">
            <v>26.662643301628702</v>
          </cell>
          <cell r="R273">
            <v>1.14210242357116E-2</v>
          </cell>
        </row>
        <row r="274">
          <cell r="M274">
            <v>26.662279596557301</v>
          </cell>
          <cell r="R274">
            <v>1.1360324166335801E-2</v>
          </cell>
        </row>
        <row r="275">
          <cell r="M275">
            <v>26.662751404332099</v>
          </cell>
          <cell r="R275">
            <v>1.13301228419403E-2</v>
          </cell>
        </row>
        <row r="276">
          <cell r="M276">
            <v>26.663013654999201</v>
          </cell>
          <cell r="R276">
            <v>1.13321324008241E-2</v>
          </cell>
        </row>
        <row r="277">
          <cell r="M277">
            <v>26.663086098955301</v>
          </cell>
          <cell r="R277">
            <v>1.1332470864950501E-2</v>
          </cell>
        </row>
        <row r="278">
          <cell r="M278">
            <v>26.6631410794764</v>
          </cell>
          <cell r="R278">
            <v>1.1332394886062599E-2</v>
          </cell>
        </row>
        <row r="279">
          <cell r="M279">
            <v>26.663528161948399</v>
          </cell>
          <cell r="R279">
            <v>1.13730207970915E-2</v>
          </cell>
        </row>
        <row r="280">
          <cell r="M280">
            <v>26.663330328615601</v>
          </cell>
          <cell r="R280">
            <v>1.1416305408229299E-2</v>
          </cell>
        </row>
        <row r="281">
          <cell r="M281">
            <v>26.663148740647902</v>
          </cell>
          <cell r="R281">
            <v>1.1420419295229399E-2</v>
          </cell>
        </row>
        <row r="282">
          <cell r="M282">
            <v>26.663062848830201</v>
          </cell>
          <cell r="R282">
            <v>1.1420974745007501E-2</v>
          </cell>
        </row>
        <row r="283">
          <cell r="M283">
            <v>26.662922670557698</v>
          </cell>
          <cell r="R283">
            <v>1.1421382091060899E-2</v>
          </cell>
        </row>
        <row r="284">
          <cell r="M284">
            <v>26.662633604205698</v>
          </cell>
          <cell r="R284">
            <v>1.1421936059499E-2</v>
          </cell>
        </row>
        <row r="285">
          <cell r="M285">
            <v>26.662461140553599</v>
          </cell>
          <cell r="R285">
            <v>1.1421440256392299E-2</v>
          </cell>
        </row>
        <row r="286">
          <cell r="M286">
            <v>26.661948993144598</v>
          </cell>
          <cell r="R286">
            <v>1.1382673053605101E-2</v>
          </cell>
        </row>
        <row r="287">
          <cell r="M287">
            <v>26.6620154082608</v>
          </cell>
          <cell r="R287">
            <v>1.1338771229501599E-2</v>
          </cell>
        </row>
        <row r="288">
          <cell r="M288">
            <v>26.662113549128399</v>
          </cell>
          <cell r="R288">
            <v>1.1334642134652901E-2</v>
          </cell>
        </row>
        <row r="289">
          <cell r="M289">
            <v>26.661941305765399</v>
          </cell>
          <cell r="R289">
            <v>1.13344763093652E-2</v>
          </cell>
        </row>
        <row r="290">
          <cell r="M290">
            <v>26.661945906756301</v>
          </cell>
          <cell r="R290">
            <v>1.13343602998843E-2</v>
          </cell>
        </row>
        <row r="291">
          <cell r="M291">
            <v>26.661981597297899</v>
          </cell>
          <cell r="R291">
            <v>1.13343136077952E-2</v>
          </cell>
        </row>
        <row r="292">
          <cell r="M292">
            <v>26.662018351006701</v>
          </cell>
          <cell r="R292">
            <v>1.1334270905038199E-2</v>
          </cell>
        </row>
        <row r="293">
          <cell r="M293">
            <v>26.662024573061998</v>
          </cell>
          <cell r="R293">
            <v>1.13342773296494E-2</v>
          </cell>
        </row>
        <row r="294">
          <cell r="M294">
            <v>26.662258016038798</v>
          </cell>
          <cell r="R294">
            <v>1.13573299832591E-2</v>
          </cell>
        </row>
        <row r="295">
          <cell r="M295">
            <v>26.6621783062158</v>
          </cell>
          <cell r="R295">
            <v>1.1413291758788101E-2</v>
          </cell>
        </row>
        <row r="296">
          <cell r="M296">
            <v>26.661540477113501</v>
          </cell>
          <cell r="R296">
            <v>1.1382287524871301E-2</v>
          </cell>
        </row>
        <row r="297">
          <cell r="M297">
            <v>26.661676261122601</v>
          </cell>
          <cell r="R297">
            <v>1.1335107726909301E-2</v>
          </cell>
        </row>
        <row r="298">
          <cell r="M298">
            <v>26.662115849951999</v>
          </cell>
          <cell r="R298">
            <v>1.13247405514907E-2</v>
          </cell>
        </row>
        <row r="299">
          <cell r="M299">
            <v>26.662535330245401</v>
          </cell>
          <cell r="R299">
            <v>1.1323002745591299E-2</v>
          </cell>
        </row>
        <row r="300">
          <cell r="M300">
            <v>26.662756024607798</v>
          </cell>
          <cell r="R300">
            <v>1.1322620686461501E-2</v>
          </cell>
        </row>
        <row r="301">
          <cell r="M301">
            <v>26.662890470607401</v>
          </cell>
          <cell r="R301">
            <v>1.1322393575061301E-2</v>
          </cell>
        </row>
        <row r="302">
          <cell r="M302">
            <v>26.663014539256999</v>
          </cell>
          <cell r="R302">
            <v>1.1326094666463501E-2</v>
          </cell>
        </row>
        <row r="303">
          <cell r="M303">
            <v>26.6633015253684</v>
          </cell>
          <cell r="R303">
            <v>1.1354786346194501E-2</v>
          </cell>
        </row>
        <row r="304">
          <cell r="M304">
            <v>26.663266693316</v>
          </cell>
          <cell r="R304">
            <v>1.1411441201584001E-2</v>
          </cell>
        </row>
        <row r="305">
          <cell r="M305">
            <v>26.663002148304699</v>
          </cell>
          <cell r="R305">
            <v>1.14184579676443E-2</v>
          </cell>
        </row>
        <row r="306">
          <cell r="M306">
            <v>26.662879176773799</v>
          </cell>
          <cell r="R306">
            <v>1.14193580420822E-2</v>
          </cell>
        </row>
        <row r="307">
          <cell r="M307">
            <v>26.662648408413801</v>
          </cell>
          <cell r="R307">
            <v>1.14199157501514E-2</v>
          </cell>
        </row>
        <row r="308">
          <cell r="M308">
            <v>26.6620335608395</v>
          </cell>
          <cell r="R308">
            <v>1.1382422459773301E-2</v>
          </cell>
        </row>
        <row r="309">
          <cell r="M309">
            <v>26.662065831042799</v>
          </cell>
          <cell r="R309">
            <v>1.1338698764269999E-2</v>
          </cell>
        </row>
        <row r="310">
          <cell r="M310">
            <v>26.662088573246599</v>
          </cell>
          <cell r="R310">
            <v>1.13347445583943E-2</v>
          </cell>
        </row>
        <row r="311">
          <cell r="M311">
            <v>26.661648154731999</v>
          </cell>
          <cell r="R311">
            <v>1.13309905891692E-2</v>
          </cell>
        </row>
        <row r="312">
          <cell r="M312">
            <v>26.661452003110099</v>
          </cell>
          <cell r="R312">
            <v>1.13252928384564E-2</v>
          </cell>
        </row>
        <row r="313">
          <cell r="M313">
            <v>26.661380442340398</v>
          </cell>
          <cell r="R313">
            <v>1.1324540902004099E-2</v>
          </cell>
        </row>
        <row r="314">
          <cell r="M314">
            <v>26.661397305719799</v>
          </cell>
          <cell r="R314">
            <v>1.1328289107542799E-2</v>
          </cell>
        </row>
        <row r="315">
          <cell r="M315">
            <v>26.661487524354399</v>
          </cell>
          <cell r="R315">
            <v>1.13339303938559E-2</v>
          </cell>
        </row>
        <row r="316">
          <cell r="M316">
            <v>26.661821215734602</v>
          </cell>
          <cell r="R316">
            <v>1.1357653159967699E-2</v>
          </cell>
        </row>
        <row r="317">
          <cell r="M317">
            <v>26.6618812412629</v>
          </cell>
          <cell r="R317">
            <v>1.14135593569422E-2</v>
          </cell>
        </row>
        <row r="318">
          <cell r="M318">
            <v>26.661577868615101</v>
          </cell>
          <cell r="R318">
            <v>1.14205132435251E-2</v>
          </cell>
        </row>
        <row r="319">
          <cell r="M319">
            <v>26.661296598220002</v>
          </cell>
          <cell r="R319">
            <v>1.1383106728377401E-2</v>
          </cell>
        </row>
        <row r="320">
          <cell r="M320">
            <v>26.6615605155529</v>
          </cell>
          <cell r="R320">
            <v>1.13392114079494E-2</v>
          </cell>
        </row>
        <row r="321">
          <cell r="M321">
            <v>26.661814224837499</v>
          </cell>
          <cell r="R321">
            <v>1.13348612351975E-2</v>
          </cell>
        </row>
        <row r="322">
          <cell r="M322">
            <v>26.662085688181701</v>
          </cell>
          <cell r="R322">
            <v>1.1330147163264E-2</v>
          </cell>
        </row>
        <row r="323">
          <cell r="M323">
            <v>26.6624904194646</v>
          </cell>
          <cell r="R323">
            <v>1.13237752799615E-2</v>
          </cell>
        </row>
        <row r="324">
          <cell r="M324">
            <v>26.662805027030899</v>
          </cell>
          <cell r="R324">
            <v>1.1322543925189299E-2</v>
          </cell>
        </row>
        <row r="325">
          <cell r="M325">
            <v>26.6629955624446</v>
          </cell>
          <cell r="R325">
            <v>1.13221837526713E-2</v>
          </cell>
        </row>
        <row r="326">
          <cell r="M326">
            <v>26.663106898519299</v>
          </cell>
          <cell r="R326">
            <v>1.13259217122458E-2</v>
          </cell>
        </row>
        <row r="327">
          <cell r="M327">
            <v>26.663371979058201</v>
          </cell>
          <cell r="R327">
            <v>1.1354646760975201E-2</v>
          </cell>
        </row>
        <row r="328">
          <cell r="M328">
            <v>26.663339193300398</v>
          </cell>
          <cell r="R328">
            <v>1.1411288502287301E-2</v>
          </cell>
        </row>
        <row r="329">
          <cell r="M329">
            <v>26.663059634304201</v>
          </cell>
          <cell r="R329">
            <v>1.1418355188389E-2</v>
          </cell>
        </row>
        <row r="330">
          <cell r="M330">
            <v>26.6628985721878</v>
          </cell>
          <cell r="R330">
            <v>1.1419356339670599E-2</v>
          </cell>
        </row>
        <row r="331">
          <cell r="M331">
            <v>26.6626010116705</v>
          </cell>
          <cell r="R331">
            <v>1.1420014180450799E-2</v>
          </cell>
        </row>
        <row r="332">
          <cell r="M332">
            <v>26.662292837456999</v>
          </cell>
          <cell r="R332">
            <v>1.14204831879582E-2</v>
          </cell>
        </row>
        <row r="333">
          <cell r="M333">
            <v>26.661777736418099</v>
          </cell>
          <cell r="R333">
            <v>1.13827349956263E-2</v>
          </cell>
        </row>
        <row r="334">
          <cell r="M334">
            <v>26.6618550504216</v>
          </cell>
          <cell r="R334">
            <v>1.1338958205403701E-2</v>
          </cell>
        </row>
        <row r="335">
          <cell r="M335">
            <v>26.661969322986501</v>
          </cell>
          <cell r="R335">
            <v>1.1334779128250099E-2</v>
          </cell>
        </row>
        <row r="336">
          <cell r="M336">
            <v>26.6619645268513</v>
          </cell>
          <cell r="R336">
            <v>1.1334401179480501E-2</v>
          </cell>
        </row>
        <row r="337">
          <cell r="M337">
            <v>26.661942514372001</v>
          </cell>
          <cell r="R337">
            <v>1.1334382344349799E-2</v>
          </cell>
        </row>
        <row r="338">
          <cell r="M338">
            <v>26.661974011388399</v>
          </cell>
          <cell r="R338">
            <v>1.13343136180301E-2</v>
          </cell>
        </row>
        <row r="339">
          <cell r="M339">
            <v>26.6620396454658</v>
          </cell>
          <cell r="R339">
            <v>1.1334226691652001E-2</v>
          </cell>
        </row>
        <row r="340">
          <cell r="M340">
            <v>26.662336999967799</v>
          </cell>
          <cell r="R340">
            <v>1.13571970308846E-2</v>
          </cell>
        </row>
        <row r="341">
          <cell r="M341">
            <v>26.662344119614701</v>
          </cell>
          <cell r="R341">
            <v>1.1413042348184001E-2</v>
          </cell>
        </row>
        <row r="342">
          <cell r="M342">
            <v>26.662106354462502</v>
          </cell>
          <cell r="R342">
            <v>1.1419922529250601E-2</v>
          </cell>
        </row>
        <row r="343">
          <cell r="M343">
            <v>26.6617209992874</v>
          </cell>
          <cell r="R343">
            <v>1.13826947764212E-2</v>
          </cell>
        </row>
        <row r="344">
          <cell r="M344">
            <v>26.661817457140401</v>
          </cell>
          <cell r="R344">
            <v>1.1338981105819599E-2</v>
          </cell>
        </row>
        <row r="345">
          <cell r="M345">
            <v>26.662062614194301</v>
          </cell>
          <cell r="R345">
            <v>1.13345473414377E-2</v>
          </cell>
        </row>
        <row r="346">
          <cell r="M346">
            <v>26.662346071080702</v>
          </cell>
          <cell r="R346">
            <v>1.1329804607158E-2</v>
          </cell>
        </row>
        <row r="347">
          <cell r="M347">
            <v>26.662666247308501</v>
          </cell>
          <cell r="R347">
            <v>1.1323531699130701E-2</v>
          </cell>
        </row>
        <row r="348">
          <cell r="M348">
            <v>26.662890663380299</v>
          </cell>
          <cell r="R348">
            <v>1.13224507937075E-2</v>
          </cell>
        </row>
        <row r="349">
          <cell r="M349">
            <v>26.662986097084701</v>
          </cell>
          <cell r="R349">
            <v>1.1322246644681601E-2</v>
          </cell>
        </row>
        <row r="350">
          <cell r="M350">
            <v>26.663069931115199</v>
          </cell>
          <cell r="R350">
            <v>1.1326001174717101E-2</v>
          </cell>
        </row>
        <row r="351">
          <cell r="M351">
            <v>26.663358694274201</v>
          </cell>
          <cell r="R351">
            <v>1.13546510166139E-2</v>
          </cell>
        </row>
        <row r="352">
          <cell r="M352">
            <v>26.663358038235302</v>
          </cell>
          <cell r="R352">
            <v>1.14112374087578E-2</v>
          </cell>
        </row>
        <row r="353">
          <cell r="M353">
            <v>26.663081635510199</v>
          </cell>
          <cell r="R353">
            <v>1.14183091209277E-2</v>
          </cell>
        </row>
        <row r="354">
          <cell r="M354">
            <v>26.6629401029072</v>
          </cell>
          <cell r="R354">
            <v>1.14199875038103E-2</v>
          </cell>
        </row>
        <row r="355">
          <cell r="M355">
            <v>26.662716564889401</v>
          </cell>
          <cell r="R355">
            <v>1.1420879345492499E-2</v>
          </cell>
        </row>
        <row r="356">
          <cell r="M356">
            <v>26.662456261833601</v>
          </cell>
          <cell r="R356">
            <v>1.1420361493431799E-2</v>
          </cell>
        </row>
        <row r="357">
          <cell r="M357">
            <v>26.661963792420099</v>
          </cell>
          <cell r="R357">
            <v>1.13825061733656E-2</v>
          </cell>
        </row>
        <row r="358">
          <cell r="M358">
            <v>26.661977690517801</v>
          </cell>
          <cell r="R358">
            <v>1.13388101704931E-2</v>
          </cell>
        </row>
        <row r="359">
          <cell r="M359">
            <v>26.662164254706699</v>
          </cell>
          <cell r="R359">
            <v>1.1334492299445401E-2</v>
          </cell>
        </row>
        <row r="360">
          <cell r="M360">
            <v>26.662209948322499</v>
          </cell>
          <cell r="R360">
            <v>1.1334078819097799E-2</v>
          </cell>
        </row>
        <row r="361">
          <cell r="M361">
            <v>26.6621957487075</v>
          </cell>
          <cell r="R361">
            <v>1.13340725657283E-2</v>
          </cell>
        </row>
        <row r="362">
          <cell r="M362">
            <v>26.662179184923101</v>
          </cell>
          <cell r="R362">
            <v>1.13340917145511E-2</v>
          </cell>
        </row>
        <row r="363">
          <cell r="M363">
            <v>26.662415210205001</v>
          </cell>
          <cell r="R363">
            <v>1.1357109002570099E-2</v>
          </cell>
        </row>
        <row r="364">
          <cell r="M364">
            <v>26.662476633020699</v>
          </cell>
          <cell r="R364">
            <v>1.14127974484424E-2</v>
          </cell>
        </row>
        <row r="365">
          <cell r="M365">
            <v>26.662412992370999</v>
          </cell>
          <cell r="R365">
            <v>1.1420174431811999E-2</v>
          </cell>
        </row>
        <row r="366">
          <cell r="M366">
            <v>26.662349782272599</v>
          </cell>
          <cell r="R366">
            <v>1.14220762129267E-2</v>
          </cell>
        </row>
        <row r="367">
          <cell r="M367">
            <v>26.662235880742301</v>
          </cell>
          <cell r="R367">
            <v>1.1422520788655299E-2</v>
          </cell>
        </row>
        <row r="368">
          <cell r="M368">
            <v>26.6618608534869</v>
          </cell>
          <cell r="R368">
            <v>1.1422321524626199E-2</v>
          </cell>
        </row>
        <row r="369">
          <cell r="M369">
            <v>26.6614481477929</v>
          </cell>
          <cell r="R369">
            <v>1.1383206846518701E-2</v>
          </cell>
        </row>
        <row r="370">
          <cell r="M370">
            <v>26.661881592380599</v>
          </cell>
          <cell r="R370">
            <v>1.1338693345694E-2</v>
          </cell>
        </row>
        <row r="371">
          <cell r="M371">
            <v>26.662503289063199</v>
          </cell>
          <cell r="R371">
            <v>1.1333768040509401E-2</v>
          </cell>
        </row>
        <row r="372">
          <cell r="M372">
            <v>26.6628532238209</v>
          </cell>
          <cell r="R372">
            <v>1.1332888502720901E-2</v>
          </cell>
        </row>
        <row r="373">
          <cell r="M373">
            <v>26.663005942023499</v>
          </cell>
          <cell r="R373">
            <v>1.1332666312564899E-2</v>
          </cell>
        </row>
        <row r="374">
          <cell r="M374">
            <v>26.663014526609899</v>
          </cell>
          <cell r="R374">
            <v>1.13327201434506E-2</v>
          </cell>
        </row>
        <row r="375">
          <cell r="M375">
            <v>26.6633187793365</v>
          </cell>
          <cell r="R375">
            <v>1.13734835781522E-2</v>
          </cell>
        </row>
        <row r="376">
          <cell r="M376">
            <v>26.6631580099281</v>
          </cell>
          <cell r="R376">
            <v>1.14173802505324E-2</v>
          </cell>
        </row>
        <row r="377">
          <cell r="M377">
            <v>26.6630508004855</v>
          </cell>
          <cell r="R377">
            <v>1.14224339595837E-2</v>
          </cell>
        </row>
        <row r="378">
          <cell r="M378">
            <v>26.662992065291299</v>
          </cell>
          <cell r="R378">
            <v>1.14231351970793E-2</v>
          </cell>
        </row>
        <row r="379">
          <cell r="M379">
            <v>26.662720020314001</v>
          </cell>
          <cell r="R379">
            <v>1.14230869105296E-2</v>
          </cell>
        </row>
        <row r="380">
          <cell r="M380">
            <v>26.662342700846601</v>
          </cell>
          <cell r="R380">
            <v>1.14233619501729E-2</v>
          </cell>
        </row>
        <row r="381">
          <cell r="M381">
            <v>26.6621112416443</v>
          </cell>
          <cell r="R381">
            <v>1.1423813542707301E-2</v>
          </cell>
        </row>
        <row r="382">
          <cell r="M382">
            <v>26.6619954298382</v>
          </cell>
          <cell r="R382">
            <v>1.14229609952359E-2</v>
          </cell>
        </row>
        <row r="383">
          <cell r="M383">
            <v>26.661923170301002</v>
          </cell>
          <cell r="R383">
            <v>1.14228966659655E-2</v>
          </cell>
        </row>
        <row r="384">
          <cell r="M384">
            <v>26.6618695501008</v>
          </cell>
          <cell r="R384">
            <v>1.14229388149386E-2</v>
          </cell>
        </row>
        <row r="385">
          <cell r="M385">
            <v>26.661826996749401</v>
          </cell>
          <cell r="R385">
            <v>1.14229814223372E-2</v>
          </cell>
        </row>
        <row r="386">
          <cell r="M386">
            <v>26.661799137395601</v>
          </cell>
          <cell r="R386">
            <v>1.1423003111237701E-2</v>
          </cell>
        </row>
        <row r="387">
          <cell r="M387">
            <v>26.6617955330581</v>
          </cell>
          <cell r="R387">
            <v>1.14237476022178E-2</v>
          </cell>
        </row>
        <row r="388">
          <cell r="M388">
            <v>26.661775144500002</v>
          </cell>
          <cell r="R388">
            <v>1.14248766311442E-2</v>
          </cell>
        </row>
        <row r="389">
          <cell r="M389">
            <v>26.6617895975576</v>
          </cell>
          <cell r="R389">
            <v>1.1424981147554299E-2</v>
          </cell>
        </row>
        <row r="390">
          <cell r="M390">
            <v>26.661890155894699</v>
          </cell>
          <cell r="R390">
            <v>1.14248371031635E-2</v>
          </cell>
        </row>
        <row r="391">
          <cell r="M391">
            <v>26.662028381915</v>
          </cell>
          <cell r="R391">
            <v>1.14239229183405E-2</v>
          </cell>
        </row>
        <row r="392">
          <cell r="M392">
            <v>26.662098399039198</v>
          </cell>
          <cell r="R392">
            <v>1.14227678907489E-2</v>
          </cell>
        </row>
        <row r="393">
          <cell r="M393">
            <v>26.662139938484199</v>
          </cell>
          <cell r="R393">
            <v>1.1422538567613201E-2</v>
          </cell>
        </row>
        <row r="394">
          <cell r="M394">
            <v>26.662351920655301</v>
          </cell>
          <cell r="R394">
            <v>1.1421366500506199E-2</v>
          </cell>
        </row>
        <row r="395">
          <cell r="M395">
            <v>26.662562655698501</v>
          </cell>
          <cell r="R395">
            <v>1.1419999225216399E-2</v>
          </cell>
        </row>
        <row r="396">
          <cell r="M396">
            <v>26.662680582487901</v>
          </cell>
          <cell r="R396">
            <v>1.14196273733828E-2</v>
          </cell>
        </row>
        <row r="397">
          <cell r="M397">
            <v>26.662868460499499</v>
          </cell>
          <cell r="R397">
            <v>1.1420010395529499E-2</v>
          </cell>
        </row>
        <row r="398">
          <cell r="M398">
            <v>26.6629495386691</v>
          </cell>
          <cell r="R398">
            <v>1.1421007443249601E-2</v>
          </cell>
        </row>
        <row r="399">
          <cell r="M399">
            <v>26.6629527209817</v>
          </cell>
          <cell r="R399">
            <v>1.14219284296286E-2</v>
          </cell>
        </row>
        <row r="400">
          <cell r="M400">
            <v>26.662936330550998</v>
          </cell>
          <cell r="R400">
            <v>1.1423065300011701E-2</v>
          </cell>
        </row>
        <row r="401">
          <cell r="M401">
            <v>26.662939799564899</v>
          </cell>
          <cell r="R401">
            <v>1.14232036247105E-2</v>
          </cell>
        </row>
        <row r="402">
          <cell r="M402">
            <v>26.662918981380599</v>
          </cell>
          <cell r="R402">
            <v>1.14233192307492E-2</v>
          </cell>
        </row>
        <row r="403">
          <cell r="M403">
            <v>26.662687234968399</v>
          </cell>
          <cell r="R403">
            <v>1.1423855098857001E-2</v>
          </cell>
        </row>
        <row r="404">
          <cell r="M404">
            <v>26.662454027607499</v>
          </cell>
          <cell r="R404">
            <v>1.1424225976613101E-2</v>
          </cell>
        </row>
        <row r="405">
          <cell r="M405">
            <v>26.662274891429998</v>
          </cell>
          <cell r="R405">
            <v>1.14237310231736E-2</v>
          </cell>
        </row>
        <row r="406">
          <cell r="M406">
            <v>26.662121529759698</v>
          </cell>
          <cell r="R406">
            <v>1.1422833484320201E-2</v>
          </cell>
        </row>
        <row r="407">
          <cell r="M407">
            <v>26.6620179315081</v>
          </cell>
          <cell r="R407">
            <v>1.1422783834210901E-2</v>
          </cell>
        </row>
        <row r="408">
          <cell r="M408">
            <v>26.662003104710301</v>
          </cell>
          <cell r="R408">
            <v>1.1422746910127001E-2</v>
          </cell>
        </row>
        <row r="409">
          <cell r="M409">
            <v>26.662034601996702</v>
          </cell>
          <cell r="R409">
            <v>1.14226962142549E-2</v>
          </cell>
        </row>
        <row r="410">
          <cell r="M410">
            <v>26.6620514909397</v>
          </cell>
          <cell r="R410">
            <v>1.14234262250635E-2</v>
          </cell>
        </row>
        <row r="411">
          <cell r="M411">
            <v>26.662068366044501</v>
          </cell>
          <cell r="R411">
            <v>1.1424501488860501E-2</v>
          </cell>
        </row>
        <row r="412">
          <cell r="M412">
            <v>26.6620826191152</v>
          </cell>
          <cell r="R412">
            <v>1.1425390124594301E-2</v>
          </cell>
        </row>
        <row r="413">
          <cell r="M413">
            <v>26.662056230206201</v>
          </cell>
          <cell r="R413">
            <v>1.1426555346120099E-2</v>
          </cell>
        </row>
        <row r="414">
          <cell r="M414">
            <v>26.662038674274001</v>
          </cell>
          <cell r="R414">
            <v>1.14267188828666E-2</v>
          </cell>
        </row>
        <row r="415">
          <cell r="M415">
            <v>26.662049841543201</v>
          </cell>
          <cell r="R415">
            <v>1.14267068521591E-2</v>
          </cell>
        </row>
        <row r="416">
          <cell r="M416">
            <v>26.6620806372676</v>
          </cell>
          <cell r="R416">
            <v>1.1425903869016599E-2</v>
          </cell>
        </row>
        <row r="417">
          <cell r="M417">
            <v>26.662179510077198</v>
          </cell>
          <cell r="R417">
            <v>1.14246062679516E-2</v>
          </cell>
        </row>
        <row r="418">
          <cell r="M418">
            <v>26.6624028278415</v>
          </cell>
          <cell r="R418">
            <v>1.14233269798549E-2</v>
          </cell>
        </row>
        <row r="419">
          <cell r="M419">
            <v>26.662635090643899</v>
          </cell>
          <cell r="R419">
            <v>1.14218436296429E-2</v>
          </cell>
        </row>
        <row r="420">
          <cell r="M420">
            <v>26.662776766675499</v>
          </cell>
          <cell r="R420">
            <v>1.14214789173041E-2</v>
          </cell>
        </row>
        <row r="421">
          <cell r="M421">
            <v>26.662871347282</v>
          </cell>
          <cell r="R421">
            <v>1.1421304643652401E-2</v>
          </cell>
        </row>
        <row r="422">
          <cell r="M422">
            <v>26.662924245972299</v>
          </cell>
          <cell r="R422">
            <v>1.1421983185863399E-2</v>
          </cell>
        </row>
        <row r="423">
          <cell r="M423">
            <v>26.662897012117199</v>
          </cell>
          <cell r="R423">
            <v>1.1423170457453301E-2</v>
          </cell>
        </row>
        <row r="424">
          <cell r="M424">
            <v>26.662855416304399</v>
          </cell>
          <cell r="R424">
            <v>1.1424145451350599E-2</v>
          </cell>
        </row>
        <row r="425">
          <cell r="M425">
            <v>26.6628147678143</v>
          </cell>
          <cell r="R425">
            <v>1.1425337409474099E-2</v>
          </cell>
        </row>
        <row r="426">
          <cell r="M426">
            <v>26.662778805863599</v>
          </cell>
          <cell r="R426">
            <v>1.14255550847292E-2</v>
          </cell>
        </row>
        <row r="427">
          <cell r="M427">
            <v>26.662688256000401</v>
          </cell>
          <cell r="R427">
            <v>1.1425813251256399E-2</v>
          </cell>
        </row>
        <row r="428">
          <cell r="M428">
            <v>26.662397105079801</v>
          </cell>
          <cell r="R428">
            <v>1.1426371927066E-2</v>
          </cell>
        </row>
        <row r="429">
          <cell r="M429">
            <v>26.662176928814102</v>
          </cell>
          <cell r="R429">
            <v>1.1425883012283601E-2</v>
          </cell>
        </row>
        <row r="430">
          <cell r="M430">
            <v>26.662065137896199</v>
          </cell>
          <cell r="R430">
            <v>1.1424896657087799E-2</v>
          </cell>
        </row>
        <row r="431">
          <cell r="M431">
            <v>26.662010897642499</v>
          </cell>
          <cell r="R431">
            <v>1.1424784579801801E-2</v>
          </cell>
        </row>
        <row r="432">
          <cell r="M432">
            <v>26.662023379963099</v>
          </cell>
          <cell r="R432">
            <v>1.14247263044832E-2</v>
          </cell>
        </row>
        <row r="433">
          <cell r="M433">
            <v>26.662050078535</v>
          </cell>
          <cell r="R433">
            <v>1.14246932327094E-2</v>
          </cell>
        </row>
        <row r="434">
          <cell r="M434">
            <v>26.6620527688039</v>
          </cell>
          <cell r="R434">
            <v>1.1425449737940499E-2</v>
          </cell>
        </row>
        <row r="435">
          <cell r="M435">
            <v>26.662039075937201</v>
          </cell>
          <cell r="R435">
            <v>1.14273131810255E-2</v>
          </cell>
        </row>
        <row r="436">
          <cell r="M436">
            <v>26.662067752177599</v>
          </cell>
          <cell r="R436">
            <v>1.1429258649795101E-2</v>
          </cell>
        </row>
        <row r="437">
          <cell r="M437">
            <v>26.662100049366401</v>
          </cell>
          <cell r="R437">
            <v>1.14304868259755E-2</v>
          </cell>
        </row>
        <row r="438">
          <cell r="M438">
            <v>26.662126529059901</v>
          </cell>
          <cell r="R438">
            <v>1.1430622352695799E-2</v>
          </cell>
        </row>
        <row r="439">
          <cell r="M439">
            <v>26.662127618487698</v>
          </cell>
          <cell r="R439">
            <v>1.14298995917068E-2</v>
          </cell>
        </row>
        <row r="440">
          <cell r="M440">
            <v>26.6621227071285</v>
          </cell>
          <cell r="R440">
            <v>1.14280561134107E-2</v>
          </cell>
        </row>
        <row r="441">
          <cell r="M441">
            <v>26.662142074110001</v>
          </cell>
          <cell r="R441">
            <v>1.14267505014655E-2</v>
          </cell>
        </row>
        <row r="442">
          <cell r="M442">
            <v>26.662257717860399</v>
          </cell>
          <cell r="R442">
            <v>1.1426349361062E-2</v>
          </cell>
        </row>
        <row r="443">
          <cell r="M443">
            <v>26.6624869279694</v>
          </cell>
          <cell r="R443">
            <v>1.14251699873623E-2</v>
          </cell>
        </row>
        <row r="444">
          <cell r="M444">
            <v>26.6627251739522</v>
          </cell>
          <cell r="R444">
            <v>1.1423689478684201E-2</v>
          </cell>
        </row>
        <row r="445">
          <cell r="M445">
            <v>26.662838720559701</v>
          </cell>
          <cell r="R445">
            <v>1.14233898610099E-2</v>
          </cell>
        </row>
        <row r="446">
          <cell r="M446">
            <v>26.662886322563299</v>
          </cell>
          <cell r="R446">
            <v>1.14232966181312E-2</v>
          </cell>
        </row>
        <row r="447">
          <cell r="M447">
            <v>26.662960430889999</v>
          </cell>
          <cell r="R447">
            <v>1.14238759936092E-2</v>
          </cell>
        </row>
        <row r="448">
          <cell r="M448">
            <v>26.6630001413419</v>
          </cell>
          <cell r="R448">
            <v>1.14256884859383E-2</v>
          </cell>
        </row>
        <row r="449">
          <cell r="M449">
            <v>26.662924225814699</v>
          </cell>
          <cell r="R449">
            <v>1.14271638854189E-2</v>
          </cell>
        </row>
        <row r="450">
          <cell r="M450">
            <v>26.662783133809999</v>
          </cell>
          <cell r="R450">
            <v>1.14276092645958E-2</v>
          </cell>
        </row>
        <row r="451">
          <cell r="M451">
            <v>26.662624058962599</v>
          </cell>
          <cell r="R451">
            <v>1.14279631311155E-2</v>
          </cell>
        </row>
        <row r="452">
          <cell r="M452">
            <v>26.6623414402906</v>
          </cell>
          <cell r="R452">
            <v>1.14284633515987E-2</v>
          </cell>
        </row>
        <row r="453">
          <cell r="M453">
            <v>26.662132543893801</v>
          </cell>
          <cell r="R453">
            <v>1.1427956849653999E-2</v>
          </cell>
        </row>
        <row r="454">
          <cell r="M454">
            <v>26.662040593049301</v>
          </cell>
          <cell r="R454">
            <v>1.1426176580503799E-2</v>
          </cell>
        </row>
        <row r="455">
          <cell r="M455">
            <v>26.662046983438699</v>
          </cell>
          <cell r="R455">
            <v>1.14248832418688E-2</v>
          </cell>
        </row>
        <row r="456">
          <cell r="M456">
            <v>26.662049915222202</v>
          </cell>
          <cell r="R456">
            <v>1.14247263687067E-2</v>
          </cell>
        </row>
        <row r="457">
          <cell r="M457">
            <v>26.662032191942401</v>
          </cell>
          <cell r="R457">
            <v>1.14247308020739E-2</v>
          </cell>
        </row>
        <row r="458">
          <cell r="M458">
            <v>26.662050713190101</v>
          </cell>
          <cell r="R458">
            <v>1.14246850375E-2</v>
          </cell>
        </row>
        <row r="459">
          <cell r="M459">
            <v>26.662094963069698</v>
          </cell>
          <cell r="R459">
            <v>1.1425369685691701E-2</v>
          </cell>
        </row>
        <row r="460">
          <cell r="M460">
            <v>26.662128198817701</v>
          </cell>
          <cell r="R460">
            <v>1.14264200582967E-2</v>
          </cell>
        </row>
        <row r="461">
          <cell r="M461">
            <v>26.6622035239117</v>
          </cell>
          <cell r="R461">
            <v>1.14264496622661E-2</v>
          </cell>
        </row>
        <row r="462">
          <cell r="M462">
            <v>26.6622604004924</v>
          </cell>
          <cell r="R462">
            <v>1.14263912186109E-2</v>
          </cell>
        </row>
        <row r="463">
          <cell r="M463">
            <v>26.662315807633899</v>
          </cell>
          <cell r="R463">
            <v>1.14263220764068E-2</v>
          </cell>
        </row>
        <row r="464">
          <cell r="M464">
            <v>26.6622964817597</v>
          </cell>
          <cell r="R464">
            <v>1.1426391093883201E-2</v>
          </cell>
        </row>
        <row r="465">
          <cell r="M465">
            <v>26.662268217113699</v>
          </cell>
          <cell r="R465">
            <v>1.14256584504217E-2</v>
          </cell>
        </row>
        <row r="466">
          <cell r="M466">
            <v>26.662360102491601</v>
          </cell>
          <cell r="R466">
            <v>1.1424340009287499E-2</v>
          </cell>
        </row>
        <row r="467">
          <cell r="M467">
            <v>26.662528890491799</v>
          </cell>
          <cell r="R467">
            <v>1.14239164243999E-2</v>
          </cell>
        </row>
        <row r="468">
          <cell r="M468">
            <v>26.662725309068499</v>
          </cell>
          <cell r="R468">
            <v>1.14227411003992E-2</v>
          </cell>
        </row>
        <row r="469">
          <cell r="M469">
            <v>26.662926261396699</v>
          </cell>
          <cell r="R469">
            <v>1.14220707526923E-2</v>
          </cell>
        </row>
        <row r="470">
          <cell r="M470">
            <v>26.6629882415053</v>
          </cell>
          <cell r="R470">
            <v>1.1422946234460199E-2</v>
          </cell>
        </row>
        <row r="471">
          <cell r="M471">
            <v>26.663015904745802</v>
          </cell>
          <cell r="R471">
            <v>1.1423776731140501E-2</v>
          </cell>
        </row>
        <row r="472">
          <cell r="M472">
            <v>26.663036538646502</v>
          </cell>
          <cell r="R472">
            <v>1.1424849952188201E-2</v>
          </cell>
        </row>
        <row r="473">
          <cell r="M473">
            <v>26.663009615686601</v>
          </cell>
          <cell r="R473">
            <v>1.14258684540947E-2</v>
          </cell>
        </row>
        <row r="474">
          <cell r="M474">
            <v>26.662826799754502</v>
          </cell>
          <cell r="R474">
            <v>1.14266673052149E-2</v>
          </cell>
        </row>
        <row r="475">
          <cell r="M475">
            <v>26.6626674936212</v>
          </cell>
          <cell r="R475">
            <v>1.1425227419266101E-2</v>
          </cell>
        </row>
        <row r="476">
          <cell r="M476">
            <v>26.662524645938799</v>
          </cell>
          <cell r="R476">
            <v>1.1424286515758299E-2</v>
          </cell>
        </row>
        <row r="477">
          <cell r="M477">
            <v>26.662295433548898</v>
          </cell>
          <cell r="R477">
            <v>1.14244767983916E-2</v>
          </cell>
        </row>
        <row r="478">
          <cell r="M478">
            <v>26.6621537084098</v>
          </cell>
          <cell r="R478">
            <v>1.1423879234630299E-2</v>
          </cell>
        </row>
        <row r="479">
          <cell r="M479">
            <v>26.662071785387699</v>
          </cell>
          <cell r="R479">
            <v>1.14228663521929E-2</v>
          </cell>
        </row>
        <row r="480">
          <cell r="M480">
            <v>26.662007218399399</v>
          </cell>
          <cell r="R480">
            <v>1.1422788088159899E-2</v>
          </cell>
        </row>
        <row r="481">
          <cell r="M481">
            <v>26.661991002702599</v>
          </cell>
          <cell r="R481">
            <v>1.1423508132143E-2</v>
          </cell>
        </row>
        <row r="482">
          <cell r="M482">
            <v>26.662038037516801</v>
          </cell>
          <cell r="R482">
            <v>1.1424521709482801E-2</v>
          </cell>
        </row>
        <row r="483">
          <cell r="M483">
            <v>26.662101217660702</v>
          </cell>
          <cell r="R483">
            <v>1.14245862795051E-2</v>
          </cell>
        </row>
        <row r="484">
          <cell r="M484">
            <v>26.662156730800199</v>
          </cell>
          <cell r="R484">
            <v>1.14252803785644E-2</v>
          </cell>
        </row>
        <row r="485">
          <cell r="M485">
            <v>26.662178549741999</v>
          </cell>
          <cell r="R485">
            <v>1.14263694999918E-2</v>
          </cell>
        </row>
        <row r="486">
          <cell r="M486">
            <v>26.662180258453802</v>
          </cell>
          <cell r="R486">
            <v>1.1426522006114E-2</v>
          </cell>
        </row>
        <row r="487">
          <cell r="M487">
            <v>26.6621844250406</v>
          </cell>
          <cell r="R487">
            <v>1.14257803530541E-2</v>
          </cell>
        </row>
        <row r="488">
          <cell r="M488">
            <v>26.662197571938801</v>
          </cell>
          <cell r="R488">
            <v>1.14246595728568E-2</v>
          </cell>
        </row>
        <row r="489">
          <cell r="M489">
            <v>26.6622319509802</v>
          </cell>
          <cell r="R489">
            <v>1.14236848797208E-2</v>
          </cell>
        </row>
        <row r="490">
          <cell r="M490">
            <v>26.662392622128799</v>
          </cell>
          <cell r="R490">
            <v>1.1421492056824399E-2</v>
          </cell>
        </row>
        <row r="491">
          <cell r="M491">
            <v>26.662653063554099</v>
          </cell>
          <cell r="R491">
            <v>1.14197793416936E-2</v>
          </cell>
        </row>
        <row r="492">
          <cell r="M492">
            <v>26.662880873239398</v>
          </cell>
          <cell r="R492">
            <v>1.1419240394720601E-2</v>
          </cell>
        </row>
        <row r="493">
          <cell r="M493">
            <v>26.662995138800099</v>
          </cell>
          <cell r="R493">
            <v>1.1419791490882E-2</v>
          </cell>
        </row>
        <row r="494">
          <cell r="M494">
            <v>26.663049220226199</v>
          </cell>
          <cell r="R494">
            <v>1.14215459164428E-2</v>
          </cell>
        </row>
        <row r="495">
          <cell r="M495">
            <v>26.663070288496499</v>
          </cell>
          <cell r="R495">
            <v>1.1423506187353299E-2</v>
          </cell>
        </row>
        <row r="496">
          <cell r="M496">
            <v>26.663060893986898</v>
          </cell>
          <cell r="R496">
            <v>1.14248026742238E-2</v>
          </cell>
        </row>
        <row r="497">
          <cell r="M497">
            <v>26.663021362456501</v>
          </cell>
          <cell r="R497">
            <v>1.14250722340961E-2</v>
          </cell>
        </row>
        <row r="498">
          <cell r="M498">
            <v>26.662907714026002</v>
          </cell>
          <cell r="R498">
            <v>1.1425384651982401E-2</v>
          </cell>
        </row>
        <row r="499">
          <cell r="M499">
            <v>26.662754885445299</v>
          </cell>
          <cell r="R499">
            <v>1.1425672674722401E-2</v>
          </cell>
        </row>
        <row r="500">
          <cell r="M500">
            <v>26.6626201810884</v>
          </cell>
          <cell r="R500">
            <v>1.14259115130863E-2</v>
          </cell>
        </row>
        <row r="501">
          <cell r="M501">
            <v>26.662538570140999</v>
          </cell>
          <cell r="R501">
            <v>1.14252662332296E-2</v>
          </cell>
        </row>
        <row r="502">
          <cell r="M502">
            <v>26.662497455934801</v>
          </cell>
          <cell r="R502">
            <v>1.1424231854298399E-2</v>
          </cell>
        </row>
        <row r="503">
          <cell r="M503">
            <v>26.662444990732102</v>
          </cell>
          <cell r="R503">
            <v>1.142416740643E-2</v>
          </cell>
        </row>
        <row r="504">
          <cell r="M504">
            <v>26.6624205698654</v>
          </cell>
          <cell r="R504">
            <v>1.14241748370453E-2</v>
          </cell>
        </row>
        <row r="505">
          <cell r="M505">
            <v>26.662415158394499</v>
          </cell>
          <cell r="R505">
            <v>1.14241760923075E-2</v>
          </cell>
        </row>
        <row r="506">
          <cell r="M506">
            <v>26.662409914054798</v>
          </cell>
          <cell r="R506">
            <v>1.14249413227682E-2</v>
          </cell>
        </row>
        <row r="507">
          <cell r="M507">
            <v>26.662360460686099</v>
          </cell>
          <cell r="R507">
            <v>1.1426138442565801E-2</v>
          </cell>
        </row>
        <row r="508">
          <cell r="M508">
            <v>26.662296706284899</v>
          </cell>
          <cell r="R508">
            <v>1.14263907256918E-2</v>
          </cell>
        </row>
        <row r="509">
          <cell r="M509">
            <v>26.6622217791091</v>
          </cell>
          <cell r="R509">
            <v>1.1427264817316299E-2</v>
          </cell>
        </row>
        <row r="510">
          <cell r="M510">
            <v>26.662018797597302</v>
          </cell>
          <cell r="R510">
            <v>1.14311011391896E-2</v>
          </cell>
        </row>
        <row r="511">
          <cell r="M511">
            <v>26.661782607837601</v>
          </cell>
          <cell r="R511">
            <v>1.14320897010911E-2</v>
          </cell>
        </row>
        <row r="512">
          <cell r="M512">
            <v>26.662032976599399</v>
          </cell>
          <cell r="R512">
            <v>1.1427241720110301E-2</v>
          </cell>
        </row>
        <row r="513">
          <cell r="M513">
            <v>26.662136370170799</v>
          </cell>
          <cell r="R513">
            <v>1.14258562786994E-2</v>
          </cell>
        </row>
        <row r="514">
          <cell r="M514">
            <v>26.662084300744802</v>
          </cell>
          <cell r="R514">
            <v>1.14280326878632E-2</v>
          </cell>
        </row>
        <row r="515">
          <cell r="M515">
            <v>26.661915535633501</v>
          </cell>
          <cell r="R515">
            <v>1.1429546063337201E-2</v>
          </cell>
        </row>
        <row r="516">
          <cell r="M516">
            <v>26.662753625043599</v>
          </cell>
          <cell r="R516">
            <v>1.1423803206645799E-2</v>
          </cell>
        </row>
        <row r="517">
          <cell r="M517">
            <v>26.662968961093899</v>
          </cell>
          <cell r="R517">
            <v>1.1423123810795801E-2</v>
          </cell>
        </row>
        <row r="518">
          <cell r="M518">
            <v>26.6630442788897</v>
          </cell>
          <cell r="R518">
            <v>1.1423714253091299E-2</v>
          </cell>
        </row>
        <row r="519">
          <cell r="M519">
            <v>26.6630748632025</v>
          </cell>
          <cell r="R519">
            <v>1.1425514873422001E-2</v>
          </cell>
        </row>
        <row r="520">
          <cell r="M520">
            <v>26.663069715345699</v>
          </cell>
          <cell r="R520">
            <v>1.1426784173962E-2</v>
          </cell>
        </row>
        <row r="521">
          <cell r="M521">
            <v>26.663054255236698</v>
          </cell>
          <cell r="R521">
            <v>1.1426990790747301E-2</v>
          </cell>
        </row>
        <row r="522">
          <cell r="M522">
            <v>26.662994426967401</v>
          </cell>
          <cell r="R522">
            <v>1.14271805217543E-2</v>
          </cell>
        </row>
        <row r="523">
          <cell r="M523">
            <v>26.662811587848999</v>
          </cell>
          <cell r="R523">
            <v>1.1427637708209501E-2</v>
          </cell>
        </row>
        <row r="524">
          <cell r="M524">
            <v>26.662537001771401</v>
          </cell>
          <cell r="R524">
            <v>1.1428124151431599E-2</v>
          </cell>
        </row>
        <row r="525">
          <cell r="M525">
            <v>26.662396636451302</v>
          </cell>
          <cell r="R525">
            <v>1.14275381892935E-2</v>
          </cell>
        </row>
        <row r="526">
          <cell r="M526">
            <v>26.662321194949801</v>
          </cell>
          <cell r="R526">
            <v>1.1426532382507799E-2</v>
          </cell>
        </row>
        <row r="527">
          <cell r="M527">
            <v>26.662287790996398</v>
          </cell>
          <cell r="R527">
            <v>1.14264095363804E-2</v>
          </cell>
        </row>
        <row r="528">
          <cell r="M528">
            <v>26.6622890913021</v>
          </cell>
          <cell r="R528">
            <v>1.1426374129797801E-2</v>
          </cell>
        </row>
        <row r="529">
          <cell r="M529">
            <v>26.662318668536901</v>
          </cell>
          <cell r="R529">
            <v>1.14263249402996E-2</v>
          </cell>
        </row>
        <row r="530">
          <cell r="M530">
            <v>26.662309146081</v>
          </cell>
          <cell r="R530">
            <v>1.14271192802778E-2</v>
          </cell>
        </row>
        <row r="531">
          <cell r="M531">
            <v>26.662248580598401</v>
          </cell>
          <cell r="R531">
            <v>1.14283113413251E-2</v>
          </cell>
        </row>
        <row r="532">
          <cell r="M532">
            <v>26.662260634942399</v>
          </cell>
          <cell r="R532">
            <v>1.14291593175905E-2</v>
          </cell>
        </row>
        <row r="533">
          <cell r="M533">
            <v>26.662263533784699</v>
          </cell>
          <cell r="R533">
            <v>1.14302985118971E-2</v>
          </cell>
        </row>
        <row r="534">
          <cell r="M534">
            <v>26.6622081758379</v>
          </cell>
          <cell r="R534">
            <v>1.14305485827062E-2</v>
          </cell>
        </row>
        <row r="535">
          <cell r="M535">
            <v>26.6621614285222</v>
          </cell>
          <cell r="R535">
            <v>1.14306216939348E-2</v>
          </cell>
        </row>
        <row r="536">
          <cell r="M536">
            <v>26.662124227186201</v>
          </cell>
          <cell r="R536">
            <v>1.14299208078901E-2</v>
          </cell>
        </row>
        <row r="537">
          <cell r="M537">
            <v>26.6621295907213</v>
          </cell>
          <cell r="R537">
            <v>1.1428770248431801E-2</v>
          </cell>
        </row>
        <row r="538">
          <cell r="M538">
            <v>26.6622541865299</v>
          </cell>
          <cell r="R538">
            <v>1.14276056724445E-2</v>
          </cell>
        </row>
        <row r="539">
          <cell r="M539">
            <v>26.6625319708521</v>
          </cell>
          <cell r="R539">
            <v>1.14259780552242E-2</v>
          </cell>
        </row>
        <row r="540">
          <cell r="M540">
            <v>26.662800056831301</v>
          </cell>
          <cell r="R540">
            <v>1.14253902299742E-2</v>
          </cell>
        </row>
        <row r="541">
          <cell r="M541">
            <v>26.6629346638498</v>
          </cell>
          <cell r="R541">
            <v>1.14259228766954E-2</v>
          </cell>
        </row>
        <row r="542">
          <cell r="M542">
            <v>26.662990607716601</v>
          </cell>
          <cell r="R542">
            <v>1.1427686324985699E-2</v>
          </cell>
        </row>
        <row r="543">
          <cell r="M543">
            <v>26.663021092005099</v>
          </cell>
          <cell r="R543">
            <v>1.1429634415184201E-2</v>
          </cell>
        </row>
        <row r="544">
          <cell r="M544">
            <v>26.662996538385599</v>
          </cell>
          <cell r="R544">
            <v>1.1430988502518599E-2</v>
          </cell>
        </row>
        <row r="545">
          <cell r="M545">
            <v>26.662940064897601</v>
          </cell>
          <cell r="R545">
            <v>1.14312752911566E-2</v>
          </cell>
        </row>
        <row r="546">
          <cell r="M546">
            <v>26.662869740432999</v>
          </cell>
          <cell r="R546">
            <v>1.14314571741123E-2</v>
          </cell>
        </row>
        <row r="547">
          <cell r="M547">
            <v>26.662719399978702</v>
          </cell>
          <cell r="R547">
            <v>1.1431835432512E-2</v>
          </cell>
        </row>
        <row r="548">
          <cell r="M548">
            <v>26.662355695266299</v>
          </cell>
          <cell r="R548">
            <v>1.1432536407606801E-2</v>
          </cell>
        </row>
        <row r="549">
          <cell r="M549">
            <v>26.662035343961001</v>
          </cell>
          <cell r="R549">
            <v>1.14321624473486E-2</v>
          </cell>
        </row>
        <row r="550">
          <cell r="M550">
            <v>26.6619033957566</v>
          </cell>
          <cell r="R550">
            <v>1.14304145361396E-2</v>
          </cell>
        </row>
        <row r="551">
          <cell r="M551">
            <v>26.661840618698101</v>
          </cell>
          <cell r="R551">
            <v>1.14292089224487E-2</v>
          </cell>
        </row>
        <row r="552">
          <cell r="M552">
            <v>26.6618069537708</v>
          </cell>
          <cell r="R552">
            <v>1.14290658767687E-2</v>
          </cell>
        </row>
        <row r="553">
          <cell r="M553">
            <v>26.6618186374996</v>
          </cell>
          <cell r="R553">
            <v>1.14290106241013E-2</v>
          </cell>
        </row>
        <row r="554">
          <cell r="M554">
            <v>26.661875593155699</v>
          </cell>
          <cell r="R554">
            <v>1.14296755201882E-2</v>
          </cell>
        </row>
        <row r="555">
          <cell r="M555">
            <v>26.661928611964601</v>
          </cell>
          <cell r="R555">
            <v>1.1430720092334999E-2</v>
          </cell>
        </row>
        <row r="556">
          <cell r="M556">
            <v>26.661976399991001</v>
          </cell>
          <cell r="R556">
            <v>1.1430807544926E-2</v>
          </cell>
        </row>
        <row r="557">
          <cell r="M557">
            <v>26.662034537673701</v>
          </cell>
          <cell r="R557">
            <v>1.1431500284184999E-2</v>
          </cell>
        </row>
        <row r="558">
          <cell r="M558">
            <v>26.6620542547371</v>
          </cell>
          <cell r="R558">
            <v>1.14325982030154E-2</v>
          </cell>
        </row>
        <row r="559">
          <cell r="M559">
            <v>26.662062389854199</v>
          </cell>
          <cell r="R559">
            <v>1.1432744236735799E-2</v>
          </cell>
        </row>
        <row r="560">
          <cell r="M560">
            <v>26.662044463466199</v>
          </cell>
          <cell r="R560">
            <v>1.1432043535509201E-2</v>
          </cell>
        </row>
        <row r="561">
          <cell r="M561">
            <v>26.662051649954702</v>
          </cell>
          <cell r="R561">
            <v>1.14309004816311E-2</v>
          </cell>
        </row>
        <row r="562">
          <cell r="M562">
            <v>26.662178627392802</v>
          </cell>
          <cell r="R562">
            <v>1.14304725420897E-2</v>
          </cell>
        </row>
        <row r="563">
          <cell r="M563">
            <v>26.6624746934509</v>
          </cell>
          <cell r="R563">
            <v>1.14299389584381E-2</v>
          </cell>
        </row>
        <row r="564">
          <cell r="M564">
            <v>26.662719151986099</v>
          </cell>
          <cell r="R564">
            <v>1.1428816129271199E-2</v>
          </cell>
        </row>
        <row r="565">
          <cell r="M565">
            <v>26.6628474645815</v>
          </cell>
          <cell r="R565">
            <v>1.14275155236453E-2</v>
          </cell>
        </row>
        <row r="566">
          <cell r="M566">
            <v>26.662933943184001</v>
          </cell>
          <cell r="R566">
            <v>1.14279635519672E-2</v>
          </cell>
        </row>
        <row r="567">
          <cell r="M567">
            <v>26.662985628113301</v>
          </cell>
          <cell r="R567">
            <v>1.14289664925054E-2</v>
          </cell>
        </row>
        <row r="568">
          <cell r="M568">
            <v>26.6629797669477</v>
          </cell>
          <cell r="R568">
            <v>1.14299159663603E-2</v>
          </cell>
        </row>
        <row r="569">
          <cell r="M569">
            <v>26.662951395610399</v>
          </cell>
          <cell r="R569">
            <v>1.14310770209107E-2</v>
          </cell>
        </row>
        <row r="570">
          <cell r="M570">
            <v>26.662928001589702</v>
          </cell>
          <cell r="R570">
            <v>1.1431300763293101E-2</v>
          </cell>
        </row>
        <row r="571">
          <cell r="M571">
            <v>26.662843522667501</v>
          </cell>
          <cell r="R571">
            <v>1.14315191427986E-2</v>
          </cell>
        </row>
        <row r="572">
          <cell r="M572">
            <v>26.6627166360243</v>
          </cell>
          <cell r="R572">
            <v>1.1431030045187101E-2</v>
          </cell>
        </row>
        <row r="573">
          <cell r="M573">
            <v>26.662562030435101</v>
          </cell>
          <cell r="R573">
            <v>1.1430248492148401E-2</v>
          </cell>
        </row>
        <row r="574">
          <cell r="M574">
            <v>26.662352310710599</v>
          </cell>
          <cell r="R574">
            <v>1.14296584491829E-2</v>
          </cell>
        </row>
        <row r="575">
          <cell r="M575">
            <v>26.662277629667699</v>
          </cell>
          <cell r="R575">
            <v>1.1428697380974601E-2</v>
          </cell>
        </row>
        <row r="576">
          <cell r="M576">
            <v>26.661801795853901</v>
          </cell>
          <cell r="R576">
            <v>1.14292464362497E-2</v>
          </cell>
        </row>
        <row r="577">
          <cell r="M577">
            <v>26.6616317572615</v>
          </cell>
          <cell r="R577">
            <v>1.1429255581958E-2</v>
          </cell>
        </row>
        <row r="578">
          <cell r="M578">
            <v>26.661710085914599</v>
          </cell>
          <cell r="R578">
            <v>1.14298596060191E-2</v>
          </cell>
        </row>
        <row r="579">
          <cell r="M579">
            <v>26.661811261225001</v>
          </cell>
          <cell r="R579">
            <v>1.1430784585521599E-2</v>
          </cell>
        </row>
        <row r="580">
          <cell r="M580">
            <v>26.662096417388302</v>
          </cell>
          <cell r="R580">
            <v>1.1431322069731201E-2</v>
          </cell>
        </row>
        <row r="581">
          <cell r="M581">
            <v>26.661979868978001</v>
          </cell>
          <cell r="R581">
            <v>1.14359335097583E-2</v>
          </cell>
        </row>
        <row r="582">
          <cell r="M582">
            <v>26.661735233079401</v>
          </cell>
          <cell r="R582">
            <v>1.14380858289512E-2</v>
          </cell>
        </row>
        <row r="583">
          <cell r="M583">
            <v>26.661932180122001</v>
          </cell>
          <cell r="R583">
            <v>1.14326783717807E-2</v>
          </cell>
        </row>
        <row r="584">
          <cell r="M584">
            <v>26.6620462786316</v>
          </cell>
          <cell r="R584">
            <v>1.1430937291103799E-2</v>
          </cell>
        </row>
        <row r="585">
          <cell r="M585">
            <v>26.6621431675648</v>
          </cell>
          <cell r="R585">
            <v>1.14305873364932E-2</v>
          </cell>
        </row>
        <row r="586">
          <cell r="M586">
            <v>26.6622963962187</v>
          </cell>
          <cell r="R586">
            <v>1.1429535326701599E-2</v>
          </cell>
        </row>
        <row r="587">
          <cell r="M587">
            <v>26.662573588349701</v>
          </cell>
          <cell r="R587">
            <v>1.14279194473764E-2</v>
          </cell>
        </row>
        <row r="588">
          <cell r="M588">
            <v>26.662823213083399</v>
          </cell>
          <cell r="R588">
            <v>1.14266190469121E-2</v>
          </cell>
        </row>
        <row r="589">
          <cell r="M589">
            <v>26.6629356296014</v>
          </cell>
          <cell r="R589">
            <v>1.14260931223819E-2</v>
          </cell>
        </row>
        <row r="590">
          <cell r="M590">
            <v>26.662985386619599</v>
          </cell>
          <cell r="R590">
            <v>1.14277205029933E-2</v>
          </cell>
        </row>
        <row r="591">
          <cell r="M591">
            <v>26.662996575223701</v>
          </cell>
          <cell r="R591">
            <v>1.1429698784350999E-2</v>
          </cell>
        </row>
        <row r="592">
          <cell r="M592">
            <v>26.6629750059058</v>
          </cell>
          <cell r="R592">
            <v>1.14310254754093E-2</v>
          </cell>
        </row>
        <row r="593">
          <cell r="M593">
            <v>26.6629293914527</v>
          </cell>
          <cell r="R593">
            <v>1.14312948638505E-2</v>
          </cell>
        </row>
        <row r="594">
          <cell r="M594">
            <v>26.6628674784419</v>
          </cell>
          <cell r="R594">
            <v>1.14314619027056E-2</v>
          </cell>
        </row>
        <row r="595">
          <cell r="M595">
            <v>26.6626891720049</v>
          </cell>
          <cell r="R595">
            <v>1.14319080095628E-2</v>
          </cell>
        </row>
        <row r="596">
          <cell r="M596">
            <v>26.662295127173699</v>
          </cell>
          <cell r="R596">
            <v>1.14326314411066E-2</v>
          </cell>
        </row>
        <row r="597">
          <cell r="M597">
            <v>26.662012510768999</v>
          </cell>
          <cell r="R597">
            <v>1.14329275269618E-2</v>
          </cell>
        </row>
        <row r="598">
          <cell r="M598">
            <v>26.6619052191176</v>
          </cell>
          <cell r="R598">
            <v>1.1433001820577699E-2</v>
          </cell>
        </row>
        <row r="599">
          <cell r="M599">
            <v>26.661894296815898</v>
          </cell>
          <cell r="R599">
            <v>1.14329740387362E-2</v>
          </cell>
        </row>
        <row r="600">
          <cell r="M600">
            <v>26.6619241502185</v>
          </cell>
          <cell r="R600">
            <v>1.1432933604244799E-2</v>
          </cell>
        </row>
        <row r="601">
          <cell r="M601">
            <v>26.6619165282643</v>
          </cell>
          <cell r="R601">
            <v>1.14337099079533E-2</v>
          </cell>
        </row>
        <row r="602">
          <cell r="M602">
            <v>26.6619104016529</v>
          </cell>
          <cell r="R602">
            <v>1.1434812449087801E-2</v>
          </cell>
        </row>
        <row r="603">
          <cell r="M603">
            <v>26.661946439085501</v>
          </cell>
          <cell r="R603">
            <v>1.1435653592798099E-2</v>
          </cell>
        </row>
        <row r="604">
          <cell r="M604">
            <v>26.661988489857599</v>
          </cell>
          <cell r="R604">
            <v>1.14367228434457E-2</v>
          </cell>
        </row>
        <row r="605">
          <cell r="M605">
            <v>26.662040625052501</v>
          </cell>
          <cell r="R605">
            <v>1.1436779251329601E-2</v>
          </cell>
        </row>
        <row r="606">
          <cell r="M606">
            <v>26.662184513785501</v>
          </cell>
          <cell r="R606">
            <v>1.1437315726220299E-2</v>
          </cell>
        </row>
        <row r="607">
          <cell r="M607">
            <v>26.662284531772698</v>
          </cell>
          <cell r="R607">
            <v>1.14382997205736E-2</v>
          </cell>
        </row>
        <row r="608">
          <cell r="M608">
            <v>26.662370614720299</v>
          </cell>
          <cell r="R608">
            <v>1.1438310142850501E-2</v>
          </cell>
        </row>
        <row r="609">
          <cell r="M609">
            <v>26.662470752217999</v>
          </cell>
          <cell r="R609">
            <v>1.1437394604467899E-2</v>
          </cell>
        </row>
        <row r="610">
          <cell r="M610">
            <v>26.662584238605199</v>
          </cell>
          <cell r="R610">
            <v>1.14360827069853E-2</v>
          </cell>
        </row>
        <row r="611">
          <cell r="M611">
            <v>26.6626856724093</v>
          </cell>
          <cell r="R611">
            <v>1.1435766397394E-2</v>
          </cell>
        </row>
        <row r="612">
          <cell r="M612">
            <v>26.6627616315944</v>
          </cell>
          <cell r="R612">
            <v>1.14355917801076E-2</v>
          </cell>
        </row>
        <row r="613">
          <cell r="M613">
            <v>26.6629015368617</v>
          </cell>
          <cell r="R613">
            <v>1.1436045416081401E-2</v>
          </cell>
        </row>
        <row r="614">
          <cell r="M614">
            <v>26.662977898139001</v>
          </cell>
          <cell r="R614">
            <v>1.1437794425299699E-2</v>
          </cell>
        </row>
        <row r="615">
          <cell r="M615">
            <v>26.662993491099702</v>
          </cell>
          <cell r="R615">
            <v>1.14398006409987E-2</v>
          </cell>
        </row>
        <row r="616">
          <cell r="M616">
            <v>26.662519837087999</v>
          </cell>
          <cell r="R616">
            <v>1.14454614022866E-2</v>
          </cell>
        </row>
        <row r="617">
          <cell r="M617">
            <v>26.661807907151399</v>
          </cell>
          <cell r="R617">
            <v>1.1447243570174299E-2</v>
          </cell>
        </row>
        <row r="618">
          <cell r="M618">
            <v>26.662518939825102</v>
          </cell>
          <cell r="R618">
            <v>1.1440601086899E-2</v>
          </cell>
        </row>
        <row r="619">
          <cell r="M619">
            <v>26.662645531097201</v>
          </cell>
          <cell r="R619">
            <v>1.14392215324186E-2</v>
          </cell>
        </row>
        <row r="620">
          <cell r="M620">
            <v>26.662622466768202</v>
          </cell>
          <cell r="R620">
            <v>1.14381301498768E-2</v>
          </cell>
        </row>
        <row r="621">
          <cell r="M621">
            <v>26.662571615460401</v>
          </cell>
          <cell r="R621">
            <v>1.1437361011533E-2</v>
          </cell>
        </row>
        <row r="622">
          <cell r="M622">
            <v>26.662397514878901</v>
          </cell>
          <cell r="R622">
            <v>1.1435813854360301E-2</v>
          </cell>
        </row>
        <row r="623">
          <cell r="M623">
            <v>26.662256014411302</v>
          </cell>
          <cell r="R623">
            <v>1.1434028514944799E-2</v>
          </cell>
        </row>
        <row r="624">
          <cell r="M624">
            <v>26.662053313352899</v>
          </cell>
          <cell r="R624">
            <v>1.1433049204147E-2</v>
          </cell>
        </row>
        <row r="625">
          <cell r="M625">
            <v>26.661935102530499</v>
          </cell>
          <cell r="R625">
            <v>1.1432237469384E-2</v>
          </cell>
        </row>
        <row r="626">
          <cell r="M626">
            <v>26.661905955919401</v>
          </cell>
          <cell r="R626">
            <v>1.14311217387999E-2</v>
          </cell>
        </row>
        <row r="627">
          <cell r="M627">
            <v>26.661876858413802</v>
          </cell>
          <cell r="R627">
            <v>1.1431014802134799E-2</v>
          </cell>
        </row>
        <row r="628">
          <cell r="M628">
            <v>26.661819968296498</v>
          </cell>
          <cell r="R628">
            <v>1.14318247503742E-2</v>
          </cell>
        </row>
        <row r="629">
          <cell r="M629">
            <v>26.661769620630398</v>
          </cell>
          <cell r="R629">
            <v>1.14322264975348E-2</v>
          </cell>
        </row>
        <row r="630">
          <cell r="M630">
            <v>26.661767187405999</v>
          </cell>
          <cell r="R630">
            <v>1.14312534928072E-2</v>
          </cell>
        </row>
        <row r="631">
          <cell r="M631">
            <v>26.661776594175301</v>
          </cell>
          <cell r="R631">
            <v>1.14303610390168E-2</v>
          </cell>
        </row>
        <row r="632">
          <cell r="M632">
            <v>26.661758385333702</v>
          </cell>
          <cell r="R632">
            <v>1.14285174236277E-2</v>
          </cell>
        </row>
        <row r="633">
          <cell r="M633">
            <v>26.661871890722001</v>
          </cell>
          <cell r="R633">
            <v>1.1426242345670501E-2</v>
          </cell>
        </row>
        <row r="634">
          <cell r="M634">
            <v>26.662277307030799</v>
          </cell>
          <cell r="R634">
            <v>1.14243441501294E-2</v>
          </cell>
        </row>
        <row r="635">
          <cell r="M635">
            <v>26.662601525221302</v>
          </cell>
          <cell r="R635">
            <v>1.14229649840149E-2</v>
          </cell>
        </row>
        <row r="636">
          <cell r="M636">
            <v>26.662793928773599</v>
          </cell>
          <cell r="R636">
            <v>1.1421574088537801E-2</v>
          </cell>
        </row>
        <row r="637">
          <cell r="M637">
            <v>26.6628998876187</v>
          </cell>
          <cell r="R637">
            <v>1.1422009388536001E-2</v>
          </cell>
        </row>
        <row r="638">
          <cell r="M638">
            <v>26.662937637439299</v>
          </cell>
          <cell r="R638">
            <v>1.14230478276405E-2</v>
          </cell>
        </row>
        <row r="639">
          <cell r="M639">
            <v>26.662953002855801</v>
          </cell>
          <cell r="R639">
            <v>1.1423914564229899E-2</v>
          </cell>
        </row>
        <row r="640">
          <cell r="M640">
            <v>26.662957123379201</v>
          </cell>
          <cell r="R640">
            <v>1.14257806221772E-2</v>
          </cell>
        </row>
        <row r="641">
          <cell r="M641">
            <v>26.662921385487699</v>
          </cell>
          <cell r="R641">
            <v>1.14271321915058E-2</v>
          </cell>
        </row>
        <row r="642">
          <cell r="M642">
            <v>26.6628168688095</v>
          </cell>
          <cell r="R642">
            <v>1.14267977719786E-2</v>
          </cell>
        </row>
        <row r="643">
          <cell r="M643">
            <v>26.662618704310301</v>
          </cell>
          <cell r="R643">
            <v>1.14261388174727E-2</v>
          </cell>
        </row>
        <row r="644">
          <cell r="M644">
            <v>26.6622840793055</v>
          </cell>
          <cell r="R644">
            <v>1.1426579940485199E-2</v>
          </cell>
        </row>
        <row r="645">
          <cell r="M645">
            <v>26.662045955885599</v>
          </cell>
          <cell r="R645">
            <v>1.14260638176142E-2</v>
          </cell>
        </row>
        <row r="646">
          <cell r="M646">
            <v>26.6619312476763</v>
          </cell>
          <cell r="R646">
            <v>1.1425070986794199E-2</v>
          </cell>
        </row>
        <row r="647">
          <cell r="M647">
            <v>26.661854610467799</v>
          </cell>
          <cell r="R647">
            <v>1.14242469988656E-2</v>
          </cell>
        </row>
        <row r="648">
          <cell r="M648">
            <v>26.6618145331358</v>
          </cell>
          <cell r="R648">
            <v>1.14231631560123E-2</v>
          </cell>
        </row>
        <row r="649">
          <cell r="M649">
            <v>26.661782822016399</v>
          </cell>
          <cell r="R649">
            <v>1.1423047356342499E-2</v>
          </cell>
        </row>
        <row r="650">
          <cell r="M650">
            <v>26.661741660854901</v>
          </cell>
          <cell r="R650">
            <v>1.14238238396222E-2</v>
          </cell>
        </row>
        <row r="651">
          <cell r="M651">
            <v>26.661710023418902</v>
          </cell>
          <cell r="R651">
            <v>1.1424953864534E-2</v>
          </cell>
        </row>
        <row r="652">
          <cell r="M652">
            <v>26.661699382702</v>
          </cell>
          <cell r="R652">
            <v>1.1425090982169E-2</v>
          </cell>
        </row>
        <row r="653">
          <cell r="M653">
            <v>26.661791461255799</v>
          </cell>
          <cell r="R653">
            <v>1.14257121141134E-2</v>
          </cell>
        </row>
        <row r="654">
          <cell r="M654">
            <v>26.661874703260899</v>
          </cell>
          <cell r="R654">
            <v>1.14267372144189E-2</v>
          </cell>
        </row>
        <row r="655">
          <cell r="M655">
            <v>26.6619144893955</v>
          </cell>
          <cell r="R655">
            <v>1.14261125961676E-2</v>
          </cell>
        </row>
        <row r="656">
          <cell r="M656">
            <v>26.661920143397101</v>
          </cell>
          <cell r="R656">
            <v>1.14242800811192E-2</v>
          </cell>
        </row>
        <row r="657">
          <cell r="M657">
            <v>26.661987896138299</v>
          </cell>
          <cell r="R657">
            <v>1.1422869732257101E-2</v>
          </cell>
        </row>
        <row r="658">
          <cell r="M658">
            <v>26.662278150922798</v>
          </cell>
          <cell r="R658">
            <v>1.14214646719751E-2</v>
          </cell>
        </row>
        <row r="659">
          <cell r="M659">
            <v>26.662609453452799</v>
          </cell>
          <cell r="R659">
            <v>1.14198056754701E-2</v>
          </cell>
        </row>
        <row r="660">
          <cell r="M660">
            <v>26.6628644115886</v>
          </cell>
          <cell r="R660">
            <v>1.1419263457264401E-2</v>
          </cell>
        </row>
        <row r="661">
          <cell r="M661">
            <v>26.6629816274591</v>
          </cell>
          <cell r="R661">
            <v>1.14198142123453E-2</v>
          </cell>
        </row>
        <row r="662">
          <cell r="M662">
            <v>26.663048212034202</v>
          </cell>
          <cell r="R662">
            <v>1.14207888755585E-2</v>
          </cell>
        </row>
        <row r="663">
          <cell r="M663">
            <v>26.663096707688499</v>
          </cell>
          <cell r="R663">
            <v>1.1421589246018099E-2</v>
          </cell>
        </row>
        <row r="664">
          <cell r="M664">
            <v>26.663103171248</v>
          </cell>
          <cell r="R664">
            <v>1.14234801447043E-2</v>
          </cell>
        </row>
        <row r="665">
          <cell r="M665">
            <v>26.663000748254699</v>
          </cell>
          <cell r="R665">
            <v>1.14249939265294E-2</v>
          </cell>
        </row>
        <row r="666">
          <cell r="M666">
            <v>26.6628668380378</v>
          </cell>
          <cell r="R666">
            <v>1.1425437533310901E-2</v>
          </cell>
        </row>
        <row r="667">
          <cell r="M667">
            <v>26.662777608878699</v>
          </cell>
          <cell r="R667">
            <v>1.1425583021584499E-2</v>
          </cell>
        </row>
        <row r="668">
          <cell r="M668">
            <v>26.662730834241898</v>
          </cell>
          <cell r="R668">
            <v>1.14249174465594E-2</v>
          </cell>
        </row>
        <row r="669">
          <cell r="M669">
            <v>26.662688726031401</v>
          </cell>
          <cell r="R669">
            <v>1.14239006020495E-2</v>
          </cell>
        </row>
        <row r="670">
          <cell r="M670">
            <v>26.662623690426901</v>
          </cell>
          <cell r="R670">
            <v>1.14238793134342E-2</v>
          </cell>
        </row>
        <row r="671">
          <cell r="M671">
            <v>26.662544509400501</v>
          </cell>
          <cell r="R671">
            <v>1.14232869434282E-2</v>
          </cell>
        </row>
        <row r="672">
          <cell r="M672">
            <v>26.6623681839285</v>
          </cell>
          <cell r="R672">
            <v>1.14224790956445E-2</v>
          </cell>
        </row>
        <row r="673">
          <cell r="M673">
            <v>26.662301628035198</v>
          </cell>
          <cell r="R673">
            <v>1.1423124901318599E-2</v>
          </cell>
        </row>
        <row r="674">
          <cell r="M674">
            <v>26.662260200791302</v>
          </cell>
          <cell r="R674">
            <v>1.14242771894934E-2</v>
          </cell>
        </row>
        <row r="675">
          <cell r="M675">
            <v>26.662184187690801</v>
          </cell>
          <cell r="R675">
            <v>1.14245454053464E-2</v>
          </cell>
        </row>
        <row r="676">
          <cell r="M676">
            <v>26.6621091917036</v>
          </cell>
          <cell r="R676">
            <v>1.14254090837996E-2</v>
          </cell>
        </row>
        <row r="677">
          <cell r="M677">
            <v>26.6620180315727</v>
          </cell>
          <cell r="R677">
            <v>1.1426644073558E-2</v>
          </cell>
        </row>
        <row r="678">
          <cell r="M678">
            <v>26.661910789303001</v>
          </cell>
          <cell r="R678">
            <v>1.1426922725242801E-2</v>
          </cell>
        </row>
        <row r="679">
          <cell r="M679">
            <v>26.6618589373787</v>
          </cell>
          <cell r="R679">
            <v>1.1426226394659501E-2</v>
          </cell>
        </row>
        <row r="680">
          <cell r="M680">
            <v>26.661842201717601</v>
          </cell>
          <cell r="R680">
            <v>1.1425123375816399E-2</v>
          </cell>
        </row>
        <row r="681">
          <cell r="M681">
            <v>26.661937104853099</v>
          </cell>
          <cell r="R681">
            <v>1.14247893983489E-2</v>
          </cell>
        </row>
        <row r="682">
          <cell r="M682">
            <v>26.662148337599199</v>
          </cell>
          <cell r="R682">
            <v>1.14236750474172E-2</v>
          </cell>
        </row>
        <row r="683">
          <cell r="M683">
            <v>26.662460151009501</v>
          </cell>
          <cell r="R683">
            <v>1.14220738972113E-2</v>
          </cell>
        </row>
        <row r="684">
          <cell r="M684">
            <v>26.6627217479667</v>
          </cell>
          <cell r="R684">
            <v>1.14215306472041E-2</v>
          </cell>
        </row>
        <row r="685">
          <cell r="M685">
            <v>26.662858848633999</v>
          </cell>
          <cell r="R685">
            <v>1.14213070872396E-2</v>
          </cell>
        </row>
        <row r="686">
          <cell r="M686">
            <v>26.6629411947882</v>
          </cell>
          <cell r="R686">
            <v>1.14219196417229E-2</v>
          </cell>
        </row>
        <row r="687">
          <cell r="M687">
            <v>26.662982594431401</v>
          </cell>
          <cell r="R687">
            <v>1.14236924311796E-2</v>
          </cell>
        </row>
        <row r="688">
          <cell r="M688">
            <v>26.663006258334502</v>
          </cell>
          <cell r="R688">
            <v>1.14256524427196E-2</v>
          </cell>
        </row>
        <row r="689">
          <cell r="M689">
            <v>26.662981104602402</v>
          </cell>
          <cell r="R689">
            <v>1.1426997586032399E-2</v>
          </cell>
        </row>
        <row r="690">
          <cell r="M690">
            <v>26.662886199550801</v>
          </cell>
          <cell r="R690">
            <v>1.1426672632868101E-2</v>
          </cell>
        </row>
        <row r="691">
          <cell r="M691">
            <v>26.662646275052399</v>
          </cell>
          <cell r="R691">
            <v>1.1426106852628799E-2</v>
          </cell>
        </row>
        <row r="692">
          <cell r="M692">
            <v>26.662361180353301</v>
          </cell>
          <cell r="R692">
            <v>1.1425669021124201E-2</v>
          </cell>
        </row>
        <row r="693">
          <cell r="M693">
            <v>26.662201186377398</v>
          </cell>
          <cell r="R693">
            <v>1.1424735036471701E-2</v>
          </cell>
        </row>
        <row r="694">
          <cell r="M694">
            <v>26.662067764288899</v>
          </cell>
          <cell r="R694">
            <v>1.14247648089518E-2</v>
          </cell>
        </row>
        <row r="695">
          <cell r="M695">
            <v>26.661947043763998</v>
          </cell>
          <cell r="R695">
            <v>1.1425635568604301E-2</v>
          </cell>
        </row>
        <row r="696">
          <cell r="M696">
            <v>26.661860317761398</v>
          </cell>
          <cell r="R696">
            <v>1.1426825314531101E-2</v>
          </cell>
        </row>
        <row r="697">
          <cell r="M697">
            <v>26.661812248052001</v>
          </cell>
          <cell r="R697">
            <v>1.14270056760563E-2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U40"/>
  <sheetViews>
    <sheetView defaultGridColor="0" topLeftCell="A14" colorId="22" zoomScale="87" workbookViewId="0">
      <selection activeCell="C38" sqref="C38"/>
    </sheetView>
  </sheetViews>
  <sheetFormatPr defaultColWidth="9.6640625" defaultRowHeight="15"/>
  <sheetData>
    <row r="1" spans="1:21" ht="19.5">
      <c r="A1" s="212" t="s">
        <v>142</v>
      </c>
      <c r="U1" s="2"/>
    </row>
    <row r="2" spans="1:21" ht="19.5">
      <c r="A2" s="212" t="s">
        <v>2</v>
      </c>
      <c r="U2" s="2"/>
    </row>
    <row r="3" spans="1:21" ht="19.5">
      <c r="A3" s="400" t="s">
        <v>356</v>
      </c>
      <c r="U3" s="2"/>
    </row>
    <row r="4" spans="1:21" ht="19.5">
      <c r="A4" s="212"/>
      <c r="U4" s="2"/>
    </row>
    <row r="5" spans="1:21" ht="19.5">
      <c r="A5" s="212" t="s">
        <v>1</v>
      </c>
      <c r="U5" s="2"/>
    </row>
    <row r="6" spans="1:21" ht="19.5">
      <c r="A6" s="212"/>
      <c r="U6" s="2"/>
    </row>
    <row r="7" spans="1:21" ht="19.5">
      <c r="A7" s="212" t="s">
        <v>110</v>
      </c>
      <c r="U7" s="2"/>
    </row>
    <row r="8" spans="1:21" ht="19.5">
      <c r="A8" s="212"/>
      <c r="U8" s="2"/>
    </row>
    <row r="9" spans="1:21" ht="19.5">
      <c r="A9" s="212" t="s">
        <v>111</v>
      </c>
      <c r="U9" s="2"/>
    </row>
    <row r="10" spans="1:21" ht="19.5">
      <c r="A10" s="212" t="s">
        <v>112</v>
      </c>
      <c r="U10" s="2"/>
    </row>
    <row r="11" spans="1:21" ht="19.5">
      <c r="A11" s="212"/>
      <c r="U11" s="2"/>
    </row>
    <row r="12" spans="1:21" ht="19.5">
      <c r="A12" s="212" t="s">
        <v>113</v>
      </c>
      <c r="U12" s="2"/>
    </row>
    <row r="13" spans="1:21" ht="19.5">
      <c r="A13" s="212" t="s">
        <v>114</v>
      </c>
      <c r="U13" s="2"/>
    </row>
    <row r="14" spans="1:21" ht="19.5">
      <c r="A14" s="212"/>
      <c r="U14" s="2"/>
    </row>
    <row r="15" spans="1:21" ht="19.5">
      <c r="A15" s="212" t="s">
        <v>241</v>
      </c>
      <c r="U15" s="2"/>
    </row>
    <row r="16" spans="1:21" ht="19.5">
      <c r="A16" s="212" t="s">
        <v>116</v>
      </c>
      <c r="U16" s="2"/>
    </row>
    <row r="17" spans="1:21">
      <c r="U17" s="2"/>
    </row>
    <row r="18" spans="1:21">
      <c r="U18" s="2"/>
    </row>
    <row r="19" spans="1:21">
      <c r="A19" s="213"/>
      <c r="B19" s="401" t="s">
        <v>3</v>
      </c>
      <c r="C19" s="402"/>
      <c r="D19" s="402"/>
      <c r="E19" s="402"/>
      <c r="F19" s="402"/>
      <c r="G19" s="402"/>
      <c r="H19" s="402"/>
      <c r="I19" s="402"/>
      <c r="J19" s="402"/>
      <c r="K19" s="403"/>
      <c r="L19" s="401" t="s">
        <v>4</v>
      </c>
      <c r="M19" s="402"/>
      <c r="N19" s="403"/>
      <c r="O19" s="401" t="s">
        <v>117</v>
      </c>
      <c r="P19" s="402"/>
      <c r="Q19" s="403"/>
      <c r="R19" s="401" t="s">
        <v>118</v>
      </c>
      <c r="S19" s="402"/>
      <c r="T19" s="403"/>
      <c r="U19" s="35"/>
    </row>
    <row r="20" spans="1:21">
      <c r="A20" s="216"/>
      <c r="B20" s="217"/>
      <c r="C20" s="218"/>
      <c r="D20" s="218"/>
      <c r="E20" s="218"/>
      <c r="F20" s="218"/>
      <c r="G20" s="218"/>
      <c r="H20" s="218"/>
      <c r="I20" s="218"/>
      <c r="J20" s="218"/>
      <c r="K20" s="218"/>
      <c r="L20" s="217"/>
      <c r="M20" s="218"/>
      <c r="N20" s="218"/>
      <c r="O20" s="217"/>
      <c r="P20" s="218"/>
      <c r="Q20" s="219"/>
      <c r="R20" s="218"/>
      <c r="S20" s="218"/>
      <c r="T20" s="219"/>
      <c r="U20" s="2"/>
    </row>
    <row r="21" spans="1:21">
      <c r="A21" s="216"/>
      <c r="B21" s="216"/>
      <c r="C21" t="s">
        <v>6</v>
      </c>
      <c r="F21" s="216" t="s">
        <v>119</v>
      </c>
      <c r="I21" s="216"/>
      <c r="J21" t="s">
        <v>143</v>
      </c>
      <c r="L21" s="216"/>
      <c r="O21" s="216"/>
      <c r="Q21" s="220"/>
      <c r="T21" s="220"/>
      <c r="U21" s="2"/>
    </row>
    <row r="22" spans="1:21">
      <c r="A22" s="216"/>
      <c r="B22" s="216"/>
      <c r="D22" s="221" t="s">
        <v>9</v>
      </c>
      <c r="E22" s="221" t="s">
        <v>10</v>
      </c>
      <c r="F22" s="216"/>
      <c r="I22" s="216"/>
      <c r="L22" s="216"/>
      <c r="N22" s="221" t="s">
        <v>11</v>
      </c>
      <c r="O22" s="216"/>
      <c r="Q22" s="222" t="s">
        <v>11</v>
      </c>
      <c r="T22" s="222" t="s">
        <v>11</v>
      </c>
      <c r="U22" s="2"/>
    </row>
    <row r="23" spans="1:21">
      <c r="A23" s="216" t="s">
        <v>12</v>
      </c>
      <c r="B23" s="223" t="s">
        <v>13</v>
      </c>
      <c r="C23" s="221" t="s">
        <v>14</v>
      </c>
      <c r="D23" s="221" t="s">
        <v>15</v>
      </c>
      <c r="E23" s="221" t="s">
        <v>15</v>
      </c>
      <c r="F23" s="223" t="s">
        <v>13</v>
      </c>
      <c r="G23" s="221" t="s">
        <v>16</v>
      </c>
      <c r="H23" s="221" t="s">
        <v>17</v>
      </c>
      <c r="I23" s="223" t="s">
        <v>13</v>
      </c>
      <c r="J23" s="221" t="s">
        <v>16</v>
      </c>
      <c r="K23" s="221" t="s">
        <v>17</v>
      </c>
      <c r="L23" s="223" t="s">
        <v>18</v>
      </c>
      <c r="M23" s="221" t="s">
        <v>19</v>
      </c>
      <c r="N23" s="221" t="s">
        <v>20</v>
      </c>
      <c r="O23" s="223" t="s">
        <v>18</v>
      </c>
      <c r="P23" s="221" t="s">
        <v>19</v>
      </c>
      <c r="Q23" s="222" t="s">
        <v>20</v>
      </c>
      <c r="R23" s="221" t="s">
        <v>18</v>
      </c>
      <c r="S23" s="221" t="s">
        <v>19</v>
      </c>
      <c r="T23" s="222" t="s">
        <v>20</v>
      </c>
      <c r="U23" s="2"/>
    </row>
    <row r="24" spans="1:21">
      <c r="A24" s="217"/>
      <c r="B24" s="224" t="s">
        <v>21</v>
      </c>
      <c r="C24" s="225" t="s">
        <v>21</v>
      </c>
      <c r="D24" s="225" t="s">
        <v>21</v>
      </c>
      <c r="E24" s="225" t="s">
        <v>21</v>
      </c>
      <c r="F24" s="224" t="s">
        <v>21</v>
      </c>
      <c r="G24" s="225" t="s">
        <v>21</v>
      </c>
      <c r="H24" s="225" t="s">
        <v>21</v>
      </c>
      <c r="I24" s="224" t="s">
        <v>21</v>
      </c>
      <c r="J24" s="225" t="s">
        <v>21</v>
      </c>
      <c r="K24" s="225" t="s">
        <v>21</v>
      </c>
      <c r="L24" s="217"/>
      <c r="M24" s="225" t="s">
        <v>22</v>
      </c>
      <c r="N24" s="225" t="s">
        <v>125</v>
      </c>
      <c r="O24" s="217"/>
      <c r="P24" s="225" t="s">
        <v>22</v>
      </c>
      <c r="Q24" s="226" t="s">
        <v>125</v>
      </c>
      <c r="R24" s="218"/>
      <c r="S24" s="225" t="s">
        <v>22</v>
      </c>
      <c r="T24" s="226" t="s">
        <v>125</v>
      </c>
      <c r="U24" s="2"/>
    </row>
    <row r="25" spans="1:21" ht="15.75">
      <c r="A25" s="216" t="s">
        <v>327</v>
      </c>
      <c r="B25" s="387">
        <f>'[1]Electricity Data'!$P9</f>
        <v>1520.1841826826451</v>
      </c>
      <c r="C25" s="388"/>
      <c r="D25" s="389">
        <f>'[1]Electricity Data'!$P43</f>
        <v>143.58476685601016</v>
      </c>
      <c r="E25" s="388"/>
      <c r="F25" s="390">
        <f>'[1]Coil Load Data'!$P9</f>
        <v>3796.6944687790783</v>
      </c>
      <c r="G25" s="389">
        <f>'[1]Coil Load Data'!$P26</f>
        <v>3796.6944687790779</v>
      </c>
      <c r="H25" s="389">
        <f>F25-G25</f>
        <v>0</v>
      </c>
      <c r="I25" s="387">
        <f>J25+K25</f>
        <v>3653.1097020872421</v>
      </c>
      <c r="J25" s="389">
        <f>'[1]Zone Load Data'!$P26</f>
        <v>3653.1097020872421</v>
      </c>
      <c r="K25" s="389">
        <f>'[1]Zone Load Data'!$P43</f>
        <v>0</v>
      </c>
      <c r="L25" s="391">
        <f>'[1]COP Data'!$P9</f>
        <v>2.4030704592917531</v>
      </c>
      <c r="M25" s="389">
        <f>'[1]Indoor Temp Data'!$P9</f>
        <v>22.199924784911691</v>
      </c>
      <c r="N25" s="392">
        <f>'[1]Indoor Temp Data'!$P45</f>
        <v>7.4521605360028109E-3</v>
      </c>
      <c r="O25" s="391">
        <f>'[1]COP Data'!$V$683</f>
        <v>2.4050775124002399</v>
      </c>
      <c r="P25" s="389">
        <f>MAX([2]CaseCE100!$M$26:$M$697)</f>
        <v>22.199927105773199</v>
      </c>
      <c r="Q25" s="392">
        <f>MAX([2]CaseCE100!$R$26:$R$697)</f>
        <v>7.4521605360028803E-3</v>
      </c>
      <c r="R25" s="391">
        <f>'[1]COP Data'!$V$682</f>
        <v>2.3974295177904619</v>
      </c>
      <c r="S25" s="389">
        <f>MIN([2]CaseCE100!$M$26:$M$697)</f>
        <v>22.199910072130798</v>
      </c>
      <c r="T25" s="404">
        <f>MIN([2]CaseCE100!$R$26:$R$697)</f>
        <v>7.4521605360025802E-3</v>
      </c>
      <c r="U25" s="2"/>
    </row>
    <row r="26" spans="1:21" ht="15.75">
      <c r="A26" s="216" t="s">
        <v>328</v>
      </c>
      <c r="B26" s="387">
        <f>'[1]Electricity Data'!$P10</f>
        <v>1069.3313063942201</v>
      </c>
      <c r="C26" s="388"/>
      <c r="D26" s="389">
        <f>'[1]Electricity Data'!$P44</f>
        <v>127.59268989382707</v>
      </c>
      <c r="E26" s="388"/>
      <c r="F26" s="387">
        <f>'[1]Coil Load Data'!$P10</f>
        <v>3762.6845737669155</v>
      </c>
      <c r="G26" s="389">
        <f>'[1]Coil Load Data'!$P27</f>
        <v>3762.6845737669155</v>
      </c>
      <c r="H26" s="389">
        <f t="shared" ref="H26:H38" si="0">F26-G26</f>
        <v>0</v>
      </c>
      <c r="I26" s="387">
        <f t="shared" ref="I26:I38" si="1">J26+K26</f>
        <v>3635.0918838798311</v>
      </c>
      <c r="J26" s="389">
        <f>'[1]Zone Load Data'!$P27</f>
        <v>3635.0918838798311</v>
      </c>
      <c r="K26" s="389">
        <f>'[1]Zone Load Data'!$P44</f>
        <v>0</v>
      </c>
      <c r="L26" s="391">
        <f>'[1]COP Data'!$P10</f>
        <v>3.3994065844170813</v>
      </c>
      <c r="M26" s="389">
        <f>'[1]Indoor Temp Data'!$P10</f>
        <v>22.19988914404151</v>
      </c>
      <c r="N26" s="392">
        <f>'[1]Indoor Temp Data'!$P46</f>
        <v>6.5610637594082366E-3</v>
      </c>
      <c r="O26" s="391">
        <f>'[1]COP Data'!$Y$683</f>
        <v>3.4021961206881413</v>
      </c>
      <c r="P26" s="389">
        <f>MAX([3]CaseCE110!$M$26:$M$697)</f>
        <v>22.1998918802399</v>
      </c>
      <c r="Q26" s="392">
        <f>MAX([3]CaseCE110!$R$26:$R$697)</f>
        <v>6.5610637594083901E-3</v>
      </c>
      <c r="R26" s="391">
        <f>'[1]COP Data'!$Y$682</f>
        <v>3.3935232678310916</v>
      </c>
      <c r="S26" s="389">
        <f>MIN([3]CaseCE110!$M$26:$M$697)</f>
        <v>22.199883175107299</v>
      </c>
      <c r="T26" s="405">
        <f>MIN([3]CaseCE110!$R$26:$R$697)</f>
        <v>6.5610637594081004E-3</v>
      </c>
      <c r="U26" s="2"/>
    </row>
    <row r="27" spans="1:21" ht="15.75">
      <c r="A27" s="216" t="s">
        <v>329</v>
      </c>
      <c r="B27" s="387">
        <f>'[1]Electricity Data'!$P11</f>
        <v>1006.6379204457785</v>
      </c>
      <c r="C27" s="388"/>
      <c r="D27" s="389">
        <f>'[1]Electricity Data'!$P45</f>
        <v>116.43796610537422</v>
      </c>
      <c r="E27" s="388"/>
      <c r="F27" s="387">
        <f>'[1]Coil Load Data'!$P11</f>
        <v>3746.3787940781249</v>
      </c>
      <c r="G27" s="389">
        <f>'[1]Coil Load Data'!$P28</f>
        <v>3746.3787940781249</v>
      </c>
      <c r="H27" s="389">
        <f t="shared" si="0"/>
        <v>0</v>
      </c>
      <c r="I27" s="387">
        <f t="shared" si="1"/>
        <v>3629.9408279731442</v>
      </c>
      <c r="J27" s="389">
        <f>'[1]Zone Load Data'!$P28</f>
        <v>3629.9408279731442</v>
      </c>
      <c r="K27" s="389">
        <f>'[1]Zone Load Data'!$P45</f>
        <v>0</v>
      </c>
      <c r="L27" s="391">
        <f>'[1]COP Data'!$P11</f>
        <v>3.606004457258738</v>
      </c>
      <c r="M27" s="389">
        <f>'[1]Indoor Temp Data'!$P11</f>
        <v>26.700000345408203</v>
      </c>
      <c r="N27" s="392">
        <f>'[1]Indoor Temp Data'!$P47</f>
        <v>8.0110051705996419E-3</v>
      </c>
      <c r="O27" s="391">
        <f>'[1]COP Data'!$AB$683</f>
        <v>3.6089882601029779</v>
      </c>
      <c r="P27" s="389">
        <f>MAX([4]CaseCE120!$M$26:$M$697)</f>
        <v>26.700000379078201</v>
      </c>
      <c r="Q27" s="392">
        <f>MAX([4]CaseCE120!$R$26:$R$697)</f>
        <v>8.0110051705997304E-3</v>
      </c>
      <c r="R27" s="391">
        <f>'[1]COP Data'!$AB$682</f>
        <v>3.5997918167128486</v>
      </c>
      <c r="S27" s="389">
        <f>MIN([4]CaseCE120!$M$26:$M$697)</f>
        <v>26.700000310104699</v>
      </c>
      <c r="T27" s="405">
        <f>MIN([4]CaseCE120!$R$26:$R$697)</f>
        <v>8.0110051705994997E-3</v>
      </c>
      <c r="U27" s="2"/>
    </row>
    <row r="28" spans="1:21" ht="15.75">
      <c r="A28" s="216" t="s">
        <v>330</v>
      </c>
      <c r="B28" s="387">
        <f>'[1]Electricity Data'!$P12</f>
        <v>108.11968940886898</v>
      </c>
      <c r="C28" s="388"/>
      <c r="D28" s="389">
        <f>'[1]Electricity Data'!$P46</f>
        <v>10.211500470087721</v>
      </c>
      <c r="E28" s="388"/>
      <c r="F28" s="387">
        <f>'[1]Coil Load Data'!$P12</f>
        <v>215.96111854697574</v>
      </c>
      <c r="G28" s="389">
        <f>'[1]Coil Load Data'!$P29</f>
        <v>215.96111854697568</v>
      </c>
      <c r="H28" s="389">
        <f t="shared" si="0"/>
        <v>0</v>
      </c>
      <c r="I28" s="387">
        <f t="shared" si="1"/>
        <v>205.74961807627938</v>
      </c>
      <c r="J28" s="389">
        <f>'[1]Zone Load Data'!$P29</f>
        <v>205.74961807627938</v>
      </c>
      <c r="K28" s="389">
        <f>'[1]Zone Load Data'!$P46</f>
        <v>0</v>
      </c>
      <c r="L28" s="391">
        <f>'[1]COP Data'!$P12</f>
        <v>1.9029801065947374</v>
      </c>
      <c r="M28" s="389">
        <f>'[1]Indoor Temp Data'!$P12</f>
        <v>22.200000710768993</v>
      </c>
      <c r="N28" s="392">
        <f>'[1]Indoor Temp Data'!$P48</f>
        <v>7.4578198927519089E-3</v>
      </c>
      <c r="O28" s="391">
        <f>'[1]COP Data'!$AE$683</f>
        <v>1.9053343703501717</v>
      </c>
      <c r="P28" s="389">
        <f>MAX([5]CaseCE130!$M$26:$M$697)</f>
        <v>22.200000765474801</v>
      </c>
      <c r="Q28" s="392">
        <f>MAX([5]CaseCE130!$R$26:$R$697)</f>
        <v>7.4578198927522099E-3</v>
      </c>
      <c r="R28" s="391">
        <f>'[1]COP Data'!$AE$682</f>
        <v>1.8970200358324181</v>
      </c>
      <c r="S28" s="389">
        <f>MIN([5]CaseCE130!$M$26:$M$697)</f>
        <v>22.200000703298102</v>
      </c>
      <c r="T28" s="405">
        <f>MIN([5]CaseCE130!$R$26:$R$697)</f>
        <v>7.4578198927514596E-3</v>
      </c>
      <c r="U28" s="2"/>
    </row>
    <row r="29" spans="1:21" ht="15.75">
      <c r="A29" s="216" t="s">
        <v>331</v>
      </c>
      <c r="B29" s="387">
        <f>'[1]Electricity Data'!$P13</f>
        <v>67.769604598370606</v>
      </c>
      <c r="C29" s="388"/>
      <c r="D29" s="389">
        <f>'[1]Electricity Data'!$P47</f>
        <v>8.0855711179701064</v>
      </c>
      <c r="E29" s="388"/>
      <c r="F29" s="387">
        <f>'[1]Coil Load Data'!$P13</f>
        <v>195.81732923523171</v>
      </c>
      <c r="G29" s="389">
        <f>'[1]Coil Load Data'!$P30</f>
        <v>195.81732923523171</v>
      </c>
      <c r="H29" s="389">
        <f t="shared" si="0"/>
        <v>0</v>
      </c>
      <c r="I29" s="387">
        <f t="shared" si="1"/>
        <v>187.73175811723291</v>
      </c>
      <c r="J29" s="389">
        <f>'[1]Zone Load Data'!$P30</f>
        <v>187.73175811723291</v>
      </c>
      <c r="K29" s="389">
        <f>'[1]Zone Load Data'!$P47</f>
        <v>0</v>
      </c>
      <c r="L29" s="391">
        <f>'[1]COP Data'!$P13</f>
        <v>2.7701468708546453</v>
      </c>
      <c r="M29" s="389">
        <f>'[1]Indoor Temp Data'!$P13</f>
        <v>22.200000495348011</v>
      </c>
      <c r="N29" s="392">
        <f>'[1]Indoor Temp Data'!$P49</f>
        <v>6.5668148481947738E-3</v>
      </c>
      <c r="O29" s="391">
        <f>'[1]COP Data'!$AH$683</f>
        <v>2.7734867777898877</v>
      </c>
      <c r="P29" s="389">
        <f>MAX([6]CaseCE140!$M$26:$M$697)</f>
        <v>22.200000510085101</v>
      </c>
      <c r="Q29" s="392">
        <f>MAX([6]CaseCE140!$R$26:$R$697)</f>
        <v>6.5668148481950296E-3</v>
      </c>
      <c r="R29" s="391">
        <f>'[1]COP Data'!$AH$682</f>
        <v>2.7636667073489978</v>
      </c>
      <c r="S29" s="389">
        <f>MIN([6]CaseCE140!$M$26:$M$697)</f>
        <v>22.200000486628699</v>
      </c>
      <c r="T29" s="405">
        <f>MIN([6]CaseCE140!$R$26:$R$697)</f>
        <v>6.5668148481944797E-3</v>
      </c>
      <c r="U29" s="2"/>
    </row>
    <row r="30" spans="1:21" ht="15.75">
      <c r="A30" s="216" t="s">
        <v>332</v>
      </c>
      <c r="B30" s="387">
        <f>'[1]Electricity Data'!$P14</f>
        <v>1197.6198857466245</v>
      </c>
      <c r="C30" s="388"/>
      <c r="D30" s="389">
        <f>'[1]Electricity Data'!$P48</f>
        <v>140.34971867740529</v>
      </c>
      <c r="E30" s="388"/>
      <c r="F30" s="387">
        <f>'[1]Coil Load Data'!$P14</f>
        <v>4508.3212317069383</v>
      </c>
      <c r="G30" s="389">
        <f>'[1]Coil Load Data'!$P31</f>
        <v>3769.1240215501848</v>
      </c>
      <c r="H30" s="389">
        <f t="shared" si="0"/>
        <v>739.1972101567535</v>
      </c>
      <c r="I30" s="387">
        <f t="shared" si="1"/>
        <v>4374.3180891307584</v>
      </c>
      <c r="J30" s="389">
        <f>'[1]Zone Load Data'!$P31</f>
        <v>3635.1214491307587</v>
      </c>
      <c r="K30" s="389">
        <f>'[1]Zone Load Data'!$P48</f>
        <v>739.19664</v>
      </c>
      <c r="L30" s="391">
        <f>'[1]COP Data'!$P14</f>
        <v>3.6525095660078364</v>
      </c>
      <c r="M30" s="389">
        <f>'[1]Indoor Temp Data'!$P14</f>
        <v>22.177184456790204</v>
      </c>
      <c r="N30" s="392">
        <f>'[1]Indoor Temp Data'!$P50</f>
        <v>8.3955036528499637E-3</v>
      </c>
      <c r="O30" s="391">
        <f>'[1]COP Data'!$AK$683</f>
        <v>3.6619275289103079</v>
      </c>
      <c r="P30" s="389">
        <f>MAX([7]CaseCE150!$M$26:$M$697)</f>
        <v>22.178013649662098</v>
      </c>
      <c r="Q30" s="392">
        <f>MAX([7]CaseCE150!$R$26:$R$697)</f>
        <v>8.4158215613599398E-3</v>
      </c>
      <c r="R30" s="391">
        <f>'[1]COP Data'!$AK$682</f>
        <v>3.6427952917581998</v>
      </c>
      <c r="S30" s="389">
        <f>MIN([7]CaseCE150!$M$26:$M$697)</f>
        <v>22.175979420044399</v>
      </c>
      <c r="T30" s="405">
        <f>MIN([7]CaseCE150!$R$26:$R$697)</f>
        <v>8.3238560736628303E-3</v>
      </c>
      <c r="U30" s="2"/>
    </row>
    <row r="31" spans="1:21" ht="15.75">
      <c r="A31" s="216" t="s">
        <v>333</v>
      </c>
      <c r="B31" s="387">
        <f>'[1]Electricity Data'!$P15</f>
        <v>1132.2318170086971</v>
      </c>
      <c r="C31" s="388"/>
      <c r="D31" s="389">
        <f>'[1]Electricity Data'!$P49</f>
        <v>128.38058993055284</v>
      </c>
      <c r="E31" s="388"/>
      <c r="F31" s="387">
        <f>'[1]Coil Load Data'!$P15</f>
        <v>4490.5145229471891</v>
      </c>
      <c r="G31" s="389">
        <f>'[1]Coil Load Data'!$P32</f>
        <v>3751.3173377291537</v>
      </c>
      <c r="H31" s="389">
        <f t="shared" si="0"/>
        <v>739.19718521803543</v>
      </c>
      <c r="I31" s="387">
        <f t="shared" si="1"/>
        <v>4369.1704217878068</v>
      </c>
      <c r="J31" s="389">
        <f>'[1]Zone Load Data'!$P32</f>
        <v>3629.9737817878067</v>
      </c>
      <c r="K31" s="389">
        <f>'[1]Zone Load Data'!$P49</f>
        <v>739.19664</v>
      </c>
      <c r="L31" s="391">
        <f>'[1]COP Data'!$P15</f>
        <v>3.8589009389710918</v>
      </c>
      <c r="M31" s="389">
        <f>'[1]Indoor Temp Data'!$P15</f>
        <v>26.672287780455651</v>
      </c>
      <c r="N31" s="392">
        <f>'[1]Indoor Temp Data'!$P51</f>
        <v>1.0240262402549796E-2</v>
      </c>
      <c r="O31" s="391">
        <f>'[1]COP Data'!$AN$683</f>
        <v>3.8695669118923832</v>
      </c>
      <c r="P31" s="389">
        <f>MAX([8]CaseCE160!$M$26:$M$697)</f>
        <v>26.674807102827401</v>
      </c>
      <c r="Q31" s="392">
        <f>MAX([8]CaseCE160!$R$26:$R$697)</f>
        <v>1.02685489675117E-2</v>
      </c>
      <c r="R31" s="391">
        <f>'[1]COP Data'!$AN$682</f>
        <v>3.8475618194473236</v>
      </c>
      <c r="S31" s="389">
        <f>MIN([8]CaseCE160!$M$26:$M$697)</f>
        <v>26.6696676634634</v>
      </c>
      <c r="T31" s="405">
        <f>MIN([8]CaseCE160!$R$26:$R$697)</f>
        <v>1.01524971466866E-2</v>
      </c>
      <c r="U31" s="2"/>
    </row>
    <row r="32" spans="1:21" ht="15.75">
      <c r="A32" s="216" t="s">
        <v>334</v>
      </c>
      <c r="B32" s="387">
        <f>'[1]Electricity Data'!$P16</f>
        <v>1491.5877959252748</v>
      </c>
      <c r="C32" s="388"/>
      <c r="D32" s="389">
        <f>'[1]Electricity Data'!$P50</f>
        <v>148.61601380817726</v>
      </c>
      <c r="E32" s="388"/>
      <c r="F32" s="387">
        <f>'[1]Coil Load Data'!$P16</f>
        <v>4527.8729984733573</v>
      </c>
      <c r="G32" s="389">
        <f>'[1]Coil Load Data'!$P33</f>
        <v>3788.6752622487188</v>
      </c>
      <c r="H32" s="389">
        <f t="shared" si="0"/>
        <v>739.19773622463845</v>
      </c>
      <c r="I32" s="387">
        <f t="shared" si="1"/>
        <v>4385.1598974957287</v>
      </c>
      <c r="J32" s="389">
        <f>'[1]Zone Load Data'!$P33</f>
        <v>3645.9632574957286</v>
      </c>
      <c r="K32" s="389">
        <f>'[1]Zone Load Data'!$P50</f>
        <v>739.19664</v>
      </c>
      <c r="L32" s="391">
        <f>'[1]COP Data'!$P16</f>
        <v>2.939927444750571</v>
      </c>
      <c r="M32" s="389">
        <f>'[1]Indoor Temp Data'!$P16</f>
        <v>23.279951524430196</v>
      </c>
      <c r="N32" s="392">
        <f>'[1]Indoor Temp Data'!$P52</f>
        <v>9.3667181151293206E-3</v>
      </c>
      <c r="O32" s="391">
        <f>'[1]COP Data'!$AQ$683</f>
        <v>2.9485670672566147</v>
      </c>
      <c r="P32" s="389">
        <f>MAX([9]CaseCE165!$M$26:$M$697)</f>
        <v>23.280649401276001</v>
      </c>
      <c r="Q32" s="392">
        <f>MAX([9]CaseCE165!$R$26:$R$697)</f>
        <v>9.3900073040924393E-3</v>
      </c>
      <c r="R32" s="391">
        <f>'[1]COP Data'!$AQ$682</f>
        <v>2.9308541309551726</v>
      </c>
      <c r="S32" s="389">
        <f>MIN([9]CaseCE165!$M$26:$M$697)</f>
        <v>23.2741424521511</v>
      </c>
      <c r="T32" s="405">
        <f>MIN([9]CaseCE165!$R$26:$R$697)</f>
        <v>9.2853724696999995E-3</v>
      </c>
      <c r="U32" s="2"/>
    </row>
    <row r="33" spans="1:21" ht="15.75">
      <c r="A33" s="216" t="s">
        <v>335</v>
      </c>
      <c r="B33" s="387">
        <f>'[1]Electricity Data'!$P17</f>
        <v>635.49940941991292</v>
      </c>
      <c r="C33" s="388"/>
      <c r="D33" s="389">
        <f>'[1]Electricity Data'!$P51</f>
        <v>73.039141211054456</v>
      </c>
      <c r="E33" s="388"/>
      <c r="F33" s="387">
        <f>'[1]Coil Load Data'!$P17</f>
        <v>2224.4208337046202</v>
      </c>
      <c r="G33" s="389">
        <f>'[1]Coil Load Data'!$P34</f>
        <v>1485.2200669254023</v>
      </c>
      <c r="H33" s="389">
        <f t="shared" si="0"/>
        <v>739.20076677921793</v>
      </c>
      <c r="I33" s="387">
        <f t="shared" si="1"/>
        <v>2156.7137072556111</v>
      </c>
      <c r="J33" s="389">
        <f>'[1]Zone Load Data'!$P34</f>
        <v>1417.5137072556111</v>
      </c>
      <c r="K33" s="389">
        <f>'[1]Zone Load Data'!$P51</f>
        <v>739.2</v>
      </c>
      <c r="L33" s="391">
        <f>'[1]COP Data'!$P17</f>
        <v>3.3937304666014874</v>
      </c>
      <c r="M33" s="389">
        <f>'[1]Indoor Temp Data'!$P17</f>
        <v>22.180917390601252</v>
      </c>
      <c r="N33" s="392">
        <f>'[1]Indoor Temp Data'!$P53</f>
        <v>1.0550255209317532E-2</v>
      </c>
      <c r="O33" s="391">
        <f>'[1]COP Data'!$AT$683</f>
        <v>3.406697794615285</v>
      </c>
      <c r="P33" s="389">
        <f>MAX([10]CaseCE170!$M$26:$M$697)</f>
        <v>22.181515306178799</v>
      </c>
      <c r="Q33" s="392">
        <f>MAX([10]CaseCE170!$R$26:$R$697)</f>
        <v>1.05822532186324E-2</v>
      </c>
      <c r="R33" s="391">
        <f>'[1]COP Data'!$AT$682</f>
        <v>3.3791627077138515</v>
      </c>
      <c r="S33" s="389">
        <f>MIN([10]CaseCE170!$M$26:$M$697)</f>
        <v>22.179937290658799</v>
      </c>
      <c r="T33" s="405">
        <f>MIN([10]CaseCE170!$R$26:$R$697)</f>
        <v>1.04648721999978E-2</v>
      </c>
      <c r="U33" s="2"/>
    </row>
    <row r="34" spans="1:21" ht="15.75">
      <c r="A34" s="216" t="s">
        <v>336</v>
      </c>
      <c r="B34" s="387">
        <f>'[1]Electricity Data'!$P18</f>
        <v>1082.3258754375929</v>
      </c>
      <c r="C34" s="388"/>
      <c r="D34" s="389">
        <f>'[1]Electricity Data'!$P52</f>
        <v>118.46359925891706</v>
      </c>
      <c r="E34" s="388"/>
      <c r="F34" s="387">
        <f>'[1]Coil Load Data'!$P18</f>
        <v>4480.7707721211873</v>
      </c>
      <c r="G34" s="389">
        <f>'[1]Coil Load Data'!$P35</f>
        <v>1523.9780313779402</v>
      </c>
      <c r="H34" s="389">
        <f t="shared" si="0"/>
        <v>2956.7927407432471</v>
      </c>
      <c r="I34" s="387">
        <f t="shared" si="1"/>
        <v>4374.339843213349</v>
      </c>
      <c r="J34" s="389">
        <f>'[1]Zone Load Data'!$P35</f>
        <v>1417.5532832133492</v>
      </c>
      <c r="K34" s="389">
        <f>'[1]Zone Load Data'!$P52</f>
        <v>2956.78656</v>
      </c>
      <c r="L34" s="391">
        <f>'[1]COP Data'!$P18</f>
        <v>4.0416107038416405</v>
      </c>
      <c r="M34" s="389">
        <f>'[1]Indoor Temp Data'!$P18</f>
        <v>22.156976396401422</v>
      </c>
      <c r="N34" s="392">
        <f>'[1]Indoor Temp Data'!$P54</f>
        <v>1.6161358120958081E-2</v>
      </c>
      <c r="O34" s="391">
        <f>'[1]COP Data'!$AW$683</f>
        <v>4.0619592179551844</v>
      </c>
      <c r="P34" s="389">
        <f>MAX([11]CaseCE180!$M$26:$M$697)</f>
        <v>22.1580636489103</v>
      </c>
      <c r="Q34" s="392">
        <f>MAX([11]CaseCE180!$R$26:$R$697)</f>
        <v>1.6200275953408599E-2</v>
      </c>
      <c r="R34" s="391">
        <f>'[1]COP Data'!$AW$682</f>
        <v>4.0205708016791961</v>
      </c>
      <c r="S34" s="389">
        <f>MIN([11]CaseCE180!$M$26:$M$697)</f>
        <v>22.1547513226331</v>
      </c>
      <c r="T34" s="405">
        <f>MIN([11]CaseCE180!$R$26:$R$697)</f>
        <v>1.6042350058943101E-2</v>
      </c>
      <c r="U34" s="2"/>
    </row>
    <row r="35" spans="1:21" ht="15.75">
      <c r="A35" s="216" t="s">
        <v>337</v>
      </c>
      <c r="B35" s="387">
        <f>'[1]Electricity Data'!$P19</f>
        <v>1540.537332348993</v>
      </c>
      <c r="C35" s="388"/>
      <c r="D35" s="389">
        <f>'[1]Electricity Data'!$P53</f>
        <v>139.13900965822927</v>
      </c>
      <c r="E35" s="388"/>
      <c r="F35" s="387">
        <f>'[1]Coil Load Data'!$P19</f>
        <v>4521.5035603680144</v>
      </c>
      <c r="G35" s="389">
        <f>'[1]Coil Load Data'!$P36</f>
        <v>1564.7042735132572</v>
      </c>
      <c r="H35" s="389">
        <f t="shared" si="0"/>
        <v>2956.7992868547572</v>
      </c>
      <c r="I35" s="387">
        <f t="shared" si="1"/>
        <v>4392.3490335139877</v>
      </c>
      <c r="J35" s="389">
        <f>'[1]Zone Load Data'!$P36</f>
        <v>1435.5624735139879</v>
      </c>
      <c r="K35" s="389">
        <f>'[1]Zone Load Data'!$P53</f>
        <v>2956.78656</v>
      </c>
      <c r="L35" s="391">
        <f>'[1]COP Data'!$P19</f>
        <v>2.851179871646853</v>
      </c>
      <c r="M35" s="389">
        <f>'[1]Indoor Temp Data'!$P19</f>
        <v>22.167198601651872</v>
      </c>
      <c r="N35" s="392">
        <f>'[1]Indoor Temp Data'!$P55</f>
        <v>1.6049054968877884E-2</v>
      </c>
      <c r="O35" s="391">
        <f>'[1]COP Data'!$AZ$683</f>
        <v>2.8674360068738527</v>
      </c>
      <c r="P35" s="389">
        <f>MAX([12]CaseCE185!$M$26:$M$697)</f>
        <v>22.167757367083599</v>
      </c>
      <c r="Q35" s="392">
        <f>MAX([12]CaseCE185!$R$26:$R$697)</f>
        <v>1.6116599570008602E-2</v>
      </c>
      <c r="R35" s="391">
        <f>'[1]COP Data'!$AZ$682</f>
        <v>2.8340963204266392</v>
      </c>
      <c r="S35" s="389">
        <f>MIN([12]CaseCE185!$M$26:$M$697)</f>
        <v>22.162727014657801</v>
      </c>
      <c r="T35" s="405">
        <f>MIN([12]CaseCE185!$R$26:$R$697)</f>
        <v>1.59238665509529E-2</v>
      </c>
      <c r="U35" s="2"/>
    </row>
    <row r="36" spans="1:21" ht="15.75">
      <c r="A36" s="216" t="s">
        <v>338</v>
      </c>
      <c r="B36" s="387">
        <f>'[1]Electricity Data'!$P20</f>
        <v>164.16359944294649</v>
      </c>
      <c r="C36" s="388"/>
      <c r="D36" s="389">
        <f>'[1]Electricity Data'!$P54</f>
        <v>18.012329176539129</v>
      </c>
      <c r="E36" s="388"/>
      <c r="F36" s="387">
        <f>'[1]Coil Load Data'!$P20</f>
        <v>573.8076719511638</v>
      </c>
      <c r="G36" s="389">
        <f>'[1]Coil Load Data'!$P37</f>
        <v>204.20378216542395</v>
      </c>
      <c r="H36" s="389">
        <f t="shared" si="0"/>
        <v>369.60388978573985</v>
      </c>
      <c r="I36" s="387">
        <f t="shared" si="1"/>
        <v>557.33819896490797</v>
      </c>
      <c r="J36" s="389">
        <f>'[1]Zone Load Data'!$P37</f>
        <v>187.73913976490439</v>
      </c>
      <c r="K36" s="389">
        <f>'[1]Zone Load Data'!$P54</f>
        <v>369.59905920000358</v>
      </c>
      <c r="L36" s="391">
        <f>'[1]COP Data'!$P20</f>
        <v>3.3950169273585251</v>
      </c>
      <c r="M36" s="389">
        <f>'[1]Indoor Temp Data'!$P20</f>
        <v>22.19447086618009</v>
      </c>
      <c r="N36" s="392">
        <f>'[1]Indoor Temp Data'!$P56</f>
        <v>1.5867167454752855E-2</v>
      </c>
      <c r="O36" s="391">
        <f>'[1]COP Data'!$BC$683</f>
        <v>3.4736571246706953</v>
      </c>
      <c r="P36" s="389">
        <f>MAX([13]CaseCE190!$M$26:$M$697)</f>
        <v>22.194584207186999</v>
      </c>
      <c r="Q36" s="392">
        <f>MAX([13]CaseCE190!$R$26:$R$697)</f>
        <v>1.6105066599882801E-2</v>
      </c>
      <c r="R36" s="391">
        <f>'[1]COP Data'!$BC$682</f>
        <v>3.3364916454445996</v>
      </c>
      <c r="S36" s="389">
        <f>MIN([13]CaseCE190!$M$26:$M$697)</f>
        <v>22.194314900811399</v>
      </c>
      <c r="T36" s="405">
        <f>MIN([13]CaseCE190!$R$26:$R$697)</f>
        <v>1.5708760958159401E-2</v>
      </c>
      <c r="U36" s="2"/>
    </row>
    <row r="37" spans="1:21" ht="15.75">
      <c r="A37" s="216" t="s">
        <v>339</v>
      </c>
      <c r="B37" s="387">
        <f>'[1]Electricity Data'!$P21</f>
        <v>249.70963003741792</v>
      </c>
      <c r="C37" s="388"/>
      <c r="D37" s="389">
        <f>'[1]Electricity Data'!$P55</f>
        <v>22.611204245555662</v>
      </c>
      <c r="E37" s="388"/>
      <c r="F37" s="387">
        <f>'[1]Coil Load Data'!$P21</f>
        <v>596.64636546357531</v>
      </c>
      <c r="G37" s="389">
        <f>'[1]Coil Load Data'!$P38</f>
        <v>227.02423895608283</v>
      </c>
      <c r="H37" s="389">
        <f t="shared" si="0"/>
        <v>369.62212650749245</v>
      </c>
      <c r="I37" s="387">
        <f t="shared" si="1"/>
        <v>575.35480251100898</v>
      </c>
      <c r="J37" s="389">
        <f>'[1]Zone Load Data'!$P38</f>
        <v>205.75574331100543</v>
      </c>
      <c r="K37" s="389">
        <f>'[1]Zone Load Data'!$P55</f>
        <v>369.59905920000358</v>
      </c>
      <c r="L37" s="391">
        <f>'[1]COP Data'!$P21</f>
        <v>2.3040953703899785</v>
      </c>
      <c r="M37" s="389">
        <f>'[1]Indoor Temp Data'!$P21</f>
        <v>22.195598756720806</v>
      </c>
      <c r="N37" s="392">
        <f>'[1]Indoor Temp Data'!$P57</f>
        <v>1.5464433222312718E-2</v>
      </c>
      <c r="O37" s="391">
        <f>'[1]COP Data'!$BF$683</f>
        <v>2.4164947337325451</v>
      </c>
      <c r="P37" s="389">
        <f>MAX([14]CaseCE195!$M$26:$M$697)</f>
        <v>22.195650631721399</v>
      </c>
      <c r="Q37" s="392">
        <f>MAX([14]CaseCE195!$R$26:$R$697)</f>
        <v>1.5906697822326201E-2</v>
      </c>
      <c r="R37" s="391">
        <f>'[1]COP Data'!$BF$682</f>
        <v>2.234139481283099</v>
      </c>
      <c r="S37" s="389">
        <f>MIN([14]CaseCE195!$M$26:$M$697)</f>
        <v>22.1952671578855</v>
      </c>
      <c r="T37" s="405">
        <f>MIN([14]CaseCE195!$R$26:$R$697)</f>
        <v>1.52990037529761E-2</v>
      </c>
      <c r="U37" s="2"/>
    </row>
    <row r="38" spans="1:21" ht="15.75">
      <c r="A38" s="217" t="s">
        <v>340</v>
      </c>
      <c r="B38" s="393">
        <f>'[1]Electricity Data'!$P22</f>
        <v>1465.373745755674</v>
      </c>
      <c r="C38" s="394"/>
      <c r="D38" s="395">
        <f>'[1]Electricity Data'!$P56</f>
        <v>153.4905397718214</v>
      </c>
      <c r="E38" s="394"/>
      <c r="F38" s="393">
        <f>'[1]Coil Load Data'!$P22</f>
        <v>5483.890601841591</v>
      </c>
      <c r="G38" s="395">
        <f>'[1]Coil Load Data'!$P39</f>
        <v>4262.9069308963917</v>
      </c>
      <c r="H38" s="395">
        <f t="shared" si="0"/>
        <v>1220.9836709451993</v>
      </c>
      <c r="I38" s="393">
        <f t="shared" si="1"/>
        <v>5340.9046407929136</v>
      </c>
      <c r="J38" s="395">
        <f>'[1]Zone Load Data'!$P39</f>
        <v>4119.9222779129332</v>
      </c>
      <c r="K38" s="395">
        <f>'[1]Zone Load Data'!$P56</f>
        <v>1220.9823628799804</v>
      </c>
      <c r="L38" s="396">
        <f>'[1]COP Data'!$P22</f>
        <v>3.6447388635577602</v>
      </c>
      <c r="M38" s="395">
        <f>'[1]Indoor Temp Data'!$P22</f>
        <v>26.662383843518075</v>
      </c>
      <c r="N38" s="397">
        <f>'[1]Indoor Temp Data'!$P58</f>
        <v>1.1418555632850661E-2</v>
      </c>
      <c r="O38" s="396">
        <f>'[1]COP Data'!$BI$683</f>
        <v>3.6553421766125913</v>
      </c>
      <c r="P38" s="395">
        <f>MAX([15]CaseCE200!$M$26:$M$697)</f>
        <v>26.663528161948399</v>
      </c>
      <c r="Q38" s="397">
        <f>MAX([15]CaseCE200!$R$26:$R$697)</f>
        <v>1.1447243570174299E-2</v>
      </c>
      <c r="R38" s="396">
        <f>'[1]COP Data'!$BI$682</f>
        <v>3.6334114769673209</v>
      </c>
      <c r="S38" s="395">
        <f>MIN([15]CaseCE200!$M$26:$M$697)</f>
        <v>26.661296598220002</v>
      </c>
      <c r="T38" s="406">
        <f>MIN([15]CaseCE200!$R$26:$R$697)</f>
        <v>1.13221837526713E-2</v>
      </c>
      <c r="U38" s="2"/>
    </row>
    <row r="40" spans="1:21">
      <c r="P40" s="398" t="s">
        <v>341</v>
      </c>
    </row>
  </sheetData>
  <mergeCells count="4">
    <mergeCell ref="B19:K19"/>
    <mergeCell ref="L19:N19"/>
    <mergeCell ref="O19:Q19"/>
    <mergeCell ref="R19:T19"/>
  </mergeCells>
  <phoneticPr fontId="0" type="noConversion"/>
  <pageMargins left="0.75" right="0.5" top="0.8" bottom="0.55000000000000004" header="0.5" footer="0.5"/>
  <pageSetup scale="68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B744"/>
  <sheetViews>
    <sheetView defaultGridColor="0" topLeftCell="A28" colorId="22" zoomScale="87" workbookViewId="0">
      <selection activeCell="K39" sqref="K39"/>
    </sheetView>
  </sheetViews>
  <sheetFormatPr defaultColWidth="9.6640625" defaultRowHeight="15"/>
  <cols>
    <col min="5" max="5" width="10.6640625" customWidth="1"/>
  </cols>
  <sheetData>
    <row r="1" spans="1:28">
      <c r="A1" t="s">
        <v>314</v>
      </c>
      <c r="I1" t="s">
        <v>1</v>
      </c>
    </row>
    <row r="2" spans="1:28">
      <c r="A2" t="s">
        <v>2</v>
      </c>
      <c r="I2" t="s">
        <v>315</v>
      </c>
    </row>
    <row r="3" spans="1:28" ht="15.75">
      <c r="A3" s="319" t="s">
        <v>0</v>
      </c>
      <c r="I3" s="2" t="s">
        <v>304</v>
      </c>
    </row>
    <row r="4" spans="1:28" ht="15.75">
      <c r="A4" s="1"/>
      <c r="B4" s="2"/>
      <c r="C4" s="2"/>
      <c r="D4" s="2"/>
      <c r="E4" s="2"/>
      <c r="F4" s="2"/>
      <c r="G4" s="2"/>
      <c r="H4" s="2"/>
      <c r="I4" s="2" t="s">
        <v>305</v>
      </c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I5" s="2" t="s">
        <v>311</v>
      </c>
    </row>
    <row r="6" spans="1:28">
      <c r="A6" t="s">
        <v>307</v>
      </c>
      <c r="I6" s="2" t="s">
        <v>316</v>
      </c>
    </row>
    <row r="7" spans="1:28">
      <c r="A7" s="3"/>
      <c r="B7" s="3"/>
      <c r="C7" s="4"/>
      <c r="D7" s="4"/>
      <c r="E7" s="4"/>
      <c r="F7" s="4" t="s">
        <v>3</v>
      </c>
      <c r="G7" s="4"/>
      <c r="H7" s="4"/>
      <c r="I7" s="4"/>
      <c r="J7" s="4"/>
      <c r="K7" s="4"/>
      <c r="L7" s="3"/>
      <c r="M7" s="4" t="s">
        <v>4</v>
      </c>
      <c r="N7" s="4"/>
      <c r="O7" s="3"/>
      <c r="P7" s="4" t="s">
        <v>5</v>
      </c>
      <c r="Q7" s="5"/>
      <c r="R7" s="3"/>
      <c r="S7" s="4" t="s">
        <v>240</v>
      </c>
      <c r="T7" s="5"/>
      <c r="U7" s="2"/>
      <c r="V7" s="2"/>
      <c r="W7" s="2"/>
      <c r="X7" s="2"/>
      <c r="Y7" s="2"/>
      <c r="Z7" s="2"/>
      <c r="AA7" s="2"/>
      <c r="AB7" s="2"/>
    </row>
    <row r="8" spans="1:28">
      <c r="A8" s="6"/>
      <c r="B8" s="7"/>
      <c r="C8" s="8"/>
      <c r="D8" s="8"/>
      <c r="E8" s="8"/>
      <c r="F8" s="8"/>
      <c r="G8" s="8"/>
      <c r="H8" s="8"/>
      <c r="I8" s="8"/>
      <c r="J8" s="8"/>
      <c r="K8" s="8"/>
      <c r="L8" s="7"/>
      <c r="M8" s="8"/>
      <c r="N8" s="8"/>
      <c r="O8" s="7"/>
      <c r="P8" s="8"/>
      <c r="Q8" s="9"/>
      <c r="R8" s="7"/>
      <c r="S8" s="8"/>
      <c r="T8" s="9"/>
      <c r="U8" s="2"/>
      <c r="V8" s="2"/>
      <c r="W8" s="2"/>
      <c r="X8" s="2"/>
      <c r="Y8" s="2"/>
      <c r="Z8" s="2"/>
      <c r="AA8" s="2"/>
      <c r="AB8" s="2"/>
    </row>
    <row r="9" spans="1:28">
      <c r="A9" s="6"/>
      <c r="B9" s="6"/>
      <c r="C9" s="2" t="s">
        <v>6</v>
      </c>
      <c r="D9" s="2"/>
      <c r="E9" s="2"/>
      <c r="F9" s="6" t="s">
        <v>7</v>
      </c>
      <c r="G9" s="2"/>
      <c r="H9" s="2"/>
      <c r="I9" s="6"/>
      <c r="J9" s="2" t="s">
        <v>8</v>
      </c>
      <c r="K9" s="2"/>
      <c r="L9" s="6"/>
      <c r="M9" s="2"/>
      <c r="N9" s="2"/>
      <c r="O9" s="6"/>
      <c r="P9" s="2"/>
      <c r="Q9" s="10"/>
      <c r="R9" s="6"/>
      <c r="S9" s="2"/>
      <c r="T9" s="10"/>
      <c r="U9" s="2"/>
      <c r="V9" s="2"/>
      <c r="W9" s="2"/>
      <c r="X9" s="2"/>
      <c r="Y9" s="2"/>
      <c r="Z9" s="2"/>
      <c r="AA9" s="2"/>
      <c r="AB9" s="2"/>
    </row>
    <row r="10" spans="1:28">
      <c r="A10" s="6"/>
      <c r="B10" s="6"/>
      <c r="C10" s="2"/>
      <c r="D10" s="11" t="s">
        <v>9</v>
      </c>
      <c r="E10" s="11" t="s">
        <v>10</v>
      </c>
      <c r="F10" s="6"/>
      <c r="G10" s="2"/>
      <c r="H10" s="2"/>
      <c r="I10" s="6"/>
      <c r="J10" s="2"/>
      <c r="K10" s="2"/>
      <c r="L10" s="6"/>
      <c r="M10" s="2"/>
      <c r="N10" s="11" t="s">
        <v>11</v>
      </c>
      <c r="O10" s="6"/>
      <c r="P10" s="2"/>
      <c r="Q10" s="12" t="s">
        <v>11</v>
      </c>
      <c r="R10" s="6"/>
      <c r="S10" s="2"/>
      <c r="T10" s="12" t="s">
        <v>11</v>
      </c>
      <c r="U10" s="2"/>
      <c r="V10" s="2"/>
      <c r="W10" s="2"/>
      <c r="X10" s="2"/>
      <c r="Y10" s="2"/>
      <c r="Z10" s="2"/>
      <c r="AA10" s="2"/>
      <c r="AB10" s="2"/>
    </row>
    <row r="11" spans="1:28">
      <c r="A11" s="6" t="s">
        <v>12</v>
      </c>
      <c r="B11" s="13" t="s">
        <v>13</v>
      </c>
      <c r="C11" s="11" t="s">
        <v>14</v>
      </c>
      <c r="D11" s="11" t="s">
        <v>15</v>
      </c>
      <c r="E11" s="11" t="s">
        <v>15</v>
      </c>
      <c r="F11" s="13" t="s">
        <v>13</v>
      </c>
      <c r="G11" s="11" t="s">
        <v>16</v>
      </c>
      <c r="H11" s="11" t="s">
        <v>17</v>
      </c>
      <c r="I11" s="13" t="s">
        <v>13</v>
      </c>
      <c r="J11" s="11" t="s">
        <v>16</v>
      </c>
      <c r="K11" s="11" t="s">
        <v>17</v>
      </c>
      <c r="L11" s="13" t="s">
        <v>18</v>
      </c>
      <c r="M11" s="11" t="s">
        <v>19</v>
      </c>
      <c r="N11" s="11" t="s">
        <v>20</v>
      </c>
      <c r="O11" s="13" t="s">
        <v>18</v>
      </c>
      <c r="P11" s="11" t="s">
        <v>19</v>
      </c>
      <c r="Q11" s="12" t="s">
        <v>20</v>
      </c>
      <c r="R11" s="13" t="s">
        <v>18</v>
      </c>
      <c r="S11" s="11" t="s">
        <v>19</v>
      </c>
      <c r="T11" s="12" t="s">
        <v>20</v>
      </c>
      <c r="U11" s="2"/>
      <c r="V11" s="2"/>
      <c r="W11" s="2"/>
      <c r="X11" s="2"/>
      <c r="Y11" s="2"/>
      <c r="Z11" s="2"/>
      <c r="AA11" s="2"/>
      <c r="AB11" s="2"/>
    </row>
    <row r="12" spans="1:28">
      <c r="A12" s="7"/>
      <c r="B12" s="14" t="s">
        <v>21</v>
      </c>
      <c r="C12" s="15" t="s">
        <v>21</v>
      </c>
      <c r="D12" s="15" t="s">
        <v>21</v>
      </c>
      <c r="E12" s="15" t="s">
        <v>21</v>
      </c>
      <c r="F12" s="14" t="s">
        <v>21</v>
      </c>
      <c r="G12" s="15" t="s">
        <v>21</v>
      </c>
      <c r="H12" s="15" t="s">
        <v>21</v>
      </c>
      <c r="I12" s="14" t="s">
        <v>21</v>
      </c>
      <c r="J12" s="15" t="s">
        <v>21</v>
      </c>
      <c r="K12" s="15" t="s">
        <v>21</v>
      </c>
      <c r="L12" s="7"/>
      <c r="M12" s="15" t="s">
        <v>22</v>
      </c>
      <c r="N12" s="8"/>
      <c r="O12" s="7"/>
      <c r="P12" s="15" t="s">
        <v>22</v>
      </c>
      <c r="Q12" s="9"/>
      <c r="R12" s="7"/>
      <c r="S12" s="15" t="s">
        <v>22</v>
      </c>
      <c r="T12" s="9"/>
      <c r="U12" s="2"/>
      <c r="V12" s="2"/>
      <c r="W12" s="2"/>
      <c r="X12" s="2"/>
      <c r="Y12" s="2"/>
      <c r="Z12" s="2"/>
      <c r="AA12" s="2"/>
      <c r="AB12" s="2"/>
    </row>
    <row r="13" spans="1:28">
      <c r="A13" s="6" t="s">
        <v>23</v>
      </c>
      <c r="B13" s="6" t="e">
        <f t="shared" ref="B13:Q13" ca="1" si="0">ADDRESS(CELL("row",$AA25),CELL("col",B$1130),8,TRUE)</f>
        <v>#VALUE!</v>
      </c>
      <c r="C13" s="2" t="e">
        <f t="shared" ca="1" si="0"/>
        <v>#VALUE!</v>
      </c>
      <c r="D13" s="2" t="e">
        <f t="shared" ca="1" si="0"/>
        <v>#VALUE!</v>
      </c>
      <c r="E13" s="2" t="e">
        <f t="shared" ca="1" si="0"/>
        <v>#VALUE!</v>
      </c>
      <c r="F13" s="6" t="e">
        <f t="shared" ca="1" si="0"/>
        <v>#VALUE!</v>
      </c>
      <c r="G13" s="2" t="e">
        <f t="shared" ca="1" si="0"/>
        <v>#VALUE!</v>
      </c>
      <c r="H13" s="2" t="e">
        <f t="shared" ca="1" si="0"/>
        <v>#VALUE!</v>
      </c>
      <c r="I13" s="6" t="e">
        <f t="shared" ca="1" si="0"/>
        <v>#VALUE!</v>
      </c>
      <c r="J13" s="2" t="e">
        <f t="shared" ca="1" si="0"/>
        <v>#VALUE!</v>
      </c>
      <c r="K13" s="2" t="e">
        <f t="shared" ca="1" si="0"/>
        <v>#VALUE!</v>
      </c>
      <c r="L13" s="6" t="e">
        <f t="shared" ca="1" si="0"/>
        <v>#VALUE!</v>
      </c>
      <c r="M13" s="2" t="e">
        <f t="shared" ca="1" si="0"/>
        <v>#VALUE!</v>
      </c>
      <c r="N13" s="2" t="e">
        <f t="shared" ca="1" si="0"/>
        <v>#VALUE!</v>
      </c>
      <c r="O13" s="6" t="e">
        <f t="shared" ca="1" si="0"/>
        <v>#VALUE!</v>
      </c>
      <c r="P13" s="2" t="e">
        <f t="shared" ca="1" si="0"/>
        <v>#VALUE!</v>
      </c>
      <c r="Q13" s="10" t="e">
        <f t="shared" ca="1" si="0"/>
        <v>#VALUE!</v>
      </c>
      <c r="R13" s="6" t="e">
        <f t="shared" ref="R13:T26" ca="1" si="1">ADDRESS(CELL("row",$AA25),CELL("col",R$1130),8,TRUE)</f>
        <v>#VALUE!</v>
      </c>
      <c r="S13" s="2" t="e">
        <f t="shared" ca="1" si="1"/>
        <v>#VALUE!</v>
      </c>
      <c r="T13" s="10" t="e">
        <f t="shared" ca="1" si="1"/>
        <v>#VALUE!</v>
      </c>
      <c r="U13" s="2"/>
      <c r="V13" s="2"/>
      <c r="W13" s="2"/>
      <c r="X13" s="2"/>
      <c r="Y13" s="2"/>
      <c r="Z13" s="2"/>
      <c r="AA13" s="2"/>
      <c r="AB13" s="2"/>
    </row>
    <row r="14" spans="1:28">
      <c r="A14" s="6" t="s">
        <v>24</v>
      </c>
      <c r="B14" s="6" t="e">
        <f t="shared" ref="B14:Q14" ca="1" si="2">ADDRESS(CELL("row",$AA26),CELL("col",B$1130),8,TRUE)</f>
        <v>#VALUE!</v>
      </c>
      <c r="C14" s="2" t="e">
        <f t="shared" ca="1" si="2"/>
        <v>#VALUE!</v>
      </c>
      <c r="D14" s="2" t="e">
        <f t="shared" ca="1" si="2"/>
        <v>#VALUE!</v>
      </c>
      <c r="E14" s="2" t="e">
        <f t="shared" ca="1" si="2"/>
        <v>#VALUE!</v>
      </c>
      <c r="F14" s="6" t="e">
        <f t="shared" ca="1" si="2"/>
        <v>#VALUE!</v>
      </c>
      <c r="G14" s="2" t="e">
        <f t="shared" ca="1" si="2"/>
        <v>#VALUE!</v>
      </c>
      <c r="H14" s="2" t="e">
        <f t="shared" ca="1" si="2"/>
        <v>#VALUE!</v>
      </c>
      <c r="I14" s="6" t="e">
        <f t="shared" ca="1" si="2"/>
        <v>#VALUE!</v>
      </c>
      <c r="J14" s="2" t="e">
        <f t="shared" ca="1" si="2"/>
        <v>#VALUE!</v>
      </c>
      <c r="K14" s="2" t="e">
        <f t="shared" ca="1" si="2"/>
        <v>#VALUE!</v>
      </c>
      <c r="L14" s="6" t="e">
        <f t="shared" ca="1" si="2"/>
        <v>#VALUE!</v>
      </c>
      <c r="M14" s="2" t="e">
        <f t="shared" ca="1" si="2"/>
        <v>#VALUE!</v>
      </c>
      <c r="N14" s="2" t="e">
        <f t="shared" ca="1" si="2"/>
        <v>#VALUE!</v>
      </c>
      <c r="O14" s="6" t="e">
        <f t="shared" ca="1" si="2"/>
        <v>#VALUE!</v>
      </c>
      <c r="P14" s="2" t="e">
        <f t="shared" ca="1" si="2"/>
        <v>#VALUE!</v>
      </c>
      <c r="Q14" s="10" t="e">
        <f t="shared" ca="1" si="2"/>
        <v>#VALUE!</v>
      </c>
      <c r="R14" s="6" t="e">
        <f t="shared" ca="1" si="1"/>
        <v>#VALUE!</v>
      </c>
      <c r="S14" s="2" t="e">
        <f t="shared" ca="1" si="1"/>
        <v>#VALUE!</v>
      </c>
      <c r="T14" s="10" t="e">
        <f t="shared" ca="1" si="1"/>
        <v>#VALUE!</v>
      </c>
      <c r="U14" s="2"/>
      <c r="V14" s="2"/>
      <c r="W14" s="2"/>
      <c r="X14" s="2"/>
      <c r="Y14" s="2"/>
      <c r="Z14" s="2"/>
      <c r="AA14" s="2"/>
      <c r="AB14" s="2"/>
    </row>
    <row r="15" spans="1:28">
      <c r="A15" s="6" t="s">
        <v>25</v>
      </c>
      <c r="B15" s="6" t="e">
        <f t="shared" ref="B15:Q15" ca="1" si="3">ADDRESS(CELL("row",$AA27),CELL("col",B$1130),8,TRUE)</f>
        <v>#VALUE!</v>
      </c>
      <c r="C15" s="2" t="e">
        <f t="shared" ca="1" si="3"/>
        <v>#VALUE!</v>
      </c>
      <c r="D15" s="2" t="e">
        <f t="shared" ca="1" si="3"/>
        <v>#VALUE!</v>
      </c>
      <c r="E15" s="2" t="e">
        <f t="shared" ca="1" si="3"/>
        <v>#VALUE!</v>
      </c>
      <c r="F15" s="6" t="e">
        <f t="shared" ca="1" si="3"/>
        <v>#VALUE!</v>
      </c>
      <c r="G15" s="2" t="e">
        <f t="shared" ca="1" si="3"/>
        <v>#VALUE!</v>
      </c>
      <c r="H15" s="2" t="e">
        <f t="shared" ca="1" si="3"/>
        <v>#VALUE!</v>
      </c>
      <c r="I15" s="6" t="e">
        <f t="shared" ca="1" si="3"/>
        <v>#VALUE!</v>
      </c>
      <c r="J15" s="2" t="e">
        <f t="shared" ca="1" si="3"/>
        <v>#VALUE!</v>
      </c>
      <c r="K15" s="2" t="e">
        <f t="shared" ca="1" si="3"/>
        <v>#VALUE!</v>
      </c>
      <c r="L15" s="6" t="e">
        <f t="shared" ca="1" si="3"/>
        <v>#VALUE!</v>
      </c>
      <c r="M15" s="2" t="e">
        <f t="shared" ca="1" si="3"/>
        <v>#VALUE!</v>
      </c>
      <c r="N15" s="2" t="e">
        <f t="shared" ca="1" si="3"/>
        <v>#VALUE!</v>
      </c>
      <c r="O15" s="6" t="e">
        <f t="shared" ca="1" si="3"/>
        <v>#VALUE!</v>
      </c>
      <c r="P15" s="2" t="e">
        <f t="shared" ca="1" si="3"/>
        <v>#VALUE!</v>
      </c>
      <c r="Q15" s="10" t="e">
        <f t="shared" ca="1" si="3"/>
        <v>#VALUE!</v>
      </c>
      <c r="R15" s="6" t="e">
        <f t="shared" ca="1" si="1"/>
        <v>#VALUE!</v>
      </c>
      <c r="S15" s="2" t="e">
        <f t="shared" ca="1" si="1"/>
        <v>#VALUE!</v>
      </c>
      <c r="T15" s="10" t="e">
        <f t="shared" ca="1" si="1"/>
        <v>#VALUE!</v>
      </c>
      <c r="U15" s="2"/>
      <c r="V15" s="2"/>
      <c r="W15" s="2"/>
      <c r="X15" s="2"/>
      <c r="Y15" s="2"/>
      <c r="Z15" s="2"/>
      <c r="AA15" s="2"/>
      <c r="AB15" s="2"/>
    </row>
    <row r="16" spans="1:28">
      <c r="A16" s="6" t="s">
        <v>26</v>
      </c>
      <c r="B16" s="6" t="e">
        <f t="shared" ref="B16:Q16" ca="1" si="4">ADDRESS(CELL("row",$AA28),CELL("col",B$1130),8,TRUE)</f>
        <v>#VALUE!</v>
      </c>
      <c r="C16" s="2" t="e">
        <f t="shared" ca="1" si="4"/>
        <v>#VALUE!</v>
      </c>
      <c r="D16" s="2" t="e">
        <f t="shared" ca="1" si="4"/>
        <v>#VALUE!</v>
      </c>
      <c r="E16" s="2" t="e">
        <f t="shared" ca="1" si="4"/>
        <v>#VALUE!</v>
      </c>
      <c r="F16" s="6" t="e">
        <f t="shared" ca="1" si="4"/>
        <v>#VALUE!</v>
      </c>
      <c r="G16" s="2" t="e">
        <f t="shared" ca="1" si="4"/>
        <v>#VALUE!</v>
      </c>
      <c r="H16" s="2" t="e">
        <f t="shared" ca="1" si="4"/>
        <v>#VALUE!</v>
      </c>
      <c r="I16" s="6" t="e">
        <f t="shared" ca="1" si="4"/>
        <v>#VALUE!</v>
      </c>
      <c r="J16" s="2" t="e">
        <f t="shared" ca="1" si="4"/>
        <v>#VALUE!</v>
      </c>
      <c r="K16" s="2" t="e">
        <f t="shared" ca="1" si="4"/>
        <v>#VALUE!</v>
      </c>
      <c r="L16" s="6" t="e">
        <f t="shared" ca="1" si="4"/>
        <v>#VALUE!</v>
      </c>
      <c r="M16" s="2" t="e">
        <f t="shared" ca="1" si="4"/>
        <v>#VALUE!</v>
      </c>
      <c r="N16" s="2" t="e">
        <f t="shared" ca="1" si="4"/>
        <v>#VALUE!</v>
      </c>
      <c r="O16" s="6" t="e">
        <f t="shared" ca="1" si="4"/>
        <v>#VALUE!</v>
      </c>
      <c r="P16" s="2" t="e">
        <f t="shared" ca="1" si="4"/>
        <v>#VALUE!</v>
      </c>
      <c r="Q16" s="10" t="e">
        <f t="shared" ca="1" si="4"/>
        <v>#VALUE!</v>
      </c>
      <c r="R16" s="6" t="e">
        <f t="shared" ca="1" si="1"/>
        <v>#VALUE!</v>
      </c>
      <c r="S16" s="2" t="e">
        <f t="shared" ca="1" si="1"/>
        <v>#VALUE!</v>
      </c>
      <c r="T16" s="10" t="e">
        <f t="shared" ca="1" si="1"/>
        <v>#VALUE!</v>
      </c>
      <c r="U16" s="2"/>
      <c r="V16" s="2"/>
      <c r="W16" s="2"/>
      <c r="X16" s="2"/>
      <c r="Y16" s="2"/>
      <c r="Z16" s="2"/>
      <c r="AA16" s="2"/>
      <c r="AB16" s="2"/>
    </row>
    <row r="17" spans="1:28">
      <c r="A17" s="6" t="s">
        <v>27</v>
      </c>
      <c r="B17" s="6" t="e">
        <f t="shared" ref="B17:Q17" ca="1" si="5">ADDRESS(CELL("row",$AA29),CELL("col",B$1130),8,TRUE)</f>
        <v>#VALUE!</v>
      </c>
      <c r="C17" s="2" t="e">
        <f t="shared" ca="1" si="5"/>
        <v>#VALUE!</v>
      </c>
      <c r="D17" s="2" t="e">
        <f t="shared" ca="1" si="5"/>
        <v>#VALUE!</v>
      </c>
      <c r="E17" s="2" t="e">
        <f t="shared" ca="1" si="5"/>
        <v>#VALUE!</v>
      </c>
      <c r="F17" s="6" t="e">
        <f t="shared" ca="1" si="5"/>
        <v>#VALUE!</v>
      </c>
      <c r="G17" s="2" t="e">
        <f t="shared" ca="1" si="5"/>
        <v>#VALUE!</v>
      </c>
      <c r="H17" s="2" t="e">
        <f t="shared" ca="1" si="5"/>
        <v>#VALUE!</v>
      </c>
      <c r="I17" s="6" t="e">
        <f t="shared" ca="1" si="5"/>
        <v>#VALUE!</v>
      </c>
      <c r="J17" s="2" t="e">
        <f t="shared" ca="1" si="5"/>
        <v>#VALUE!</v>
      </c>
      <c r="K17" s="2" t="e">
        <f t="shared" ca="1" si="5"/>
        <v>#VALUE!</v>
      </c>
      <c r="L17" s="6" t="e">
        <f t="shared" ca="1" si="5"/>
        <v>#VALUE!</v>
      </c>
      <c r="M17" s="2" t="e">
        <f t="shared" ca="1" si="5"/>
        <v>#VALUE!</v>
      </c>
      <c r="N17" s="2" t="e">
        <f t="shared" ca="1" si="5"/>
        <v>#VALUE!</v>
      </c>
      <c r="O17" s="6" t="e">
        <f t="shared" ca="1" si="5"/>
        <v>#VALUE!</v>
      </c>
      <c r="P17" s="2" t="e">
        <f t="shared" ca="1" si="5"/>
        <v>#VALUE!</v>
      </c>
      <c r="Q17" s="10" t="e">
        <f t="shared" ca="1" si="5"/>
        <v>#VALUE!</v>
      </c>
      <c r="R17" s="6" t="e">
        <f t="shared" ca="1" si="1"/>
        <v>#VALUE!</v>
      </c>
      <c r="S17" s="2" t="e">
        <f t="shared" ca="1" si="1"/>
        <v>#VALUE!</v>
      </c>
      <c r="T17" s="10" t="e">
        <f t="shared" ca="1" si="1"/>
        <v>#VALUE!</v>
      </c>
      <c r="U17" s="2"/>
      <c r="V17" s="2"/>
      <c r="W17" s="2"/>
      <c r="X17" s="2"/>
      <c r="Y17" s="2"/>
      <c r="Z17" s="2"/>
      <c r="AA17" s="2"/>
      <c r="AB17" s="2"/>
    </row>
    <row r="18" spans="1:28">
      <c r="A18" s="6" t="s">
        <v>28</v>
      </c>
      <c r="B18" s="6" t="e">
        <f t="shared" ref="B18:Q18" ca="1" si="6">ADDRESS(CELL("row",$AA30),CELL("col",B$1130),8,TRUE)</f>
        <v>#VALUE!</v>
      </c>
      <c r="C18" s="2" t="e">
        <f t="shared" ca="1" si="6"/>
        <v>#VALUE!</v>
      </c>
      <c r="D18" s="2" t="e">
        <f t="shared" ca="1" si="6"/>
        <v>#VALUE!</v>
      </c>
      <c r="E18" s="2" t="e">
        <f t="shared" ca="1" si="6"/>
        <v>#VALUE!</v>
      </c>
      <c r="F18" s="6" t="e">
        <f t="shared" ca="1" si="6"/>
        <v>#VALUE!</v>
      </c>
      <c r="G18" s="2" t="e">
        <f t="shared" ca="1" si="6"/>
        <v>#VALUE!</v>
      </c>
      <c r="H18" s="2" t="e">
        <f t="shared" ca="1" si="6"/>
        <v>#VALUE!</v>
      </c>
      <c r="I18" s="6" t="e">
        <f t="shared" ca="1" si="6"/>
        <v>#VALUE!</v>
      </c>
      <c r="J18" s="2" t="e">
        <f t="shared" ca="1" si="6"/>
        <v>#VALUE!</v>
      </c>
      <c r="K18" s="2" t="e">
        <f t="shared" ca="1" si="6"/>
        <v>#VALUE!</v>
      </c>
      <c r="L18" s="6" t="e">
        <f t="shared" ca="1" si="6"/>
        <v>#VALUE!</v>
      </c>
      <c r="M18" s="2" t="e">
        <f t="shared" ca="1" si="6"/>
        <v>#VALUE!</v>
      </c>
      <c r="N18" s="2" t="e">
        <f t="shared" ca="1" si="6"/>
        <v>#VALUE!</v>
      </c>
      <c r="O18" s="6" t="e">
        <f t="shared" ca="1" si="6"/>
        <v>#VALUE!</v>
      </c>
      <c r="P18" s="2" t="e">
        <f t="shared" ca="1" si="6"/>
        <v>#VALUE!</v>
      </c>
      <c r="Q18" s="10" t="e">
        <f t="shared" ca="1" si="6"/>
        <v>#VALUE!</v>
      </c>
      <c r="R18" s="6" t="e">
        <f t="shared" ca="1" si="1"/>
        <v>#VALUE!</v>
      </c>
      <c r="S18" s="2" t="e">
        <f t="shared" ca="1" si="1"/>
        <v>#VALUE!</v>
      </c>
      <c r="T18" s="10" t="e">
        <f t="shared" ca="1" si="1"/>
        <v>#VALUE!</v>
      </c>
      <c r="U18" s="2"/>
      <c r="V18" s="2"/>
      <c r="W18" s="2"/>
      <c r="X18" s="2"/>
      <c r="Y18" s="2"/>
      <c r="Z18" s="2"/>
      <c r="AA18" s="2"/>
      <c r="AB18" s="2"/>
    </row>
    <row r="19" spans="1:28">
      <c r="A19" s="6" t="s">
        <v>29</v>
      </c>
      <c r="B19" s="6" t="e">
        <f t="shared" ref="B19:Q19" ca="1" si="7">ADDRESS(CELL("row",$AA31),CELL("col",B$1130),8,TRUE)</f>
        <v>#VALUE!</v>
      </c>
      <c r="C19" s="2" t="e">
        <f t="shared" ca="1" si="7"/>
        <v>#VALUE!</v>
      </c>
      <c r="D19" s="2" t="e">
        <f t="shared" ca="1" si="7"/>
        <v>#VALUE!</v>
      </c>
      <c r="E19" s="2" t="e">
        <f t="shared" ca="1" si="7"/>
        <v>#VALUE!</v>
      </c>
      <c r="F19" s="6" t="e">
        <f t="shared" ca="1" si="7"/>
        <v>#VALUE!</v>
      </c>
      <c r="G19" s="2" t="e">
        <f t="shared" ca="1" si="7"/>
        <v>#VALUE!</v>
      </c>
      <c r="H19" s="2" t="e">
        <f t="shared" ca="1" si="7"/>
        <v>#VALUE!</v>
      </c>
      <c r="I19" s="6" t="e">
        <f t="shared" ca="1" si="7"/>
        <v>#VALUE!</v>
      </c>
      <c r="J19" s="2" t="e">
        <f t="shared" ca="1" si="7"/>
        <v>#VALUE!</v>
      </c>
      <c r="K19" s="2" t="e">
        <f t="shared" ca="1" si="7"/>
        <v>#VALUE!</v>
      </c>
      <c r="L19" s="6" t="e">
        <f t="shared" ca="1" si="7"/>
        <v>#VALUE!</v>
      </c>
      <c r="M19" s="2" t="e">
        <f t="shared" ca="1" si="7"/>
        <v>#VALUE!</v>
      </c>
      <c r="N19" s="2" t="e">
        <f t="shared" ca="1" si="7"/>
        <v>#VALUE!</v>
      </c>
      <c r="O19" s="6" t="e">
        <f t="shared" ca="1" si="7"/>
        <v>#VALUE!</v>
      </c>
      <c r="P19" s="2" t="e">
        <f t="shared" ca="1" si="7"/>
        <v>#VALUE!</v>
      </c>
      <c r="Q19" s="10" t="e">
        <f t="shared" ca="1" si="7"/>
        <v>#VALUE!</v>
      </c>
      <c r="R19" s="6" t="e">
        <f t="shared" ca="1" si="1"/>
        <v>#VALUE!</v>
      </c>
      <c r="S19" s="2" t="e">
        <f t="shared" ca="1" si="1"/>
        <v>#VALUE!</v>
      </c>
      <c r="T19" s="10" t="e">
        <f t="shared" ca="1" si="1"/>
        <v>#VALUE!</v>
      </c>
      <c r="U19" s="2"/>
      <c r="V19" s="2"/>
      <c r="W19" s="2"/>
      <c r="X19" s="2"/>
      <c r="Y19" s="2"/>
      <c r="Z19" s="2"/>
      <c r="AA19" s="2"/>
      <c r="AB19" s="2"/>
    </row>
    <row r="20" spans="1:28">
      <c r="A20" s="6" t="s">
        <v>30</v>
      </c>
      <c r="B20" s="6" t="e">
        <f t="shared" ref="B20:Q20" ca="1" si="8">ADDRESS(CELL("row",$AA32),CELL("col",B$1130),8,TRUE)</f>
        <v>#VALUE!</v>
      </c>
      <c r="C20" s="2" t="e">
        <f t="shared" ca="1" si="8"/>
        <v>#VALUE!</v>
      </c>
      <c r="D20" s="2" t="e">
        <f t="shared" ca="1" si="8"/>
        <v>#VALUE!</v>
      </c>
      <c r="E20" s="2" t="e">
        <f t="shared" ca="1" si="8"/>
        <v>#VALUE!</v>
      </c>
      <c r="F20" s="6" t="e">
        <f t="shared" ca="1" si="8"/>
        <v>#VALUE!</v>
      </c>
      <c r="G20" s="2" t="e">
        <f t="shared" ca="1" si="8"/>
        <v>#VALUE!</v>
      </c>
      <c r="H20" s="2" t="e">
        <f t="shared" ca="1" si="8"/>
        <v>#VALUE!</v>
      </c>
      <c r="I20" s="6" t="e">
        <f t="shared" ca="1" si="8"/>
        <v>#VALUE!</v>
      </c>
      <c r="J20" s="2" t="e">
        <f t="shared" ca="1" si="8"/>
        <v>#VALUE!</v>
      </c>
      <c r="K20" s="2" t="e">
        <f t="shared" ca="1" si="8"/>
        <v>#VALUE!</v>
      </c>
      <c r="L20" s="6" t="e">
        <f t="shared" ca="1" si="8"/>
        <v>#VALUE!</v>
      </c>
      <c r="M20" s="2" t="e">
        <f t="shared" ca="1" si="8"/>
        <v>#VALUE!</v>
      </c>
      <c r="N20" s="2" t="e">
        <f t="shared" ca="1" si="8"/>
        <v>#VALUE!</v>
      </c>
      <c r="O20" s="6" t="e">
        <f t="shared" ca="1" si="8"/>
        <v>#VALUE!</v>
      </c>
      <c r="P20" s="2" t="e">
        <f t="shared" ca="1" si="8"/>
        <v>#VALUE!</v>
      </c>
      <c r="Q20" s="10" t="e">
        <f t="shared" ca="1" si="8"/>
        <v>#VALUE!</v>
      </c>
      <c r="R20" s="6" t="e">
        <f t="shared" ca="1" si="1"/>
        <v>#VALUE!</v>
      </c>
      <c r="S20" s="2" t="e">
        <f t="shared" ca="1" si="1"/>
        <v>#VALUE!</v>
      </c>
      <c r="T20" s="10" t="e">
        <f t="shared" ca="1" si="1"/>
        <v>#VALUE!</v>
      </c>
      <c r="U20" s="2"/>
      <c r="V20" s="2"/>
      <c r="W20" s="2"/>
      <c r="X20" s="2"/>
      <c r="Y20" s="2"/>
      <c r="Z20" s="2"/>
      <c r="AA20" s="2"/>
      <c r="AB20" s="2"/>
    </row>
    <row r="21" spans="1:28">
      <c r="A21" s="6" t="s">
        <v>31</v>
      </c>
      <c r="B21" s="6" t="e">
        <f t="shared" ref="B21:Q21" ca="1" si="9">ADDRESS(CELL("row",$AA33),CELL("col",B$1130),8,TRUE)</f>
        <v>#VALUE!</v>
      </c>
      <c r="C21" s="2" t="e">
        <f t="shared" ca="1" si="9"/>
        <v>#VALUE!</v>
      </c>
      <c r="D21" s="2" t="e">
        <f t="shared" ca="1" si="9"/>
        <v>#VALUE!</v>
      </c>
      <c r="E21" s="2" t="e">
        <f t="shared" ca="1" si="9"/>
        <v>#VALUE!</v>
      </c>
      <c r="F21" s="6" t="e">
        <f t="shared" ca="1" si="9"/>
        <v>#VALUE!</v>
      </c>
      <c r="G21" s="2" t="e">
        <f t="shared" ca="1" si="9"/>
        <v>#VALUE!</v>
      </c>
      <c r="H21" s="2" t="e">
        <f t="shared" ca="1" si="9"/>
        <v>#VALUE!</v>
      </c>
      <c r="I21" s="6" t="e">
        <f t="shared" ca="1" si="9"/>
        <v>#VALUE!</v>
      </c>
      <c r="J21" s="2" t="e">
        <f t="shared" ca="1" si="9"/>
        <v>#VALUE!</v>
      </c>
      <c r="K21" s="2" t="e">
        <f t="shared" ca="1" si="9"/>
        <v>#VALUE!</v>
      </c>
      <c r="L21" s="6" t="e">
        <f t="shared" ca="1" si="9"/>
        <v>#VALUE!</v>
      </c>
      <c r="M21" s="2" t="e">
        <f t="shared" ca="1" si="9"/>
        <v>#VALUE!</v>
      </c>
      <c r="N21" s="2" t="e">
        <f t="shared" ca="1" si="9"/>
        <v>#VALUE!</v>
      </c>
      <c r="O21" s="6" t="e">
        <f t="shared" ca="1" si="9"/>
        <v>#VALUE!</v>
      </c>
      <c r="P21" s="2" t="e">
        <f t="shared" ca="1" si="9"/>
        <v>#VALUE!</v>
      </c>
      <c r="Q21" s="10" t="e">
        <f t="shared" ca="1" si="9"/>
        <v>#VALUE!</v>
      </c>
      <c r="R21" s="6" t="e">
        <f t="shared" ca="1" si="1"/>
        <v>#VALUE!</v>
      </c>
      <c r="S21" s="2" t="e">
        <f t="shared" ca="1" si="1"/>
        <v>#VALUE!</v>
      </c>
      <c r="T21" s="10" t="e">
        <f t="shared" ca="1" si="1"/>
        <v>#VALUE!</v>
      </c>
      <c r="U21" s="2"/>
      <c r="V21" s="2"/>
      <c r="W21" s="2"/>
      <c r="X21" s="2"/>
      <c r="Y21" s="2"/>
      <c r="Z21" s="2"/>
      <c r="AA21" s="2"/>
      <c r="AB21" s="2"/>
    </row>
    <row r="22" spans="1:28">
      <c r="A22" s="6" t="s">
        <v>32</v>
      </c>
      <c r="B22" s="6" t="e">
        <f t="shared" ref="B22:Q22" ca="1" si="10">ADDRESS(CELL("row",$AA34),CELL("col",B$1130),8,TRUE)</f>
        <v>#VALUE!</v>
      </c>
      <c r="C22" s="2" t="e">
        <f t="shared" ca="1" si="10"/>
        <v>#VALUE!</v>
      </c>
      <c r="D22" s="2" t="e">
        <f t="shared" ca="1" si="10"/>
        <v>#VALUE!</v>
      </c>
      <c r="E22" s="2" t="e">
        <f t="shared" ca="1" si="10"/>
        <v>#VALUE!</v>
      </c>
      <c r="F22" s="6" t="e">
        <f t="shared" ca="1" si="10"/>
        <v>#VALUE!</v>
      </c>
      <c r="G22" s="2" t="e">
        <f t="shared" ca="1" si="10"/>
        <v>#VALUE!</v>
      </c>
      <c r="H22" s="2" t="e">
        <f t="shared" ca="1" si="10"/>
        <v>#VALUE!</v>
      </c>
      <c r="I22" s="6" t="e">
        <f t="shared" ca="1" si="10"/>
        <v>#VALUE!</v>
      </c>
      <c r="J22" s="2" t="e">
        <f t="shared" ca="1" si="10"/>
        <v>#VALUE!</v>
      </c>
      <c r="K22" s="2" t="e">
        <f t="shared" ca="1" si="10"/>
        <v>#VALUE!</v>
      </c>
      <c r="L22" s="6" t="e">
        <f t="shared" ca="1" si="10"/>
        <v>#VALUE!</v>
      </c>
      <c r="M22" s="2" t="e">
        <f t="shared" ca="1" si="10"/>
        <v>#VALUE!</v>
      </c>
      <c r="N22" s="2" t="e">
        <f t="shared" ca="1" si="10"/>
        <v>#VALUE!</v>
      </c>
      <c r="O22" s="6" t="e">
        <f t="shared" ca="1" si="10"/>
        <v>#VALUE!</v>
      </c>
      <c r="P22" s="2" t="e">
        <f t="shared" ca="1" si="10"/>
        <v>#VALUE!</v>
      </c>
      <c r="Q22" s="10" t="e">
        <f t="shared" ca="1" si="10"/>
        <v>#VALUE!</v>
      </c>
      <c r="R22" s="6" t="e">
        <f t="shared" ca="1" si="1"/>
        <v>#VALUE!</v>
      </c>
      <c r="S22" s="2" t="e">
        <f t="shared" ca="1" si="1"/>
        <v>#VALUE!</v>
      </c>
      <c r="T22" s="10" t="e">
        <f t="shared" ca="1" si="1"/>
        <v>#VALUE!</v>
      </c>
      <c r="U22" s="2"/>
      <c r="V22" s="2"/>
      <c r="W22" s="2"/>
      <c r="X22" s="2"/>
      <c r="Y22" s="2"/>
      <c r="Z22" s="2"/>
      <c r="AA22" s="2"/>
      <c r="AB22" s="2"/>
    </row>
    <row r="23" spans="1:28">
      <c r="A23" s="6" t="s">
        <v>33</v>
      </c>
      <c r="B23" s="6" t="e">
        <f t="shared" ref="B23:Q23" ca="1" si="11">ADDRESS(CELL("row",$AA35),CELL("col",B$1130),8,TRUE)</f>
        <v>#VALUE!</v>
      </c>
      <c r="C23" s="2" t="e">
        <f t="shared" ca="1" si="11"/>
        <v>#VALUE!</v>
      </c>
      <c r="D23" s="2" t="e">
        <f t="shared" ca="1" si="11"/>
        <v>#VALUE!</v>
      </c>
      <c r="E23" s="2" t="e">
        <f t="shared" ca="1" si="11"/>
        <v>#VALUE!</v>
      </c>
      <c r="F23" s="6" t="e">
        <f t="shared" ca="1" si="11"/>
        <v>#VALUE!</v>
      </c>
      <c r="G23" s="2" t="e">
        <f t="shared" ca="1" si="11"/>
        <v>#VALUE!</v>
      </c>
      <c r="H23" s="2" t="e">
        <f t="shared" ca="1" si="11"/>
        <v>#VALUE!</v>
      </c>
      <c r="I23" s="6" t="e">
        <f t="shared" ca="1" si="11"/>
        <v>#VALUE!</v>
      </c>
      <c r="J23" s="2" t="e">
        <f t="shared" ca="1" si="11"/>
        <v>#VALUE!</v>
      </c>
      <c r="K23" s="2" t="e">
        <f t="shared" ca="1" si="11"/>
        <v>#VALUE!</v>
      </c>
      <c r="L23" s="6" t="e">
        <f t="shared" ca="1" si="11"/>
        <v>#VALUE!</v>
      </c>
      <c r="M23" s="2" t="e">
        <f t="shared" ca="1" si="11"/>
        <v>#VALUE!</v>
      </c>
      <c r="N23" s="2" t="e">
        <f t="shared" ca="1" si="11"/>
        <v>#VALUE!</v>
      </c>
      <c r="O23" s="6" t="e">
        <f t="shared" ca="1" si="11"/>
        <v>#VALUE!</v>
      </c>
      <c r="P23" s="2" t="e">
        <f t="shared" ca="1" si="11"/>
        <v>#VALUE!</v>
      </c>
      <c r="Q23" s="10" t="e">
        <f t="shared" ca="1" si="11"/>
        <v>#VALUE!</v>
      </c>
      <c r="R23" s="6" t="e">
        <f t="shared" ca="1" si="1"/>
        <v>#VALUE!</v>
      </c>
      <c r="S23" s="2" t="e">
        <f t="shared" ca="1" si="1"/>
        <v>#VALUE!</v>
      </c>
      <c r="T23" s="10" t="e">
        <f t="shared" ca="1" si="1"/>
        <v>#VALUE!</v>
      </c>
      <c r="U23" s="2"/>
      <c r="V23" s="2"/>
      <c r="W23" s="2"/>
      <c r="X23" s="2"/>
      <c r="Y23" s="2"/>
      <c r="Z23" s="2"/>
      <c r="AA23" s="2"/>
      <c r="AB23" s="2"/>
    </row>
    <row r="24" spans="1:28">
      <c r="A24" s="6" t="s">
        <v>34</v>
      </c>
      <c r="B24" s="6" t="e">
        <f t="shared" ref="B24:Q24" ca="1" si="12">ADDRESS(CELL("row",$AA36),CELL("col",B$1130),8,TRUE)</f>
        <v>#VALUE!</v>
      </c>
      <c r="C24" s="2" t="e">
        <f t="shared" ca="1" si="12"/>
        <v>#VALUE!</v>
      </c>
      <c r="D24" s="2" t="e">
        <f t="shared" ca="1" si="12"/>
        <v>#VALUE!</v>
      </c>
      <c r="E24" s="2" t="e">
        <f t="shared" ca="1" si="12"/>
        <v>#VALUE!</v>
      </c>
      <c r="F24" s="6" t="e">
        <f t="shared" ca="1" si="12"/>
        <v>#VALUE!</v>
      </c>
      <c r="G24" s="2" t="e">
        <f t="shared" ca="1" si="12"/>
        <v>#VALUE!</v>
      </c>
      <c r="H24" s="2" t="e">
        <f t="shared" ca="1" si="12"/>
        <v>#VALUE!</v>
      </c>
      <c r="I24" s="6" t="e">
        <f t="shared" ca="1" si="12"/>
        <v>#VALUE!</v>
      </c>
      <c r="J24" s="2" t="e">
        <f t="shared" ca="1" si="12"/>
        <v>#VALUE!</v>
      </c>
      <c r="K24" s="2" t="e">
        <f t="shared" ca="1" si="12"/>
        <v>#VALUE!</v>
      </c>
      <c r="L24" s="6" t="e">
        <f t="shared" ca="1" si="12"/>
        <v>#VALUE!</v>
      </c>
      <c r="M24" s="2" t="e">
        <f t="shared" ca="1" si="12"/>
        <v>#VALUE!</v>
      </c>
      <c r="N24" s="2" t="e">
        <f t="shared" ca="1" si="12"/>
        <v>#VALUE!</v>
      </c>
      <c r="O24" s="6" t="e">
        <f t="shared" ca="1" si="12"/>
        <v>#VALUE!</v>
      </c>
      <c r="P24" s="2" t="e">
        <f t="shared" ca="1" si="12"/>
        <v>#VALUE!</v>
      </c>
      <c r="Q24" s="10" t="e">
        <f t="shared" ca="1" si="12"/>
        <v>#VALUE!</v>
      </c>
      <c r="R24" s="6" t="e">
        <f t="shared" ca="1" si="1"/>
        <v>#VALUE!</v>
      </c>
      <c r="S24" s="2" t="e">
        <f t="shared" ca="1" si="1"/>
        <v>#VALUE!</v>
      </c>
      <c r="T24" s="10" t="e">
        <f t="shared" ca="1" si="1"/>
        <v>#VALUE!</v>
      </c>
      <c r="U24" s="2"/>
      <c r="V24" s="2"/>
      <c r="W24" s="2"/>
      <c r="X24" s="2"/>
      <c r="Y24" s="2"/>
      <c r="Z24" s="2"/>
      <c r="AA24" s="2"/>
      <c r="AB24" s="2"/>
    </row>
    <row r="25" spans="1:28">
      <c r="A25" s="6" t="s">
        <v>35</v>
      </c>
      <c r="B25" s="6" t="e">
        <f t="shared" ref="B25:Q25" ca="1" si="13">ADDRESS(CELL("row",$AA37),CELL("col",B$1130),8,TRUE)</f>
        <v>#VALUE!</v>
      </c>
      <c r="C25" s="2" t="e">
        <f t="shared" ca="1" si="13"/>
        <v>#VALUE!</v>
      </c>
      <c r="D25" s="2" t="e">
        <f t="shared" ca="1" si="13"/>
        <v>#VALUE!</v>
      </c>
      <c r="E25" s="2" t="e">
        <f t="shared" ca="1" si="13"/>
        <v>#VALUE!</v>
      </c>
      <c r="F25" s="6" t="e">
        <f t="shared" ca="1" si="13"/>
        <v>#VALUE!</v>
      </c>
      <c r="G25" s="2" t="e">
        <f t="shared" ca="1" si="13"/>
        <v>#VALUE!</v>
      </c>
      <c r="H25" s="2" t="e">
        <f t="shared" ca="1" si="13"/>
        <v>#VALUE!</v>
      </c>
      <c r="I25" s="6" t="e">
        <f t="shared" ca="1" si="13"/>
        <v>#VALUE!</v>
      </c>
      <c r="J25" s="2" t="e">
        <f t="shared" ca="1" si="13"/>
        <v>#VALUE!</v>
      </c>
      <c r="K25" s="2" t="e">
        <f t="shared" ca="1" si="13"/>
        <v>#VALUE!</v>
      </c>
      <c r="L25" s="6" t="e">
        <f t="shared" ca="1" si="13"/>
        <v>#VALUE!</v>
      </c>
      <c r="M25" s="2" t="e">
        <f t="shared" ca="1" si="13"/>
        <v>#VALUE!</v>
      </c>
      <c r="N25" s="2" t="e">
        <f t="shared" ca="1" si="13"/>
        <v>#VALUE!</v>
      </c>
      <c r="O25" s="6" t="e">
        <f t="shared" ca="1" si="13"/>
        <v>#VALUE!</v>
      </c>
      <c r="P25" s="2" t="e">
        <f t="shared" ca="1" si="13"/>
        <v>#VALUE!</v>
      </c>
      <c r="Q25" s="10" t="e">
        <f t="shared" ca="1" si="13"/>
        <v>#VALUE!</v>
      </c>
      <c r="R25" s="6" t="e">
        <f t="shared" ca="1" si="1"/>
        <v>#VALUE!</v>
      </c>
      <c r="S25" s="2" t="e">
        <f t="shared" ca="1" si="1"/>
        <v>#VALUE!</v>
      </c>
      <c r="T25" s="10" t="e">
        <f t="shared" ca="1" si="1"/>
        <v>#VALUE!</v>
      </c>
      <c r="U25" s="2"/>
      <c r="V25" s="2"/>
      <c r="W25" s="2"/>
      <c r="X25" s="2"/>
      <c r="Y25" s="2"/>
      <c r="Z25" s="2"/>
      <c r="AA25" s="2"/>
      <c r="AB25" s="2"/>
    </row>
    <row r="26" spans="1:28">
      <c r="A26" s="7" t="s">
        <v>36</v>
      </c>
      <c r="B26" s="7" t="e">
        <f t="shared" ref="B26:Q26" ca="1" si="14">ADDRESS(CELL("row",$AA38),CELL("col",B$1130),8,TRUE)</f>
        <v>#VALUE!</v>
      </c>
      <c r="C26" s="8" t="e">
        <f t="shared" ca="1" si="14"/>
        <v>#VALUE!</v>
      </c>
      <c r="D26" s="8" t="e">
        <f t="shared" ca="1" si="14"/>
        <v>#VALUE!</v>
      </c>
      <c r="E26" s="8" t="e">
        <f t="shared" ca="1" si="14"/>
        <v>#VALUE!</v>
      </c>
      <c r="F26" s="7" t="e">
        <f t="shared" ca="1" si="14"/>
        <v>#VALUE!</v>
      </c>
      <c r="G26" s="8" t="e">
        <f t="shared" ca="1" si="14"/>
        <v>#VALUE!</v>
      </c>
      <c r="H26" s="8" t="e">
        <f t="shared" ca="1" si="14"/>
        <v>#VALUE!</v>
      </c>
      <c r="I26" s="7" t="e">
        <f t="shared" ca="1" si="14"/>
        <v>#VALUE!</v>
      </c>
      <c r="J26" s="8" t="e">
        <f t="shared" ca="1" si="14"/>
        <v>#VALUE!</v>
      </c>
      <c r="K26" s="8" t="e">
        <f t="shared" ca="1" si="14"/>
        <v>#VALUE!</v>
      </c>
      <c r="L26" s="7" t="e">
        <f t="shared" ca="1" si="14"/>
        <v>#VALUE!</v>
      </c>
      <c r="M26" s="8" t="e">
        <f t="shared" ca="1" si="14"/>
        <v>#VALUE!</v>
      </c>
      <c r="N26" s="8" t="e">
        <f t="shared" ca="1" si="14"/>
        <v>#VALUE!</v>
      </c>
      <c r="O26" s="7" t="e">
        <f t="shared" ca="1" si="14"/>
        <v>#VALUE!</v>
      </c>
      <c r="P26" s="8" t="e">
        <f t="shared" ca="1" si="14"/>
        <v>#VALUE!</v>
      </c>
      <c r="Q26" s="9" t="e">
        <f t="shared" ca="1" si="14"/>
        <v>#VALUE!</v>
      </c>
      <c r="R26" s="7" t="e">
        <f t="shared" ca="1" si="1"/>
        <v>#VALUE!</v>
      </c>
      <c r="S26" s="8" t="e">
        <f t="shared" ca="1" si="1"/>
        <v>#VALUE!</v>
      </c>
      <c r="T26" s="9" t="e">
        <f t="shared" ca="1" si="1"/>
        <v>#VALUE!</v>
      </c>
      <c r="U26" s="2"/>
      <c r="V26" s="2"/>
      <c r="W26" s="2"/>
      <c r="X26" s="2"/>
      <c r="Y26" s="2"/>
      <c r="Z26" s="2"/>
      <c r="AA26" s="2"/>
      <c r="AB26" s="2"/>
    </row>
    <row r="37" spans="1:28">
      <c r="A37" t="s">
        <v>37</v>
      </c>
    </row>
    <row r="38" spans="1:28">
      <c r="A38" s="2"/>
      <c r="B38" s="11" t="s">
        <v>38</v>
      </c>
      <c r="C38" s="11" t="s">
        <v>38</v>
      </c>
      <c r="D38" s="11" t="s">
        <v>39</v>
      </c>
      <c r="E38" s="11" t="s">
        <v>40</v>
      </c>
      <c r="F38" s="11" t="s">
        <v>40</v>
      </c>
      <c r="G38" s="11" t="s">
        <v>41</v>
      </c>
      <c r="H38" s="11" t="s">
        <v>41</v>
      </c>
      <c r="I38" s="11" t="s">
        <v>41</v>
      </c>
      <c r="J38" s="16" t="s">
        <v>42</v>
      </c>
      <c r="K38" s="16" t="s">
        <v>43</v>
      </c>
      <c r="L38" s="16" t="s">
        <v>301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11" t="s">
        <v>44</v>
      </c>
      <c r="C39" s="11" t="s">
        <v>45</v>
      </c>
      <c r="D39" s="11" t="s">
        <v>46</v>
      </c>
      <c r="E39" s="11" t="s">
        <v>47</v>
      </c>
      <c r="F39" s="11" t="s">
        <v>48</v>
      </c>
      <c r="G39" s="11" t="s">
        <v>49</v>
      </c>
      <c r="H39" s="11" t="s">
        <v>50</v>
      </c>
      <c r="I39" s="11" t="s">
        <v>51</v>
      </c>
      <c r="J39" s="16" t="s">
        <v>52</v>
      </c>
      <c r="K39" s="16" t="s">
        <v>53</v>
      </c>
      <c r="L39" s="16" t="s">
        <v>302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 t="s">
        <v>23</v>
      </c>
      <c r="B40" s="17">
        <f>B!B25</f>
        <v>1519</v>
      </c>
      <c r="C40" s="17">
        <f>'C'!B25</f>
        <v>1520.817</v>
      </c>
      <c r="D40" s="17">
        <f>D!B25</f>
        <v>1530</v>
      </c>
      <c r="E40" s="17">
        <f>F!B25</f>
        <v>1522.2661439999899</v>
      </c>
      <c r="F40" s="17">
        <f>G!B25</f>
        <v>1511.9368992</v>
      </c>
      <c r="G40" s="17">
        <f>H!B25</f>
        <v>1530.5480243233101</v>
      </c>
      <c r="H40" s="17">
        <f>I!B25</f>
        <v>1530.8</v>
      </c>
      <c r="I40" s="17">
        <f>J!B25</f>
        <v>1530.6</v>
      </c>
      <c r="J40" s="17">
        <f>K!B25</f>
        <v>1531</v>
      </c>
      <c r="K40" s="17">
        <f>L!B25</f>
        <v>1520.1841826826451</v>
      </c>
      <c r="L40" s="17">
        <f>YD!B25</f>
        <v>0</v>
      </c>
      <c r="R40" s="17"/>
      <c r="S40" s="17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 t="s">
        <v>24</v>
      </c>
      <c r="B41" s="17">
        <f>B!B26</f>
        <v>1065</v>
      </c>
      <c r="C41" s="17">
        <f>'C'!B26</f>
        <v>1061.1959999999999</v>
      </c>
      <c r="D41" s="17">
        <f>D!B26</f>
        <v>1089</v>
      </c>
      <c r="E41" s="17">
        <f>F!B26</f>
        <v>1066.96067519999</v>
      </c>
      <c r="F41" s="17">
        <f>G!B26</f>
        <v>1061.9658260000101</v>
      </c>
      <c r="G41" s="17">
        <f>H!B26</f>
        <v>1076.2348949255399</v>
      </c>
      <c r="H41" s="17">
        <f>I!B26</f>
        <v>1077.2</v>
      </c>
      <c r="I41" s="17">
        <f>J!B26</f>
        <v>1077.4000000000001</v>
      </c>
      <c r="J41" s="17">
        <f>K!B26</f>
        <v>1077</v>
      </c>
      <c r="K41" s="17">
        <f>L!B26</f>
        <v>1069.3313063942201</v>
      </c>
      <c r="L41" s="17">
        <f>YD!B26</f>
        <v>0</v>
      </c>
      <c r="R41" s="17"/>
      <c r="S41" s="17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 t="s">
        <v>25</v>
      </c>
      <c r="B42" s="17">
        <f>B!B27</f>
        <v>1003</v>
      </c>
      <c r="C42" s="17">
        <f>'C'!B27</f>
        <v>1011.104</v>
      </c>
      <c r="D42" s="17">
        <f>D!B27</f>
        <v>1012</v>
      </c>
      <c r="E42" s="17">
        <f>F!B27</f>
        <v>1007.30226240001</v>
      </c>
      <c r="F42" s="17">
        <f>G!B27</f>
        <v>1001.6637128</v>
      </c>
      <c r="G42" s="17">
        <f>H!B27</f>
        <v>1012.67743362957</v>
      </c>
      <c r="H42" s="17">
        <f>I!B27</f>
        <v>1011</v>
      </c>
      <c r="I42" s="17">
        <f>J!B27</f>
        <v>1011</v>
      </c>
      <c r="J42" s="17">
        <f>K!B27</f>
        <v>1012</v>
      </c>
      <c r="K42" s="17">
        <f>L!B27</f>
        <v>1006.6379204457785</v>
      </c>
      <c r="L42" s="17">
        <f>YD!B27</f>
        <v>0</v>
      </c>
      <c r="R42" s="17"/>
      <c r="S42" s="17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 t="s">
        <v>26</v>
      </c>
      <c r="B43" s="17">
        <f>B!B28</f>
        <v>106</v>
      </c>
      <c r="C43" s="17">
        <f>'C'!B28</f>
        <v>105.419</v>
      </c>
      <c r="D43" s="17">
        <f>D!B28</f>
        <v>109</v>
      </c>
      <c r="E43" s="17">
        <f>F!B28</f>
        <v>108.72461376000101</v>
      </c>
      <c r="F43" s="17">
        <f>G!B28</f>
        <v>110.11610202</v>
      </c>
      <c r="G43" s="17">
        <f>H!B28</f>
        <v>110.581752480936</v>
      </c>
      <c r="H43" s="17">
        <f>I!B28</f>
        <v>109.5</v>
      </c>
      <c r="I43" s="17">
        <f>J!B28</f>
        <v>109.5</v>
      </c>
      <c r="J43" s="17">
        <f>K!B28</f>
        <v>110</v>
      </c>
      <c r="K43" s="17">
        <f>L!B28</f>
        <v>108.11968940886898</v>
      </c>
      <c r="L43" s="17">
        <f>YD!B28</f>
        <v>0</v>
      </c>
      <c r="R43" s="17"/>
      <c r="S43" s="17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 t="s">
        <v>27</v>
      </c>
      <c r="B44" s="17">
        <f>B!B29</f>
        <v>66</v>
      </c>
      <c r="C44" s="17">
        <f>'C'!B29</f>
        <v>65.007999999999996</v>
      </c>
      <c r="D44" s="17">
        <f>D!B29</f>
        <v>69</v>
      </c>
      <c r="E44" s="17">
        <f>F!B29</f>
        <v>67.764103559999796</v>
      </c>
      <c r="F44" s="17">
        <f>G!B29</f>
        <v>68.642833589999896</v>
      </c>
      <c r="G44" s="17">
        <f>H!B29</f>
        <v>68.995311086622095</v>
      </c>
      <c r="H44" s="17">
        <f>I!B29</f>
        <v>68.5</v>
      </c>
      <c r="I44" s="17">
        <f>J!B29</f>
        <v>68.3</v>
      </c>
      <c r="J44" s="17">
        <f>K!B29</f>
        <v>68</v>
      </c>
      <c r="K44" s="17">
        <f>L!B29</f>
        <v>67.769604598370606</v>
      </c>
      <c r="L44" s="17">
        <f>YD!B29</f>
        <v>0</v>
      </c>
      <c r="R44" s="17"/>
      <c r="S44" s="17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 t="s">
        <v>28</v>
      </c>
      <c r="B45" s="17">
        <f>B!B30</f>
        <v>1183</v>
      </c>
      <c r="C45" s="17">
        <f>'C'!B30</f>
        <v>1202.424</v>
      </c>
      <c r="D45" s="17">
        <f>D!B30</f>
        <v>1207</v>
      </c>
      <c r="E45" s="17">
        <f>F!B30</f>
        <v>1199.05504319999</v>
      </c>
      <c r="F45" s="17">
        <f>G!B30</f>
        <v>1191.6129831999999</v>
      </c>
      <c r="G45" s="17">
        <f>H!B30</f>
        <v>1206.4900053717499</v>
      </c>
      <c r="H45" s="17">
        <f>I!B30</f>
        <v>1206.5</v>
      </c>
      <c r="I45" s="17">
        <f>J!B30</f>
        <v>1206.5</v>
      </c>
      <c r="J45" s="17">
        <f>K!B30</f>
        <v>1208</v>
      </c>
      <c r="K45" s="17">
        <f>L!B30</f>
        <v>1197.6198857466245</v>
      </c>
      <c r="L45" s="17">
        <f>YD!B30</f>
        <v>0</v>
      </c>
      <c r="R45" s="17"/>
      <c r="S45" s="17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 t="s">
        <v>29</v>
      </c>
      <c r="B46" s="17">
        <f>B!B31</f>
        <v>1107</v>
      </c>
      <c r="C46" s="17">
        <f>'C'!B31</f>
        <v>1137.6300000000001</v>
      </c>
      <c r="D46" s="17">
        <f>D!B31</f>
        <v>1139</v>
      </c>
      <c r="E46" s="17">
        <f>F!B31</f>
        <v>1136.7334272000101</v>
      </c>
      <c r="F46" s="17">
        <f>G!B31</f>
        <v>1132.8835188999999</v>
      </c>
      <c r="G46" s="17">
        <f>H!B31</f>
        <v>1140.4399826763399</v>
      </c>
      <c r="H46" s="17">
        <f>I!B31</f>
        <v>1139.3</v>
      </c>
      <c r="I46" s="17">
        <f>J!B31</f>
        <v>1138.9000000000001</v>
      </c>
      <c r="J46" s="17">
        <f>K!B31</f>
        <v>1140</v>
      </c>
      <c r="K46" s="17">
        <f>L!B31</f>
        <v>1132.2318170086971</v>
      </c>
      <c r="L46" s="17">
        <f>YD!B31</f>
        <v>0</v>
      </c>
      <c r="R46" s="17"/>
      <c r="S46" s="17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 t="s">
        <v>30</v>
      </c>
      <c r="B47" s="17">
        <f>B!B32</f>
        <v>1470</v>
      </c>
      <c r="C47" s="17">
        <f>'C'!B32</f>
        <v>1499.4469999999999</v>
      </c>
      <c r="D47" s="17">
        <f>D!B32</f>
        <v>1501</v>
      </c>
      <c r="E47" s="17">
        <f>F!B32</f>
        <v>1499.71046399998</v>
      </c>
      <c r="F47" s="17">
        <f>G!B32</f>
        <v>1489.92679</v>
      </c>
      <c r="G47" s="17">
        <f>H!B32</f>
        <v>1497.8301796349999</v>
      </c>
      <c r="H47" s="17">
        <f>I!B32</f>
        <v>1499.7</v>
      </c>
      <c r="I47" s="17">
        <f>J!B32</f>
        <v>1499.6</v>
      </c>
      <c r="J47" s="17">
        <f>K!B32</f>
        <v>1502</v>
      </c>
      <c r="K47" s="17">
        <f>L!B32</f>
        <v>1491.5877959252748</v>
      </c>
      <c r="L47" s="17">
        <f>YD!B32</f>
        <v>0</v>
      </c>
      <c r="R47" s="17"/>
      <c r="S47" s="17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 t="s">
        <v>31</v>
      </c>
      <c r="B48" s="17">
        <f>B!B33</f>
        <v>620</v>
      </c>
      <c r="C48" s="17">
        <f>'C'!B33</f>
        <v>629.07600000000002</v>
      </c>
      <c r="D48" s="17">
        <f>D!B33</f>
        <v>638</v>
      </c>
      <c r="E48" s="17">
        <f>F!B33</f>
        <v>635.90896320000502</v>
      </c>
      <c r="F48" s="17">
        <f>G!B33</f>
        <v>635.82873730000199</v>
      </c>
      <c r="G48" s="17">
        <f>H!B33</f>
        <v>641.11732288865903</v>
      </c>
      <c r="H48" s="17">
        <f>I!B33</f>
        <v>637.70000000000005</v>
      </c>
      <c r="I48" s="17">
        <f>J!B33</f>
        <v>637.79999999999995</v>
      </c>
      <c r="J48" s="17">
        <f>K!B33</f>
        <v>638</v>
      </c>
      <c r="K48" s="17">
        <f>L!B33</f>
        <v>635.49940941991292</v>
      </c>
      <c r="L48" s="17">
        <f>YD!B33</f>
        <v>0</v>
      </c>
      <c r="R48" s="17"/>
      <c r="S48" s="17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 t="s">
        <v>32</v>
      </c>
      <c r="B49" s="17">
        <f>B!B34</f>
        <v>1080</v>
      </c>
      <c r="C49" s="17">
        <f>'C'!B34</f>
        <v>1077.1089999999999</v>
      </c>
      <c r="D49" s="17">
        <f>D!B34</f>
        <v>1082</v>
      </c>
      <c r="E49" s="17">
        <f>F!B34</f>
        <v>1081.2706464</v>
      </c>
      <c r="F49" s="17">
        <f>G!B34</f>
        <v>1080.0376661</v>
      </c>
      <c r="G49" s="17">
        <f>H!B34</f>
        <v>1082.6660103495799</v>
      </c>
      <c r="H49" s="17">
        <f>I!B34</f>
        <v>1082.3</v>
      </c>
      <c r="I49" s="17">
        <f>J!B34</f>
        <v>1081.9000000000001</v>
      </c>
      <c r="J49" s="17">
        <f>K!B34</f>
        <v>1083</v>
      </c>
      <c r="K49" s="17">
        <f>L!B34</f>
        <v>1082.3258754375929</v>
      </c>
      <c r="L49" s="17">
        <f>YD!B34</f>
        <v>0</v>
      </c>
      <c r="R49" s="17"/>
      <c r="S49" s="17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 t="s">
        <v>33</v>
      </c>
      <c r="B50" s="17">
        <f>B!B35</f>
        <v>1547</v>
      </c>
      <c r="C50" s="17">
        <f>'C'!B35</f>
        <v>1541.155</v>
      </c>
      <c r="D50" s="17">
        <f>D!B35</f>
        <v>1543</v>
      </c>
      <c r="E50" s="17">
        <f>F!B35</f>
        <v>1541.5255968000099</v>
      </c>
      <c r="F50" s="17">
        <f>G!B35</f>
        <v>1538.3972365</v>
      </c>
      <c r="G50" s="17">
        <f>H!B35</f>
        <v>1544.6396642099801</v>
      </c>
      <c r="H50" s="17">
        <f>I!B35</f>
        <v>1543.4</v>
      </c>
      <c r="I50" s="17">
        <f>J!B35</f>
        <v>1542.9</v>
      </c>
      <c r="J50" s="17">
        <f>K!B35</f>
        <v>1544</v>
      </c>
      <c r="K50" s="17">
        <f>L!B35</f>
        <v>1540.537332348993</v>
      </c>
      <c r="L50" s="17">
        <f>YD!B35</f>
        <v>0</v>
      </c>
      <c r="R50" s="17"/>
      <c r="S50" s="17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 t="s">
        <v>34</v>
      </c>
      <c r="B51" s="17">
        <f>B!B36</f>
        <v>160</v>
      </c>
      <c r="C51" s="17">
        <f>'C'!B36</f>
        <v>160.21899999999999</v>
      </c>
      <c r="D51" s="17">
        <f>D!B36</f>
        <v>164</v>
      </c>
      <c r="E51" s="17">
        <f>F!B36</f>
        <v>163.99750079999899</v>
      </c>
      <c r="F51" s="17">
        <f>G!B36</f>
        <v>165.12023529999999</v>
      </c>
      <c r="G51" s="17">
        <f>H!B36</f>
        <v>165.17299418648301</v>
      </c>
      <c r="H51" s="17">
        <f>I!B36</f>
        <v>164.1</v>
      </c>
      <c r="I51" s="17">
        <f>J!B36</f>
        <v>164.2</v>
      </c>
      <c r="J51" s="17">
        <f>K!B36</f>
        <v>164</v>
      </c>
      <c r="K51" s="17">
        <f>L!B36</f>
        <v>164.16359944294649</v>
      </c>
      <c r="L51" s="17">
        <f>YD!B36</f>
        <v>0</v>
      </c>
      <c r="R51" s="17"/>
      <c r="S51" s="17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 t="s">
        <v>35</v>
      </c>
      <c r="B52" s="17">
        <f>B!B37</f>
        <v>246</v>
      </c>
      <c r="C52" s="17">
        <f>'C'!B37</f>
        <v>244.91900000000001</v>
      </c>
      <c r="D52" s="17">
        <f>D!B37</f>
        <v>250</v>
      </c>
      <c r="E52" s="17">
        <f>F!B37</f>
        <v>249.732134400001</v>
      </c>
      <c r="F52" s="17">
        <f>G!B37</f>
        <v>251.57990940000099</v>
      </c>
      <c r="G52" s="17">
        <f>H!B37</f>
        <v>252.16050809337901</v>
      </c>
      <c r="H52" s="17">
        <f>I!B37</f>
        <v>250</v>
      </c>
      <c r="I52" s="17">
        <f>J!B37</f>
        <v>250</v>
      </c>
      <c r="J52" s="17">
        <f>K!B37</f>
        <v>250</v>
      </c>
      <c r="K52" s="17">
        <f>L!B37</f>
        <v>249.70963003741792</v>
      </c>
      <c r="L52" s="17">
        <f>YD!B37</f>
        <v>0</v>
      </c>
      <c r="R52" s="17"/>
      <c r="S52" s="17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 t="s">
        <v>36</v>
      </c>
      <c r="B53" s="17">
        <f>B!B38</f>
        <v>1440</v>
      </c>
      <c r="C53" s="17">
        <f>'C'!B38</f>
        <v>1468.2139999999999</v>
      </c>
      <c r="D53" s="17">
        <f>D!B38</f>
        <v>1464</v>
      </c>
      <c r="E53" s="17">
        <f>F!B38</f>
        <v>1479.9926399999999</v>
      </c>
      <c r="F53" s="17">
        <f>G!B38</f>
        <v>1479.9926399999999</v>
      </c>
      <c r="G53" s="17">
        <f>H!B38</f>
        <v>1475.81044051856</v>
      </c>
      <c r="H53" s="17">
        <f>I!B38</f>
        <v>1477.4</v>
      </c>
      <c r="I53" s="17">
        <f>J!B38</f>
        <v>1477.1</v>
      </c>
      <c r="J53" s="17">
        <f>K!B38</f>
        <v>1477</v>
      </c>
      <c r="K53" s="17">
        <f>L!B38</f>
        <v>1465.373745755674</v>
      </c>
      <c r="L53" s="17">
        <f>YD!B38</f>
        <v>0</v>
      </c>
      <c r="R53" s="17"/>
      <c r="S53" s="17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17"/>
      <c r="C54" s="17"/>
      <c r="D54" s="17"/>
      <c r="E54" s="17"/>
      <c r="F54" s="17"/>
      <c r="G54" s="17"/>
      <c r="H54" s="2"/>
      <c r="I54" s="17"/>
      <c r="J54" s="17"/>
      <c r="K54" s="17"/>
      <c r="L54" s="17"/>
      <c r="R54" s="17"/>
      <c r="S54" s="17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17"/>
      <c r="C55" s="17"/>
      <c r="D55" s="17"/>
      <c r="E55" s="17"/>
      <c r="F55" s="17"/>
      <c r="G55" s="17"/>
      <c r="H55" s="2"/>
      <c r="I55" s="17"/>
      <c r="J55" s="17"/>
      <c r="K55" s="17"/>
      <c r="L55" s="17"/>
      <c r="R55" s="17"/>
      <c r="S55" s="17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17"/>
      <c r="C56" s="17"/>
      <c r="D56" s="17"/>
      <c r="E56" s="17"/>
      <c r="F56" s="17"/>
      <c r="G56" s="17"/>
      <c r="H56" s="2"/>
      <c r="I56" s="17"/>
      <c r="J56" s="17"/>
      <c r="K56" s="17"/>
      <c r="L56" s="17"/>
      <c r="R56" s="17"/>
      <c r="S56" s="17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 t="s">
        <v>54</v>
      </c>
      <c r="B57" s="17"/>
      <c r="C57" s="17"/>
      <c r="D57" s="17"/>
      <c r="E57" s="17"/>
      <c r="F57" s="17"/>
      <c r="G57" s="17"/>
      <c r="H57" s="2"/>
      <c r="I57" s="17"/>
      <c r="J57" s="17"/>
      <c r="K57" s="17"/>
      <c r="L57" s="17"/>
      <c r="R57" s="17"/>
      <c r="S57" s="17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11" t="s">
        <v>38</v>
      </c>
      <c r="C58" s="11" t="s">
        <v>38</v>
      </c>
      <c r="D58" s="11" t="s">
        <v>39</v>
      </c>
      <c r="E58" s="11" t="s">
        <v>40</v>
      </c>
      <c r="F58" s="11" t="s">
        <v>40</v>
      </c>
      <c r="G58" s="11" t="s">
        <v>41</v>
      </c>
      <c r="H58" s="11" t="s">
        <v>41</v>
      </c>
      <c r="I58" s="11" t="s">
        <v>41</v>
      </c>
      <c r="J58" s="16" t="s">
        <v>42</v>
      </c>
      <c r="K58" s="16" t="s">
        <v>43</v>
      </c>
      <c r="L58" s="16" t="s">
        <v>301</v>
      </c>
      <c r="R58" s="17"/>
      <c r="S58" s="17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11" t="s">
        <v>44</v>
      </c>
      <c r="C59" s="11" t="s">
        <v>45</v>
      </c>
      <c r="D59" s="11" t="s">
        <v>46</v>
      </c>
      <c r="E59" s="11" t="s">
        <v>47</v>
      </c>
      <c r="F59" s="11" t="s">
        <v>48</v>
      </c>
      <c r="G59" s="11" t="s">
        <v>49</v>
      </c>
      <c r="H59" s="11" t="s">
        <v>50</v>
      </c>
      <c r="I59" s="11" t="s">
        <v>51</v>
      </c>
      <c r="J59" s="16" t="s">
        <v>52</v>
      </c>
      <c r="K59" s="16" t="s">
        <v>53</v>
      </c>
      <c r="L59" s="16" t="s">
        <v>302</v>
      </c>
      <c r="R59" s="17"/>
      <c r="S59" s="17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 t="s">
        <v>23</v>
      </c>
      <c r="B60" s="17">
        <f>B!C25</f>
        <v>1311</v>
      </c>
      <c r="C60" s="17">
        <f>'C'!C25</f>
        <v>1307.4580000000001</v>
      </c>
      <c r="D60" s="17">
        <f>D!C25</f>
        <v>1318</v>
      </c>
      <c r="E60" s="17">
        <f>F!C25</f>
        <v>1311.16607999999</v>
      </c>
      <c r="F60" s="17">
        <f>G!C25</f>
        <v>1302.72576</v>
      </c>
      <c r="G60" s="17">
        <f>H!C25</f>
        <v>1318.8515098917301</v>
      </c>
      <c r="H60" s="17">
        <f>I!C25</f>
        <v>1319</v>
      </c>
      <c r="I60" s="17">
        <f>J!C25</f>
        <v>1318.9</v>
      </c>
      <c r="J60" s="17">
        <f>K!C25</f>
        <v>1319</v>
      </c>
      <c r="K60" s="17">
        <f>L!C25</f>
        <v>0</v>
      </c>
      <c r="L60" s="17">
        <f>YD!C25</f>
        <v>0</v>
      </c>
      <c r="R60" s="17"/>
      <c r="S60" s="17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 t="s">
        <v>24</v>
      </c>
      <c r="B61" s="17">
        <f>B!C26</f>
        <v>883</v>
      </c>
      <c r="C61" s="17">
        <f>'C'!C26</f>
        <v>865.86599999999999</v>
      </c>
      <c r="D61" s="17">
        <f>D!C26</f>
        <v>899</v>
      </c>
      <c r="E61" s="17">
        <f>F!C26</f>
        <v>879.318719999991</v>
      </c>
      <c r="F61" s="17">
        <f>G!C26</f>
        <v>875.83218000000704</v>
      </c>
      <c r="G61" s="17">
        <f>H!C26</f>
        <v>887.93775210306205</v>
      </c>
      <c r="H61" s="17">
        <f>I!C26</f>
        <v>889.2</v>
      </c>
      <c r="I61" s="17">
        <f>J!C26</f>
        <v>889.4</v>
      </c>
      <c r="J61" s="17">
        <f>K!C26</f>
        <v>889</v>
      </c>
      <c r="K61" s="17">
        <f>L!C26</f>
        <v>0</v>
      </c>
      <c r="L61" s="17">
        <f>YD!C26</f>
        <v>0</v>
      </c>
      <c r="R61" s="17"/>
      <c r="S61" s="17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 t="s">
        <v>25</v>
      </c>
      <c r="B62" s="17">
        <f>B!C27</f>
        <v>838</v>
      </c>
      <c r="C62" s="17">
        <f>'C'!C27</f>
        <v>850.06799999999998</v>
      </c>
      <c r="D62" s="17">
        <f>D!C27</f>
        <v>840</v>
      </c>
      <c r="E62" s="17">
        <f>F!C27</f>
        <v>835.84704000001295</v>
      </c>
      <c r="F62" s="17">
        <f>G!C27</f>
        <v>831.92921999999999</v>
      </c>
      <c r="G62" s="17">
        <f>H!C27</f>
        <v>840.86624892125303</v>
      </c>
      <c r="H62" s="17">
        <f>I!C27</f>
        <v>839.1</v>
      </c>
      <c r="I62" s="17">
        <f>J!C27</f>
        <v>839.2</v>
      </c>
      <c r="J62" s="17">
        <f>K!C27</f>
        <v>840</v>
      </c>
      <c r="K62" s="17">
        <f>L!C27</f>
        <v>0</v>
      </c>
      <c r="L62" s="17">
        <f>YD!C27</f>
        <v>0</v>
      </c>
      <c r="R62" s="17"/>
      <c r="S62" s="17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 t="s">
        <v>26</v>
      </c>
      <c r="B63" s="17">
        <f>B!C28</f>
        <v>93</v>
      </c>
      <c r="C63" s="17">
        <f>'C'!C28</f>
        <v>93.197999999999993</v>
      </c>
      <c r="D63" s="17">
        <f>D!C28</f>
        <v>94</v>
      </c>
      <c r="E63" s="17">
        <f>F!C28</f>
        <v>93.647232000001097</v>
      </c>
      <c r="F63" s="17">
        <f>G!C28</f>
        <v>94.848863999999494</v>
      </c>
      <c r="G63" s="17">
        <f>H!C28</f>
        <v>95.286726654941305</v>
      </c>
      <c r="H63" s="17">
        <f>I!C28</f>
        <v>94.4</v>
      </c>
      <c r="I63" s="17">
        <f>J!C28</f>
        <v>94.3</v>
      </c>
      <c r="J63" s="17">
        <f>K!C28</f>
        <v>95</v>
      </c>
      <c r="K63" s="17">
        <f>L!C28</f>
        <v>0</v>
      </c>
      <c r="L63" s="17">
        <f>YD!C28</f>
        <v>0</v>
      </c>
      <c r="R63" s="17"/>
      <c r="S63" s="17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 t="s">
        <v>27</v>
      </c>
      <c r="B64" s="17">
        <f>B!C29</f>
        <v>56</v>
      </c>
      <c r="C64" s="17">
        <f>'C'!C29</f>
        <v>54.798999999999999</v>
      </c>
      <c r="D64" s="17">
        <f>D!C29</f>
        <v>57</v>
      </c>
      <c r="E64" s="17">
        <f>F!C29</f>
        <v>55.846761499999801</v>
      </c>
      <c r="F64" s="17">
        <f>G!C29</f>
        <v>56.573533499999897</v>
      </c>
      <c r="G64" s="17">
        <f>H!C29</f>
        <v>56.923950078895103</v>
      </c>
      <c r="H64" s="17">
        <f>I!C29</f>
        <v>56.5</v>
      </c>
      <c r="I64" s="17">
        <f>J!C29</f>
        <v>56.4</v>
      </c>
      <c r="J64" s="17">
        <f>K!C29</f>
        <v>57</v>
      </c>
      <c r="K64" s="17">
        <f>L!C29</f>
        <v>0</v>
      </c>
      <c r="L64" s="17">
        <f>YD!C29</f>
        <v>0</v>
      </c>
      <c r="R64" s="17"/>
      <c r="S64" s="17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 t="s">
        <v>28</v>
      </c>
      <c r="B65" s="17">
        <f>B!C30</f>
        <v>982</v>
      </c>
      <c r="C65" s="17">
        <f>'C'!C30</f>
        <v>1007.0940000000001</v>
      </c>
      <c r="D65" s="17">
        <f>D!C30</f>
        <v>999</v>
      </c>
      <c r="E65" s="17">
        <f>F!C30</f>
        <v>992.03327999998999</v>
      </c>
      <c r="F65" s="17">
        <f>G!C30</f>
        <v>986.75032999999803</v>
      </c>
      <c r="G65" s="17">
        <f>H!C30</f>
        <v>998.95762652650603</v>
      </c>
      <c r="H65" s="17">
        <f>I!C30</f>
        <v>999.2</v>
      </c>
      <c r="I65" s="17">
        <f>J!C30</f>
        <v>999.2</v>
      </c>
      <c r="J65" s="17">
        <f>K!C30</f>
        <v>1000</v>
      </c>
      <c r="K65" s="17">
        <f>L!C30</f>
        <v>0</v>
      </c>
      <c r="L65" s="17">
        <f>YD!C30</f>
        <v>0</v>
      </c>
      <c r="R65" s="17"/>
      <c r="S65" s="17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 t="s">
        <v>29</v>
      </c>
      <c r="B66" s="17">
        <f>B!C31</f>
        <v>926</v>
      </c>
      <c r="C66" s="17">
        <f>'C'!C31</f>
        <v>962.67499999999995</v>
      </c>
      <c r="D66" s="17">
        <f>D!C31</f>
        <v>949</v>
      </c>
      <c r="E66" s="17">
        <f>F!C31</f>
        <v>946.995840000003</v>
      </c>
      <c r="F66" s="17">
        <f>G!C31</f>
        <v>944.35846999999796</v>
      </c>
      <c r="G66" s="17">
        <f>H!C31</f>
        <v>950.41107448784703</v>
      </c>
      <c r="H66" s="17">
        <f>I!C31</f>
        <v>949.4</v>
      </c>
      <c r="I66" s="17">
        <f>J!C31</f>
        <v>949.1</v>
      </c>
      <c r="J66" s="17">
        <f>K!C31</f>
        <v>950</v>
      </c>
      <c r="K66" s="17">
        <f>L!C31</f>
        <v>0</v>
      </c>
      <c r="L66" s="17">
        <f>YD!C31</f>
        <v>0</v>
      </c>
      <c r="R66" s="17"/>
      <c r="S66" s="17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 t="s">
        <v>30</v>
      </c>
      <c r="B67" s="17">
        <f>B!C32</f>
        <v>1256</v>
      </c>
      <c r="C67" s="17">
        <f>'C'!C32</f>
        <v>1291.242</v>
      </c>
      <c r="D67" s="17">
        <f>D!C32</f>
        <v>1281</v>
      </c>
      <c r="E67" s="17">
        <f>F!C32</f>
        <v>1280.2204799999899</v>
      </c>
      <c r="F67" s="17">
        <f>G!C32</f>
        <v>1272.4664499999999</v>
      </c>
      <c r="G67" s="17">
        <f>H!C32</f>
        <v>1278.7204604103399</v>
      </c>
      <c r="H67" s="17">
        <f>I!C32</f>
        <v>1280.2</v>
      </c>
      <c r="I67" s="17">
        <f>J!C32</f>
        <v>1280.2</v>
      </c>
      <c r="J67" s="17">
        <f>K!C32</f>
        <v>1283</v>
      </c>
      <c r="K67" s="17">
        <f>L!C32</f>
        <v>0</v>
      </c>
      <c r="L67" s="17">
        <f>YD!C32</f>
        <v>0</v>
      </c>
      <c r="R67" s="17"/>
      <c r="S67" s="17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 t="s">
        <v>31</v>
      </c>
      <c r="B68" s="17">
        <f>B!C33</f>
        <v>523</v>
      </c>
      <c r="C68" s="17">
        <f>'C'!C33</f>
        <v>538.95899999999995</v>
      </c>
      <c r="D68" s="17">
        <f>D!C33</f>
        <v>530</v>
      </c>
      <c r="E68" s="17">
        <f>F!C33</f>
        <v>528.39763200000698</v>
      </c>
      <c r="F68" s="17">
        <f>G!C33</f>
        <v>528.58368000000303</v>
      </c>
      <c r="G68" s="17">
        <f>H!C33</f>
        <v>532.96933981094696</v>
      </c>
      <c r="H68" s="17">
        <f>I!C33</f>
        <v>530</v>
      </c>
      <c r="I68" s="17">
        <f>J!C33</f>
        <v>530.1</v>
      </c>
      <c r="J68" s="17">
        <f>K!C33</f>
        <v>531</v>
      </c>
      <c r="K68" s="17">
        <f>L!C33</f>
        <v>0</v>
      </c>
      <c r="L68" s="17">
        <f>YD!C33</f>
        <v>0</v>
      </c>
      <c r="R68" s="17"/>
      <c r="S68" s="17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 t="s">
        <v>32</v>
      </c>
      <c r="B69" s="17">
        <f>B!C34</f>
        <v>912</v>
      </c>
      <c r="C69" s="17">
        <f>'C'!C34</f>
        <v>914.26199999999994</v>
      </c>
      <c r="D69" s="17">
        <f>D!C34</f>
        <v>908</v>
      </c>
      <c r="E69" s="17">
        <f>F!C34</f>
        <v>907.14623999999799</v>
      </c>
      <c r="F69" s="17">
        <f>G!C34</f>
        <v>906.43982999999798</v>
      </c>
      <c r="G69" s="17">
        <f>H!C34</f>
        <v>908.12161449443795</v>
      </c>
      <c r="H69" s="17">
        <f>I!C34</f>
        <v>908</v>
      </c>
      <c r="I69" s="17">
        <f>J!C34</f>
        <v>907.7</v>
      </c>
      <c r="J69" s="17">
        <f>K!C34</f>
        <v>909</v>
      </c>
      <c r="K69" s="17">
        <f>L!C34</f>
        <v>0</v>
      </c>
      <c r="L69" s="17">
        <f>YD!C34</f>
        <v>0</v>
      </c>
      <c r="R69" s="17"/>
      <c r="S69" s="17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 t="s">
        <v>33</v>
      </c>
      <c r="B70" s="17">
        <f>B!C35</f>
        <v>1344</v>
      </c>
      <c r="C70" s="17">
        <f>'C'!C35</f>
        <v>1342.681</v>
      </c>
      <c r="D70" s="17">
        <f>D!C35</f>
        <v>1339</v>
      </c>
      <c r="E70" s="17">
        <f>F!C35</f>
        <v>1336.89696000001</v>
      </c>
      <c r="F70" s="17">
        <f>G!C35</f>
        <v>1334.39077</v>
      </c>
      <c r="G70" s="17">
        <f>H!C35</f>
        <v>1339.7995525946901</v>
      </c>
      <c r="H70" s="17">
        <f>I!C35</f>
        <v>1338.6</v>
      </c>
      <c r="I70" s="17">
        <f>J!C35</f>
        <v>1338.2</v>
      </c>
      <c r="J70" s="17">
        <f>K!C35</f>
        <v>1340</v>
      </c>
      <c r="K70" s="17">
        <f>L!C35</f>
        <v>0</v>
      </c>
      <c r="L70" s="17">
        <f>YD!C35</f>
        <v>0</v>
      </c>
      <c r="R70" s="17"/>
      <c r="S70" s="17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 t="s">
        <v>34</v>
      </c>
      <c r="B71" s="17">
        <f>B!C36</f>
        <v>138</v>
      </c>
      <c r="C71" s="17">
        <f>'C'!C36</f>
        <v>139.423</v>
      </c>
      <c r="D71" s="17">
        <f>D!C36</f>
        <v>138</v>
      </c>
      <c r="E71" s="17">
        <f>F!C36</f>
        <v>137.51068799999899</v>
      </c>
      <c r="F71" s="17">
        <f>G!C36</f>
        <v>138.457212</v>
      </c>
      <c r="G71" s="17">
        <f>H!C36</f>
        <v>138.47080060579</v>
      </c>
      <c r="H71" s="17">
        <f>I!C36</f>
        <v>137.6</v>
      </c>
      <c r="I71" s="17">
        <f>J!C36</f>
        <v>137.69999999999999</v>
      </c>
      <c r="J71" s="17">
        <f>K!C36</f>
        <v>138</v>
      </c>
      <c r="K71" s="17">
        <f>L!C36</f>
        <v>0</v>
      </c>
      <c r="L71" s="17">
        <f>YD!C36</f>
        <v>0</v>
      </c>
      <c r="R71" s="17"/>
      <c r="S71" s="17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 t="s">
        <v>35</v>
      </c>
      <c r="B72" s="17">
        <f>B!C37</f>
        <v>217</v>
      </c>
      <c r="C72" s="17">
        <f>'C'!C37</f>
        <v>218.86699999999999</v>
      </c>
      <c r="D72" s="17">
        <f>D!C37</f>
        <v>217</v>
      </c>
      <c r="E72" s="17">
        <f>F!C37</f>
        <v>216.482784000001</v>
      </c>
      <c r="F72" s="17">
        <f>G!C37</f>
        <v>218.09088400000101</v>
      </c>
      <c r="G72" s="17">
        <f>H!C37</f>
        <v>218.623532788934</v>
      </c>
      <c r="H72" s="17">
        <f>I!C37</f>
        <v>216.8</v>
      </c>
      <c r="I72" s="17">
        <f>J!C37</f>
        <v>216.8</v>
      </c>
      <c r="J72" s="17">
        <f>K!C37</f>
        <v>217</v>
      </c>
      <c r="K72" s="17">
        <f>L!C37</f>
        <v>0</v>
      </c>
      <c r="L72" s="17">
        <f>YD!C37</f>
        <v>0</v>
      </c>
      <c r="R72" s="17"/>
      <c r="S72" s="17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 t="s">
        <v>36</v>
      </c>
      <c r="B73" s="17">
        <f>B!C38</f>
        <v>1218</v>
      </c>
      <c r="C73" s="17">
        <f>'C'!C38</f>
        <v>1249.027</v>
      </c>
      <c r="D73" s="17">
        <f>D!C38</f>
        <v>1239</v>
      </c>
      <c r="E73" s="17">
        <f>F!C38</f>
        <v>1252.85664</v>
      </c>
      <c r="F73" s="17">
        <f>G!C38</f>
        <v>1252.85664</v>
      </c>
      <c r="G73" s="17">
        <f>H!C38</f>
        <v>1248.8197721694801</v>
      </c>
      <c r="H73" s="17">
        <f>I!C38</f>
        <v>1250.2</v>
      </c>
      <c r="I73" s="17">
        <f>J!C38</f>
        <v>1250</v>
      </c>
      <c r="J73" s="17">
        <f>K!C38</f>
        <v>1250</v>
      </c>
      <c r="K73" s="17">
        <f>L!C38</f>
        <v>0</v>
      </c>
      <c r="L73" s="17">
        <f>YD!C38</f>
        <v>0</v>
      </c>
      <c r="R73" s="17"/>
      <c r="S73" s="17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17"/>
      <c r="C74" s="17"/>
      <c r="D74" s="17"/>
      <c r="E74" s="17"/>
      <c r="F74" s="17"/>
      <c r="G74" s="17"/>
      <c r="H74" s="2"/>
      <c r="I74" s="17"/>
      <c r="J74" s="17"/>
      <c r="K74" s="17"/>
      <c r="L74" s="17"/>
      <c r="R74" s="17"/>
      <c r="S74" s="17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17"/>
      <c r="C75" s="17"/>
      <c r="D75" s="17"/>
      <c r="E75" s="17"/>
      <c r="F75" s="17"/>
      <c r="G75" s="17"/>
      <c r="H75" s="2"/>
      <c r="I75" s="17"/>
      <c r="J75" s="17"/>
      <c r="K75" s="17"/>
      <c r="L75" s="17"/>
      <c r="R75" s="17"/>
      <c r="S75" s="17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17"/>
      <c r="C76" s="17"/>
      <c r="D76" s="17"/>
      <c r="E76" s="17"/>
      <c r="F76" s="17"/>
      <c r="G76" s="17"/>
      <c r="H76" s="2"/>
      <c r="I76" s="17"/>
      <c r="J76" s="17"/>
      <c r="K76" s="17"/>
      <c r="L76" s="17"/>
      <c r="R76" s="17"/>
      <c r="S76" s="17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 t="s">
        <v>56</v>
      </c>
      <c r="B77" s="17"/>
      <c r="C77" s="17"/>
      <c r="D77" s="17"/>
      <c r="E77" s="17"/>
      <c r="F77" s="17"/>
      <c r="G77" s="17"/>
      <c r="H77" s="2"/>
      <c r="I77" s="17"/>
      <c r="J77" s="17"/>
      <c r="K77" s="17"/>
      <c r="L77" s="17"/>
      <c r="R77" s="17"/>
      <c r="S77" s="17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11" t="s">
        <v>38</v>
      </c>
      <c r="C78" s="11" t="s">
        <v>38</v>
      </c>
      <c r="D78" s="11" t="s">
        <v>39</v>
      </c>
      <c r="E78" s="11" t="s">
        <v>40</v>
      </c>
      <c r="F78" s="11" t="s">
        <v>40</v>
      </c>
      <c r="G78" s="11" t="s">
        <v>41</v>
      </c>
      <c r="H78" s="11" t="s">
        <v>41</v>
      </c>
      <c r="I78" s="11" t="s">
        <v>41</v>
      </c>
      <c r="J78" s="16" t="s">
        <v>42</v>
      </c>
      <c r="K78" s="16" t="s">
        <v>43</v>
      </c>
      <c r="L78" s="16" t="s">
        <v>301</v>
      </c>
      <c r="R78" s="17"/>
      <c r="S78" s="17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11" t="s">
        <v>44</v>
      </c>
      <c r="C79" s="11" t="s">
        <v>45</v>
      </c>
      <c r="D79" s="11" t="s">
        <v>46</v>
      </c>
      <c r="E79" s="11" t="s">
        <v>47</v>
      </c>
      <c r="F79" s="11" t="s">
        <v>48</v>
      </c>
      <c r="G79" s="11" t="s">
        <v>49</v>
      </c>
      <c r="H79" s="11" t="s">
        <v>50</v>
      </c>
      <c r="I79" s="11" t="s">
        <v>51</v>
      </c>
      <c r="J79" s="16" t="s">
        <v>52</v>
      </c>
      <c r="K79" s="16" t="s">
        <v>53</v>
      </c>
      <c r="L79" s="16" t="s">
        <v>302</v>
      </c>
      <c r="R79" s="17"/>
      <c r="S79" s="17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 t="s">
        <v>23</v>
      </c>
      <c r="B80" s="17">
        <f>B!$D25</f>
        <v>141</v>
      </c>
      <c r="C80" s="17">
        <f>'C'!$D25</f>
        <v>145.185</v>
      </c>
      <c r="D80" s="17">
        <f>D!$D25</f>
        <v>144</v>
      </c>
      <c r="E80" s="17">
        <f>F!$D25</f>
        <v>143.648064000001</v>
      </c>
      <c r="F80" s="17">
        <f>G!$D25</f>
        <v>142.36252800000099</v>
      </c>
      <c r="G80" s="17">
        <f>H!$D25</f>
        <v>144.05384118125599</v>
      </c>
      <c r="H80" s="17">
        <f>I!$D25</f>
        <v>144.1</v>
      </c>
      <c r="I80" s="17">
        <f>J!$D25</f>
        <v>144</v>
      </c>
      <c r="J80" s="17">
        <f>K!$D25</f>
        <v>144</v>
      </c>
      <c r="K80" s="17">
        <f>L!D25</f>
        <v>143.58476685601016</v>
      </c>
      <c r="L80" s="17">
        <f>YD!D25</f>
        <v>0</v>
      </c>
      <c r="R80" s="17"/>
      <c r="S80" s="17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 t="s">
        <v>24</v>
      </c>
      <c r="B81" s="17">
        <f>B!$D26</f>
        <v>122</v>
      </c>
      <c r="C81" s="17">
        <f>'C'!$D26</f>
        <v>132.917</v>
      </c>
      <c r="D81" s="17">
        <f>D!$D26</f>
        <v>129</v>
      </c>
      <c r="E81" s="17">
        <f>F!$D26</f>
        <v>127.68537600000199</v>
      </c>
      <c r="F81" s="17">
        <f>G!$D26</f>
        <v>126.658996</v>
      </c>
      <c r="G81" s="17">
        <f>H!$D26</f>
        <v>128.131191861453</v>
      </c>
      <c r="H81" s="17">
        <f>I!$D26</f>
        <v>127.9</v>
      </c>
      <c r="I81" s="17">
        <f>J!$D26</f>
        <v>127.9</v>
      </c>
      <c r="J81" s="17">
        <f>K!$D26</f>
        <v>128</v>
      </c>
      <c r="K81" s="17">
        <f>L!D26</f>
        <v>127.59268989382707</v>
      </c>
      <c r="L81" s="17">
        <f>YD!D26</f>
        <v>0</v>
      </c>
      <c r="R81" s="17"/>
      <c r="S81" s="17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 t="s">
        <v>25</v>
      </c>
      <c r="B82" s="17">
        <f>B!$D27</f>
        <v>110</v>
      </c>
      <c r="C82" s="17">
        <f>'C'!$D27</f>
        <v>109.581</v>
      </c>
      <c r="D82" s="17">
        <f>D!$D27</f>
        <v>117</v>
      </c>
      <c r="E82" s="17">
        <f>F!$D27</f>
        <v>116.670623999998</v>
      </c>
      <c r="F82" s="17">
        <f>G!$D27</f>
        <v>115.499793</v>
      </c>
      <c r="G82" s="17">
        <f>H!$D27</f>
        <v>116.91293633998001</v>
      </c>
      <c r="H82" s="17">
        <f>I!$D27</f>
        <v>116.9</v>
      </c>
      <c r="I82" s="17">
        <f>J!$D27</f>
        <v>116.9</v>
      </c>
      <c r="J82" s="17">
        <f>K!$D27</f>
        <v>117</v>
      </c>
      <c r="K82" s="17">
        <f>L!D27</f>
        <v>116.43796610537422</v>
      </c>
      <c r="L82" s="17">
        <f>YD!D27</f>
        <v>0</v>
      </c>
      <c r="R82" s="17"/>
      <c r="S82" s="17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 t="s">
        <v>26</v>
      </c>
      <c r="B83" s="17">
        <f>B!$D28</f>
        <v>8</v>
      </c>
      <c r="C83" s="17">
        <f>'C'!$D28</f>
        <v>8.3160000000000007</v>
      </c>
      <c r="D83" s="17">
        <f>D!$D28</f>
        <v>10</v>
      </c>
      <c r="E83" s="17">
        <f>F!$D28</f>
        <v>10.259760000000099</v>
      </c>
      <c r="F83" s="17">
        <f>G!$D28</f>
        <v>10.388943599999999</v>
      </c>
      <c r="G83" s="17">
        <f>H!$D28</f>
        <v>10.407857810588199</v>
      </c>
      <c r="H83" s="17">
        <f>I!$D28</f>
        <v>10.3</v>
      </c>
      <c r="I83" s="17">
        <f>J!$D28</f>
        <v>10.3</v>
      </c>
      <c r="J83" s="17">
        <f>K!$D28</f>
        <v>10</v>
      </c>
      <c r="K83" s="17">
        <f>L!D28</f>
        <v>10.211500470087721</v>
      </c>
      <c r="L83" s="17">
        <f>YD!D28</f>
        <v>0</v>
      </c>
      <c r="R83" s="17"/>
      <c r="S83" s="17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 t="s">
        <v>27</v>
      </c>
      <c r="B84" s="17">
        <f>B!$D29</f>
        <v>6</v>
      </c>
      <c r="C84" s="17">
        <f>'C'!$D29</f>
        <v>6.9470000000000001</v>
      </c>
      <c r="D84" s="17">
        <f>D!$D29</f>
        <v>8</v>
      </c>
      <c r="E84" s="17">
        <f>F!$D29</f>
        <v>8.1094271999999705</v>
      </c>
      <c r="F84" s="17">
        <f>G!$D29</f>
        <v>8.2128383000000102</v>
      </c>
      <c r="G84" s="17">
        <f>H!$D29</f>
        <v>8.2142397389857802</v>
      </c>
      <c r="H84" s="17">
        <f>I!$D29</f>
        <v>8.1</v>
      </c>
      <c r="I84" s="17">
        <f>J!$D29</f>
        <v>8.1</v>
      </c>
      <c r="J84" s="17">
        <f>K!$D29</f>
        <v>8</v>
      </c>
      <c r="K84" s="17">
        <f>L!D29</f>
        <v>8.0855711179701064</v>
      </c>
      <c r="L84" s="17">
        <f>YD!D29</f>
        <v>0</v>
      </c>
      <c r="R84" s="17"/>
      <c r="S84" s="17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 t="s">
        <v>28</v>
      </c>
      <c r="B85" s="17">
        <f>B!$D30</f>
        <v>136</v>
      </c>
      <c r="C85" s="17">
        <f>'C'!$D30</f>
        <v>132.917</v>
      </c>
      <c r="D85" s="17">
        <f>D!$D30</f>
        <v>141</v>
      </c>
      <c r="E85" s="17">
        <f>F!$D30</f>
        <v>140.872703999999</v>
      </c>
      <c r="F85" s="17">
        <f>G!$D30</f>
        <v>139.40357800000001</v>
      </c>
      <c r="G85" s="17">
        <f>H!$D30</f>
        <v>141.220257794102</v>
      </c>
      <c r="H85" s="17">
        <f>I!$D30</f>
        <v>141.1</v>
      </c>
      <c r="I85" s="17">
        <f>J!$D30</f>
        <v>141.1</v>
      </c>
      <c r="J85" s="17">
        <f>K!$D30</f>
        <v>141</v>
      </c>
      <c r="K85" s="17">
        <f>L!D30</f>
        <v>140.34971867740529</v>
      </c>
      <c r="L85" s="17">
        <f>YD!D30</f>
        <v>0</v>
      </c>
      <c r="R85" s="17"/>
      <c r="S85" s="17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 t="s">
        <v>29</v>
      </c>
      <c r="B86" s="17">
        <f>B!$D31</f>
        <v>121</v>
      </c>
      <c r="C86" s="17">
        <f>'C'!$D31</f>
        <v>119.05200000000001</v>
      </c>
      <c r="D86" s="17">
        <f>D!$D31</f>
        <v>129</v>
      </c>
      <c r="E86" s="17">
        <f>F!$D31</f>
        <v>129.11136000000201</v>
      </c>
      <c r="F86" s="17">
        <f>G!$D31</f>
        <v>128.28627700000001</v>
      </c>
      <c r="G86" s="17">
        <f>H!$D31</f>
        <v>129.30961208092901</v>
      </c>
      <c r="H86" s="17">
        <f>I!$D31</f>
        <v>129.19999999999999</v>
      </c>
      <c r="I86" s="17">
        <f>J!$D31</f>
        <v>129.19999999999999</v>
      </c>
      <c r="J86" s="17">
        <f>K!$D31</f>
        <v>129</v>
      </c>
      <c r="K86" s="17">
        <f>L!D31</f>
        <v>128.38058993055284</v>
      </c>
      <c r="L86" s="17">
        <f>YD!D31</f>
        <v>0</v>
      </c>
      <c r="R86" s="17"/>
      <c r="S86" s="17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 t="s">
        <v>30</v>
      </c>
      <c r="B87" s="17">
        <f>B!$D32</f>
        <v>145</v>
      </c>
      <c r="C87" s="17">
        <f>'C'!$D32</f>
        <v>141.678</v>
      </c>
      <c r="D87" s="17">
        <f>D!$D32</f>
        <v>150</v>
      </c>
      <c r="E87" s="17">
        <f>F!$D32</f>
        <v>149.35737599999999</v>
      </c>
      <c r="F87" s="17">
        <f>G!$D32</f>
        <v>147.97601</v>
      </c>
      <c r="G87" s="17">
        <f>H!$D32</f>
        <v>149.09832964991801</v>
      </c>
      <c r="H87" s="17">
        <f>I!$D32</f>
        <v>149.30000000000001</v>
      </c>
      <c r="I87" s="17">
        <f>J!$D32</f>
        <v>149.30000000000001</v>
      </c>
      <c r="J87" s="17">
        <f>K!$D32</f>
        <v>149</v>
      </c>
      <c r="K87" s="17">
        <f>L!D32</f>
        <v>148.61601380817726</v>
      </c>
      <c r="L87" s="17">
        <f>YD!D32</f>
        <v>0</v>
      </c>
      <c r="R87" s="17"/>
      <c r="S87" s="17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 t="s">
        <v>31</v>
      </c>
      <c r="B88" s="17">
        <f>B!$D33</f>
        <v>63</v>
      </c>
      <c r="C88" s="17">
        <f>'C'!$D33</f>
        <v>61.322000000000003</v>
      </c>
      <c r="D88" s="17">
        <f>D!$D33</f>
        <v>73</v>
      </c>
      <c r="E88" s="17">
        <f>F!$D33</f>
        <v>73.158623999999307</v>
      </c>
      <c r="F88" s="17">
        <f>G!$D33</f>
        <v>72.9774469999997</v>
      </c>
      <c r="G88" s="17">
        <f>H!$D33</f>
        <v>73.591822804360604</v>
      </c>
      <c r="H88" s="17">
        <f>I!$D33</f>
        <v>73.2</v>
      </c>
      <c r="I88" s="17">
        <f>J!$D33</f>
        <v>73.2</v>
      </c>
      <c r="J88" s="17">
        <f>K!$D33</f>
        <v>73</v>
      </c>
      <c r="K88" s="17">
        <f>L!D33</f>
        <v>73.039141211054456</v>
      </c>
      <c r="L88" s="17">
        <f>YD!D33</f>
        <v>0</v>
      </c>
      <c r="R88" s="17"/>
      <c r="S88" s="17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 t="s">
        <v>32</v>
      </c>
      <c r="B89" s="17">
        <f>B!$D34</f>
        <v>112</v>
      </c>
      <c r="C89" s="17">
        <f>'C'!$D34</f>
        <v>110.813</v>
      </c>
      <c r="D89" s="17">
        <f>D!$D34</f>
        <v>119</v>
      </c>
      <c r="E89" s="17">
        <f>F!$D34</f>
        <v>118.487040000001</v>
      </c>
      <c r="F89" s="17">
        <f>G!$D34</f>
        <v>118.128714</v>
      </c>
      <c r="G89" s="17">
        <f>H!$D34</f>
        <v>118.77281374757899</v>
      </c>
      <c r="H89" s="17">
        <f>I!$D34</f>
        <v>118.6</v>
      </c>
      <c r="I89" s="17">
        <f>J!$D34</f>
        <v>118.5</v>
      </c>
      <c r="J89" s="17">
        <f>K!$D34</f>
        <v>118</v>
      </c>
      <c r="K89" s="17">
        <f>L!D34</f>
        <v>118.46359925891706</v>
      </c>
      <c r="L89" s="17">
        <f>YD!D34</f>
        <v>0</v>
      </c>
      <c r="R89" s="17"/>
      <c r="S89" s="17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 t="s">
        <v>33</v>
      </c>
      <c r="B90" s="17">
        <f>B!$D35</f>
        <v>137</v>
      </c>
      <c r="C90" s="17">
        <f>'C'!$D35</f>
        <v>135.05600000000001</v>
      </c>
      <c r="D90" s="17">
        <f>D!$D35</f>
        <v>139</v>
      </c>
      <c r="E90" s="17">
        <f>F!$D35</f>
        <v>139.244448000002</v>
      </c>
      <c r="F90" s="17">
        <f>G!$D35</f>
        <v>138.82096899999999</v>
      </c>
      <c r="G90" s="17">
        <f>H!$D35</f>
        <v>139.38824163170599</v>
      </c>
      <c r="H90" s="17">
        <f>I!$D35</f>
        <v>139.4</v>
      </c>
      <c r="I90" s="17">
        <f>J!$D35</f>
        <v>139.30000000000001</v>
      </c>
      <c r="J90" s="17">
        <f>K!$D35</f>
        <v>139</v>
      </c>
      <c r="K90" s="17">
        <f>L!D35</f>
        <v>139.13900965822927</v>
      </c>
      <c r="L90" s="17">
        <f>YD!D35</f>
        <v>0</v>
      </c>
      <c r="R90" s="17"/>
      <c r="S90" s="17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 t="s">
        <v>34</v>
      </c>
      <c r="B91" s="17">
        <f>B!$D36</f>
        <v>14</v>
      </c>
      <c r="C91" s="17">
        <f>'C'!$D36</f>
        <v>14.151</v>
      </c>
      <c r="D91" s="17">
        <f>D!$D36</f>
        <v>18</v>
      </c>
      <c r="E91" s="17">
        <f>F!$D36</f>
        <v>18.0235775999998</v>
      </c>
      <c r="F91" s="17">
        <f>G!$D36</f>
        <v>18.143478999999999</v>
      </c>
      <c r="G91" s="17">
        <f>H!$D36</f>
        <v>18.170131726506799</v>
      </c>
      <c r="H91" s="17">
        <f>I!$D36</f>
        <v>18</v>
      </c>
      <c r="I91" s="17">
        <f>J!$D36</f>
        <v>18</v>
      </c>
      <c r="J91" s="17">
        <f>K!$D36</f>
        <v>18</v>
      </c>
      <c r="K91" s="17">
        <f>L!D36</f>
        <v>18.012329176539129</v>
      </c>
      <c r="L91" s="17">
        <f>YD!D36</f>
        <v>0</v>
      </c>
      <c r="R91" s="17"/>
      <c r="S91" s="17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 t="s">
        <v>35</v>
      </c>
      <c r="B92" s="17">
        <f>B!$D37</f>
        <v>18</v>
      </c>
      <c r="C92" s="17">
        <f>'C'!$D37</f>
        <v>17.728000000000002</v>
      </c>
      <c r="D92" s="17">
        <f>D!$D37</f>
        <v>23</v>
      </c>
      <c r="E92" s="17">
        <f>F!$D37</f>
        <v>22.625299199999901</v>
      </c>
      <c r="F92" s="17">
        <f>G!$D37</f>
        <v>22.788388800000099</v>
      </c>
      <c r="G92" s="17">
        <f>H!$D37</f>
        <v>22.8210186982908</v>
      </c>
      <c r="H92" s="17">
        <f>I!$D37</f>
        <v>22.6</v>
      </c>
      <c r="I92" s="17">
        <f>J!$D37</f>
        <v>22.6</v>
      </c>
      <c r="J92" s="17">
        <f>K!$D37</f>
        <v>23</v>
      </c>
      <c r="K92" s="17">
        <f>L!D37</f>
        <v>22.611204245555662</v>
      </c>
      <c r="L92" s="17">
        <f>YD!D37</f>
        <v>0</v>
      </c>
      <c r="R92" s="17"/>
      <c r="S92" s="17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 t="s">
        <v>36</v>
      </c>
      <c r="B93" s="17">
        <f>B!$D38</f>
        <v>151</v>
      </c>
      <c r="C93" s="17">
        <f>'C'!$D38</f>
        <v>149.15100000000001</v>
      </c>
      <c r="D93" s="17">
        <f>D!$D38</f>
        <v>153</v>
      </c>
      <c r="E93" s="17">
        <f>F!$D38</f>
        <v>154.56</v>
      </c>
      <c r="F93" s="17">
        <f>G!$D38</f>
        <v>154.56</v>
      </c>
      <c r="G93" s="17">
        <f>H!$D38</f>
        <v>154.46110568132201</v>
      </c>
      <c r="H93" s="17">
        <f>I!$D38</f>
        <v>154.6</v>
      </c>
      <c r="I93" s="17">
        <f>J!$D38</f>
        <v>154.6</v>
      </c>
      <c r="J93" s="17">
        <f>K!$D38</f>
        <v>154</v>
      </c>
      <c r="K93" s="17">
        <f>L!D38</f>
        <v>153.4905397718214</v>
      </c>
      <c r="L93" s="17">
        <f>YD!D38</f>
        <v>0</v>
      </c>
      <c r="R93" s="17"/>
      <c r="S93" s="17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17"/>
      <c r="C94" s="17"/>
      <c r="D94" s="17"/>
      <c r="E94" s="17"/>
      <c r="F94" s="17"/>
      <c r="G94" s="17"/>
      <c r="H94" s="2"/>
      <c r="I94" s="17"/>
      <c r="J94" s="17"/>
      <c r="K94" s="17"/>
      <c r="L94" s="17"/>
      <c r="R94" s="17"/>
      <c r="S94" s="17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17"/>
      <c r="C95" s="17"/>
      <c r="D95" s="17"/>
      <c r="E95" s="17"/>
      <c r="F95" s="17"/>
      <c r="G95" s="17"/>
      <c r="H95" s="2"/>
      <c r="I95" s="17"/>
      <c r="J95" s="17"/>
      <c r="K95" s="17"/>
      <c r="L95" s="17"/>
      <c r="R95" s="17"/>
      <c r="S95" s="17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17"/>
      <c r="C96" s="17"/>
      <c r="D96" s="17"/>
      <c r="E96" s="17"/>
      <c r="F96" s="17"/>
      <c r="G96" s="17"/>
      <c r="H96" s="2"/>
      <c r="I96" s="17"/>
      <c r="J96" s="17"/>
      <c r="K96" s="17"/>
      <c r="L96" s="17"/>
      <c r="R96" s="17"/>
      <c r="S96" s="17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 t="s">
        <v>57</v>
      </c>
      <c r="B97" s="17"/>
      <c r="C97" s="17"/>
      <c r="D97" s="17"/>
      <c r="E97" s="17"/>
      <c r="F97" s="17"/>
      <c r="G97" s="17"/>
      <c r="H97" s="2"/>
      <c r="I97" s="17"/>
      <c r="J97" s="17"/>
      <c r="K97" s="17"/>
      <c r="L97" s="17"/>
      <c r="R97" s="17"/>
      <c r="S97" s="17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11" t="s">
        <v>38</v>
      </c>
      <c r="C98" s="11" t="s">
        <v>38</v>
      </c>
      <c r="D98" s="11" t="s">
        <v>39</v>
      </c>
      <c r="E98" s="11" t="s">
        <v>40</v>
      </c>
      <c r="F98" s="11" t="s">
        <v>40</v>
      </c>
      <c r="G98" s="11" t="s">
        <v>41</v>
      </c>
      <c r="H98" s="11" t="s">
        <v>41</v>
      </c>
      <c r="I98" s="11" t="s">
        <v>41</v>
      </c>
      <c r="J98" s="16" t="s">
        <v>42</v>
      </c>
      <c r="K98" s="16" t="s">
        <v>43</v>
      </c>
      <c r="L98" s="16" t="s">
        <v>301</v>
      </c>
      <c r="R98" s="17"/>
      <c r="S98" s="17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11" t="s">
        <v>44</v>
      </c>
      <c r="C99" s="11" t="s">
        <v>45</v>
      </c>
      <c r="D99" s="11" t="s">
        <v>46</v>
      </c>
      <c r="E99" s="11" t="s">
        <v>47</v>
      </c>
      <c r="F99" s="11" t="s">
        <v>48</v>
      </c>
      <c r="G99" s="11" t="s">
        <v>49</v>
      </c>
      <c r="H99" s="11" t="s">
        <v>50</v>
      </c>
      <c r="I99" s="11" t="s">
        <v>51</v>
      </c>
      <c r="J99" s="16" t="s">
        <v>306</v>
      </c>
      <c r="K99" s="16" t="s">
        <v>53</v>
      </c>
      <c r="L99" s="16" t="s">
        <v>302</v>
      </c>
      <c r="R99" s="17"/>
      <c r="S99" s="17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 t="s">
        <v>23</v>
      </c>
      <c r="B100" s="17">
        <f>B!$E25</f>
        <v>67</v>
      </c>
      <c r="C100" s="17">
        <f>'C'!$E25</f>
        <v>68.174000000000007</v>
      </c>
      <c r="D100" s="17">
        <f>D!$E25</f>
        <v>68</v>
      </c>
      <c r="E100" s="17">
        <f>F!$E25</f>
        <v>67.451999999999799</v>
      </c>
      <c r="F100" s="17">
        <f>G!$E25</f>
        <v>66.848611200000704</v>
      </c>
      <c r="G100" s="17">
        <f>H!$E25</f>
        <v>67.642673250328798</v>
      </c>
      <c r="H100" s="17">
        <f>I!$E25</f>
        <v>67.599999999999994</v>
      </c>
      <c r="I100" s="17">
        <f>J!$E25</f>
        <v>67.599999999999994</v>
      </c>
      <c r="J100" s="17">
        <f>K!$E25</f>
        <v>68</v>
      </c>
      <c r="K100" s="17">
        <f>L!E25</f>
        <v>0</v>
      </c>
      <c r="L100" s="17">
        <f>YD!E25</f>
        <v>0</v>
      </c>
      <c r="R100" s="17"/>
      <c r="S100" s="17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 t="s">
        <v>24</v>
      </c>
      <c r="B101" s="17">
        <f>B!$E26</f>
        <v>60</v>
      </c>
      <c r="C101" s="17">
        <f>'C'!$E26</f>
        <v>62.412999999999997</v>
      </c>
      <c r="D101" s="17">
        <f>D!$E26</f>
        <v>61</v>
      </c>
      <c r="E101" s="17">
        <f>F!$E26</f>
        <v>59.956579200000903</v>
      </c>
      <c r="F101" s="17">
        <f>G!$E26</f>
        <v>59.474650000000103</v>
      </c>
      <c r="G101" s="17">
        <f>H!$E26</f>
        <v>60.165950961029999</v>
      </c>
      <c r="H101" s="17">
        <f>I!$E26</f>
        <v>60.1</v>
      </c>
      <c r="I101" s="17">
        <f>J!$E26</f>
        <v>60.1</v>
      </c>
      <c r="J101" s="17">
        <f>K!$E26</f>
        <v>60</v>
      </c>
      <c r="K101" s="17">
        <f>L!E26</f>
        <v>0</v>
      </c>
      <c r="L101" s="17">
        <f>YD!E26</f>
        <v>0</v>
      </c>
      <c r="R101" s="17"/>
      <c r="S101" s="17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 t="s">
        <v>25</v>
      </c>
      <c r="B102" s="17">
        <f>B!$E27</f>
        <v>55</v>
      </c>
      <c r="C102" s="17">
        <f>'C'!$E27</f>
        <v>51.454999999999998</v>
      </c>
      <c r="D102" s="17">
        <f>D!$E27</f>
        <v>55</v>
      </c>
      <c r="E102" s="17">
        <f>F!$E27</f>
        <v>54.784598400000597</v>
      </c>
      <c r="F102" s="17">
        <f>G!$E27</f>
        <v>54.234699800000101</v>
      </c>
      <c r="G102" s="17">
        <f>H!$E27</f>
        <v>54.898248368338599</v>
      </c>
      <c r="H102" s="17">
        <f>I!$E27</f>
        <v>54.9</v>
      </c>
      <c r="I102" s="17">
        <f>J!$E27</f>
        <v>54.9</v>
      </c>
      <c r="J102" s="17">
        <f>K!$E27</f>
        <v>55</v>
      </c>
      <c r="K102" s="17">
        <f>L!E27</f>
        <v>0</v>
      </c>
      <c r="L102" s="17">
        <f>YD!E27</f>
        <v>0</v>
      </c>
      <c r="R102" s="17"/>
      <c r="S102" s="17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 t="s">
        <v>26</v>
      </c>
      <c r="B103" s="17">
        <f>B!$E28</f>
        <v>5</v>
      </c>
      <c r="C103" s="17">
        <f>'C'!$E28</f>
        <v>3.9049999999999998</v>
      </c>
      <c r="D103" s="17">
        <f>D!$E28</f>
        <v>5</v>
      </c>
      <c r="E103" s="17">
        <f>F!$E28</f>
        <v>4.8176217600000104</v>
      </c>
      <c r="F103" s="17">
        <f>G!$E28</f>
        <v>4.8782944199999996</v>
      </c>
      <c r="G103" s="17">
        <f>H!$E28</f>
        <v>4.8871680154066404</v>
      </c>
      <c r="H103" s="17">
        <f>I!$E28</f>
        <v>4.8</v>
      </c>
      <c r="I103" s="17">
        <f>J!$E28</f>
        <v>4.8</v>
      </c>
      <c r="J103" s="17">
        <f>K!$E28</f>
        <v>5</v>
      </c>
      <c r="K103" s="17">
        <f>L!E28</f>
        <v>0</v>
      </c>
      <c r="L103" s="17">
        <f>YD!E28</f>
        <v>0</v>
      </c>
      <c r="R103" s="17"/>
      <c r="S103" s="17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 t="s">
        <v>27</v>
      </c>
      <c r="B104" s="17">
        <f>B!$E29</f>
        <v>4</v>
      </c>
      <c r="C104" s="17">
        <f>'C'!$E29</f>
        <v>3.262</v>
      </c>
      <c r="D104" s="17">
        <f>D!$E29</f>
        <v>4</v>
      </c>
      <c r="E104" s="17">
        <f>F!$E29</f>
        <v>3.8079148599999999</v>
      </c>
      <c r="F104" s="17">
        <f>G!$E29</f>
        <v>3.8564617899999898</v>
      </c>
      <c r="G104" s="17">
        <f>H!$E29</f>
        <v>3.85712126874115</v>
      </c>
      <c r="H104" s="17">
        <f>I!$E29</f>
        <v>3.8</v>
      </c>
      <c r="I104" s="17">
        <f>J!$E29</f>
        <v>3.8</v>
      </c>
      <c r="J104" s="17">
        <f>K!$E29</f>
        <v>4</v>
      </c>
      <c r="K104" s="17">
        <f>L!E29</f>
        <v>0</v>
      </c>
      <c r="L104" s="17">
        <f>YD!E29</f>
        <v>0</v>
      </c>
      <c r="R104" s="17"/>
      <c r="S104" s="17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 t="s">
        <v>28</v>
      </c>
      <c r="B105" s="17">
        <f>B!$E30</f>
        <v>65</v>
      </c>
      <c r="C105" s="17">
        <f>'C'!$E30</f>
        <v>62.412999999999997</v>
      </c>
      <c r="D105" s="17">
        <f>D!$E30</f>
        <v>66</v>
      </c>
      <c r="E105" s="17">
        <f>F!$E30</f>
        <v>66.149059200000394</v>
      </c>
      <c r="F105" s="17">
        <f>G!$E30</f>
        <v>65.459075199999901</v>
      </c>
      <c r="G105" s="17">
        <f>H!$E30</f>
        <v>66.312121051143393</v>
      </c>
      <c r="H105" s="17">
        <f>I!$E30</f>
        <v>66.3</v>
      </c>
      <c r="I105" s="17">
        <f>J!$E30</f>
        <v>66.2</v>
      </c>
      <c r="J105" s="17">
        <f>K!$E30</f>
        <v>66</v>
      </c>
      <c r="K105" s="17">
        <f>L!E30</f>
        <v>0</v>
      </c>
      <c r="L105" s="17">
        <f>YD!E30</f>
        <v>0</v>
      </c>
      <c r="R105" s="17"/>
      <c r="S105" s="17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 t="s">
        <v>29</v>
      </c>
      <c r="B106" s="17">
        <f>B!$E31</f>
        <v>60</v>
      </c>
      <c r="C106" s="17">
        <f>'C'!$E31</f>
        <v>55.902999999999999</v>
      </c>
      <c r="D106" s="17">
        <f>D!$E31</f>
        <v>61</v>
      </c>
      <c r="E106" s="17">
        <f>F!$E31</f>
        <v>60.626227200000699</v>
      </c>
      <c r="F106" s="17">
        <f>G!$E31</f>
        <v>60.238771900000003</v>
      </c>
      <c r="G106" s="17">
        <f>H!$E31</f>
        <v>60.719296107566599</v>
      </c>
      <c r="H106" s="17">
        <f>I!$E31</f>
        <v>60.7</v>
      </c>
      <c r="I106" s="17">
        <f>J!$E31</f>
        <v>60.7</v>
      </c>
      <c r="J106" s="17">
        <f>K!$E31</f>
        <v>61</v>
      </c>
      <c r="K106" s="17">
        <f>L!E31</f>
        <v>0</v>
      </c>
      <c r="L106" s="17">
        <f>YD!E31</f>
        <v>0</v>
      </c>
      <c r="R106" s="17"/>
      <c r="S106" s="17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 t="s">
        <v>30</v>
      </c>
      <c r="B107" s="17">
        <f>B!$E32</f>
        <v>69</v>
      </c>
      <c r="C107" s="17">
        <f>'C'!$E32</f>
        <v>66.527000000000001</v>
      </c>
      <c r="D107" s="17">
        <f>D!$E32</f>
        <v>70</v>
      </c>
      <c r="E107" s="17">
        <f>F!$E32</f>
        <v>70.132607999999294</v>
      </c>
      <c r="F107" s="17">
        <f>G!$E32</f>
        <v>69.484329999999801</v>
      </c>
      <c r="G107" s="17">
        <f>H!$E32</f>
        <v>70.011389574744101</v>
      </c>
      <c r="H107" s="17">
        <f>I!$E32</f>
        <v>70.099999999999994</v>
      </c>
      <c r="I107" s="17">
        <f>J!$E32</f>
        <v>70.099999999999994</v>
      </c>
      <c r="J107" s="17">
        <f>K!$E32</f>
        <v>70</v>
      </c>
      <c r="K107" s="17">
        <f>L!E32</f>
        <v>0</v>
      </c>
      <c r="L107" s="17">
        <f>YD!E32</f>
        <v>0</v>
      </c>
      <c r="R107" s="17"/>
      <c r="S107" s="17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 t="s">
        <v>31</v>
      </c>
      <c r="B108" s="17">
        <f>B!$E33</f>
        <v>34</v>
      </c>
      <c r="C108" s="17">
        <f>'C'!$E33</f>
        <v>28.795000000000002</v>
      </c>
      <c r="D108" s="17">
        <f>D!$E33</f>
        <v>34</v>
      </c>
      <c r="E108" s="17">
        <f>F!$E33</f>
        <v>34.3527071999996</v>
      </c>
      <c r="F108" s="17">
        <f>G!$E33</f>
        <v>34.267610300000001</v>
      </c>
      <c r="G108" s="17">
        <f>H!$E33</f>
        <v>34.5561602733519</v>
      </c>
      <c r="H108" s="17">
        <f>I!$E33</f>
        <v>34.4</v>
      </c>
      <c r="I108" s="17">
        <f>J!$E33</f>
        <v>34.4</v>
      </c>
      <c r="J108" s="17">
        <f>K!$E33</f>
        <v>34</v>
      </c>
      <c r="K108" s="17">
        <f>L!E33</f>
        <v>0</v>
      </c>
      <c r="L108" s="17">
        <f>YD!E33</f>
        <v>0</v>
      </c>
      <c r="R108" s="17"/>
      <c r="S108" s="17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 t="s">
        <v>32</v>
      </c>
      <c r="B109" s="17">
        <f>B!$E34</f>
        <v>56</v>
      </c>
      <c r="C109" s="17">
        <f>'C'!$E34</f>
        <v>52.033999999999999</v>
      </c>
      <c r="D109" s="17">
        <f>D!$E34</f>
        <v>56</v>
      </c>
      <c r="E109" s="17">
        <f>F!$E34</f>
        <v>55.6373664000009</v>
      </c>
      <c r="F109" s="17">
        <f>G!$E34</f>
        <v>55.4691221</v>
      </c>
      <c r="G109" s="17">
        <f>H!$E34</f>
        <v>55.771582107558899</v>
      </c>
      <c r="H109" s="17">
        <f>I!$E34</f>
        <v>55.7</v>
      </c>
      <c r="I109" s="17">
        <f>J!$E34</f>
        <v>55.7</v>
      </c>
      <c r="J109" s="17">
        <f>K!$E34</f>
        <v>56</v>
      </c>
      <c r="K109" s="17">
        <f>L!E34</f>
        <v>0</v>
      </c>
      <c r="L109" s="17">
        <f>YD!E34</f>
        <v>0</v>
      </c>
      <c r="R109" s="17"/>
      <c r="S109" s="17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 t="s">
        <v>33</v>
      </c>
      <c r="B110" s="17">
        <f>B!$E35</f>
        <v>66</v>
      </c>
      <c r="C110" s="17">
        <f>'C'!$E35</f>
        <v>63.417999999999999</v>
      </c>
      <c r="D110" s="17">
        <f>D!$E35</f>
        <v>65</v>
      </c>
      <c r="E110" s="17">
        <f>F!$E35</f>
        <v>65.384188800000402</v>
      </c>
      <c r="F110" s="17">
        <f>G!$E35</f>
        <v>65.185497499999798</v>
      </c>
      <c r="G110" s="17">
        <f>H!$E35</f>
        <v>65.451869983583904</v>
      </c>
      <c r="H110" s="17">
        <f>I!$E35</f>
        <v>65.400000000000006</v>
      </c>
      <c r="I110" s="17">
        <f>J!$E35</f>
        <v>65.400000000000006</v>
      </c>
      <c r="J110" s="17">
        <f>K!$E35</f>
        <v>65</v>
      </c>
      <c r="K110" s="17">
        <f>L!E35</f>
        <v>0</v>
      </c>
      <c r="L110" s="17">
        <f>YD!E35</f>
        <v>0</v>
      </c>
      <c r="R110" s="17"/>
      <c r="S110" s="17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 t="s">
        <v>34</v>
      </c>
      <c r="B111" s="17">
        <f>B!$E36</f>
        <v>8</v>
      </c>
      <c r="C111" s="17">
        <f>'C'!$E36</f>
        <v>6.6449999999999996</v>
      </c>
      <c r="D111" s="17">
        <f>D!$E36</f>
        <v>9</v>
      </c>
      <c r="E111" s="17">
        <f>F!$E36</f>
        <v>8.4632352000000406</v>
      </c>
      <c r="F111" s="17">
        <f>G!$E36</f>
        <v>8.5195443000000193</v>
      </c>
      <c r="G111" s="17">
        <f>H!$E36</f>
        <v>8.5320618541858106</v>
      </c>
      <c r="H111" s="17">
        <f>I!$E36</f>
        <v>8.5</v>
      </c>
      <c r="I111" s="17">
        <f>J!$E36</f>
        <v>8.5</v>
      </c>
      <c r="J111" s="17">
        <f>K!$E36</f>
        <v>8</v>
      </c>
      <c r="K111" s="17">
        <f>L!E36</f>
        <v>0</v>
      </c>
      <c r="L111" s="17">
        <f>YD!E36</f>
        <v>0</v>
      </c>
      <c r="R111" s="17"/>
      <c r="S111" s="17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 t="s">
        <v>35</v>
      </c>
      <c r="B112" s="17">
        <f>B!$E37</f>
        <v>11</v>
      </c>
      <c r="C112" s="17">
        <f>'C'!$E37</f>
        <v>8.3239999999999998</v>
      </c>
      <c r="D112" s="17">
        <f>D!$E37</f>
        <v>11</v>
      </c>
      <c r="E112" s="17">
        <f>F!$E37</f>
        <v>10.6240512000001</v>
      </c>
      <c r="F112" s="17">
        <f>G!$E37</f>
        <v>10.700636599999999</v>
      </c>
      <c r="G112" s="17">
        <f>H!$E37</f>
        <v>10.715956606153901</v>
      </c>
      <c r="H112" s="17">
        <f>I!$E37</f>
        <v>10.6</v>
      </c>
      <c r="I112" s="17">
        <f>J!$E37</f>
        <v>10.6</v>
      </c>
      <c r="J112" s="17">
        <f>K!$E37</f>
        <v>11</v>
      </c>
      <c r="K112" s="17">
        <f>L!E37</f>
        <v>0</v>
      </c>
      <c r="L112" s="17">
        <f>YD!E37</f>
        <v>0</v>
      </c>
      <c r="R112" s="17"/>
      <c r="S112" s="17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 t="s">
        <v>36</v>
      </c>
      <c r="B113" s="17">
        <f>B!$E38</f>
        <v>71</v>
      </c>
      <c r="C113" s="17">
        <f>'C'!$E38</f>
        <v>70.036000000000001</v>
      </c>
      <c r="D113" s="17">
        <f>D!$E38</f>
        <v>72</v>
      </c>
      <c r="E113" s="17">
        <f>F!$E38</f>
        <v>72.575999999999496</v>
      </c>
      <c r="F113" s="17">
        <f>G!$E38</f>
        <v>72.575999999999496</v>
      </c>
      <c r="G113" s="17">
        <f>H!$E38</f>
        <v>72.529562667751307</v>
      </c>
      <c r="H113" s="17">
        <f>I!$E38</f>
        <v>72.599999999999994</v>
      </c>
      <c r="I113" s="17">
        <f>J!$E38</f>
        <v>72.599999999999994</v>
      </c>
      <c r="J113" s="17">
        <f>K!$E38</f>
        <v>73</v>
      </c>
      <c r="K113" s="17">
        <f>L!E38</f>
        <v>0</v>
      </c>
      <c r="L113" s="17">
        <f>YD!E38</f>
        <v>0</v>
      </c>
      <c r="R113" s="17"/>
      <c r="S113" s="17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17"/>
      <c r="C114" s="17"/>
      <c r="D114" s="17"/>
      <c r="E114" s="17"/>
      <c r="F114" s="17"/>
      <c r="G114" s="17"/>
      <c r="H114" s="2"/>
      <c r="I114" s="17"/>
      <c r="J114" s="17"/>
      <c r="K114" s="17"/>
      <c r="L114" s="17"/>
      <c r="R114" s="17"/>
      <c r="S114" s="17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17"/>
      <c r="C115" s="17"/>
      <c r="D115" s="17"/>
      <c r="E115" s="17"/>
      <c r="F115" s="17"/>
      <c r="G115" s="17"/>
      <c r="H115" s="2"/>
      <c r="I115" s="17"/>
      <c r="J115" s="17"/>
      <c r="K115" s="17"/>
      <c r="L115" s="17"/>
      <c r="R115" s="17"/>
      <c r="S115" s="17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17"/>
      <c r="C116" s="17"/>
      <c r="D116" s="17"/>
      <c r="E116" s="17"/>
      <c r="F116" s="17"/>
      <c r="G116" s="17"/>
      <c r="H116" s="2"/>
      <c r="I116" s="17"/>
      <c r="J116" s="17"/>
      <c r="K116" s="17"/>
      <c r="L116" s="17"/>
      <c r="R116" s="17"/>
      <c r="S116" s="17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 t="s">
        <v>58</v>
      </c>
      <c r="B117" s="17"/>
      <c r="C117" s="17"/>
      <c r="D117" s="17"/>
      <c r="E117" s="17"/>
      <c r="F117" s="17"/>
      <c r="G117" s="17"/>
      <c r="H117" s="2"/>
      <c r="I117" s="17"/>
      <c r="J117" s="17"/>
      <c r="K117" s="17"/>
      <c r="L117" s="17"/>
      <c r="R117" s="17"/>
      <c r="S117" s="17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11" t="s">
        <v>38</v>
      </c>
      <c r="C118" s="11" t="s">
        <v>38</v>
      </c>
      <c r="D118" s="11" t="s">
        <v>39</v>
      </c>
      <c r="E118" s="11" t="s">
        <v>40</v>
      </c>
      <c r="F118" s="11" t="s">
        <v>40</v>
      </c>
      <c r="G118" s="11" t="s">
        <v>41</v>
      </c>
      <c r="H118" s="11" t="s">
        <v>41</v>
      </c>
      <c r="I118" s="11" t="s">
        <v>41</v>
      </c>
      <c r="J118" s="16" t="s">
        <v>42</v>
      </c>
      <c r="K118" s="16" t="s">
        <v>43</v>
      </c>
      <c r="L118" s="16" t="s">
        <v>301</v>
      </c>
      <c r="R118" s="17"/>
      <c r="S118" s="17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11" t="s">
        <v>44</v>
      </c>
      <c r="C119" s="11" t="s">
        <v>45</v>
      </c>
      <c r="D119" s="11" t="s">
        <v>46</v>
      </c>
      <c r="E119" s="11" t="s">
        <v>47</v>
      </c>
      <c r="F119" s="11" t="s">
        <v>48</v>
      </c>
      <c r="G119" s="11" t="s">
        <v>49</v>
      </c>
      <c r="H119" s="11" t="s">
        <v>50</v>
      </c>
      <c r="I119" s="11" t="s">
        <v>51</v>
      </c>
      <c r="J119" s="16" t="s">
        <v>306</v>
      </c>
      <c r="K119" s="16" t="s">
        <v>53</v>
      </c>
      <c r="L119" s="16" t="s">
        <v>302</v>
      </c>
      <c r="R119" s="17"/>
      <c r="S119" s="17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 t="s">
        <v>23</v>
      </c>
      <c r="B120" s="17">
        <f>B!$F25</f>
        <v>3793.9624853458381</v>
      </c>
      <c r="C120" s="17">
        <f>'C'!$F25</f>
        <v>3841.47</v>
      </c>
      <c r="D120" s="17">
        <f>D!$F25</f>
        <v>3800</v>
      </c>
      <c r="E120" s="17">
        <f>F!$F25</f>
        <v>3799.7366400000501</v>
      </c>
      <c r="F120" s="17">
        <f>G!$F25</f>
        <v>3797.9491200000398</v>
      </c>
      <c r="G120" s="17">
        <f>H!$F25</f>
        <v>3800.35987149332</v>
      </c>
      <c r="H120" s="17">
        <f>I!$F25</f>
        <v>3800.4</v>
      </c>
      <c r="I120" s="17">
        <f>J!$F25</f>
        <v>3800.4</v>
      </c>
      <c r="J120" s="17">
        <f>K!$F25</f>
        <v>3800</v>
      </c>
      <c r="K120" s="17">
        <f>L!F25</f>
        <v>3796.6944687790783</v>
      </c>
      <c r="L120" s="17">
        <f>YD!F25</f>
        <v>0</v>
      </c>
      <c r="R120" s="17"/>
      <c r="S120" s="17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 t="s">
        <v>24</v>
      </c>
      <c r="B121" s="17">
        <f>B!$F26</f>
        <v>3755.5685814771396</v>
      </c>
      <c r="C121" s="17">
        <f>'C'!$F26</f>
        <v>3803.58</v>
      </c>
      <c r="D121" s="17">
        <f>D!$F26</f>
        <v>3766</v>
      </c>
      <c r="E121" s="17">
        <f>F!$F26</f>
        <v>3764.6112000000298</v>
      </c>
      <c r="F121" s="17">
        <f>G!$F26</f>
        <v>3763.2362199999902</v>
      </c>
      <c r="G121" s="17">
        <f>H!$F26</f>
        <v>3765.24380604828</v>
      </c>
      <c r="H121" s="17">
        <f>I!$F26</f>
        <v>3765</v>
      </c>
      <c r="I121" s="17">
        <f>J!$F26</f>
        <v>3765.3</v>
      </c>
      <c r="J121" s="17">
        <f>K!$F26</f>
        <v>3765</v>
      </c>
      <c r="K121" s="17">
        <f>L!F26</f>
        <v>3762.6845737669155</v>
      </c>
      <c r="L121" s="17">
        <f>YD!F26</f>
        <v>0</v>
      </c>
      <c r="R121" s="17"/>
      <c r="S121" s="17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 t="s">
        <v>25</v>
      </c>
      <c r="B122" s="17">
        <f>B!$F27</f>
        <v>3739.1559202813601</v>
      </c>
      <c r="C122" s="17">
        <f>'C'!$F27</f>
        <v>3763.48</v>
      </c>
      <c r="D122" s="17">
        <f>D!$F27</f>
        <v>3749</v>
      </c>
      <c r="E122" s="17">
        <f>F!$F27</f>
        <v>3748.4294399999699</v>
      </c>
      <c r="F122" s="17">
        <f>G!$F27</f>
        <v>3746.8105099999898</v>
      </c>
      <c r="G122" s="17">
        <f>H!$F27</f>
        <v>3748.9019855617198</v>
      </c>
      <c r="H122" s="17">
        <f>I!$F27</f>
        <v>3748.8</v>
      </c>
      <c r="I122" s="17">
        <f>J!$F27</f>
        <v>3748.5</v>
      </c>
      <c r="J122" s="17">
        <f>K!$F27</f>
        <v>3749</v>
      </c>
      <c r="K122" s="17">
        <f>L!F27</f>
        <v>3746.3787940781249</v>
      </c>
      <c r="L122" s="17">
        <f>YD!F27</f>
        <v>0</v>
      </c>
      <c r="R122" s="17"/>
      <c r="S122" s="17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 t="s">
        <v>26</v>
      </c>
      <c r="B123" s="17">
        <f>B!$F28</f>
        <v>215.12309495896835</v>
      </c>
      <c r="C123" s="17">
        <f>'C'!$F28</f>
        <v>215.77799999999999</v>
      </c>
      <c r="D123" s="17">
        <f>D!$F28</f>
        <v>219</v>
      </c>
      <c r="E123" s="17">
        <f>F!$F28</f>
        <v>218.98531200000301</v>
      </c>
      <c r="F123" s="17">
        <f>G!$F28</f>
        <v>219.76947900000101</v>
      </c>
      <c r="G123" s="17">
        <f>H!$F28</f>
        <v>219.354089962286</v>
      </c>
      <c r="H123" s="17">
        <f>I!$F28</f>
        <v>219.3</v>
      </c>
      <c r="I123" s="17">
        <f>J!$F28</f>
        <v>219.2</v>
      </c>
      <c r="J123" s="17">
        <f>K!$F28</f>
        <v>219</v>
      </c>
      <c r="K123" s="17">
        <f>L!F28</f>
        <v>215.96111854697574</v>
      </c>
      <c r="L123" s="17">
        <f>YD!F28</f>
        <v>0</v>
      </c>
      <c r="R123" s="17"/>
      <c r="S123" s="17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 t="s">
        <v>27</v>
      </c>
      <c r="B124" s="17">
        <f>B!$F29</f>
        <v>194.60726846424384</v>
      </c>
      <c r="C124" s="17">
        <f>'C'!$F29</f>
        <v>195.53</v>
      </c>
      <c r="D124" s="17">
        <f>D!$F29</f>
        <v>198</v>
      </c>
      <c r="E124" s="17">
        <f>F!$F29</f>
        <v>197.674848</v>
      </c>
      <c r="F124" s="17">
        <f>G!$F29</f>
        <v>198.56431600000101</v>
      </c>
      <c r="G124" s="17">
        <f>H!$F29</f>
        <v>197.96713190339099</v>
      </c>
      <c r="H124" s="17">
        <f>I!$F29</f>
        <v>197.9</v>
      </c>
      <c r="I124" s="17">
        <f>J!$F29</f>
        <v>197.3</v>
      </c>
      <c r="J124" s="17">
        <f>K!$F29</f>
        <v>198</v>
      </c>
      <c r="K124" s="17">
        <f>L!F29</f>
        <v>195.81732923523171</v>
      </c>
      <c r="L124" s="17">
        <f>YD!F29</f>
        <v>0</v>
      </c>
      <c r="R124" s="17"/>
      <c r="S124" s="17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 t="s">
        <v>28</v>
      </c>
      <c r="B125" s="17">
        <f>B!$F30</f>
        <v>4527.5498241500591</v>
      </c>
      <c r="C125" s="17">
        <f>'C'!$F30</f>
        <v>4542.78</v>
      </c>
      <c r="D125" s="17">
        <f>D!$F30</f>
        <v>4517</v>
      </c>
      <c r="E125" s="17">
        <f>F!$F30</f>
        <v>4516.9958399999696</v>
      </c>
      <c r="F125" s="17">
        <f>G!$F30</f>
        <v>4515.0285199999998</v>
      </c>
      <c r="G125" s="17">
        <f>H!$F30</f>
        <v>4517.5273820119801</v>
      </c>
      <c r="H125" s="17">
        <f>I!$F30</f>
        <v>4517.3999999999996</v>
      </c>
      <c r="I125" s="17">
        <f>J!$F30</f>
        <v>4518.3</v>
      </c>
      <c r="J125" s="17">
        <f>K!$F30</f>
        <v>4517</v>
      </c>
      <c r="K125" s="17">
        <f>L!F30</f>
        <v>4508.3212317069383</v>
      </c>
      <c r="L125" s="17">
        <f>YD!F30</f>
        <v>0</v>
      </c>
      <c r="R125" s="17"/>
      <c r="S125" s="17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 t="s">
        <v>29</v>
      </c>
      <c r="B126" s="17">
        <f>B!$F31</f>
        <v>4508.4994138335287</v>
      </c>
      <c r="C126" s="17">
        <f>'C'!$F31</f>
        <v>4516.3779999999997</v>
      </c>
      <c r="D126" s="17">
        <f>D!$F31</f>
        <v>4500</v>
      </c>
      <c r="E126" s="17">
        <f>F!$F31</f>
        <v>4500.0681600000598</v>
      </c>
      <c r="F126" s="17">
        <f>G!$F31</f>
        <v>4498.88159</v>
      </c>
      <c r="G126" s="17">
        <f>H!$F31</f>
        <v>4500.5449091309601</v>
      </c>
      <c r="H126" s="17">
        <f>I!$F31</f>
        <v>4500.3</v>
      </c>
      <c r="I126" s="17">
        <f>J!$F31</f>
        <v>4499.8999999999996</v>
      </c>
      <c r="J126" s="17">
        <f>K!$F31</f>
        <v>4501</v>
      </c>
      <c r="K126" s="17">
        <f>L!F31</f>
        <v>4490.5145229471891</v>
      </c>
      <c r="L126" s="17">
        <f>YD!F31</f>
        <v>0</v>
      </c>
      <c r="R126" s="17"/>
      <c r="S126" s="17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 t="s">
        <v>30</v>
      </c>
      <c r="B127" s="17">
        <f>B!$F32</f>
        <v>4548.9449003517002</v>
      </c>
      <c r="C127" s="17">
        <f>'C'!$F32</f>
        <v>4567.4579999999996</v>
      </c>
      <c r="D127" s="17">
        <f>D!$F32</f>
        <v>4538</v>
      </c>
      <c r="E127" s="17">
        <f>F!$F32</f>
        <v>4537.0684799999599</v>
      </c>
      <c r="F127" s="17">
        <f>G!$F32</f>
        <v>4535.1008499999898</v>
      </c>
      <c r="G127" s="17">
        <f>H!$F32</f>
        <v>4536.9979670238899</v>
      </c>
      <c r="H127" s="17">
        <f>I!$F32</f>
        <v>4537.3</v>
      </c>
      <c r="I127" s="17">
        <f>J!$F32</f>
        <v>4537.8999999999996</v>
      </c>
      <c r="J127" s="17">
        <f>K!$F32</f>
        <v>4538</v>
      </c>
      <c r="K127" s="17">
        <f>L!F32</f>
        <v>4527.8729984733573</v>
      </c>
      <c r="L127" s="17">
        <f>YD!F32</f>
        <v>0</v>
      </c>
      <c r="R127" s="17"/>
      <c r="S127" s="17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 t="s">
        <v>31</v>
      </c>
      <c r="B128" s="17">
        <f>B!$F33</f>
        <v>2236.5181711606097</v>
      </c>
      <c r="C128" s="17">
        <f>'C'!$F33</f>
        <v>2226.0569999999998</v>
      </c>
      <c r="D128" s="17">
        <f>D!$F33</f>
        <v>2232</v>
      </c>
      <c r="E128" s="17">
        <f>F!$F33</f>
        <v>2231.6851200000101</v>
      </c>
      <c r="F128" s="17">
        <f>G!$F33</f>
        <v>2231.63454</v>
      </c>
      <c r="G128" s="17">
        <f>H!$F33</f>
        <v>2232.3426858740499</v>
      </c>
      <c r="H128" s="17">
        <f>I!$F33</f>
        <v>2231.9</v>
      </c>
      <c r="I128" s="17">
        <f>J!$F33</f>
        <v>2232.5</v>
      </c>
      <c r="J128" s="17">
        <f>K!$F33</f>
        <v>2233</v>
      </c>
      <c r="K128" s="17">
        <f>L!F33</f>
        <v>2224.4208337046202</v>
      </c>
      <c r="L128" s="17">
        <f>YD!F33</f>
        <v>0</v>
      </c>
      <c r="R128" s="17"/>
      <c r="S128" s="17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 t="s">
        <v>32</v>
      </c>
      <c r="B129" s="17">
        <f>B!$F34</f>
        <v>4534.5838218053932</v>
      </c>
      <c r="C129" s="17">
        <f>'C'!$F34</f>
        <v>4509.9840000000004</v>
      </c>
      <c r="D129" s="17">
        <f>D!$F34</f>
        <v>4495</v>
      </c>
      <c r="E129" s="17">
        <f>F!$F34</f>
        <v>4494.6115200000404</v>
      </c>
      <c r="F129" s="17">
        <f>G!$F34</f>
        <v>4494.0999199999997</v>
      </c>
      <c r="G129" s="17">
        <f>H!$F34</f>
        <v>4495.2651116103598</v>
      </c>
      <c r="H129" s="17">
        <f>I!$F34</f>
        <v>4494.8999999999996</v>
      </c>
      <c r="I129" s="17">
        <f>J!$F34</f>
        <v>4493.8</v>
      </c>
      <c r="J129" s="17">
        <f>K!$F34</f>
        <v>4495</v>
      </c>
      <c r="K129" s="17">
        <f>L!F34</f>
        <v>4480.7707721211873</v>
      </c>
      <c r="L129" s="17">
        <f>YD!F34</f>
        <v>0</v>
      </c>
      <c r="R129" s="17"/>
      <c r="S129" s="17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 t="s">
        <v>33</v>
      </c>
      <c r="B130" s="17">
        <f>B!$F35</f>
        <v>4582.6494724501763</v>
      </c>
      <c r="C130" s="17">
        <f>'C'!$F35</f>
        <v>4564.8940000000002</v>
      </c>
      <c r="D130" s="17">
        <f>D!$F35</f>
        <v>4535</v>
      </c>
      <c r="E130" s="17">
        <f>F!$F35</f>
        <v>4534.5283199999503</v>
      </c>
      <c r="F130" s="17">
        <f>G!$F35</f>
        <v>4533.9432200000001</v>
      </c>
      <c r="G130" s="17">
        <f>H!$F35</f>
        <v>4535.1230985747698</v>
      </c>
      <c r="H130" s="17">
        <f>I!$F35</f>
        <v>4534.8999999999996</v>
      </c>
      <c r="I130" s="17">
        <f>J!$F35</f>
        <v>4533.8999999999996</v>
      </c>
      <c r="J130" s="17">
        <f>K!$F35</f>
        <v>4507</v>
      </c>
      <c r="K130" s="17">
        <f>L!F35</f>
        <v>4521.5035603680144</v>
      </c>
      <c r="L130" s="17">
        <f>YD!F35</f>
        <v>0</v>
      </c>
      <c r="R130" s="17"/>
      <c r="S130" s="17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 t="s">
        <v>34</v>
      </c>
      <c r="B131" s="17">
        <f>B!$F36</f>
        <v>578.54630715123096</v>
      </c>
      <c r="C131" s="17">
        <f>'C'!$F36</f>
        <v>572.60699999999997</v>
      </c>
      <c r="D131" s="17">
        <f>D!$F36</f>
        <v>577</v>
      </c>
      <c r="E131" s="17">
        <f>F!$F36</f>
        <v>577.18886399999599</v>
      </c>
      <c r="F131" s="17">
        <f>G!$F36</f>
        <v>577.67032500000005</v>
      </c>
      <c r="G131" s="17">
        <f>H!$F36</f>
        <v>577.52788172855503</v>
      </c>
      <c r="H131" s="17">
        <f>I!$F36</f>
        <v>577.29999999999995</v>
      </c>
      <c r="I131" s="17">
        <f>J!$F36</f>
        <v>577.70000000000005</v>
      </c>
      <c r="J131" s="17">
        <f>K!$F36</f>
        <v>578</v>
      </c>
      <c r="K131" s="17">
        <f>L!F36</f>
        <v>573.8076719511638</v>
      </c>
      <c r="L131" s="17">
        <f>YD!F36</f>
        <v>0</v>
      </c>
      <c r="R131" s="17"/>
      <c r="S131" s="17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 t="s">
        <v>35</v>
      </c>
      <c r="B132" s="17">
        <f>B!$F37</f>
        <v>601.69988276670574</v>
      </c>
      <c r="C132" s="17">
        <f>'C'!$F37</f>
        <v>595.24</v>
      </c>
      <c r="D132" s="17">
        <f>D!$F37</f>
        <v>601</v>
      </c>
      <c r="E132" s="17">
        <f>F!$F37</f>
        <v>600.950784</v>
      </c>
      <c r="F132" s="17">
        <f>G!$F37</f>
        <v>601.33901700000104</v>
      </c>
      <c r="G132" s="17">
        <f>H!$F37</f>
        <v>601.37436116654203</v>
      </c>
      <c r="H132" s="17">
        <f>I!$F37</f>
        <v>601.20000000000005</v>
      </c>
      <c r="I132" s="17">
        <f>J!$F37</f>
        <v>601.20000000000005</v>
      </c>
      <c r="J132" s="17">
        <f>K!$F37</f>
        <v>602</v>
      </c>
      <c r="K132" s="17">
        <f>L!F37</f>
        <v>596.64636546357531</v>
      </c>
      <c r="L132" s="17">
        <f>YD!F37</f>
        <v>0</v>
      </c>
      <c r="R132" s="17"/>
      <c r="S132" s="17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 t="s">
        <v>36</v>
      </c>
      <c r="B133" s="17">
        <f>B!$F38</f>
        <v>5521.9812426729195</v>
      </c>
      <c r="C133" s="17">
        <f>'C'!$F38</f>
        <v>5534.2</v>
      </c>
      <c r="D133" s="17">
        <f>D!$F38</f>
        <v>5436</v>
      </c>
      <c r="E133" s="17">
        <f>F!$F38</f>
        <v>5497.5648000000101</v>
      </c>
      <c r="F133" s="17">
        <f>G!$F38</f>
        <v>5497.5648000000101</v>
      </c>
      <c r="G133" s="17">
        <f>H!$F38</f>
        <v>5497.8007758090198</v>
      </c>
      <c r="H133" s="17">
        <f>I!$F38</f>
        <v>5497.8</v>
      </c>
      <c r="I133" s="17">
        <f>J!$F38</f>
        <v>5497.8</v>
      </c>
      <c r="J133" s="17">
        <f>K!$F38</f>
        <v>5498</v>
      </c>
      <c r="K133" s="17">
        <f>L!F38</f>
        <v>5483.890601841591</v>
      </c>
      <c r="L133" s="17">
        <f>YD!F38</f>
        <v>0</v>
      </c>
      <c r="R133" s="17"/>
      <c r="S133" s="17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17"/>
      <c r="C134" s="17"/>
      <c r="D134" s="17"/>
      <c r="E134" s="17"/>
      <c r="F134" s="17"/>
      <c r="G134" s="17"/>
      <c r="H134" s="2"/>
      <c r="I134" s="17"/>
      <c r="J134" s="17"/>
      <c r="K134" s="17"/>
      <c r="L134" s="17"/>
      <c r="R134" s="17"/>
      <c r="S134" s="17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17"/>
      <c r="C135" s="17"/>
      <c r="D135" s="17"/>
      <c r="E135" s="17"/>
      <c r="F135" s="17"/>
      <c r="G135" s="17"/>
      <c r="H135" s="2"/>
      <c r="I135" s="17"/>
      <c r="J135" s="17"/>
      <c r="K135" s="17"/>
      <c r="L135" s="17"/>
      <c r="R135" s="17"/>
      <c r="S135" s="17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17"/>
      <c r="C136" s="17"/>
      <c r="D136" s="17"/>
      <c r="E136" s="17"/>
      <c r="F136" s="17"/>
      <c r="G136" s="17"/>
      <c r="H136" s="2"/>
      <c r="I136" s="17"/>
      <c r="J136" s="17"/>
      <c r="K136" s="17"/>
      <c r="L136" s="17"/>
      <c r="R136" s="17"/>
      <c r="S136" s="17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 t="s">
        <v>59</v>
      </c>
      <c r="B137" s="17"/>
      <c r="C137" s="17"/>
      <c r="D137" s="17"/>
      <c r="E137" s="17"/>
      <c r="F137" s="17"/>
      <c r="G137" s="17"/>
      <c r="H137" s="2"/>
      <c r="I137" s="17"/>
      <c r="J137" s="17"/>
      <c r="K137" s="17"/>
      <c r="L137" s="17"/>
      <c r="R137" s="17"/>
      <c r="S137" s="17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11" t="s">
        <v>38</v>
      </c>
      <c r="C138" s="11" t="s">
        <v>38</v>
      </c>
      <c r="D138" s="11" t="s">
        <v>39</v>
      </c>
      <c r="E138" s="11" t="s">
        <v>40</v>
      </c>
      <c r="F138" s="11" t="s">
        <v>40</v>
      </c>
      <c r="G138" s="11" t="s">
        <v>41</v>
      </c>
      <c r="H138" s="11" t="s">
        <v>41</v>
      </c>
      <c r="I138" s="11" t="s">
        <v>41</v>
      </c>
      <c r="J138" s="16" t="s">
        <v>42</v>
      </c>
      <c r="K138" s="16" t="s">
        <v>43</v>
      </c>
      <c r="L138" s="16" t="s">
        <v>301</v>
      </c>
      <c r="R138" s="17"/>
      <c r="S138" s="17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11" t="s">
        <v>44</v>
      </c>
      <c r="C139" s="11" t="s">
        <v>45</v>
      </c>
      <c r="D139" s="11" t="s">
        <v>46</v>
      </c>
      <c r="E139" s="11" t="s">
        <v>47</v>
      </c>
      <c r="F139" s="11" t="s">
        <v>48</v>
      </c>
      <c r="G139" s="11" t="s">
        <v>49</v>
      </c>
      <c r="H139" s="11" t="s">
        <v>50</v>
      </c>
      <c r="I139" s="11" t="s">
        <v>51</v>
      </c>
      <c r="J139" s="16" t="s">
        <v>306</v>
      </c>
      <c r="K139" s="16" t="s">
        <v>53</v>
      </c>
      <c r="L139" s="16" t="s">
        <v>302</v>
      </c>
      <c r="R139" s="17"/>
      <c r="S139" s="17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 t="s">
        <v>23</v>
      </c>
      <c r="B140" s="17">
        <f>B!$G25</f>
        <v>3793.9624853458381</v>
      </c>
      <c r="C140" s="17">
        <f>'C'!$G25</f>
        <v>3841.47</v>
      </c>
      <c r="D140" s="17">
        <f>D!$G25</f>
        <v>3800</v>
      </c>
      <c r="E140" s="17">
        <f>F!$G25</f>
        <v>3799.7366400000501</v>
      </c>
      <c r="F140" s="17">
        <f>G!$G25</f>
        <v>3797.9491200000398</v>
      </c>
      <c r="G140" s="17">
        <f>H!$G25</f>
        <v>3800.35987149332</v>
      </c>
      <c r="H140" s="17">
        <f>I!$G25</f>
        <v>3800.4</v>
      </c>
      <c r="I140" s="17">
        <f>J!$G25</f>
        <v>3800.4</v>
      </c>
      <c r="J140" s="17">
        <f>K!$G25</f>
        <v>3800</v>
      </c>
      <c r="K140" s="17">
        <f>L!G25</f>
        <v>3796.6944687790779</v>
      </c>
      <c r="L140" s="17">
        <f>YD!G25</f>
        <v>0</v>
      </c>
      <c r="R140" s="17"/>
      <c r="S140" s="17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 t="s">
        <v>24</v>
      </c>
      <c r="B141" s="17">
        <f>B!$G26</f>
        <v>3755.5685814771396</v>
      </c>
      <c r="C141" s="17">
        <f>'C'!$G26</f>
        <v>3803.58</v>
      </c>
      <c r="D141" s="17">
        <f>D!$G26</f>
        <v>3766</v>
      </c>
      <c r="E141" s="17">
        <f>F!$G26</f>
        <v>3764.6112000000298</v>
      </c>
      <c r="F141" s="17">
        <f>G!$G26</f>
        <v>3763.2362199999902</v>
      </c>
      <c r="G141" s="17">
        <f>H!$G26</f>
        <v>3765.24380604828</v>
      </c>
      <c r="H141" s="17">
        <f>I!$G26</f>
        <v>3765</v>
      </c>
      <c r="I141" s="17">
        <f>J!$G26</f>
        <v>3765.3</v>
      </c>
      <c r="J141" s="17">
        <f>K!$G26</f>
        <v>3765</v>
      </c>
      <c r="K141" s="17">
        <f>L!G26</f>
        <v>3762.6845737669155</v>
      </c>
      <c r="L141" s="17">
        <f>YD!G26</f>
        <v>0</v>
      </c>
      <c r="R141" s="17"/>
      <c r="S141" s="17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 t="s">
        <v>25</v>
      </c>
      <c r="B142" s="17">
        <f>B!$G27</f>
        <v>3739.1559202813601</v>
      </c>
      <c r="C142" s="17">
        <f>'C'!$G27</f>
        <v>3763.48</v>
      </c>
      <c r="D142" s="17">
        <f>D!$G27</f>
        <v>3749</v>
      </c>
      <c r="E142" s="17">
        <f>F!$G27</f>
        <v>3748.4294399999699</v>
      </c>
      <c r="F142" s="17">
        <f>G!$G27</f>
        <v>3746.8105099999898</v>
      </c>
      <c r="G142" s="17">
        <f>H!$G27</f>
        <v>3748.9019855617198</v>
      </c>
      <c r="H142" s="17">
        <f>I!$G27</f>
        <v>3748.8</v>
      </c>
      <c r="I142" s="17">
        <f>J!$G27</f>
        <v>3748.5</v>
      </c>
      <c r="J142" s="17">
        <f>K!$G27</f>
        <v>3749</v>
      </c>
      <c r="K142" s="17">
        <f>L!G27</f>
        <v>3746.3787940781249</v>
      </c>
      <c r="L142" s="17">
        <f>YD!G27</f>
        <v>0</v>
      </c>
      <c r="R142" s="17"/>
      <c r="S142" s="17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 t="s">
        <v>26</v>
      </c>
      <c r="B143" s="17">
        <f>B!$G28</f>
        <v>215.12309495896835</v>
      </c>
      <c r="C143" s="17">
        <f>'C'!$G28</f>
        <v>215.77799999999999</v>
      </c>
      <c r="D143" s="17">
        <f>D!$G28</f>
        <v>219</v>
      </c>
      <c r="E143" s="17">
        <f>F!$G28</f>
        <v>218.98531200000301</v>
      </c>
      <c r="F143" s="17">
        <f>G!$G28</f>
        <v>219.76947900000101</v>
      </c>
      <c r="G143" s="17">
        <f>H!$G28</f>
        <v>219.354089962286</v>
      </c>
      <c r="H143" s="17">
        <f>I!$G28</f>
        <v>219.3</v>
      </c>
      <c r="I143" s="17">
        <f>J!$G28</f>
        <v>219.2</v>
      </c>
      <c r="J143" s="17">
        <f>K!$G28</f>
        <v>219</v>
      </c>
      <c r="K143" s="17">
        <f>L!G28</f>
        <v>215.96111854697568</v>
      </c>
      <c r="L143" s="17">
        <f>YD!G28</f>
        <v>0</v>
      </c>
      <c r="R143" s="17"/>
      <c r="S143" s="17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 t="s">
        <v>27</v>
      </c>
      <c r="B144" s="17">
        <f>B!$G29</f>
        <v>194.60726846424384</v>
      </c>
      <c r="C144" s="17">
        <f>'C'!$G29</f>
        <v>195.53</v>
      </c>
      <c r="D144" s="17">
        <f>D!$G29</f>
        <v>198</v>
      </c>
      <c r="E144" s="17">
        <f>F!$G29</f>
        <v>197.674848</v>
      </c>
      <c r="F144" s="17">
        <f>G!$G29</f>
        <v>198.56431600000101</v>
      </c>
      <c r="G144" s="17">
        <f>H!$G29</f>
        <v>197.96713190339099</v>
      </c>
      <c r="H144" s="17">
        <f>I!$G29</f>
        <v>197.9</v>
      </c>
      <c r="I144" s="17">
        <f>J!$G29</f>
        <v>197.3</v>
      </c>
      <c r="J144" s="17">
        <f>K!$G29</f>
        <v>198</v>
      </c>
      <c r="K144" s="17">
        <f>L!G29</f>
        <v>195.81732923523171</v>
      </c>
      <c r="L144" s="17">
        <f>YD!G29</f>
        <v>0</v>
      </c>
      <c r="R144" s="17"/>
      <c r="S144" s="17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 t="s">
        <v>28</v>
      </c>
      <c r="B145" s="17">
        <f>B!$G30</f>
        <v>3786.0492379835878</v>
      </c>
      <c r="C145" s="17">
        <f>'C'!$G30</f>
        <v>3803.58</v>
      </c>
      <c r="D145" s="17">
        <f>D!$G30</f>
        <v>3778</v>
      </c>
      <c r="E145" s="17">
        <f>F!$G30</f>
        <v>3777.7958400000398</v>
      </c>
      <c r="F145" s="17">
        <f>G!$G30</f>
        <v>3775.8216299999999</v>
      </c>
      <c r="G145" s="17">
        <f>H!$G30</f>
        <v>3778.3317930881499</v>
      </c>
      <c r="H145" s="17">
        <f>I!$G30</f>
        <v>3778.2</v>
      </c>
      <c r="I145" s="17">
        <f>J!$G30</f>
        <v>3779</v>
      </c>
      <c r="J145" s="17">
        <f>K!$G30</f>
        <v>3778</v>
      </c>
      <c r="K145" s="17">
        <f>L!G30</f>
        <v>3769.1240215501848</v>
      </c>
      <c r="L145" s="17">
        <f>YD!G30</f>
        <v>0</v>
      </c>
      <c r="R145" s="17"/>
      <c r="S145" s="17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 t="s">
        <v>29</v>
      </c>
      <c r="B146" s="17">
        <f>B!$G31</f>
        <v>3769.0504103165299</v>
      </c>
      <c r="C146" s="17">
        <f>'C'!$G31</f>
        <v>3777.1779999999999</v>
      </c>
      <c r="D146" s="17">
        <f>D!$G31</f>
        <v>3761</v>
      </c>
      <c r="E146" s="17">
        <f>F!$G31</f>
        <v>3760.86815999995</v>
      </c>
      <c r="F146" s="17">
        <f>G!$G31</f>
        <v>3759.6868399999898</v>
      </c>
      <c r="G146" s="17">
        <f>H!$G31</f>
        <v>3761.3053362061401</v>
      </c>
      <c r="H146" s="17">
        <f>I!$G31</f>
        <v>3761.1</v>
      </c>
      <c r="I146" s="17">
        <f>J!$G31</f>
        <v>3760.8</v>
      </c>
      <c r="J146" s="17">
        <f>K!$G31</f>
        <v>3761</v>
      </c>
      <c r="K146" s="17">
        <f>L!G31</f>
        <v>3751.3173377291537</v>
      </c>
      <c r="L146" s="17">
        <f>YD!G31</f>
        <v>0</v>
      </c>
      <c r="R146" s="17"/>
      <c r="S146" s="17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 t="s">
        <v>30</v>
      </c>
      <c r="B147" s="17">
        <f>B!$G32</f>
        <v>3808.6166471277847</v>
      </c>
      <c r="C147" s="17">
        <f>'C'!$G32</f>
        <v>3828.2579999999998</v>
      </c>
      <c r="D147" s="17">
        <f>D!$G32</f>
        <v>3798</v>
      </c>
      <c r="E147" s="17">
        <f>F!$G32</f>
        <v>3797.8684799999801</v>
      </c>
      <c r="F147" s="17">
        <f>G!$G32</f>
        <v>3795.91167</v>
      </c>
      <c r="G147" s="17">
        <f>H!$G32</f>
        <v>3797.7525320823202</v>
      </c>
      <c r="H147" s="17">
        <f>I!$G32</f>
        <v>3798.1</v>
      </c>
      <c r="I147" s="17">
        <f>J!$G32</f>
        <v>3798.6</v>
      </c>
      <c r="J147" s="17">
        <f>K!$G32</f>
        <v>3798</v>
      </c>
      <c r="K147" s="17">
        <f>L!G32</f>
        <v>3788.6752622487188</v>
      </c>
      <c r="L147" s="17">
        <f>YD!G32</f>
        <v>0</v>
      </c>
      <c r="R147" s="17"/>
      <c r="S147" s="17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 t="s">
        <v>31</v>
      </c>
      <c r="B148" s="17">
        <f>B!$G33</f>
        <v>1497.6553341148888</v>
      </c>
      <c r="C148" s="17">
        <f>'C'!$G33</f>
        <v>1486.857</v>
      </c>
      <c r="D148" s="17">
        <f>D!$G33</f>
        <v>1493</v>
      </c>
      <c r="E148" s="17">
        <f>F!$G33</f>
        <v>1492.4851200000201</v>
      </c>
      <c r="F148" s="17">
        <f>G!$G33</f>
        <v>1492.42302</v>
      </c>
      <c r="G148" s="17">
        <f>H!$G33</f>
        <v>1493.0269892517099</v>
      </c>
      <c r="H148" s="17">
        <f>I!$G33</f>
        <v>1492.7</v>
      </c>
      <c r="I148" s="17">
        <f>J!$G33</f>
        <v>1493.1</v>
      </c>
      <c r="J148" s="17">
        <f>K!$G33</f>
        <v>1493</v>
      </c>
      <c r="K148" s="17">
        <f>L!G33</f>
        <v>1485.2200669254023</v>
      </c>
      <c r="L148" s="17">
        <f>YD!G33</f>
        <v>0</v>
      </c>
      <c r="R148" s="17"/>
      <c r="S148" s="17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 t="s">
        <v>32</v>
      </c>
      <c r="B149" s="17">
        <f>B!$G34</f>
        <v>1606.6822977725678</v>
      </c>
      <c r="C149" s="17">
        <f>'C'!$G34</f>
        <v>1553.184</v>
      </c>
      <c r="D149" s="17">
        <f>D!$G34</f>
        <v>1538</v>
      </c>
      <c r="E149" s="17">
        <f>F!$G34</f>
        <v>1537.81152000002</v>
      </c>
      <c r="F149" s="17">
        <f>G!$G34</f>
        <v>1537.3001099999999</v>
      </c>
      <c r="G149" s="17">
        <f>H!$G34</f>
        <v>1537.79385006956</v>
      </c>
      <c r="H149" s="17">
        <f>I!$G34</f>
        <v>1538.1</v>
      </c>
      <c r="I149" s="17">
        <f>J!$G34</f>
        <v>1537.7</v>
      </c>
      <c r="J149" s="17">
        <f>K!$G34</f>
        <v>1537</v>
      </c>
      <c r="K149" s="17">
        <f>L!G34</f>
        <v>1523.9780313779402</v>
      </c>
      <c r="L149" s="17">
        <f>YD!G34</f>
        <v>0</v>
      </c>
      <c r="R149" s="17"/>
      <c r="S149" s="17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 t="s">
        <v>33</v>
      </c>
      <c r="B150" s="17">
        <f>B!$G35</f>
        <v>1652.6963657678784</v>
      </c>
      <c r="C150" s="17">
        <f>'C'!$G35</f>
        <v>1608.0940000000001</v>
      </c>
      <c r="D150" s="17">
        <f>D!$G35</f>
        <v>1578</v>
      </c>
      <c r="E150" s="17">
        <f>F!$G35</f>
        <v>1577.7283199999899</v>
      </c>
      <c r="F150" s="17">
        <f>G!$G35</f>
        <v>1577.1232600000001</v>
      </c>
      <c r="G150" s="17">
        <f>H!$G35</f>
        <v>1577.60072805147</v>
      </c>
      <c r="H150" s="17">
        <f>I!$G35</f>
        <v>1578.1</v>
      </c>
      <c r="I150" s="17">
        <f>J!$G35</f>
        <v>1577.7</v>
      </c>
      <c r="J150" s="17">
        <f>K!$G35</f>
        <v>1548</v>
      </c>
      <c r="K150" s="17">
        <f>L!G35</f>
        <v>1564.7042735132572</v>
      </c>
      <c r="L150" s="17">
        <f>YD!G35</f>
        <v>0</v>
      </c>
      <c r="R150" s="17"/>
      <c r="S150" s="17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 t="s">
        <v>34</v>
      </c>
      <c r="B151" s="17">
        <f>B!$G36</f>
        <v>212.19226260257915</v>
      </c>
      <c r="C151" s="17">
        <f>'C'!$G36</f>
        <v>203.00700000000001</v>
      </c>
      <c r="D151" s="17">
        <f>D!$G36</f>
        <v>208</v>
      </c>
      <c r="E151" s="17">
        <f>F!$G36</f>
        <v>207.58886399999901</v>
      </c>
      <c r="F151" s="17">
        <f>G!$G36</f>
        <v>208.02347</v>
      </c>
      <c r="G151" s="17">
        <f>H!$G36</f>
        <v>207.812313789174</v>
      </c>
      <c r="H151" s="17">
        <f>I!$G36</f>
        <v>207.7</v>
      </c>
      <c r="I151" s="17">
        <f>J!$G36</f>
        <v>207.9</v>
      </c>
      <c r="J151" s="17">
        <f>K!$G36</f>
        <v>208</v>
      </c>
      <c r="K151" s="17">
        <f>L!G36</f>
        <v>204.20378216542395</v>
      </c>
      <c r="L151" s="17">
        <f>YD!G36</f>
        <v>0</v>
      </c>
      <c r="R151" s="17"/>
      <c r="S151" s="17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 t="s">
        <v>35</v>
      </c>
      <c r="B152" s="17">
        <f>B!$G37</f>
        <v>235.05275498241497</v>
      </c>
      <c r="C152" s="17">
        <f>'C'!$G37</f>
        <v>225.64</v>
      </c>
      <c r="D152" s="17">
        <f>D!$G37</f>
        <v>232</v>
      </c>
      <c r="E152" s="17">
        <f>F!$G37</f>
        <v>231.35078399999699</v>
      </c>
      <c r="F152" s="17">
        <f>G!$G37</f>
        <v>231.73351699999901</v>
      </c>
      <c r="G152" s="17">
        <f>H!$G37</f>
        <v>231.64495987296601</v>
      </c>
      <c r="H152" s="17">
        <f>I!$G37</f>
        <v>231.6</v>
      </c>
      <c r="I152" s="17">
        <f>J!$G37</f>
        <v>231.6</v>
      </c>
      <c r="J152" s="17">
        <f>K!$G37</f>
        <v>232</v>
      </c>
      <c r="K152" s="17">
        <f>L!G37</f>
        <v>227.02423895608283</v>
      </c>
      <c r="L152" s="17">
        <f>YD!G37</f>
        <v>0</v>
      </c>
      <c r="R152" s="17"/>
      <c r="S152" s="17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 t="s">
        <v>36</v>
      </c>
      <c r="B153" s="17">
        <f>B!$G38</f>
        <v>4302.7549824150065</v>
      </c>
      <c r="C153" s="17">
        <f>'C'!$G38</f>
        <v>4313.1760000000004</v>
      </c>
      <c r="D153" s="17">
        <f>D!$G38</f>
        <v>4215</v>
      </c>
      <c r="E153" s="17">
        <f>F!$G38</f>
        <v>4276.5407999999597</v>
      </c>
      <c r="F153" s="17">
        <f>G!$G38</f>
        <v>4276.5407999999597</v>
      </c>
      <c r="G153" s="17">
        <f>H!$G38</f>
        <v>4276.6945136592203</v>
      </c>
      <c r="H153" s="17">
        <f>I!$G38</f>
        <v>4276.8</v>
      </c>
      <c r="I153" s="17">
        <f>J!$G38</f>
        <v>4276.8</v>
      </c>
      <c r="J153" s="17">
        <f>K!$G38</f>
        <v>4276</v>
      </c>
      <c r="K153" s="17">
        <f>L!G38</f>
        <v>4262.9069308963917</v>
      </c>
      <c r="L153" s="17">
        <f>YD!G38</f>
        <v>0</v>
      </c>
      <c r="R153" s="17"/>
      <c r="S153" s="17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17"/>
      <c r="C154" s="17"/>
      <c r="D154" s="17"/>
      <c r="E154" s="17"/>
      <c r="F154" s="17"/>
      <c r="G154" s="17"/>
      <c r="H154" s="2"/>
      <c r="I154" s="17"/>
      <c r="J154" s="17"/>
      <c r="K154" s="17"/>
      <c r="L154" s="17"/>
      <c r="R154" s="17"/>
      <c r="S154" s="17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17"/>
      <c r="C155" s="17"/>
      <c r="D155" s="17"/>
      <c r="E155" s="17"/>
      <c r="F155" s="17"/>
      <c r="G155" s="17"/>
      <c r="H155" s="2"/>
      <c r="I155" s="17"/>
      <c r="J155" s="17"/>
      <c r="K155" s="17"/>
      <c r="L155" s="17"/>
      <c r="R155" s="17"/>
      <c r="S155" s="17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17"/>
      <c r="C156" s="17"/>
      <c r="D156" s="17"/>
      <c r="E156" s="17"/>
      <c r="F156" s="17"/>
      <c r="G156" s="17"/>
      <c r="H156" s="2"/>
      <c r="I156" s="17"/>
      <c r="J156" s="17"/>
      <c r="K156" s="17"/>
      <c r="L156" s="17"/>
      <c r="R156" s="17"/>
      <c r="S156" s="17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 t="s">
        <v>60</v>
      </c>
      <c r="B157" s="17"/>
      <c r="C157" s="17"/>
      <c r="D157" s="17"/>
      <c r="E157" s="17"/>
      <c r="F157" s="17"/>
      <c r="G157" s="17"/>
      <c r="H157" s="2"/>
      <c r="I157" s="17"/>
      <c r="J157" s="17"/>
      <c r="K157" s="17"/>
      <c r="L157" s="17"/>
      <c r="R157" s="17"/>
      <c r="S157" s="17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11" t="s">
        <v>38</v>
      </c>
      <c r="C158" s="11" t="s">
        <v>38</v>
      </c>
      <c r="D158" s="11" t="s">
        <v>39</v>
      </c>
      <c r="E158" s="11" t="s">
        <v>40</v>
      </c>
      <c r="F158" s="11" t="s">
        <v>40</v>
      </c>
      <c r="G158" s="11" t="s">
        <v>41</v>
      </c>
      <c r="H158" s="11" t="s">
        <v>41</v>
      </c>
      <c r="I158" s="11" t="s">
        <v>41</v>
      </c>
      <c r="J158" s="16" t="s">
        <v>42</v>
      </c>
      <c r="K158" s="16" t="s">
        <v>43</v>
      </c>
      <c r="L158" s="16" t="s">
        <v>301</v>
      </c>
      <c r="R158" s="17"/>
      <c r="S158" s="17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11" t="s">
        <v>44</v>
      </c>
      <c r="C159" s="11" t="s">
        <v>45</v>
      </c>
      <c r="D159" s="11" t="s">
        <v>46</v>
      </c>
      <c r="E159" s="11" t="s">
        <v>47</v>
      </c>
      <c r="F159" s="11" t="s">
        <v>48</v>
      </c>
      <c r="G159" s="11" t="s">
        <v>49</v>
      </c>
      <c r="H159" s="11" t="s">
        <v>50</v>
      </c>
      <c r="I159" s="11" t="s">
        <v>51</v>
      </c>
      <c r="J159" s="16" t="s">
        <v>306</v>
      </c>
      <c r="K159" s="16" t="s">
        <v>53</v>
      </c>
      <c r="L159" s="16" t="s">
        <v>302</v>
      </c>
      <c r="R159" s="17"/>
      <c r="S159" s="17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 t="s">
        <v>23</v>
      </c>
      <c r="B160" s="17">
        <f>B!$H25</f>
        <v>0</v>
      </c>
      <c r="C160" s="17">
        <f>'C'!$H25</f>
        <v>0</v>
      </c>
      <c r="D160" s="17">
        <f>D!$H25</f>
        <v>0</v>
      </c>
      <c r="E160" s="17">
        <f>F!$H25</f>
        <v>0</v>
      </c>
      <c r="F160" s="17">
        <f>G!$H25</f>
        <v>3.3137916779999903E-14</v>
      </c>
      <c r="G160" s="17">
        <f>H!$H25</f>
        <v>0</v>
      </c>
      <c r="H160" s="17">
        <f>I!$H25</f>
        <v>0</v>
      </c>
      <c r="I160" s="17">
        <f>J!$H25</f>
        <v>0</v>
      </c>
      <c r="J160" s="17">
        <f>K!$H25</f>
        <v>0</v>
      </c>
      <c r="K160" s="17">
        <f>L!H25</f>
        <v>0</v>
      </c>
      <c r="L160" s="17">
        <f>YD!H25</f>
        <v>0</v>
      </c>
      <c r="R160" s="17"/>
      <c r="S160" s="17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 t="s">
        <v>24</v>
      </c>
      <c r="B161" s="17">
        <f>B!$H26</f>
        <v>0</v>
      </c>
      <c r="C161" s="17">
        <f>'C'!$H26</f>
        <v>0</v>
      </c>
      <c r="D161" s="17">
        <f>D!$H26</f>
        <v>0</v>
      </c>
      <c r="E161" s="17">
        <f>F!$H26</f>
        <v>0</v>
      </c>
      <c r="F161" s="17">
        <f>G!$H26</f>
        <v>2.6911818000000001E-15</v>
      </c>
      <c r="G161" s="17">
        <f>H!$H26</f>
        <v>0</v>
      </c>
      <c r="H161" s="17">
        <f>I!$H26</f>
        <v>0</v>
      </c>
      <c r="I161" s="17">
        <f>J!$H26</f>
        <v>0</v>
      </c>
      <c r="J161" s="17">
        <f>K!$H26</f>
        <v>0</v>
      </c>
      <c r="K161" s="17">
        <f>L!H26</f>
        <v>0</v>
      </c>
      <c r="L161" s="17">
        <f>YD!H26</f>
        <v>0</v>
      </c>
      <c r="R161" s="17"/>
      <c r="S161" s="17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 t="s">
        <v>25</v>
      </c>
      <c r="B162" s="17">
        <f>B!$H27</f>
        <v>0</v>
      </c>
      <c r="C162" s="17">
        <f>'C'!$H27</f>
        <v>0</v>
      </c>
      <c r="D162" s="17">
        <f>D!$H27</f>
        <v>0</v>
      </c>
      <c r="E162" s="17">
        <f>F!$H27</f>
        <v>0</v>
      </c>
      <c r="F162" s="17">
        <f>G!$H27</f>
        <v>3.8102884200000001E-15</v>
      </c>
      <c r="G162" s="17">
        <f>H!$H27</f>
        <v>0</v>
      </c>
      <c r="H162" s="17">
        <f>I!$H27</f>
        <v>0</v>
      </c>
      <c r="I162" s="17">
        <f>J!$H27</f>
        <v>0</v>
      </c>
      <c r="J162" s="17">
        <f>K!$H27</f>
        <v>0</v>
      </c>
      <c r="K162" s="17">
        <f>L!H27</f>
        <v>0</v>
      </c>
      <c r="L162" s="17">
        <f>YD!H27</f>
        <v>0</v>
      </c>
      <c r="R162" s="17"/>
      <c r="S162" s="17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 t="s">
        <v>26</v>
      </c>
      <c r="B163" s="17">
        <f>B!$H28</f>
        <v>0</v>
      </c>
      <c r="C163" s="17">
        <f>'C'!$H28</f>
        <v>0</v>
      </c>
      <c r="D163" s="17">
        <f>D!$H28</f>
        <v>0</v>
      </c>
      <c r="E163" s="17">
        <f>F!$H28</f>
        <v>0</v>
      </c>
      <c r="F163" s="17">
        <f>G!$H28</f>
        <v>3.1414859400000099E-14</v>
      </c>
      <c r="G163" s="17">
        <f>H!$H28</f>
        <v>0</v>
      </c>
      <c r="H163" s="17">
        <f>I!$H28</f>
        <v>0</v>
      </c>
      <c r="I163" s="17">
        <f>J!$H28</f>
        <v>0</v>
      </c>
      <c r="J163" s="17">
        <f>K!$H28</f>
        <v>0</v>
      </c>
      <c r="K163" s="17">
        <f>L!H28</f>
        <v>0</v>
      </c>
      <c r="L163" s="17">
        <f>YD!H28</f>
        <v>0</v>
      </c>
      <c r="R163" s="17"/>
      <c r="S163" s="17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 t="s">
        <v>27</v>
      </c>
      <c r="B164" s="17">
        <f>B!$H29</f>
        <v>0</v>
      </c>
      <c r="C164" s="17">
        <f>'C'!$H29</f>
        <v>0</v>
      </c>
      <c r="D164" s="17">
        <f>D!$H29</f>
        <v>0</v>
      </c>
      <c r="E164" s="17">
        <f>F!$H29</f>
        <v>0</v>
      </c>
      <c r="F164" s="17">
        <f>G!$H29</f>
        <v>-2.7533489999999998E-16</v>
      </c>
      <c r="G164" s="17">
        <f>H!$H29</f>
        <v>0</v>
      </c>
      <c r="H164" s="17">
        <f>I!$H29</f>
        <v>0</v>
      </c>
      <c r="I164" s="17">
        <f>J!$H29</f>
        <v>0</v>
      </c>
      <c r="J164" s="17">
        <f>K!$H29</f>
        <v>0</v>
      </c>
      <c r="K164" s="17">
        <f>L!H29</f>
        <v>0</v>
      </c>
      <c r="L164" s="17">
        <f>YD!H29</f>
        <v>0</v>
      </c>
      <c r="R164" s="17"/>
      <c r="S164" s="17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 t="s">
        <v>28</v>
      </c>
      <c r="B165" s="17">
        <f>B!$H30</f>
        <v>741.50058616647129</v>
      </c>
      <c r="C165" s="17">
        <f>'C'!$H30</f>
        <v>739.2</v>
      </c>
      <c r="D165" s="17">
        <f>D!$H30</f>
        <v>739</v>
      </c>
      <c r="E165" s="17">
        <f>F!$H30</f>
        <v>739.20000000000903</v>
      </c>
      <c r="F165" s="17">
        <f>G!$H30</f>
        <v>739.20686999999998</v>
      </c>
      <c r="G165" s="17">
        <f>H!$H30</f>
        <v>739.19558892383304</v>
      </c>
      <c r="H165" s="17">
        <f>I!$H30</f>
        <v>739.2</v>
      </c>
      <c r="I165" s="17">
        <f>J!$H30</f>
        <v>739.4</v>
      </c>
      <c r="J165" s="17">
        <f>K!$H30</f>
        <v>739</v>
      </c>
      <c r="K165" s="17">
        <f>L!H30</f>
        <v>739.1972101567535</v>
      </c>
      <c r="L165" s="17">
        <f>YD!H30</f>
        <v>0</v>
      </c>
      <c r="R165" s="17"/>
      <c r="S165" s="17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 t="s">
        <v>29</v>
      </c>
      <c r="B166" s="17">
        <f>B!$H31</f>
        <v>739.4490035169988</v>
      </c>
      <c r="C166" s="17">
        <f>'C'!$H31</f>
        <v>739.2</v>
      </c>
      <c r="D166" s="17">
        <f>D!$H31</f>
        <v>739</v>
      </c>
      <c r="E166" s="17">
        <f>F!$H31</f>
        <v>739.20000000000903</v>
      </c>
      <c r="F166" s="17">
        <f>G!$H31</f>
        <v>739.19465999999898</v>
      </c>
      <c r="G166" s="17">
        <f>H!$H31</f>
        <v>739.23957292481805</v>
      </c>
      <c r="H166" s="17">
        <f>I!$H31</f>
        <v>739.2</v>
      </c>
      <c r="I166" s="17">
        <f>J!$H31</f>
        <v>739.1</v>
      </c>
      <c r="J166" s="17">
        <f>K!$H31</f>
        <v>740</v>
      </c>
      <c r="K166" s="17">
        <f>L!H31</f>
        <v>739.19718521803543</v>
      </c>
      <c r="L166" s="17">
        <f>YD!H31</f>
        <v>0</v>
      </c>
      <c r="R166" s="17"/>
      <c r="S166" s="17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 t="s">
        <v>30</v>
      </c>
      <c r="B167" s="17">
        <f>B!$H32</f>
        <v>740.32825322391557</v>
      </c>
      <c r="C167" s="17">
        <f>'C'!$H32</f>
        <v>739.2</v>
      </c>
      <c r="D167" s="17">
        <f>D!$H32</f>
        <v>739</v>
      </c>
      <c r="E167" s="17">
        <f>F!$H32</f>
        <v>739.20000000000903</v>
      </c>
      <c r="F167" s="17">
        <f>G!$H32</f>
        <v>739.18917999999599</v>
      </c>
      <c r="G167" s="17">
        <f>H!$H32</f>
        <v>739.24543494157797</v>
      </c>
      <c r="H167" s="17">
        <f>I!$H32</f>
        <v>739.2</v>
      </c>
      <c r="I167" s="17">
        <f>J!$H32</f>
        <v>739.3</v>
      </c>
      <c r="J167" s="17">
        <f>K!$H32</f>
        <v>740</v>
      </c>
      <c r="K167" s="17">
        <f>L!H32</f>
        <v>739.19773622463845</v>
      </c>
      <c r="L167" s="17">
        <f>YD!H32</f>
        <v>0</v>
      </c>
      <c r="R167" s="17"/>
      <c r="S167" s="17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 t="s">
        <v>31</v>
      </c>
      <c r="B168" s="17">
        <f>B!$H33</f>
        <v>738.86283704572099</v>
      </c>
      <c r="C168" s="17">
        <f>'C'!$H33</f>
        <v>739.2</v>
      </c>
      <c r="D168" s="17">
        <f>D!$H33</f>
        <v>739</v>
      </c>
      <c r="E168" s="17">
        <f>F!$H33</f>
        <v>739.20000000000903</v>
      </c>
      <c r="F168" s="17">
        <f>G!$H33</f>
        <v>739.21151999999597</v>
      </c>
      <c r="G168" s="17">
        <f>H!$H33</f>
        <v>739.31569662234199</v>
      </c>
      <c r="H168" s="17">
        <f>I!$H33</f>
        <v>739.2</v>
      </c>
      <c r="I168" s="17">
        <f>J!$H33</f>
        <v>739.4</v>
      </c>
      <c r="J168" s="17">
        <f>K!$H33</f>
        <v>740</v>
      </c>
      <c r="K168" s="17">
        <f>L!H33</f>
        <v>739.20076677921793</v>
      </c>
      <c r="L168" s="17">
        <f>YD!H33</f>
        <v>0</v>
      </c>
      <c r="R168" s="17"/>
      <c r="S168" s="17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 t="s">
        <v>32</v>
      </c>
      <c r="B169" s="17">
        <f>B!$H34</f>
        <v>2927.9015240328254</v>
      </c>
      <c r="C169" s="17">
        <f>'C'!$H34</f>
        <v>2956.8</v>
      </c>
      <c r="D169" s="17">
        <f>D!$H34</f>
        <v>2957</v>
      </c>
      <c r="E169" s="17">
        <f>F!$H34</f>
        <v>2956.8000000000402</v>
      </c>
      <c r="F169" s="17">
        <f>G!$H34</f>
        <v>2956.7992399999998</v>
      </c>
      <c r="G169" s="17">
        <f>H!$H34</f>
        <v>2957.4712615407998</v>
      </c>
      <c r="H169" s="17">
        <f>I!$H34</f>
        <v>2956.8</v>
      </c>
      <c r="I169" s="17">
        <f>J!$H34</f>
        <v>2956.1</v>
      </c>
      <c r="J169" s="17">
        <f>K!$H34</f>
        <v>2958</v>
      </c>
      <c r="K169" s="17">
        <f>L!H34</f>
        <v>2956.7927407432471</v>
      </c>
      <c r="L169" s="17">
        <f>YD!H34</f>
        <v>0</v>
      </c>
      <c r="R169" s="17"/>
      <c r="S169" s="17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 t="s">
        <v>33</v>
      </c>
      <c r="B170" s="17">
        <f>B!$H35</f>
        <v>2929.9531066822979</v>
      </c>
      <c r="C170" s="17">
        <f>'C'!$H35</f>
        <v>2956.8</v>
      </c>
      <c r="D170" s="17">
        <f>D!$H35</f>
        <v>2957</v>
      </c>
      <c r="E170" s="17">
        <f>F!$H35</f>
        <v>2956.8000000000402</v>
      </c>
      <c r="F170" s="17">
        <f>G!$H35</f>
        <v>2956.8194600000002</v>
      </c>
      <c r="G170" s="17">
        <f>H!$H35</f>
        <v>2957.5223705233002</v>
      </c>
      <c r="H170" s="17">
        <f>I!$H35</f>
        <v>2956.8</v>
      </c>
      <c r="I170" s="17">
        <f>J!$H35</f>
        <v>2956.2</v>
      </c>
      <c r="J170" s="17">
        <f>K!$H35</f>
        <v>2959</v>
      </c>
      <c r="K170" s="17">
        <f>L!H35</f>
        <v>2956.7992868547572</v>
      </c>
      <c r="L170" s="17">
        <f>YD!H35</f>
        <v>0</v>
      </c>
      <c r="R170" s="17"/>
      <c r="S170" s="17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 t="s">
        <v>34</v>
      </c>
      <c r="B171" s="17">
        <f>B!$H36</f>
        <v>366.35404454865181</v>
      </c>
      <c r="C171" s="17">
        <f>'C'!$H36</f>
        <v>369.6</v>
      </c>
      <c r="D171" s="17">
        <f>D!$H36</f>
        <v>370</v>
      </c>
      <c r="E171" s="17">
        <f>F!$H36</f>
        <v>369.60000000000502</v>
      </c>
      <c r="F171" s="17">
        <f>G!$H36</f>
        <v>369.64684599999998</v>
      </c>
      <c r="G171" s="17">
        <f>H!$H36</f>
        <v>369.715567939381</v>
      </c>
      <c r="H171" s="17">
        <f>I!$H36</f>
        <v>369.6</v>
      </c>
      <c r="I171" s="17">
        <f>J!$H36</f>
        <v>369.8</v>
      </c>
      <c r="J171" s="17">
        <f>K!$H36</f>
        <v>370</v>
      </c>
      <c r="K171" s="17">
        <f>L!H36</f>
        <v>369.60388978573985</v>
      </c>
      <c r="L171" s="17">
        <f>YD!H36</f>
        <v>0</v>
      </c>
      <c r="R171" s="17"/>
      <c r="S171" s="17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 t="s">
        <v>35</v>
      </c>
      <c r="B172" s="17">
        <f>B!$H37</f>
        <v>366.64712778429077</v>
      </c>
      <c r="C172" s="17">
        <f>'C'!$H37</f>
        <v>369.6</v>
      </c>
      <c r="D172" s="17">
        <f>D!$H37</f>
        <v>370</v>
      </c>
      <c r="E172" s="17">
        <f>F!$H37</f>
        <v>369.60000000000502</v>
      </c>
      <c r="F172" s="17">
        <f>G!$H37</f>
        <v>369.60549999999898</v>
      </c>
      <c r="G172" s="17">
        <f>H!$H37</f>
        <v>369.72940129357602</v>
      </c>
      <c r="H172" s="17">
        <f>I!$H37</f>
        <v>369.6</v>
      </c>
      <c r="I172" s="17">
        <f>J!$H37</f>
        <v>369.6</v>
      </c>
      <c r="J172" s="17">
        <f>K!$H37</f>
        <v>370</v>
      </c>
      <c r="K172" s="17">
        <f>L!H37</f>
        <v>369.62212650749245</v>
      </c>
      <c r="L172" s="17">
        <f>YD!H37</f>
        <v>0</v>
      </c>
      <c r="R172" s="17"/>
      <c r="S172" s="17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 t="s">
        <v>36</v>
      </c>
      <c r="B173" s="17">
        <f>B!$H38</f>
        <v>1219.2262602579133</v>
      </c>
      <c r="C173" s="17">
        <f>'C'!$H38</f>
        <v>1221</v>
      </c>
      <c r="D173" s="17">
        <f>D!$H38</f>
        <v>1221</v>
      </c>
      <c r="E173" s="17">
        <f>F!$H38</f>
        <v>1221.0239999999999</v>
      </c>
      <c r="F173" s="17">
        <f>G!$H38</f>
        <v>1221.0239999999999</v>
      </c>
      <c r="G173" s="17">
        <f>H!$H38</f>
        <v>1221.1062621497899</v>
      </c>
      <c r="H173" s="17">
        <f>I!$H38</f>
        <v>1221</v>
      </c>
      <c r="I173" s="17">
        <f>J!$H38</f>
        <v>1221</v>
      </c>
      <c r="J173" s="17">
        <f>K!$H38</f>
        <v>1222</v>
      </c>
      <c r="K173" s="17">
        <f>L!H38</f>
        <v>1220.9836709451993</v>
      </c>
      <c r="L173" s="17">
        <f>YD!H38</f>
        <v>0</v>
      </c>
      <c r="R173" s="17"/>
      <c r="S173" s="17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17"/>
      <c r="C174" s="17"/>
      <c r="D174" s="17"/>
      <c r="E174" s="17"/>
      <c r="F174" s="17"/>
      <c r="G174" s="17"/>
      <c r="H174" s="2"/>
      <c r="I174" s="17"/>
      <c r="J174" s="17"/>
      <c r="K174" s="17"/>
      <c r="L174" s="17"/>
      <c r="R174" s="17"/>
      <c r="S174" s="17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17"/>
      <c r="C175" s="17"/>
      <c r="D175" s="17"/>
      <c r="E175" s="17"/>
      <c r="F175" s="17"/>
      <c r="G175" s="17"/>
      <c r="H175" s="2"/>
      <c r="I175" s="17"/>
      <c r="J175" s="17"/>
      <c r="K175" s="17"/>
      <c r="L175" s="17"/>
      <c r="R175" s="17"/>
      <c r="S175" s="17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17"/>
      <c r="C176" s="17"/>
      <c r="D176" s="17"/>
      <c r="E176" s="17"/>
      <c r="F176" s="17"/>
      <c r="G176" s="17"/>
      <c r="H176" s="2"/>
      <c r="I176" s="17"/>
      <c r="J176" s="17"/>
      <c r="K176" s="17"/>
      <c r="L176" s="17"/>
      <c r="R176" s="17"/>
      <c r="S176" s="17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 t="s">
        <v>61</v>
      </c>
      <c r="B177" s="17"/>
      <c r="C177" s="17"/>
      <c r="D177" s="17"/>
      <c r="E177" s="17"/>
      <c r="F177" s="17"/>
      <c r="G177" s="17"/>
      <c r="H177" s="2"/>
      <c r="I177" s="17"/>
      <c r="J177" s="17"/>
      <c r="K177" s="17"/>
      <c r="L177" s="17"/>
      <c r="R177" s="17"/>
      <c r="S177" s="17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11" t="s">
        <v>38</v>
      </c>
      <c r="C178" s="11" t="s">
        <v>38</v>
      </c>
      <c r="D178" s="11" t="s">
        <v>39</v>
      </c>
      <c r="E178" s="11" t="s">
        <v>40</v>
      </c>
      <c r="F178" s="11" t="s">
        <v>40</v>
      </c>
      <c r="G178" s="11" t="s">
        <v>41</v>
      </c>
      <c r="H178" s="11" t="s">
        <v>41</v>
      </c>
      <c r="I178" s="11" t="s">
        <v>41</v>
      </c>
      <c r="J178" s="16" t="s">
        <v>42</v>
      </c>
      <c r="K178" s="16" t="s">
        <v>43</v>
      </c>
      <c r="L178" s="16" t="s">
        <v>301</v>
      </c>
      <c r="R178" s="17"/>
      <c r="S178" s="17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11" t="s">
        <v>44</v>
      </c>
      <c r="C179" s="11" t="s">
        <v>45</v>
      </c>
      <c r="D179" s="11" t="s">
        <v>46</v>
      </c>
      <c r="E179" s="11" t="s">
        <v>47</v>
      </c>
      <c r="F179" s="11" t="s">
        <v>48</v>
      </c>
      <c r="G179" s="11" t="s">
        <v>49</v>
      </c>
      <c r="H179" s="11" t="s">
        <v>50</v>
      </c>
      <c r="I179" s="11" t="s">
        <v>51</v>
      </c>
      <c r="J179" s="16" t="s">
        <v>306</v>
      </c>
      <c r="K179" s="16" t="s">
        <v>53</v>
      </c>
      <c r="L179" s="16" t="s">
        <v>302</v>
      </c>
      <c r="R179" s="17"/>
      <c r="S179" s="17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 t="s">
        <v>23</v>
      </c>
      <c r="B180" s="17">
        <f>B!$I25</f>
        <v>3655.3341148886284</v>
      </c>
      <c r="C180" s="17">
        <f>'C'!$I25</f>
        <v>3654.42</v>
      </c>
      <c r="D180" s="17">
        <f>D!$I25</f>
        <v>3656</v>
      </c>
      <c r="E180" s="17">
        <f>F!$I25</f>
        <v>3656.08319999996</v>
      </c>
      <c r="F180" s="17">
        <f>G!$I25</f>
        <v>3655.58591999997</v>
      </c>
      <c r="G180" s="17">
        <f>H!$I25</f>
        <v>3656.3062334707602</v>
      </c>
      <c r="H180" s="17">
        <f>I!$I25</f>
        <v>3656.3</v>
      </c>
      <c r="I180" s="17">
        <f>J!$I25</f>
        <v>3656.3</v>
      </c>
      <c r="J180" s="17">
        <f>K!$I25</f>
        <v>3656</v>
      </c>
      <c r="K180" s="17">
        <f>L!I25</f>
        <v>3653.1097020872421</v>
      </c>
      <c r="L180" s="17">
        <f>YD!I25</f>
        <v>0</v>
      </c>
      <c r="R180" s="17"/>
      <c r="S180" s="17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 t="s">
        <v>24</v>
      </c>
      <c r="B181" s="17">
        <f>B!$I26</f>
        <v>3636.5767878077377</v>
      </c>
      <c r="C181" s="17">
        <f>'C'!$I26</f>
        <v>3635.6010000000001</v>
      </c>
      <c r="D181" s="17">
        <f>D!$I26</f>
        <v>3637</v>
      </c>
      <c r="E181" s="17">
        <f>F!$I26</f>
        <v>3636.9244799999501</v>
      </c>
      <c r="F181" s="17">
        <f>G!$I26</f>
        <v>3636.55339</v>
      </c>
      <c r="G181" s="17">
        <f>H!$I26</f>
        <v>3637.1128926604802</v>
      </c>
      <c r="H181" s="17">
        <f>I!$I26</f>
        <v>3637.1</v>
      </c>
      <c r="I181" s="17">
        <f>J!$I26</f>
        <v>3637.1</v>
      </c>
      <c r="J181" s="17">
        <f>K!$I26</f>
        <v>3637</v>
      </c>
      <c r="K181" s="17">
        <f>L!I26</f>
        <v>3635.0918838798311</v>
      </c>
      <c r="L181" s="17">
        <f>YD!I26</f>
        <v>0</v>
      </c>
      <c r="R181" s="17"/>
      <c r="S181" s="17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 t="s">
        <v>25</v>
      </c>
      <c r="B182" s="17">
        <f>B!$I27</f>
        <v>3631.594372801876</v>
      </c>
      <c r="C182" s="17">
        <f>'C'!$I27</f>
        <v>3630.4720000000002</v>
      </c>
      <c r="D182" s="17">
        <f>D!$I27</f>
        <v>3632</v>
      </c>
      <c r="E182" s="17">
        <f>F!$I27</f>
        <v>3631.7567999999501</v>
      </c>
      <c r="F182" s="17">
        <f>G!$I27</f>
        <v>3631.3216200000002</v>
      </c>
      <c r="G182" s="17">
        <f>H!$I27</f>
        <v>3631.9892953835902</v>
      </c>
      <c r="H182" s="17">
        <f>I!$I27</f>
        <v>3631.9</v>
      </c>
      <c r="I182" s="17">
        <f>J!$I27</f>
        <v>3631.9</v>
      </c>
      <c r="J182" s="17">
        <f>K!$I27</f>
        <v>3632</v>
      </c>
      <c r="K182" s="17">
        <f>L!I27</f>
        <v>3629.9408279731442</v>
      </c>
      <c r="L182" s="17">
        <f>YD!I27</f>
        <v>0</v>
      </c>
      <c r="R182" s="17"/>
      <c r="S182" s="17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 t="s">
        <v>26</v>
      </c>
      <c r="B183" s="17">
        <f>B!$I28</f>
        <v>207.50293083235638</v>
      </c>
      <c r="C183" s="17">
        <f>'C'!$I28</f>
        <v>207.34399999999999</v>
      </c>
      <c r="D183" s="17">
        <f>D!$I28</f>
        <v>209</v>
      </c>
      <c r="E183" s="17">
        <f>F!$I28</f>
        <v>208.725215999997</v>
      </c>
      <c r="F183" s="17">
        <f>G!$I28</f>
        <v>209.371025</v>
      </c>
      <c r="G183" s="17">
        <f>H!$I28</f>
        <v>208.94623347075699</v>
      </c>
      <c r="H183" s="17">
        <f>I!$I28</f>
        <v>209</v>
      </c>
      <c r="I183" s="17">
        <f>J!$I28</f>
        <v>209</v>
      </c>
      <c r="J183" s="17">
        <f>K!$I28</f>
        <v>209</v>
      </c>
      <c r="K183" s="17">
        <f>L!I28</f>
        <v>205.74961807627938</v>
      </c>
      <c r="L183" s="17">
        <f>YD!I28</f>
        <v>0</v>
      </c>
      <c r="R183" s="17"/>
      <c r="S183" s="17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 t="s">
        <v>27</v>
      </c>
      <c r="B184" s="17">
        <f>B!$I29</f>
        <v>188.45252051582651</v>
      </c>
      <c r="C184" s="17">
        <f>'C'!$I29</f>
        <v>188.50299999999999</v>
      </c>
      <c r="D184" s="17">
        <f>D!$I29</f>
        <v>190</v>
      </c>
      <c r="E184" s="17">
        <f>F!$I29</f>
        <v>189.56515200000101</v>
      </c>
      <c r="F184" s="17">
        <f>G!$I29</f>
        <v>190.35797199999999</v>
      </c>
      <c r="G184" s="17">
        <f>H!$I29</f>
        <v>189.75289266048</v>
      </c>
      <c r="H184" s="17">
        <f>I!$I29</f>
        <v>189.7</v>
      </c>
      <c r="I184" s="17">
        <f>J!$I29</f>
        <v>189.7</v>
      </c>
      <c r="J184" s="17">
        <f>K!$I29</f>
        <v>190</v>
      </c>
      <c r="K184" s="17">
        <f>L!I29</f>
        <v>187.73175811723291</v>
      </c>
      <c r="L184" s="17">
        <f>YD!I29</f>
        <v>0</v>
      </c>
      <c r="R184" s="17"/>
      <c r="S184" s="17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 t="s">
        <v>28</v>
      </c>
      <c r="B185" s="17">
        <f>B!$I30</f>
        <v>4376.0257913247369</v>
      </c>
      <c r="C185" s="17">
        <f>'C'!$I30</f>
        <v>4374.8010000000004</v>
      </c>
      <c r="D185" s="17">
        <f>D!$I30</f>
        <v>4376</v>
      </c>
      <c r="E185" s="17">
        <f>F!$I30</f>
        <v>4376.1244800000504</v>
      </c>
      <c r="F185" s="17">
        <f>G!$I30</f>
        <v>4375.5775000000103</v>
      </c>
      <c r="G185" s="17">
        <f>H!$I30</f>
        <v>4376.3128926604804</v>
      </c>
      <c r="H185" s="17">
        <f>I!$I30</f>
        <v>4376.3</v>
      </c>
      <c r="I185" s="17">
        <f>J!$I30</f>
        <v>4376.3</v>
      </c>
      <c r="J185" s="17">
        <f>K!$I30</f>
        <v>4376</v>
      </c>
      <c r="K185" s="17">
        <f>L!I30</f>
        <v>4374.3180891307584</v>
      </c>
      <c r="L185" s="17">
        <f>YD!I30</f>
        <v>0</v>
      </c>
      <c r="R185" s="17"/>
      <c r="S185" s="17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 t="s">
        <v>29</v>
      </c>
      <c r="B186" s="17">
        <f>B!$I31</f>
        <v>4371.0433763188748</v>
      </c>
      <c r="C186" s="17">
        <f>'C'!$I31</f>
        <v>4369.652</v>
      </c>
      <c r="D186" s="17">
        <f>D!$I31</f>
        <v>4371</v>
      </c>
      <c r="E186" s="17">
        <f>F!$I31</f>
        <v>4370.9567999999399</v>
      </c>
      <c r="F186" s="17">
        <f>G!$I31</f>
        <v>4370.6181399999896</v>
      </c>
      <c r="G186" s="17">
        <f>H!$I31</f>
        <v>4371.1892953835904</v>
      </c>
      <c r="H186" s="17">
        <f>I!$I31</f>
        <v>4371.1000000000004</v>
      </c>
      <c r="I186" s="17">
        <f>J!$I31</f>
        <v>4371.1000000000004</v>
      </c>
      <c r="J186" s="17">
        <f>K!$I31</f>
        <v>4371</v>
      </c>
      <c r="K186" s="17">
        <f>L!I31</f>
        <v>4369.1704217878068</v>
      </c>
      <c r="L186" s="17">
        <f>YD!I31</f>
        <v>0</v>
      </c>
      <c r="R186" s="17"/>
      <c r="S186" s="17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 t="s">
        <v>30</v>
      </c>
      <c r="B187" s="17">
        <f>B!$I32</f>
        <v>4387.4560375146539</v>
      </c>
      <c r="C187" s="17">
        <f>'C'!$I32</f>
        <v>4386.0709999999999</v>
      </c>
      <c r="D187" s="17">
        <f>D!$I32</f>
        <v>4388</v>
      </c>
      <c r="E187" s="17">
        <f>F!$I32</f>
        <v>4387.7097599999697</v>
      </c>
      <c r="F187" s="17">
        <f>G!$I32</f>
        <v>4387.1605199999804</v>
      </c>
      <c r="G187" s="17">
        <f>H!$I32</f>
        <v>4387.8381081080397</v>
      </c>
      <c r="H187" s="17">
        <f>I!$I32</f>
        <v>4387.8999999999996</v>
      </c>
      <c r="I187" s="17">
        <f>J!$I32</f>
        <v>4387.8999999999996</v>
      </c>
      <c r="J187" s="17">
        <f>K!$I32</f>
        <v>4388</v>
      </c>
      <c r="K187" s="17">
        <f>L!I32</f>
        <v>4385.1598974957287</v>
      </c>
      <c r="L187" s="17">
        <f>YD!I32</f>
        <v>0</v>
      </c>
      <c r="R187" s="17"/>
      <c r="S187" s="17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 t="s">
        <v>31</v>
      </c>
      <c r="B188" s="17">
        <f>B!$I33</f>
        <v>2157.9718640093788</v>
      </c>
      <c r="C188" s="17">
        <f>'C'!$I33</f>
        <v>2157.3510000000001</v>
      </c>
      <c r="D188" s="17">
        <f>D!$I33</f>
        <v>2159</v>
      </c>
      <c r="E188" s="17">
        <f>F!$I33</f>
        <v>2158.52447999999</v>
      </c>
      <c r="F188" s="17">
        <f>G!$I33</f>
        <v>2158.6210299999998</v>
      </c>
      <c r="G188" s="17">
        <f>H!$I33</f>
        <v>2158.7128926604801</v>
      </c>
      <c r="H188" s="17">
        <f>I!$I33</f>
        <v>2158.6999999999998</v>
      </c>
      <c r="I188" s="17">
        <f>J!$I33</f>
        <v>2158.6999999999998</v>
      </c>
      <c r="J188" s="17">
        <f>K!$I33</f>
        <v>2159</v>
      </c>
      <c r="K188" s="17">
        <f>L!I33</f>
        <v>2156.7137072556111</v>
      </c>
      <c r="L188" s="17">
        <f>YD!I33</f>
        <v>0</v>
      </c>
      <c r="R188" s="17"/>
      <c r="S188" s="17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 t="s">
        <v>32</v>
      </c>
      <c r="B189" s="17">
        <f>B!$I34</f>
        <v>4376.025791324736</v>
      </c>
      <c r="C189" s="17">
        <f>'C'!$I34</f>
        <v>4374.8519999999999</v>
      </c>
      <c r="D189" s="17">
        <f>D!$I34</f>
        <v>4376</v>
      </c>
      <c r="E189" s="17">
        <f>F!$I34</f>
        <v>4376.1244800000504</v>
      </c>
      <c r="F189" s="17">
        <f>G!$I34</f>
        <v>4375.9706799999803</v>
      </c>
      <c r="G189" s="17">
        <f>H!$I34</f>
        <v>4376.3128926604804</v>
      </c>
      <c r="H189" s="17">
        <f>I!$I34</f>
        <v>4376.3</v>
      </c>
      <c r="I189" s="17">
        <f>J!$I34</f>
        <v>4376.3</v>
      </c>
      <c r="J189" s="17">
        <f>K!$I34</f>
        <v>4376</v>
      </c>
      <c r="K189" s="17">
        <f>L!I34</f>
        <v>4374.339843213349</v>
      </c>
      <c r="L189" s="17">
        <f>YD!I34</f>
        <v>0</v>
      </c>
      <c r="R189" s="17"/>
      <c r="S189" s="17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 t="s">
        <v>33</v>
      </c>
      <c r="B190" s="17">
        <f>B!$I35</f>
        <v>4394.7831184056276</v>
      </c>
      <c r="C190" s="17">
        <f>'C'!$I35</f>
        <v>4393.6490000000003</v>
      </c>
      <c r="D190" s="17">
        <f>D!$I35</f>
        <v>4396</v>
      </c>
      <c r="E190" s="17">
        <f>F!$I35</f>
        <v>4395.2831999999598</v>
      </c>
      <c r="F190" s="17">
        <f>G!$I35</f>
        <v>4395.0924600000099</v>
      </c>
      <c r="G190" s="17">
        <f>H!$I35</f>
        <v>4395.50623347076</v>
      </c>
      <c r="H190" s="17">
        <f>I!$I35</f>
        <v>4395.5</v>
      </c>
      <c r="I190" s="17">
        <f>J!$I35</f>
        <v>4395.5</v>
      </c>
      <c r="J190" s="17">
        <f>K!$I35</f>
        <v>4396</v>
      </c>
      <c r="K190" s="17">
        <f>L!I35</f>
        <v>4392.3490335139877</v>
      </c>
      <c r="L190" s="17">
        <f>YD!I35</f>
        <v>0</v>
      </c>
      <c r="R190" s="17"/>
      <c r="S190" s="17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 t="s">
        <v>34</v>
      </c>
      <c r="B191" s="17">
        <f>B!$I36</f>
        <v>558.03048065650648</v>
      </c>
      <c r="C191" s="17">
        <f>'C'!$I36</f>
        <v>558.09</v>
      </c>
      <c r="D191" s="17">
        <f>D!$I36</f>
        <v>559</v>
      </c>
      <c r="E191" s="17">
        <f>F!$I36</f>
        <v>559.16515199999606</v>
      </c>
      <c r="F191" s="17">
        <f>G!$I36</f>
        <v>559.45582400000001</v>
      </c>
      <c r="G191" s="17">
        <f>H!$I36</f>
        <v>559.35289266048005</v>
      </c>
      <c r="H191" s="17">
        <f>I!$I36</f>
        <v>559.29999999999995</v>
      </c>
      <c r="I191" s="17">
        <f>J!$I36</f>
        <v>559.29999999999995</v>
      </c>
      <c r="J191" s="17">
        <f>K!$I36</f>
        <v>557</v>
      </c>
      <c r="K191" s="17">
        <f>L!I36</f>
        <v>557.33819896490797</v>
      </c>
      <c r="L191" s="17">
        <f>YD!I36</f>
        <v>0</v>
      </c>
      <c r="R191" s="17"/>
      <c r="S191" s="17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 t="s">
        <v>35</v>
      </c>
      <c r="B192" s="17">
        <f>B!$I37</f>
        <v>577.08089097303639</v>
      </c>
      <c r="C192" s="17">
        <f>'C'!$I37</f>
        <v>576.92600000000004</v>
      </c>
      <c r="D192" s="17">
        <f>D!$I37</f>
        <v>579</v>
      </c>
      <c r="E192" s="17">
        <f>F!$I37</f>
        <v>578.32521600000496</v>
      </c>
      <c r="F192" s="17">
        <f>G!$I37</f>
        <v>578.54203900000095</v>
      </c>
      <c r="G192" s="17">
        <f>H!$I37</f>
        <v>578.54623347075699</v>
      </c>
      <c r="H192" s="17">
        <f>I!$I37</f>
        <v>578.6</v>
      </c>
      <c r="I192" s="17">
        <f>J!$I37</f>
        <v>578.6</v>
      </c>
      <c r="J192" s="17">
        <f>K!$I37</f>
        <v>576</v>
      </c>
      <c r="K192" s="17">
        <f>L!I37</f>
        <v>575.35480251100898</v>
      </c>
      <c r="L192" s="17">
        <f>YD!I37</f>
        <v>0</v>
      </c>
      <c r="R192" s="17"/>
      <c r="S192" s="17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 t="s">
        <v>36</v>
      </c>
      <c r="B193" s="17">
        <f>B!$I38</f>
        <v>5342.9073856975383</v>
      </c>
      <c r="C193" s="17">
        <f>'C'!$I38</f>
        <v>5341.5259999999998</v>
      </c>
      <c r="D193" s="17">
        <f>D!$I38</f>
        <v>5283</v>
      </c>
      <c r="E193" s="17">
        <f>F!$I38</f>
        <v>5343.0047999999297</v>
      </c>
      <c r="F193" s="17">
        <f>G!$I38</f>
        <v>5343.0047999999297</v>
      </c>
      <c r="G193" s="17">
        <f>H!$I38</f>
        <v>5343.2549135542604</v>
      </c>
      <c r="H193" s="17">
        <f>I!$I38</f>
        <v>5343.2</v>
      </c>
      <c r="I193" s="17">
        <f>J!$I38</f>
        <v>5343.2</v>
      </c>
      <c r="J193" s="17">
        <f>K!$I38</f>
        <v>5343</v>
      </c>
      <c r="K193" s="17">
        <f>L!I38</f>
        <v>5340.9046407929136</v>
      </c>
      <c r="L193" s="17">
        <f>YD!I38</f>
        <v>0</v>
      </c>
      <c r="R193" s="17"/>
      <c r="S193" s="17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17"/>
      <c r="C194" s="17"/>
      <c r="D194" s="17"/>
      <c r="E194" s="17"/>
      <c r="F194" s="17"/>
      <c r="G194" s="17"/>
      <c r="H194" s="2"/>
      <c r="I194" s="17"/>
      <c r="J194" s="17"/>
      <c r="K194" s="17"/>
      <c r="L194" s="17"/>
      <c r="R194" s="17"/>
      <c r="S194" s="17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17"/>
      <c r="C195" s="17"/>
      <c r="D195" s="17"/>
      <c r="E195" s="17"/>
      <c r="F195" s="17"/>
      <c r="G195" s="17"/>
      <c r="H195" s="2"/>
      <c r="I195" s="17"/>
      <c r="J195" s="17"/>
      <c r="K195" s="17"/>
      <c r="L195" s="17"/>
      <c r="R195" s="17"/>
      <c r="S195" s="17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17"/>
      <c r="C196" s="17"/>
      <c r="D196" s="17"/>
      <c r="E196" s="17"/>
      <c r="F196" s="17"/>
      <c r="G196" s="17"/>
      <c r="H196" s="2"/>
      <c r="I196" s="17"/>
      <c r="J196" s="17"/>
      <c r="K196" s="17"/>
      <c r="L196" s="17"/>
      <c r="R196" s="17"/>
      <c r="S196" s="17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 t="s">
        <v>62</v>
      </c>
      <c r="B197" s="17"/>
      <c r="C197" s="17"/>
      <c r="D197" s="17"/>
      <c r="E197" s="17"/>
      <c r="F197" s="17"/>
      <c r="G197" s="17"/>
      <c r="H197" s="2"/>
      <c r="I197" s="17"/>
      <c r="J197" s="17"/>
      <c r="K197" s="17"/>
      <c r="L197" s="17"/>
      <c r="R197" s="17"/>
      <c r="S197" s="17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11" t="s">
        <v>38</v>
      </c>
      <c r="C198" s="11" t="s">
        <v>38</v>
      </c>
      <c r="D198" s="11" t="s">
        <v>39</v>
      </c>
      <c r="E198" s="11" t="s">
        <v>40</v>
      </c>
      <c r="F198" s="11" t="s">
        <v>40</v>
      </c>
      <c r="G198" s="11" t="s">
        <v>41</v>
      </c>
      <c r="H198" s="11" t="s">
        <v>41</v>
      </c>
      <c r="I198" s="11" t="s">
        <v>41</v>
      </c>
      <c r="J198" s="16" t="s">
        <v>42</v>
      </c>
      <c r="K198" s="16" t="s">
        <v>43</v>
      </c>
      <c r="L198" s="16" t="s">
        <v>301</v>
      </c>
      <c r="R198" s="17"/>
      <c r="S198" s="17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11" t="s">
        <v>44</v>
      </c>
      <c r="C199" s="11" t="s">
        <v>45</v>
      </c>
      <c r="D199" s="11" t="s">
        <v>46</v>
      </c>
      <c r="E199" s="11" t="s">
        <v>47</v>
      </c>
      <c r="F199" s="11" t="s">
        <v>48</v>
      </c>
      <c r="G199" s="11" t="s">
        <v>49</v>
      </c>
      <c r="H199" s="11" t="s">
        <v>50</v>
      </c>
      <c r="I199" s="11" t="s">
        <v>51</v>
      </c>
      <c r="J199" s="16" t="s">
        <v>306</v>
      </c>
      <c r="K199" s="16" t="s">
        <v>53</v>
      </c>
      <c r="L199" s="16" t="s">
        <v>302</v>
      </c>
      <c r="R199" s="17"/>
      <c r="S199" s="17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 t="s">
        <v>23</v>
      </c>
      <c r="B200" s="17">
        <f>B!$J25</f>
        <v>3655.3341148886284</v>
      </c>
      <c r="C200" s="17">
        <f>'C'!$J25</f>
        <v>3654.42</v>
      </c>
      <c r="D200" s="17">
        <f>D!$J25</f>
        <v>3656</v>
      </c>
      <c r="E200" s="17">
        <f>F!$J25</f>
        <v>3656.08319999996</v>
      </c>
      <c r="F200" s="17">
        <f>G!$J25</f>
        <v>3655.58591999997</v>
      </c>
      <c r="G200" s="17">
        <f>H!$J25</f>
        <v>3656.3062334707602</v>
      </c>
      <c r="H200" s="17">
        <f>I!$J25</f>
        <v>3656.3</v>
      </c>
      <c r="I200" s="17">
        <f>J!$J25</f>
        <v>3656.3</v>
      </c>
      <c r="J200" s="17">
        <f>K!$J25</f>
        <v>3656</v>
      </c>
      <c r="K200" s="17">
        <f>L!J25</f>
        <v>3653.1097020872421</v>
      </c>
      <c r="L200" s="17">
        <f>YD!J25</f>
        <v>0</v>
      </c>
      <c r="R200" s="17"/>
      <c r="S200" s="17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 t="s">
        <v>24</v>
      </c>
      <c r="B201" s="17">
        <f>B!$J26</f>
        <v>3636.5767878077377</v>
      </c>
      <c r="C201" s="17">
        <f>'C'!$J26</f>
        <v>3635.6010000000001</v>
      </c>
      <c r="D201" s="17">
        <f>D!$J26</f>
        <v>3637</v>
      </c>
      <c r="E201" s="17">
        <f>F!$J26</f>
        <v>3636.9244799999501</v>
      </c>
      <c r="F201" s="17">
        <f>G!$J26</f>
        <v>3636.55339</v>
      </c>
      <c r="G201" s="17">
        <f>H!$J26</f>
        <v>3637.1128926604802</v>
      </c>
      <c r="H201" s="17">
        <f>I!$J26</f>
        <v>3637.1</v>
      </c>
      <c r="I201" s="17">
        <f>J!$J26</f>
        <v>3637.1</v>
      </c>
      <c r="J201" s="17">
        <f>K!$J26</f>
        <v>3637</v>
      </c>
      <c r="K201" s="17">
        <f>L!J26</f>
        <v>3635.0918838798311</v>
      </c>
      <c r="L201" s="17">
        <f>YD!J26</f>
        <v>0</v>
      </c>
      <c r="R201" s="17"/>
      <c r="S201" s="17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 t="s">
        <v>25</v>
      </c>
      <c r="B202" s="17">
        <f>B!$J27</f>
        <v>3631.594372801876</v>
      </c>
      <c r="C202" s="17">
        <f>'C'!$J27</f>
        <v>3630.4720000000002</v>
      </c>
      <c r="D202" s="17">
        <f>D!$J27</f>
        <v>3632</v>
      </c>
      <c r="E202" s="17">
        <f>F!$J27</f>
        <v>3631.7567999999501</v>
      </c>
      <c r="F202" s="17">
        <f>G!$J27</f>
        <v>3631.3216200000002</v>
      </c>
      <c r="G202" s="17">
        <f>H!$J27</f>
        <v>3631.9892953835902</v>
      </c>
      <c r="H202" s="17">
        <f>I!$J27</f>
        <v>3631.9</v>
      </c>
      <c r="I202" s="17">
        <f>J!$J27</f>
        <v>3631.9</v>
      </c>
      <c r="J202" s="17">
        <f>K!$J27</f>
        <v>3632</v>
      </c>
      <c r="K202" s="17">
        <f>L!J27</f>
        <v>3629.9408279731442</v>
      </c>
      <c r="L202" s="17">
        <f>YD!J27</f>
        <v>0</v>
      </c>
      <c r="R202" s="17"/>
      <c r="S202" s="17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 t="s">
        <v>26</v>
      </c>
      <c r="B203" s="17">
        <f>B!$J28</f>
        <v>207.50293083235638</v>
      </c>
      <c r="C203" s="17">
        <f>'C'!$J28</f>
        <v>207.34399999999999</v>
      </c>
      <c r="D203" s="17">
        <f>D!$J28</f>
        <v>209</v>
      </c>
      <c r="E203" s="17">
        <f>F!$J28</f>
        <v>208.725215999997</v>
      </c>
      <c r="F203" s="17">
        <f>G!$J28</f>
        <v>209.371025</v>
      </c>
      <c r="G203" s="17">
        <f>H!$J28</f>
        <v>208.94623347075699</v>
      </c>
      <c r="H203" s="17">
        <f>I!$J28</f>
        <v>209</v>
      </c>
      <c r="I203" s="17">
        <f>J!$J28</f>
        <v>209</v>
      </c>
      <c r="J203" s="17">
        <f>K!$J28</f>
        <v>209</v>
      </c>
      <c r="K203" s="17">
        <f>L!J28</f>
        <v>205.74961807627938</v>
      </c>
      <c r="L203" s="17">
        <f>YD!J28</f>
        <v>0</v>
      </c>
      <c r="R203" s="17"/>
      <c r="S203" s="17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 t="s">
        <v>27</v>
      </c>
      <c r="B204" s="17">
        <f>B!$J29</f>
        <v>188.45252051582651</v>
      </c>
      <c r="C204" s="17">
        <f>'C'!$J29</f>
        <v>188.50299999999999</v>
      </c>
      <c r="D204" s="17">
        <f>D!$J29</f>
        <v>190</v>
      </c>
      <c r="E204" s="17">
        <f>F!$J29</f>
        <v>189.56515200000101</v>
      </c>
      <c r="F204" s="17">
        <f>G!$J29</f>
        <v>190.35797199999999</v>
      </c>
      <c r="G204" s="17">
        <f>H!$J29</f>
        <v>189.75289266048</v>
      </c>
      <c r="H204" s="17">
        <f>I!$J29</f>
        <v>189.7</v>
      </c>
      <c r="I204" s="17">
        <f>J!$J29</f>
        <v>189.7</v>
      </c>
      <c r="J204" s="17">
        <f>K!$J29</f>
        <v>190</v>
      </c>
      <c r="K204" s="17">
        <f>L!J29</f>
        <v>187.73175811723291</v>
      </c>
      <c r="L204" s="17">
        <f>YD!J29</f>
        <v>0</v>
      </c>
      <c r="R204" s="17"/>
      <c r="S204" s="17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 t="s">
        <v>28</v>
      </c>
      <c r="B205" s="17">
        <f>B!$J30</f>
        <v>3636.5767878077377</v>
      </c>
      <c r="C205" s="17">
        <f>'C'!$J30</f>
        <v>3635.6010000000001</v>
      </c>
      <c r="D205" s="17">
        <f>D!$J30</f>
        <v>3637</v>
      </c>
      <c r="E205" s="17">
        <f>F!$J30</f>
        <v>3636.9244799999501</v>
      </c>
      <c r="F205" s="17">
        <f>G!$J30</f>
        <v>3636.3775000000001</v>
      </c>
      <c r="G205" s="17">
        <f>H!$J30</f>
        <v>3637.1128926604802</v>
      </c>
      <c r="H205" s="17">
        <f>I!$J30</f>
        <v>3637.1</v>
      </c>
      <c r="I205" s="17">
        <f>J!$J30</f>
        <v>3637.1</v>
      </c>
      <c r="J205" s="17">
        <f>K!$J30</f>
        <v>3637</v>
      </c>
      <c r="K205" s="17">
        <f>L!J30</f>
        <v>3635.1214491307587</v>
      </c>
      <c r="L205" s="17">
        <f>YD!J30</f>
        <v>0</v>
      </c>
      <c r="R205" s="17"/>
      <c r="S205" s="17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2" t="s">
        <v>29</v>
      </c>
      <c r="B206" s="17">
        <f>B!$J31</f>
        <v>3631.594372801876</v>
      </c>
      <c r="C206" s="17">
        <f>'C'!$J31</f>
        <v>3630.4520000000002</v>
      </c>
      <c r="D206" s="17">
        <f>D!$J31</f>
        <v>3632</v>
      </c>
      <c r="E206" s="17">
        <f>F!$J31</f>
        <v>3631.7567999999501</v>
      </c>
      <c r="F206" s="17">
        <f>G!$J31</f>
        <v>3631.4181400000002</v>
      </c>
      <c r="G206" s="17">
        <f>H!$J31</f>
        <v>3631.9892953835902</v>
      </c>
      <c r="H206" s="17">
        <f>I!$J31</f>
        <v>3631.9</v>
      </c>
      <c r="I206" s="17">
        <f>J!$J31</f>
        <v>3631.9</v>
      </c>
      <c r="J206" s="17">
        <f>K!$J31</f>
        <v>3632</v>
      </c>
      <c r="K206" s="17">
        <f>L!J31</f>
        <v>3629.9737817878067</v>
      </c>
      <c r="L206" s="17">
        <f>YD!J31</f>
        <v>0</v>
      </c>
      <c r="R206" s="17"/>
      <c r="S206" s="17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2" t="s">
        <v>30</v>
      </c>
      <c r="B207" s="17">
        <f>B!$J32</f>
        <v>3648.0070339976555</v>
      </c>
      <c r="C207" s="17">
        <f>'C'!$J32</f>
        <v>3646.8710000000001</v>
      </c>
      <c r="D207" s="17">
        <f>D!$J32</f>
        <v>3649</v>
      </c>
      <c r="E207" s="17">
        <f>F!$J32</f>
        <v>3648.5097599999699</v>
      </c>
      <c r="F207" s="17">
        <f>G!$J32</f>
        <v>3647.9605199999801</v>
      </c>
      <c r="G207" s="17">
        <f>H!$J32</f>
        <v>3648.6381081080399</v>
      </c>
      <c r="H207" s="17">
        <f>I!$J32</f>
        <v>3648.7</v>
      </c>
      <c r="I207" s="17">
        <f>J!$J32</f>
        <v>3648.7</v>
      </c>
      <c r="J207" s="17">
        <f>K!$J32</f>
        <v>3649</v>
      </c>
      <c r="K207" s="17">
        <f>L!J32</f>
        <v>3645.9632574957286</v>
      </c>
      <c r="L207" s="17">
        <f>YD!J32</f>
        <v>0</v>
      </c>
      <c r="R207" s="17"/>
      <c r="S207" s="17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2" t="s">
        <v>31</v>
      </c>
      <c r="B208" s="17">
        <f>B!$J33</f>
        <v>1418.5228604923798</v>
      </c>
      <c r="C208" s="17">
        <f>'C'!$J33</f>
        <v>1418.1510000000001</v>
      </c>
      <c r="D208" s="17">
        <f>D!$J33</f>
        <v>1420</v>
      </c>
      <c r="E208" s="17">
        <f>F!$J33</f>
        <v>1419.32448000001</v>
      </c>
      <c r="F208" s="17">
        <f>G!$J33</f>
        <v>1419.42102999999</v>
      </c>
      <c r="G208" s="17">
        <f>H!$J33</f>
        <v>1419.51289266048</v>
      </c>
      <c r="H208" s="17">
        <f>I!$J33</f>
        <v>1419.5</v>
      </c>
      <c r="I208" s="17">
        <f>J!$J33</f>
        <v>1419.5</v>
      </c>
      <c r="J208" s="17">
        <f>K!$J33</f>
        <v>1420</v>
      </c>
      <c r="K208" s="17">
        <f>L!J33</f>
        <v>1417.5137072556111</v>
      </c>
      <c r="L208" s="17">
        <f>YD!J33</f>
        <v>0</v>
      </c>
      <c r="R208" s="17"/>
      <c r="S208" s="17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2" t="s">
        <v>32</v>
      </c>
      <c r="B209" s="17">
        <f>B!$J34</f>
        <v>1418.5228604923798</v>
      </c>
      <c r="C209" s="17">
        <f>'C'!$J34</f>
        <v>1418.0519999999999</v>
      </c>
      <c r="D209" s="17">
        <f>D!$J34</f>
        <v>1420</v>
      </c>
      <c r="E209" s="17">
        <f>F!$J34</f>
        <v>1419.32448000001</v>
      </c>
      <c r="F209" s="17">
        <f>G!$J34</f>
        <v>1419.1706799999899</v>
      </c>
      <c r="G209" s="17">
        <f>H!$J34</f>
        <v>1419.51289266048</v>
      </c>
      <c r="H209" s="17">
        <f>I!$J34</f>
        <v>1419.5</v>
      </c>
      <c r="I209" s="17">
        <f>J!$J34</f>
        <v>1419.5</v>
      </c>
      <c r="J209" s="17">
        <f>K!$J34</f>
        <v>1420</v>
      </c>
      <c r="K209" s="17">
        <f>L!J34</f>
        <v>1417.5532832133492</v>
      </c>
      <c r="L209" s="17">
        <f>YD!J34</f>
        <v>0</v>
      </c>
      <c r="R209" s="17"/>
      <c r="S209" s="17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2" t="s">
        <v>33</v>
      </c>
      <c r="B210" s="17">
        <f>B!$J35</f>
        <v>1437.280187573271</v>
      </c>
      <c r="C210" s="17">
        <f>'C'!$J35</f>
        <v>1436.8489999999999</v>
      </c>
      <c r="D210" s="17">
        <f>D!$J35</f>
        <v>1439</v>
      </c>
      <c r="E210" s="17">
        <f>F!$J35</f>
        <v>1438.4831999999799</v>
      </c>
      <c r="F210" s="17">
        <f>G!$J35</f>
        <v>1438.2924599999899</v>
      </c>
      <c r="G210" s="17">
        <f>H!$J35</f>
        <v>1438.70623347076</v>
      </c>
      <c r="H210" s="17">
        <f>I!$J35</f>
        <v>1438.7</v>
      </c>
      <c r="I210" s="17">
        <f>J!$J35</f>
        <v>1438.7</v>
      </c>
      <c r="J210" s="17">
        <f>K!$J35</f>
        <v>1439</v>
      </c>
      <c r="K210" s="17">
        <f>L!J35</f>
        <v>1435.5624735139879</v>
      </c>
      <c r="L210" s="17">
        <f>YD!J35</f>
        <v>0</v>
      </c>
      <c r="R210" s="17"/>
      <c r="S210" s="17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2" t="s">
        <v>34</v>
      </c>
      <c r="B211" s="17">
        <f>B!$J36</f>
        <v>188.45252051582651</v>
      </c>
      <c r="C211" s="17">
        <f>'C'!$J36</f>
        <v>188.49</v>
      </c>
      <c r="D211" s="17">
        <f>D!$J36</f>
        <v>190</v>
      </c>
      <c r="E211" s="17">
        <f>F!$J36</f>
        <v>189.56515200000101</v>
      </c>
      <c r="F211" s="17">
        <f>G!$J36</f>
        <v>189.85582400000001</v>
      </c>
      <c r="G211" s="17">
        <f>H!$J36</f>
        <v>189.75289266048</v>
      </c>
      <c r="H211" s="17">
        <f>I!$J36</f>
        <v>189.7</v>
      </c>
      <c r="I211" s="17">
        <f>J!$J36</f>
        <v>189.7</v>
      </c>
      <c r="J211" s="17">
        <f>K!$J36</f>
        <v>190</v>
      </c>
      <c r="K211" s="17">
        <f>L!J36</f>
        <v>187.73913976490439</v>
      </c>
      <c r="L211" s="17">
        <f>YD!J36</f>
        <v>0</v>
      </c>
      <c r="R211" s="17"/>
      <c r="S211" s="17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2" t="s">
        <v>35</v>
      </c>
      <c r="B212" s="17">
        <f>B!$J37</f>
        <v>207.50293083235638</v>
      </c>
      <c r="C212" s="17">
        <f>'C'!$J37</f>
        <v>207.32599999999999</v>
      </c>
      <c r="D212" s="17">
        <f>D!$J37</f>
        <v>209</v>
      </c>
      <c r="E212" s="17">
        <f>F!$J37</f>
        <v>208.725215999997</v>
      </c>
      <c r="F212" s="17">
        <f>G!$J37</f>
        <v>208.94203899999999</v>
      </c>
      <c r="G212" s="17">
        <f>H!$J37</f>
        <v>208.94623347075699</v>
      </c>
      <c r="H212" s="17">
        <f>I!$J37</f>
        <v>209</v>
      </c>
      <c r="I212" s="17">
        <f>J!$J37</f>
        <v>209</v>
      </c>
      <c r="J212" s="17">
        <f>K!$J37</f>
        <v>209</v>
      </c>
      <c r="K212" s="17">
        <f>L!J37</f>
        <v>205.75574331100543</v>
      </c>
      <c r="L212" s="17">
        <f>YD!J37</f>
        <v>0</v>
      </c>
      <c r="R212" s="17"/>
      <c r="S212" s="17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 t="s">
        <v>36</v>
      </c>
      <c r="B213" s="17">
        <f>B!$J38</f>
        <v>4121.6295427901523</v>
      </c>
      <c r="C213" s="17">
        <f>'C'!$J38</f>
        <v>4120.5020000000004</v>
      </c>
      <c r="D213" s="17">
        <f>D!$J38</f>
        <v>4062</v>
      </c>
      <c r="E213" s="17">
        <f>F!$J38</f>
        <v>4121.9807999999502</v>
      </c>
      <c r="F213" s="17">
        <f>G!$J38</f>
        <v>4121.9807999999502</v>
      </c>
      <c r="G213" s="17">
        <f>H!$J38</f>
        <v>4122.23091355427</v>
      </c>
      <c r="H213" s="17">
        <f>I!$J38</f>
        <v>4122.2</v>
      </c>
      <c r="I213" s="17">
        <f>J!$J38</f>
        <v>4122.2</v>
      </c>
      <c r="J213" s="17">
        <f>K!$J38</f>
        <v>4122</v>
      </c>
      <c r="K213" s="17">
        <f>L!J38</f>
        <v>4119.9222779129332</v>
      </c>
      <c r="L213" s="17">
        <f>YD!J38</f>
        <v>0</v>
      </c>
      <c r="R213" s="17"/>
      <c r="S213" s="17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2"/>
      <c r="B214" s="17"/>
      <c r="C214" s="17"/>
      <c r="D214" s="17"/>
      <c r="E214" s="17"/>
      <c r="F214" s="17"/>
      <c r="G214" s="17"/>
      <c r="H214" s="2"/>
      <c r="I214" s="17"/>
      <c r="J214" s="17"/>
      <c r="K214" s="17"/>
      <c r="L214" s="17"/>
      <c r="R214" s="17"/>
      <c r="S214" s="17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2"/>
      <c r="B215" s="17"/>
      <c r="C215" s="17"/>
      <c r="D215" s="17"/>
      <c r="E215" s="17"/>
      <c r="F215" s="17"/>
      <c r="G215" s="17"/>
      <c r="H215" s="2"/>
      <c r="I215" s="17"/>
      <c r="J215" s="17"/>
      <c r="K215" s="17"/>
      <c r="L215" s="17"/>
      <c r="R215" s="17"/>
      <c r="S215" s="17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2"/>
      <c r="B216" s="17"/>
      <c r="C216" s="17"/>
      <c r="D216" s="17"/>
      <c r="E216" s="17"/>
      <c r="F216" s="17"/>
      <c r="G216" s="17"/>
      <c r="H216" s="2"/>
      <c r="I216" s="17"/>
      <c r="J216" s="17"/>
      <c r="K216" s="17"/>
      <c r="L216" s="17"/>
      <c r="R216" s="17"/>
      <c r="S216" s="17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2" t="s">
        <v>64</v>
      </c>
      <c r="B217" s="17"/>
      <c r="C217" s="17"/>
      <c r="D217" s="17"/>
      <c r="E217" s="17"/>
      <c r="F217" s="17"/>
      <c r="G217" s="17"/>
      <c r="H217" s="2"/>
      <c r="I217" s="17"/>
      <c r="J217" s="17"/>
      <c r="K217" s="17"/>
      <c r="L217" s="17"/>
      <c r="R217" s="17"/>
      <c r="S217" s="17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2"/>
      <c r="B218" s="11" t="s">
        <v>38</v>
      </c>
      <c r="C218" s="11" t="s">
        <v>38</v>
      </c>
      <c r="D218" s="11" t="s">
        <v>39</v>
      </c>
      <c r="E218" s="11" t="s">
        <v>40</v>
      </c>
      <c r="F218" s="11" t="s">
        <v>40</v>
      </c>
      <c r="G218" s="11" t="s">
        <v>41</v>
      </c>
      <c r="H218" s="11" t="s">
        <v>41</v>
      </c>
      <c r="I218" s="11" t="s">
        <v>41</v>
      </c>
      <c r="J218" s="16" t="s">
        <v>42</v>
      </c>
      <c r="K218" s="16" t="s">
        <v>43</v>
      </c>
      <c r="L218" s="16" t="s">
        <v>301</v>
      </c>
      <c r="R218" s="17"/>
      <c r="S218" s="17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2"/>
      <c r="B219" s="11" t="s">
        <v>44</v>
      </c>
      <c r="C219" s="11" t="s">
        <v>45</v>
      </c>
      <c r="D219" s="11" t="s">
        <v>46</v>
      </c>
      <c r="E219" s="11" t="s">
        <v>47</v>
      </c>
      <c r="F219" s="11" t="s">
        <v>48</v>
      </c>
      <c r="G219" s="11" t="s">
        <v>49</v>
      </c>
      <c r="H219" s="11" t="s">
        <v>50</v>
      </c>
      <c r="I219" s="11" t="s">
        <v>51</v>
      </c>
      <c r="J219" s="16" t="s">
        <v>306</v>
      </c>
      <c r="K219" s="16" t="s">
        <v>53</v>
      </c>
      <c r="L219" s="16" t="s">
        <v>302</v>
      </c>
      <c r="R219" s="17"/>
      <c r="S219" s="17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2" t="s">
        <v>23</v>
      </c>
      <c r="B220" s="17">
        <f>B!$K25</f>
        <v>0</v>
      </c>
      <c r="C220" s="17">
        <f>'C'!$K25</f>
        <v>0</v>
      </c>
      <c r="D220" s="17">
        <f>D!$K25</f>
        <v>0</v>
      </c>
      <c r="E220" s="17">
        <f>F!$K25</f>
        <v>0</v>
      </c>
      <c r="F220" s="17">
        <f>G!$K25</f>
        <v>0</v>
      </c>
      <c r="G220" s="17">
        <f>H!$K25</f>
        <v>0</v>
      </c>
      <c r="H220" s="17">
        <f>I!$K25</f>
        <v>0</v>
      </c>
      <c r="I220" s="17">
        <f>J!$K25</f>
        <v>0</v>
      </c>
      <c r="J220" s="17">
        <f>K!$K25</f>
        <v>0</v>
      </c>
      <c r="K220" s="17">
        <f>L!K25</f>
        <v>0</v>
      </c>
      <c r="L220" s="17">
        <f>YD!K25</f>
        <v>0</v>
      </c>
      <c r="R220" s="17"/>
      <c r="S220" s="17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2" t="s">
        <v>24</v>
      </c>
      <c r="B221" s="17">
        <f>B!$K26</f>
        <v>0</v>
      </c>
      <c r="C221" s="17">
        <f>'C'!$K26</f>
        <v>0</v>
      </c>
      <c r="D221" s="17">
        <f>D!$K26</f>
        <v>0</v>
      </c>
      <c r="E221" s="17">
        <f>F!$K26</f>
        <v>0</v>
      </c>
      <c r="F221" s="17">
        <f>G!$K26</f>
        <v>0</v>
      </c>
      <c r="G221" s="17">
        <f>H!$K26</f>
        <v>0</v>
      </c>
      <c r="H221" s="17">
        <f>I!$K26</f>
        <v>0</v>
      </c>
      <c r="I221" s="17">
        <f>J!$K26</f>
        <v>0</v>
      </c>
      <c r="J221" s="17">
        <f>K!$K26</f>
        <v>0</v>
      </c>
      <c r="K221" s="17">
        <f>L!K26</f>
        <v>0</v>
      </c>
      <c r="L221" s="17">
        <f>YD!K26</f>
        <v>0</v>
      </c>
      <c r="R221" s="17"/>
      <c r="S221" s="17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2" t="s">
        <v>25</v>
      </c>
      <c r="B222" s="17">
        <f>B!$K27</f>
        <v>0</v>
      </c>
      <c r="C222" s="17">
        <f>'C'!$K27</f>
        <v>0</v>
      </c>
      <c r="D222" s="17">
        <f>D!$K27</f>
        <v>0</v>
      </c>
      <c r="E222" s="17">
        <f>F!$K27</f>
        <v>0</v>
      </c>
      <c r="F222" s="17">
        <f>G!$K27</f>
        <v>0</v>
      </c>
      <c r="G222" s="17">
        <f>H!$K27</f>
        <v>0</v>
      </c>
      <c r="H222" s="17">
        <f>I!$K27</f>
        <v>0</v>
      </c>
      <c r="I222" s="17">
        <f>J!$K27</f>
        <v>0</v>
      </c>
      <c r="J222" s="17">
        <f>K!$K27</f>
        <v>0</v>
      </c>
      <c r="K222" s="17">
        <f>L!K27</f>
        <v>0</v>
      </c>
      <c r="L222" s="17">
        <f>YD!K27</f>
        <v>0</v>
      </c>
      <c r="R222" s="17"/>
      <c r="S222" s="17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2" t="s">
        <v>26</v>
      </c>
      <c r="B223" s="17">
        <f>B!$K28</f>
        <v>0</v>
      </c>
      <c r="C223" s="17">
        <f>'C'!$K28</f>
        <v>0</v>
      </c>
      <c r="D223" s="17">
        <f>D!$K28</f>
        <v>0</v>
      </c>
      <c r="E223" s="17">
        <f>F!$K28</f>
        <v>0</v>
      </c>
      <c r="F223" s="17">
        <f>G!$K28</f>
        <v>0</v>
      </c>
      <c r="G223" s="17">
        <f>H!$K28</f>
        <v>0</v>
      </c>
      <c r="H223" s="17">
        <f>I!$K28</f>
        <v>0</v>
      </c>
      <c r="I223" s="17">
        <f>J!$K28</f>
        <v>0</v>
      </c>
      <c r="J223" s="17">
        <f>K!$K28</f>
        <v>0</v>
      </c>
      <c r="K223" s="17">
        <f>L!K28</f>
        <v>0</v>
      </c>
      <c r="L223" s="17">
        <f>YD!K28</f>
        <v>0</v>
      </c>
      <c r="R223" s="17"/>
      <c r="S223" s="17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2" t="s">
        <v>27</v>
      </c>
      <c r="B224" s="17">
        <f>B!$K29</f>
        <v>0</v>
      </c>
      <c r="C224" s="17">
        <f>'C'!$K29</f>
        <v>0</v>
      </c>
      <c r="D224" s="17">
        <f>D!$K29</f>
        <v>0</v>
      </c>
      <c r="E224" s="17">
        <f>F!$K29</f>
        <v>0</v>
      </c>
      <c r="F224" s="17">
        <f>G!$K29</f>
        <v>0</v>
      </c>
      <c r="G224" s="17">
        <f>H!$K29</f>
        <v>0</v>
      </c>
      <c r="H224" s="17">
        <f>I!$K29</f>
        <v>0</v>
      </c>
      <c r="I224" s="17">
        <f>J!$K29</f>
        <v>0</v>
      </c>
      <c r="J224" s="17">
        <f>K!$K29</f>
        <v>0</v>
      </c>
      <c r="K224" s="17">
        <f>L!K29</f>
        <v>0</v>
      </c>
      <c r="L224" s="17">
        <f>YD!K29</f>
        <v>0</v>
      </c>
      <c r="R224" s="17"/>
      <c r="S224" s="17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2" t="s">
        <v>28</v>
      </c>
      <c r="B225" s="17">
        <f>B!$K30</f>
        <v>739.4490035169988</v>
      </c>
      <c r="C225" s="17">
        <f>'C'!$K30</f>
        <v>739.2</v>
      </c>
      <c r="D225" s="17">
        <f>D!$K30</f>
        <v>739</v>
      </c>
      <c r="E225" s="17">
        <f>F!$K30</f>
        <v>739.20000000000903</v>
      </c>
      <c r="F225" s="17">
        <f>G!$K30</f>
        <v>739.20000000000903</v>
      </c>
      <c r="G225" s="17">
        <f>H!$K30</f>
        <v>739.2</v>
      </c>
      <c r="H225" s="17">
        <f>I!$K30</f>
        <v>739.2</v>
      </c>
      <c r="I225" s="17">
        <f>J!$K30</f>
        <v>739.2</v>
      </c>
      <c r="J225" s="17">
        <f>K!$K30</f>
        <v>739</v>
      </c>
      <c r="K225" s="17">
        <f>L!K30</f>
        <v>739.19664</v>
      </c>
      <c r="L225" s="17">
        <f>YD!K30</f>
        <v>0</v>
      </c>
      <c r="R225" s="17"/>
      <c r="S225" s="17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2" t="s">
        <v>29</v>
      </c>
      <c r="B226" s="17">
        <f>B!$K31</f>
        <v>739.4490035169988</v>
      </c>
      <c r="C226" s="17">
        <f>'C'!$K31</f>
        <v>739.2</v>
      </c>
      <c r="D226" s="17">
        <f>D!$K31</f>
        <v>739</v>
      </c>
      <c r="E226" s="17">
        <f>F!$K31</f>
        <v>739.20000000000903</v>
      </c>
      <c r="F226" s="17">
        <f>G!$K31</f>
        <v>739.20000000000903</v>
      </c>
      <c r="G226" s="17">
        <f>H!$K31</f>
        <v>739.2</v>
      </c>
      <c r="H226" s="17">
        <f>I!$K31</f>
        <v>739.2</v>
      </c>
      <c r="I226" s="17">
        <f>J!$K31</f>
        <v>739.2</v>
      </c>
      <c r="J226" s="17">
        <f>K!$K31</f>
        <v>739</v>
      </c>
      <c r="K226" s="17">
        <f>L!K31</f>
        <v>739.19664</v>
      </c>
      <c r="L226" s="17">
        <f>YD!K31</f>
        <v>0</v>
      </c>
      <c r="R226" s="17"/>
      <c r="S226" s="17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2" t="s">
        <v>30</v>
      </c>
      <c r="B227" s="17">
        <f>B!$K32</f>
        <v>739.4490035169988</v>
      </c>
      <c r="C227" s="17">
        <f>'C'!$K32</f>
        <v>739.2</v>
      </c>
      <c r="D227" s="17">
        <f>D!$K32</f>
        <v>739</v>
      </c>
      <c r="E227" s="17">
        <f>F!$K32</f>
        <v>739.20000000000903</v>
      </c>
      <c r="F227" s="17">
        <f>G!$K32</f>
        <v>739.20000000000903</v>
      </c>
      <c r="G227" s="17">
        <f>H!$K32</f>
        <v>739.2</v>
      </c>
      <c r="H227" s="17">
        <f>I!$K32</f>
        <v>739.2</v>
      </c>
      <c r="I227" s="17">
        <f>J!$K32</f>
        <v>739.2</v>
      </c>
      <c r="J227" s="17">
        <f>K!$K32</f>
        <v>739</v>
      </c>
      <c r="K227" s="17">
        <f>L!K32</f>
        <v>739.19664</v>
      </c>
      <c r="L227" s="17">
        <f>YD!K32</f>
        <v>0</v>
      </c>
      <c r="R227" s="17"/>
      <c r="S227" s="17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2" t="s">
        <v>31</v>
      </c>
      <c r="B228" s="17">
        <f>B!$K33</f>
        <v>739.4490035169988</v>
      </c>
      <c r="C228" s="17">
        <f>'C'!$K33</f>
        <v>739.2</v>
      </c>
      <c r="D228" s="17">
        <f>D!$K33</f>
        <v>739</v>
      </c>
      <c r="E228" s="17">
        <f>F!$K33</f>
        <v>739.20000000000903</v>
      </c>
      <c r="F228" s="17">
        <f>G!$K33</f>
        <v>739.20000000000903</v>
      </c>
      <c r="G228" s="17">
        <f>H!$K33</f>
        <v>739.2</v>
      </c>
      <c r="H228" s="17">
        <f>I!$K33</f>
        <v>739.2</v>
      </c>
      <c r="I228" s="17">
        <f>J!$K33</f>
        <v>739.2</v>
      </c>
      <c r="J228" s="17">
        <f>K!$K33</f>
        <v>739</v>
      </c>
      <c r="K228" s="17">
        <f>L!K33</f>
        <v>739.2</v>
      </c>
      <c r="L228" s="17">
        <f>YD!K33</f>
        <v>0</v>
      </c>
      <c r="R228" s="17"/>
      <c r="S228" s="17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2" t="s">
        <v>32</v>
      </c>
      <c r="B229" s="17">
        <f>B!$K34</f>
        <v>2957.5029308323565</v>
      </c>
      <c r="C229" s="17">
        <f>'C'!$K34</f>
        <v>2956.8</v>
      </c>
      <c r="D229" s="17">
        <f>D!$K34</f>
        <v>2957</v>
      </c>
      <c r="E229" s="17">
        <f>F!$K34</f>
        <v>2956.8000000000402</v>
      </c>
      <c r="F229" s="17">
        <f>G!$K34</f>
        <v>2956.8000000000402</v>
      </c>
      <c r="G229" s="17">
        <f>H!$K34</f>
        <v>2956.8</v>
      </c>
      <c r="H229" s="17">
        <f>I!$K34</f>
        <v>2956.8</v>
      </c>
      <c r="I229" s="17">
        <f>J!$K34</f>
        <v>2956.8</v>
      </c>
      <c r="J229" s="17">
        <f>K!$K34</f>
        <v>2957</v>
      </c>
      <c r="K229" s="17">
        <f>L!K34</f>
        <v>2956.78656</v>
      </c>
      <c r="L229" s="17">
        <f>YD!K34</f>
        <v>0</v>
      </c>
      <c r="R229" s="17"/>
      <c r="S229" s="17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2" t="s">
        <v>33</v>
      </c>
      <c r="B230" s="17">
        <f>B!$K35</f>
        <v>2957.5029308323565</v>
      </c>
      <c r="C230" s="17">
        <f>'C'!$K35</f>
        <v>2956.8</v>
      </c>
      <c r="D230" s="17">
        <f>D!$K35</f>
        <v>2957</v>
      </c>
      <c r="E230" s="17">
        <f>F!$K35</f>
        <v>2956.8000000000402</v>
      </c>
      <c r="F230" s="17">
        <f>G!$K35</f>
        <v>2956.8000000000402</v>
      </c>
      <c r="G230" s="17">
        <f>H!$K35</f>
        <v>2956.8</v>
      </c>
      <c r="H230" s="17">
        <f>I!$K35</f>
        <v>2956.8</v>
      </c>
      <c r="I230" s="17">
        <f>J!$K35</f>
        <v>2956.8</v>
      </c>
      <c r="J230" s="17">
        <f>K!$K35</f>
        <v>2957</v>
      </c>
      <c r="K230" s="17">
        <f>L!K35</f>
        <v>2956.78656</v>
      </c>
      <c r="L230" s="17">
        <f>YD!K35</f>
        <v>0</v>
      </c>
      <c r="R230" s="17"/>
      <c r="S230" s="17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2" t="s">
        <v>34</v>
      </c>
      <c r="B231" s="17">
        <f>B!$K36</f>
        <v>369.57796014067998</v>
      </c>
      <c r="C231" s="17">
        <f>'C'!$K36</f>
        <v>369.6</v>
      </c>
      <c r="D231" s="17">
        <f>D!$K36</f>
        <v>370</v>
      </c>
      <c r="E231" s="17">
        <f>F!$K36</f>
        <v>369.60000000000502</v>
      </c>
      <c r="F231" s="17">
        <f>G!$K36</f>
        <v>369.60000000000502</v>
      </c>
      <c r="G231" s="17">
        <f>H!$K36</f>
        <v>369.6</v>
      </c>
      <c r="H231" s="17">
        <f>I!$K36</f>
        <v>369.6</v>
      </c>
      <c r="I231" s="17">
        <f>J!$K36</f>
        <v>369.6</v>
      </c>
      <c r="J231" s="17">
        <f>K!$K36</f>
        <v>367</v>
      </c>
      <c r="K231" s="17">
        <f>L!K36</f>
        <v>369.59905920000358</v>
      </c>
      <c r="L231" s="17">
        <f>YD!K36</f>
        <v>0</v>
      </c>
      <c r="R231" s="17"/>
      <c r="S231" s="17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2" t="s">
        <v>35</v>
      </c>
      <c r="B232" s="17">
        <f>B!$K37</f>
        <v>369.57796014067998</v>
      </c>
      <c r="C232" s="17">
        <f>'C'!$K37</f>
        <v>369.6</v>
      </c>
      <c r="D232" s="17">
        <f>D!$K37</f>
        <v>370</v>
      </c>
      <c r="E232" s="17">
        <f>F!$K37</f>
        <v>369.60000000000502</v>
      </c>
      <c r="F232" s="17">
        <f>G!$K37</f>
        <v>369.60000000000502</v>
      </c>
      <c r="G232" s="17">
        <f>H!$K37</f>
        <v>369.6</v>
      </c>
      <c r="H232" s="17">
        <f>I!$K37</f>
        <v>369.6</v>
      </c>
      <c r="I232" s="17">
        <f>J!$K37</f>
        <v>369.6</v>
      </c>
      <c r="J232" s="17">
        <f>K!$K37</f>
        <v>367</v>
      </c>
      <c r="K232" s="17">
        <f>L!K37</f>
        <v>369.59905920000358</v>
      </c>
      <c r="L232" s="17">
        <f>YD!K37</f>
        <v>0</v>
      </c>
      <c r="R232" s="17"/>
      <c r="S232" s="17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2" t="s">
        <v>36</v>
      </c>
      <c r="B233" s="17">
        <f>B!$K38</f>
        <v>1221.2778429073858</v>
      </c>
      <c r="C233" s="17">
        <f>'C'!$K38</f>
        <v>1221.0239999999999</v>
      </c>
      <c r="D233" s="17">
        <f>D!$K38</f>
        <v>1221</v>
      </c>
      <c r="E233" s="17">
        <f>F!$K38</f>
        <v>1221.0239999999999</v>
      </c>
      <c r="F233" s="17">
        <f>G!$K38</f>
        <v>1221.0239999999999</v>
      </c>
      <c r="G233" s="17">
        <f>H!$K38</f>
        <v>1221.0239999999999</v>
      </c>
      <c r="H233" s="17">
        <f>I!$K38</f>
        <v>1221</v>
      </c>
      <c r="I233" s="17">
        <f>J!$K38</f>
        <v>1221</v>
      </c>
      <c r="J233" s="17">
        <f>K!$K38</f>
        <v>1221</v>
      </c>
      <c r="K233" s="17">
        <f>L!K38</f>
        <v>1220.9823628799804</v>
      </c>
      <c r="L233" s="17">
        <f>YD!K38</f>
        <v>0</v>
      </c>
      <c r="R233" s="17"/>
      <c r="S233" s="17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2"/>
      <c r="B234" s="17"/>
      <c r="C234" s="17"/>
      <c r="D234" s="17"/>
      <c r="E234" s="17"/>
      <c r="F234" s="17"/>
      <c r="G234" s="17"/>
      <c r="H234" s="2"/>
      <c r="I234" s="17"/>
      <c r="J234" s="17"/>
      <c r="K234" s="17"/>
      <c r="L234" s="17"/>
      <c r="R234" s="17"/>
      <c r="S234" s="17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2"/>
      <c r="B235" s="17"/>
      <c r="C235" s="17"/>
      <c r="D235" s="17"/>
      <c r="E235" s="17"/>
      <c r="F235" s="17"/>
      <c r="G235" s="17"/>
      <c r="H235" s="2"/>
      <c r="I235" s="17"/>
      <c r="J235" s="17"/>
      <c r="K235" s="17"/>
      <c r="L235" s="17"/>
      <c r="R235" s="17"/>
      <c r="S235" s="17"/>
      <c r="T235" s="2"/>
      <c r="U235" s="2"/>
      <c r="V235" s="2"/>
      <c r="W235" s="2"/>
      <c r="X235" s="2"/>
      <c r="Y235" s="2"/>
      <c r="Z235" s="2"/>
      <c r="AA235" s="2"/>
      <c r="AB235" s="2"/>
    </row>
    <row r="237" spans="1:28">
      <c r="A237" t="s">
        <v>65</v>
      </c>
    </row>
    <row r="238" spans="1:28">
      <c r="A238" s="2"/>
      <c r="B238" s="11" t="s">
        <v>38</v>
      </c>
      <c r="C238" s="11" t="s">
        <v>38</v>
      </c>
      <c r="D238" s="11" t="s">
        <v>39</v>
      </c>
      <c r="E238" s="11" t="s">
        <v>40</v>
      </c>
      <c r="F238" s="11" t="s">
        <v>40</v>
      </c>
      <c r="G238" s="11" t="s">
        <v>41</v>
      </c>
      <c r="H238" s="11" t="s">
        <v>41</v>
      </c>
      <c r="I238" s="11" t="s">
        <v>41</v>
      </c>
      <c r="J238" s="16" t="s">
        <v>42</v>
      </c>
      <c r="K238" s="16" t="s">
        <v>43</v>
      </c>
      <c r="L238" s="16" t="s">
        <v>301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2"/>
      <c r="B239" s="11" t="s">
        <v>44</v>
      </c>
      <c r="C239" s="11" t="s">
        <v>45</v>
      </c>
      <c r="D239" s="11" t="s">
        <v>46</v>
      </c>
      <c r="E239" s="11" t="s">
        <v>47</v>
      </c>
      <c r="F239" s="11" t="s">
        <v>48</v>
      </c>
      <c r="G239" s="11" t="s">
        <v>49</v>
      </c>
      <c r="H239" s="11" t="s">
        <v>50</v>
      </c>
      <c r="I239" s="11" t="s">
        <v>51</v>
      </c>
      <c r="J239" s="16" t="s">
        <v>306</v>
      </c>
      <c r="K239" s="16" t="s">
        <v>53</v>
      </c>
      <c r="L239" s="16" t="s">
        <v>302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18" t="s">
        <v>23</v>
      </c>
      <c r="B240" s="18">
        <f>B!$L25</f>
        <v>2.4064082388996897</v>
      </c>
      <c r="C240" s="18">
        <f>'C'!$L25</f>
        <v>2.4304000000000001</v>
      </c>
      <c r="D240" s="18">
        <f>D!$L25</f>
        <v>2.3889999999999998</v>
      </c>
      <c r="E240" s="18">
        <f>F!$L25</f>
        <v>2.40174000000001</v>
      </c>
      <c r="F240" s="18">
        <f>G!$L25</f>
        <v>2.4183767298205199</v>
      </c>
      <c r="G240" s="18">
        <f>H!$L25</f>
        <v>2.3888868380517501</v>
      </c>
      <c r="H240" s="18">
        <f>I!$L25</f>
        <v>2.39</v>
      </c>
      <c r="I240" s="18">
        <f>J!$L25</f>
        <v>2.39</v>
      </c>
      <c r="J240" s="18">
        <f>K!$L25</f>
        <v>2.39</v>
      </c>
      <c r="K240" s="18">
        <f>L!L25</f>
        <v>2.4030704592917531</v>
      </c>
      <c r="L240" s="18">
        <f>YD!L25</f>
        <v>0</v>
      </c>
      <c r="R240" s="18"/>
      <c r="S240" s="18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18" t="s">
        <v>24</v>
      </c>
      <c r="B241" s="18">
        <f>B!$L26</f>
        <v>3.4146260918382514</v>
      </c>
      <c r="C241" s="18">
        <f>'C'!$L26</f>
        <v>3.4588999999999999</v>
      </c>
      <c r="D241" s="18">
        <f>D!$L26</f>
        <v>3.3420000000000001</v>
      </c>
      <c r="E241" s="18">
        <f>F!$L26</f>
        <v>3.4086699999999999</v>
      </c>
      <c r="F241" s="18">
        <f>G!$L26</f>
        <v>3.4271013236486798</v>
      </c>
      <c r="G241" s="18">
        <f>H!$L26</f>
        <v>3.37947843108957</v>
      </c>
      <c r="H241" s="18">
        <f>I!$L26</f>
        <v>3.38</v>
      </c>
      <c r="I241" s="18">
        <f>J!$L26</f>
        <v>3.38</v>
      </c>
      <c r="J241" s="18">
        <f>K!$L26</f>
        <v>3.38</v>
      </c>
      <c r="K241" s="18">
        <f>L!L26</f>
        <v>3.3994065844170813</v>
      </c>
      <c r="L241" s="18">
        <f>YD!L26</f>
        <v>0</v>
      </c>
      <c r="R241" s="18"/>
      <c r="S241" s="18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18" t="s">
        <v>25</v>
      </c>
      <c r="B242" s="18">
        <f>B!$L27</f>
        <v>3.6230000000000002</v>
      </c>
      <c r="C242" s="18">
        <f>'C'!$L27</f>
        <v>3.6139000000000001</v>
      </c>
      <c r="D242" s="18">
        <f>D!$L27</f>
        <v>3.59</v>
      </c>
      <c r="E242" s="18">
        <f>F!$L27</f>
        <v>3.6054400000000002</v>
      </c>
      <c r="F242" s="18">
        <f>G!$L27</f>
        <v>3.6312588834102599</v>
      </c>
      <c r="G242" s="18">
        <f>H!$L27</f>
        <v>3.5865211651890001</v>
      </c>
      <c r="H242" s="18">
        <f>I!$L27</f>
        <v>3.59</v>
      </c>
      <c r="I242" s="18">
        <f>J!$L27</f>
        <v>3.59</v>
      </c>
      <c r="J242" s="18">
        <f>K!$L27</f>
        <v>3.59</v>
      </c>
      <c r="K242" s="18">
        <f>L!L27</f>
        <v>3.606004457258738</v>
      </c>
      <c r="L242" s="18">
        <f>YD!L27</f>
        <v>0</v>
      </c>
      <c r="R242" s="18"/>
      <c r="S242" s="18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18" t="s">
        <v>26</v>
      </c>
      <c r="B243" s="18">
        <f>B!$L28</f>
        <v>1.9530000000000001</v>
      </c>
      <c r="C243" s="18">
        <f>'C'!$L28</f>
        <v>1.9752000000000001</v>
      </c>
      <c r="D243" s="18">
        <f>D!$L28</f>
        <v>1.909</v>
      </c>
      <c r="E243" s="18">
        <f>F!$L28</f>
        <v>1.9197599999999999</v>
      </c>
      <c r="F243" s="18">
        <f>G!$L28</f>
        <v>1.9162604426238901</v>
      </c>
      <c r="G243" s="18">
        <f>H!$L28</f>
        <v>1.88951818418432</v>
      </c>
      <c r="H243" s="18">
        <f>I!$L28</f>
        <v>1.91</v>
      </c>
      <c r="I243" s="18">
        <f>J!$L28</f>
        <v>1.91</v>
      </c>
      <c r="J243" s="18">
        <f>K!$L28</f>
        <v>1.91</v>
      </c>
      <c r="K243" s="18">
        <f>L!L28</f>
        <v>1.9029801065947374</v>
      </c>
      <c r="L243" s="18">
        <f>YD!L28</f>
        <v>0</v>
      </c>
      <c r="R243" s="18"/>
      <c r="S243" s="18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18" t="s">
        <v>27</v>
      </c>
      <c r="B244" s="18">
        <f>B!$L29</f>
        <v>2.8540000000000001</v>
      </c>
      <c r="C244" s="18">
        <f>'C'!$L29</f>
        <v>2.9150999999999998</v>
      </c>
      <c r="D244" s="18">
        <f>D!$L29</f>
        <v>2.734</v>
      </c>
      <c r="E244" s="18">
        <f>F!$L29</f>
        <v>2.7974300000000301</v>
      </c>
      <c r="F244" s="18">
        <f>G!$L29</f>
        <v>2.7996008201671501</v>
      </c>
      <c r="G244" s="18">
        <f>H!$L29</f>
        <v>2.7502288079573298</v>
      </c>
      <c r="H244" s="18">
        <f>I!$L29</f>
        <v>2.77</v>
      </c>
      <c r="I244" s="18">
        <f>J!$L29</f>
        <v>2.77</v>
      </c>
      <c r="J244" s="18">
        <f>K!$L29</f>
        <v>2.77</v>
      </c>
      <c r="K244" s="18">
        <f>L!L29</f>
        <v>2.7701468708546453</v>
      </c>
      <c r="L244" s="18">
        <f>YD!L29</f>
        <v>0</v>
      </c>
      <c r="R244" s="18"/>
      <c r="S244" s="18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18" t="s">
        <v>28</v>
      </c>
      <c r="B245" s="18">
        <f>B!$L30</f>
        <v>3.7</v>
      </c>
      <c r="C245" s="18">
        <f>'C'!$L30</f>
        <v>3.6675</v>
      </c>
      <c r="D245" s="18">
        <f>D!$L30</f>
        <v>3.63</v>
      </c>
      <c r="E245" s="18">
        <f>F!$L30</f>
        <v>3.64964000000005</v>
      </c>
      <c r="F245" s="18">
        <f>G!$L30</f>
        <v>3.6734126916880601</v>
      </c>
      <c r="G245" s="18">
        <f>H!$L30</f>
        <v>3.6273049132051698</v>
      </c>
      <c r="H245" s="18">
        <f>I!$L30</f>
        <v>3.63</v>
      </c>
      <c r="I245" s="18">
        <f>J!$L30</f>
        <v>3.63</v>
      </c>
      <c r="J245" s="18">
        <f>K!$L30</f>
        <v>3.62</v>
      </c>
      <c r="K245" s="18">
        <f>L!L30</f>
        <v>3.6525095660078364</v>
      </c>
      <c r="L245" s="18">
        <f>YD!L30</f>
        <v>0</v>
      </c>
      <c r="R245" s="18"/>
      <c r="S245" s="18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18" t="s">
        <v>29</v>
      </c>
      <c r="B246" s="18">
        <f>B!$L31</f>
        <v>3.95</v>
      </c>
      <c r="C246" s="18">
        <f>'C'!$L31</f>
        <v>3.8658000000000001</v>
      </c>
      <c r="D246" s="18">
        <f>D!$L31</f>
        <v>3.84</v>
      </c>
      <c r="E246" s="18">
        <f>F!$L31</f>
        <v>3.8451900000000001</v>
      </c>
      <c r="F246" s="18">
        <f>G!$L31</f>
        <v>3.8599482126501901</v>
      </c>
      <c r="G246" s="18">
        <f>H!$L31</f>
        <v>3.8329376060560199</v>
      </c>
      <c r="H246" s="18">
        <f>I!$L31</f>
        <v>3.84</v>
      </c>
      <c r="I246" s="18">
        <f>J!$L31</f>
        <v>3.84</v>
      </c>
      <c r="J246" s="18">
        <f>K!$L31</f>
        <v>3.84</v>
      </c>
      <c r="K246" s="18">
        <f>L!L31</f>
        <v>3.8589009389710918</v>
      </c>
      <c r="L246" s="18">
        <f>YD!L31</f>
        <v>0</v>
      </c>
      <c r="R246" s="18"/>
      <c r="S246" s="18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18" t="s">
        <v>30</v>
      </c>
      <c r="B247" s="18">
        <f>B!$L32</f>
        <v>2.9852621001507287</v>
      </c>
      <c r="C247" s="18">
        <f>'C'!$L32</f>
        <v>2.9514</v>
      </c>
      <c r="D247" s="18">
        <f>D!$L32</f>
        <v>2.92</v>
      </c>
      <c r="E247" s="18">
        <f>F!$L32</f>
        <v>2.92570999999998</v>
      </c>
      <c r="F247" s="18">
        <f>G!$L32</f>
        <v>2.9449030362171</v>
      </c>
      <c r="G247" s="18">
        <f>H!$L32</f>
        <v>2.9295040900051998</v>
      </c>
      <c r="H247" s="18">
        <f>I!$L32</f>
        <v>2.93</v>
      </c>
      <c r="I247" s="18">
        <f>J!$L32</f>
        <v>2.93</v>
      </c>
      <c r="J247" s="18">
        <f>K!$L32</f>
        <v>2.92</v>
      </c>
      <c r="K247" s="18">
        <f>L!L32</f>
        <v>2.939927444750571</v>
      </c>
      <c r="L247" s="18">
        <f>YD!L32</f>
        <v>0</v>
      </c>
      <c r="R247" s="18"/>
      <c r="S247" s="18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18" t="s">
        <v>31</v>
      </c>
      <c r="B248" s="18">
        <f>B!$L33</f>
        <v>3.4769999999999999</v>
      </c>
      <c r="C248" s="18">
        <f>'C'!$L33</f>
        <v>3.4422999999999999</v>
      </c>
      <c r="D248" s="18">
        <f>D!$L33</f>
        <v>3.39</v>
      </c>
      <c r="E248" s="18">
        <f>F!$L33</f>
        <v>3.3943899999999698</v>
      </c>
      <c r="F248" s="18">
        <f>G!$L33</f>
        <v>3.4032808099169598</v>
      </c>
      <c r="G248" s="18">
        <f>H!$L33</f>
        <v>3.36716976128969</v>
      </c>
      <c r="H248" s="18">
        <f>I!$L33</f>
        <v>3.39</v>
      </c>
      <c r="I248" s="18">
        <f>J!$L33</f>
        <v>3.39</v>
      </c>
      <c r="J248" s="18">
        <f>K!$L33</f>
        <v>3.38</v>
      </c>
      <c r="K248" s="18">
        <f>L!L33</f>
        <v>3.3937304666014874</v>
      </c>
      <c r="L248" s="18">
        <f>YD!L33</f>
        <v>0</v>
      </c>
      <c r="R248" s="18"/>
      <c r="S248" s="18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18" t="s">
        <v>32</v>
      </c>
      <c r="B249" s="18">
        <f>B!$L34</f>
        <v>4.0259999999999998</v>
      </c>
      <c r="C249" s="18">
        <f>'C'!$L34</f>
        <v>4.0842000000000001</v>
      </c>
      <c r="D249" s="18">
        <f>D!$L34</f>
        <v>4.04</v>
      </c>
      <c r="E249" s="18">
        <f>F!$L34</f>
        <v>4.0472100000000202</v>
      </c>
      <c r="F249" s="18">
        <f>G!$L34</f>
        <v>4.0550284761080899</v>
      </c>
      <c r="G249" s="18">
        <f>H!$L34</f>
        <v>4.0423290802762697</v>
      </c>
      <c r="H249" s="18">
        <f>I!$L34</f>
        <v>4.04</v>
      </c>
      <c r="I249" s="18">
        <f>J!$L34</f>
        <v>4.04</v>
      </c>
      <c r="J249" s="18">
        <f>K!$L34</f>
        <v>4.04</v>
      </c>
      <c r="K249" s="18">
        <f>L!L34</f>
        <v>4.0416107038416405</v>
      </c>
      <c r="L249" s="18">
        <f>YD!L34</f>
        <v>0</v>
      </c>
      <c r="R249" s="18"/>
      <c r="S249" s="18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18" t="s">
        <v>33</v>
      </c>
      <c r="B250" s="18">
        <f>B!$L35</f>
        <v>2.8230338036558296</v>
      </c>
      <c r="C250" s="18">
        <f>'C'!$L35</f>
        <v>2.8744000000000001</v>
      </c>
      <c r="D250" s="18">
        <f>D!$L35</f>
        <v>2.85</v>
      </c>
      <c r="E250" s="18">
        <f>F!$L35</f>
        <v>2.8512499999999799</v>
      </c>
      <c r="F250" s="18">
        <f>G!$L35</f>
        <v>2.8574482834050898</v>
      </c>
      <c r="G250" s="18">
        <f>H!$L35</f>
        <v>2.84579954716577</v>
      </c>
      <c r="H250" s="18">
        <f>I!$L35</f>
        <v>2.85</v>
      </c>
      <c r="I250" s="18">
        <f>J!$L35</f>
        <v>2.85</v>
      </c>
      <c r="J250" s="18">
        <f>K!$L35</f>
        <v>2.85</v>
      </c>
      <c r="K250" s="18">
        <f>L!L35</f>
        <v>2.851179871646853</v>
      </c>
      <c r="L250" s="18">
        <f>YD!L35</f>
        <v>0</v>
      </c>
      <c r="R250" s="18"/>
      <c r="S250" s="18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18" t="s">
        <v>34</v>
      </c>
      <c r="B251" s="18">
        <f>B!$L36</f>
        <v>3.4569999999999999</v>
      </c>
      <c r="C251" s="18">
        <f>'C'!$L36</f>
        <v>3.4864999999999999</v>
      </c>
      <c r="D251" s="18">
        <f>D!$L36</f>
        <v>3.41</v>
      </c>
      <c r="E251" s="18">
        <f>F!$L36</f>
        <v>3.4095900000000099</v>
      </c>
      <c r="F251" s="18">
        <f>G!$L36</f>
        <v>3.4047553373259101</v>
      </c>
      <c r="G251" s="18">
        <f>H!$L36</f>
        <v>3.3864963988636401</v>
      </c>
      <c r="H251" s="18">
        <f>I!$L36</f>
        <v>3.41</v>
      </c>
      <c r="I251" s="18">
        <f>J!$L36</f>
        <v>3.41</v>
      </c>
      <c r="J251" s="18">
        <f>K!$L36</f>
        <v>3.41</v>
      </c>
      <c r="K251" s="18">
        <f>L!L36</f>
        <v>3.3950169273585251</v>
      </c>
      <c r="L251" s="18">
        <f>YD!L36</f>
        <v>0</v>
      </c>
      <c r="R251" s="18"/>
      <c r="S251" s="18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18" t="s">
        <v>35</v>
      </c>
      <c r="B252" s="18">
        <f>B!$L37</f>
        <v>2.3370000000000002</v>
      </c>
      <c r="C252" s="18">
        <f>'C'!$L37</f>
        <v>2.3597999999999999</v>
      </c>
      <c r="D252" s="18">
        <f>D!$L37</f>
        <v>2.31</v>
      </c>
      <c r="E252" s="18">
        <f>F!$L37</f>
        <v>2.3157799999999802</v>
      </c>
      <c r="F252" s="18">
        <f>G!$L37</f>
        <v>2.3053574539341302</v>
      </c>
      <c r="G252" s="18">
        <f>H!$L37</f>
        <v>2.2943852185370899</v>
      </c>
      <c r="H252" s="18">
        <f>I!$L37</f>
        <v>2.31</v>
      </c>
      <c r="I252" s="18">
        <f>J!$L37</f>
        <v>2.31</v>
      </c>
      <c r="J252" s="18">
        <f>K!$L37</f>
        <v>2.31</v>
      </c>
      <c r="K252" s="18">
        <f>L!L37</f>
        <v>2.3040953703899785</v>
      </c>
      <c r="L252" s="18">
        <f>YD!L37</f>
        <v>0</v>
      </c>
      <c r="R252" s="18"/>
      <c r="S252" s="18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18" t="s">
        <v>36</v>
      </c>
      <c r="B253" s="18">
        <f>B!$L38</f>
        <v>3.7080000000000002</v>
      </c>
      <c r="C253" s="18">
        <f>'C'!$L38</f>
        <v>3.6677</v>
      </c>
      <c r="D253" s="18">
        <f>D!$L38</f>
        <v>3.61</v>
      </c>
      <c r="E253" s="18">
        <f>F!$L38</f>
        <v>3.61016</v>
      </c>
      <c r="F253" s="18">
        <f>G!$L38</f>
        <v>3.6101593374723899</v>
      </c>
      <c r="G253" s="18">
        <f>H!$L38</f>
        <v>3.6206138155861001</v>
      </c>
      <c r="H253" s="18">
        <f>I!$L38</f>
        <v>3.62</v>
      </c>
      <c r="I253" s="18">
        <f>J!$L38</f>
        <v>3.62</v>
      </c>
      <c r="J253" s="18">
        <f>K!$L38</f>
        <v>3.62</v>
      </c>
      <c r="K253" s="18">
        <f>L!L38</f>
        <v>3.6447388635577602</v>
      </c>
      <c r="L253" s="18">
        <f>YD!L38</f>
        <v>0</v>
      </c>
      <c r="R253" s="18"/>
      <c r="S253" s="18"/>
      <c r="T253" s="2"/>
      <c r="U253" s="2"/>
      <c r="V253" s="2"/>
      <c r="W253" s="2"/>
      <c r="X253" s="2"/>
      <c r="Y253" s="2"/>
      <c r="Z253" s="2"/>
      <c r="AA253" s="2"/>
      <c r="AB253" s="2"/>
    </row>
    <row r="257" spans="1:28">
      <c r="A257" t="s">
        <v>66</v>
      </c>
    </row>
    <row r="258" spans="1:28">
      <c r="A258" s="2"/>
      <c r="B258" s="11" t="s">
        <v>38</v>
      </c>
      <c r="C258" s="11" t="s">
        <v>38</v>
      </c>
      <c r="D258" s="11" t="s">
        <v>39</v>
      </c>
      <c r="E258" s="11" t="s">
        <v>40</v>
      </c>
      <c r="F258" s="11" t="s">
        <v>40</v>
      </c>
      <c r="G258" s="11" t="s">
        <v>41</v>
      </c>
      <c r="H258" s="11" t="s">
        <v>41</v>
      </c>
      <c r="I258" s="11" t="s">
        <v>41</v>
      </c>
      <c r="J258" s="16" t="s">
        <v>42</v>
      </c>
      <c r="K258" s="16" t="s">
        <v>43</v>
      </c>
      <c r="L258" s="16" t="s">
        <v>301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2"/>
      <c r="B259" s="11" t="s">
        <v>44</v>
      </c>
      <c r="C259" s="11" t="s">
        <v>45</v>
      </c>
      <c r="D259" s="11" t="s">
        <v>46</v>
      </c>
      <c r="E259" s="11" t="s">
        <v>47</v>
      </c>
      <c r="F259" s="11" t="s">
        <v>48</v>
      </c>
      <c r="G259" s="11" t="s">
        <v>49</v>
      </c>
      <c r="H259" s="11" t="s">
        <v>50</v>
      </c>
      <c r="I259" s="11" t="s">
        <v>51</v>
      </c>
      <c r="J259" s="16" t="s">
        <v>306</v>
      </c>
      <c r="K259" s="16" t="s">
        <v>53</v>
      </c>
      <c r="L259" s="16" t="s">
        <v>302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19" t="s">
        <v>23</v>
      </c>
      <c r="B260" s="19">
        <f>B!$M25</f>
        <v>22.333333333333336</v>
      </c>
      <c r="C260" s="19">
        <f>'C'!$M25</f>
        <v>22.3</v>
      </c>
      <c r="D260" s="19">
        <f>D!$M25</f>
        <v>22.2</v>
      </c>
      <c r="E260" s="19">
        <f>F!$M25</f>
        <v>22.200000000000301</v>
      </c>
      <c r="F260" s="19">
        <f>G!$M25</f>
        <v>22.6345999999998</v>
      </c>
      <c r="G260" s="19">
        <f>H!$M25</f>
        <v>22.2</v>
      </c>
      <c r="H260" s="19">
        <f>I!$M25</f>
        <v>22.2</v>
      </c>
      <c r="I260" s="19">
        <f>J!$M25</f>
        <v>22.216000000000001</v>
      </c>
      <c r="J260" s="19">
        <f>K!$M25</f>
        <v>22.2</v>
      </c>
      <c r="K260" s="19">
        <f>L!M25</f>
        <v>22.199924784911691</v>
      </c>
      <c r="L260" s="19">
        <f>YD!M25</f>
        <v>0</v>
      </c>
      <c r="R260" s="19"/>
      <c r="S260" s="19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19" t="s">
        <v>24</v>
      </c>
      <c r="B261" s="19">
        <f>B!$M26</f>
        <v>22.277777777777775</v>
      </c>
      <c r="C261" s="19">
        <f>'C'!$M26</f>
        <v>22.3</v>
      </c>
      <c r="D261" s="19">
        <f>D!$M26</f>
        <v>22.2</v>
      </c>
      <c r="E261" s="19">
        <f>F!$M26</f>
        <v>22.200000000000301</v>
      </c>
      <c r="F261" s="19">
        <f>G!$M26</f>
        <v>22.524170535714301</v>
      </c>
      <c r="G261" s="19">
        <f>H!$M26</f>
        <v>22.2</v>
      </c>
      <c r="H261" s="19">
        <f>I!$M26</f>
        <v>22.2</v>
      </c>
      <c r="I261" s="19">
        <f>J!$M26</f>
        <v>22.213999999999999</v>
      </c>
      <c r="J261" s="19">
        <f>K!$M26</f>
        <v>22.2</v>
      </c>
      <c r="K261" s="19">
        <f>L!M26</f>
        <v>22.19988914404151</v>
      </c>
      <c r="L261" s="19">
        <f>YD!M26</f>
        <v>0</v>
      </c>
      <c r="R261" s="19"/>
      <c r="S261" s="19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19" t="s">
        <v>25</v>
      </c>
      <c r="B262" s="19">
        <f>B!$M27</f>
        <v>26.722222222222218</v>
      </c>
      <c r="C262" s="19">
        <f>'C'!$M27</f>
        <v>26.8</v>
      </c>
      <c r="D262" s="19">
        <f>D!$M27</f>
        <v>26.7</v>
      </c>
      <c r="E262" s="19">
        <f>F!$M27</f>
        <v>26.700000000000301</v>
      </c>
      <c r="F262" s="19">
        <f>G!$M27</f>
        <v>27.078487500000001</v>
      </c>
      <c r="G262" s="19">
        <f>H!$M27</f>
        <v>26.7</v>
      </c>
      <c r="H262" s="19">
        <f>I!$M27</f>
        <v>26.7</v>
      </c>
      <c r="I262" s="19">
        <f>J!$M27</f>
        <v>26.712</v>
      </c>
      <c r="J262" s="19">
        <f>K!$M27</f>
        <v>26.7</v>
      </c>
      <c r="K262" s="19">
        <f>L!M27</f>
        <v>26.700000345408203</v>
      </c>
      <c r="L262" s="19">
        <f>YD!M27</f>
        <v>0</v>
      </c>
      <c r="R262" s="19"/>
      <c r="S262" s="19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19" t="s">
        <v>26</v>
      </c>
      <c r="B263" s="19">
        <f>B!$M28</f>
        <v>22.111111111111111</v>
      </c>
      <c r="C263" s="19">
        <f>'C'!$M28</f>
        <v>22.1</v>
      </c>
      <c r="D263" s="19">
        <f>D!$M28</f>
        <v>22.2</v>
      </c>
      <c r="E263" s="19">
        <f>F!$M28</f>
        <v>22.200000000000301</v>
      </c>
      <c r="F263" s="19">
        <f>G!$M28</f>
        <v>21.6377203869048</v>
      </c>
      <c r="G263" s="19">
        <f>H!$M28</f>
        <v>22.2</v>
      </c>
      <c r="H263" s="19">
        <f>I!$M28</f>
        <v>22.2</v>
      </c>
      <c r="I263" s="19">
        <f>J!$M28</f>
        <v>22.187000000000001</v>
      </c>
      <c r="J263" s="19">
        <f>K!$M28</f>
        <v>22.2</v>
      </c>
      <c r="K263" s="19">
        <f>L!M28</f>
        <v>22.200000710768993</v>
      </c>
      <c r="L263" s="19">
        <f>YD!M28</f>
        <v>0</v>
      </c>
      <c r="R263" s="19"/>
      <c r="S263" s="19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19" t="s">
        <v>27</v>
      </c>
      <c r="B264" s="19">
        <f>B!$M29</f>
        <v>22.111111111111111</v>
      </c>
      <c r="C264" s="19">
        <f>'C'!$M29</f>
        <v>22.1</v>
      </c>
      <c r="D264" s="19">
        <f>D!$M29</f>
        <v>22.2</v>
      </c>
      <c r="E264" s="19">
        <f>F!$M29</f>
        <v>22.200000000000301</v>
      </c>
      <c r="F264" s="19">
        <f>G!$M29</f>
        <v>21.509655059523801</v>
      </c>
      <c r="G264" s="19">
        <f>H!$M29</f>
        <v>22.2</v>
      </c>
      <c r="H264" s="19">
        <f>I!$M29</f>
        <v>22.2</v>
      </c>
      <c r="I264" s="19">
        <f>J!$M29</f>
        <v>22.184999999999999</v>
      </c>
      <c r="J264" s="19">
        <f>K!$M29</f>
        <v>22.2</v>
      </c>
      <c r="K264" s="19">
        <f>L!M29</f>
        <v>22.200000495348011</v>
      </c>
      <c r="L264" s="19">
        <f>YD!M29</f>
        <v>0</v>
      </c>
      <c r="R264" s="19"/>
      <c r="S264" s="19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19" t="s">
        <v>28</v>
      </c>
      <c r="B265" s="19">
        <f>B!$M30</f>
        <v>22.333333333333336</v>
      </c>
      <c r="C265" s="19">
        <f>'C'!$M30</f>
        <v>22.3</v>
      </c>
      <c r="D265" s="19">
        <f>D!$M30</f>
        <v>22.2</v>
      </c>
      <c r="E265" s="19">
        <f>F!$M30</f>
        <v>22.200000000000301</v>
      </c>
      <c r="F265" s="19">
        <f>G!$M30</f>
        <v>22.677145089285698</v>
      </c>
      <c r="G265" s="19">
        <f>H!$M30</f>
        <v>22.2</v>
      </c>
      <c r="H265" s="19">
        <f>I!$M30</f>
        <v>22.2</v>
      </c>
      <c r="I265" s="19">
        <f>J!$M30</f>
        <v>22.216000000000001</v>
      </c>
      <c r="J265" s="19">
        <f>K!$M30</f>
        <v>22.2</v>
      </c>
      <c r="K265" s="19">
        <f>L!M30</f>
        <v>22.177184456790204</v>
      </c>
      <c r="L265" s="19">
        <f>YD!M30</f>
        <v>0</v>
      </c>
      <c r="R265" s="19"/>
      <c r="S265" s="19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19" t="s">
        <v>29</v>
      </c>
      <c r="B266" s="19">
        <f>B!$M31</f>
        <v>26.722222222222218</v>
      </c>
      <c r="C266" s="19">
        <f>'C'!$M31</f>
        <v>26.8</v>
      </c>
      <c r="D266" s="19">
        <f>D!$M31</f>
        <v>26.7</v>
      </c>
      <c r="E266" s="19">
        <f>F!$M31</f>
        <v>26.700000000000301</v>
      </c>
      <c r="F266" s="19">
        <f>G!$M31</f>
        <v>26.994762202381001</v>
      </c>
      <c r="G266" s="19">
        <f>H!$M31</f>
        <v>26.7</v>
      </c>
      <c r="H266" s="19">
        <f>I!$M31</f>
        <v>26.7</v>
      </c>
      <c r="I266" s="19">
        <f>J!$M31</f>
        <v>26.713999999999999</v>
      </c>
      <c r="J266" s="19">
        <f>K!$M31</f>
        <v>26.7</v>
      </c>
      <c r="K266" s="19">
        <f>L!M31</f>
        <v>26.672287780455651</v>
      </c>
      <c r="L266" s="19">
        <f>YD!M31</f>
        <v>0</v>
      </c>
      <c r="R266" s="19"/>
      <c r="S266" s="19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19" t="s">
        <v>30</v>
      </c>
      <c r="B267" s="19">
        <f>B!$M32</f>
        <v>23.444444444444446</v>
      </c>
      <c r="C267" s="19">
        <f>'C'!$M32</f>
        <v>23.4</v>
      </c>
      <c r="D267" s="19">
        <f>D!$M32</f>
        <v>23.3</v>
      </c>
      <c r="E267" s="19">
        <f>F!$M32</f>
        <v>23.299999999999699</v>
      </c>
      <c r="F267" s="19">
        <f>G!$M32</f>
        <v>23.7804913690475</v>
      </c>
      <c r="G267" s="19">
        <f>H!$M32</f>
        <v>23.3</v>
      </c>
      <c r="H267" s="19">
        <f>I!$M32</f>
        <v>23.3</v>
      </c>
      <c r="I267" s="19">
        <f>J!$M32</f>
        <v>23.317</v>
      </c>
      <c r="J267" s="19">
        <f>K!$M32</f>
        <v>23.3</v>
      </c>
      <c r="K267" s="19">
        <f>L!M32</f>
        <v>23.279951524430196</v>
      </c>
      <c r="L267" s="19">
        <f>YD!M32</f>
        <v>0</v>
      </c>
      <c r="R267" s="19"/>
      <c r="S267" s="19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19" t="s">
        <v>31</v>
      </c>
      <c r="B268" s="19">
        <f>B!$M33</f>
        <v>22.222222222222221</v>
      </c>
      <c r="C268" s="19">
        <f>'C'!$M33</f>
        <v>22.2</v>
      </c>
      <c r="D268" s="19">
        <f>D!$M33</f>
        <v>22.2</v>
      </c>
      <c r="E268" s="19">
        <f>F!$M33</f>
        <v>22.200000000000301</v>
      </c>
      <c r="F268" s="19">
        <f>G!$M33</f>
        <v>22.116867708333402</v>
      </c>
      <c r="G268" s="19">
        <f>H!$M33</f>
        <v>22.2</v>
      </c>
      <c r="H268" s="19">
        <f>I!$M33</f>
        <v>22.2</v>
      </c>
      <c r="I268" s="19">
        <f>J!$M33</f>
        <v>22.199000000000002</v>
      </c>
      <c r="J268" s="19">
        <f>K!$M33</f>
        <v>22.2</v>
      </c>
      <c r="K268" s="19">
        <f>L!M33</f>
        <v>22.180917390601252</v>
      </c>
      <c r="L268" s="19">
        <f>YD!M33</f>
        <v>0</v>
      </c>
      <c r="R268" s="19"/>
      <c r="S268" s="19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19" t="s">
        <v>32</v>
      </c>
      <c r="B269" s="19">
        <f>B!$M34</f>
        <v>22.277777777777775</v>
      </c>
      <c r="C269" s="19">
        <f>'C'!$M34</f>
        <v>22.3</v>
      </c>
      <c r="D269" s="19">
        <f>D!$M34</f>
        <v>22.2</v>
      </c>
      <c r="E269" s="19">
        <f>F!$M34</f>
        <v>22.200000000000301</v>
      </c>
      <c r="F269" s="19">
        <f>G!$M34</f>
        <v>22.3343773809524</v>
      </c>
      <c r="G269" s="19">
        <f>H!$M34</f>
        <v>22.2</v>
      </c>
      <c r="H269" s="19">
        <f>I!$M34</f>
        <v>22.2</v>
      </c>
      <c r="I269" s="19">
        <f>J!$M34</f>
        <v>22.204999999999998</v>
      </c>
      <c r="J269" s="19">
        <f>K!$M34</f>
        <v>22.2</v>
      </c>
      <c r="K269" s="19">
        <f>L!M34</f>
        <v>22.156976396401422</v>
      </c>
      <c r="L269" s="19">
        <f>YD!M34</f>
        <v>0</v>
      </c>
      <c r="R269" s="19"/>
      <c r="S269" s="19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19" t="s">
        <v>33</v>
      </c>
      <c r="B270" s="19">
        <f>B!$M35</f>
        <v>22.333333333333336</v>
      </c>
      <c r="C270" s="19">
        <f>'C'!$M35</f>
        <v>22.3</v>
      </c>
      <c r="D270" s="19">
        <f>D!$M35</f>
        <v>22.2</v>
      </c>
      <c r="E270" s="19">
        <f>F!$M35</f>
        <v>22.200000000000301</v>
      </c>
      <c r="F270" s="19">
        <f>G!$M35</f>
        <v>22.368166517857201</v>
      </c>
      <c r="G270" s="19">
        <f>H!$M35</f>
        <v>22.2</v>
      </c>
      <c r="H270" s="19">
        <f>I!$M35</f>
        <v>22.2</v>
      </c>
      <c r="I270" s="19">
        <f>J!$M35</f>
        <v>22.206</v>
      </c>
      <c r="J270" s="19">
        <f>K!$M35</f>
        <v>22.2</v>
      </c>
      <c r="K270" s="19">
        <f>L!M35</f>
        <v>22.167198601651872</v>
      </c>
      <c r="L270" s="19">
        <f>YD!M35</f>
        <v>0</v>
      </c>
      <c r="R270" s="19"/>
      <c r="S270" s="19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19" t="s">
        <v>34</v>
      </c>
      <c r="B271" s="19">
        <f>B!$M36</f>
        <v>22.111111111111111</v>
      </c>
      <c r="C271" s="19">
        <f>'C'!$M36</f>
        <v>22.1</v>
      </c>
      <c r="D271" s="19">
        <f>D!$M36</f>
        <v>22.2</v>
      </c>
      <c r="E271" s="19">
        <f>F!$M36</f>
        <v>22.200000000000301</v>
      </c>
      <c r="F271" s="19">
        <f>G!$M36</f>
        <v>21.946915178571398</v>
      </c>
      <c r="G271" s="19">
        <f>H!$M36</f>
        <v>22.2</v>
      </c>
      <c r="H271" s="19">
        <f>I!$M36</f>
        <v>22.2</v>
      </c>
      <c r="I271" s="19">
        <f>J!$M36</f>
        <v>22.193999999999999</v>
      </c>
      <c r="J271" s="19">
        <f>K!$M36</f>
        <v>22.2</v>
      </c>
      <c r="K271" s="19">
        <f>L!M36</f>
        <v>22.19447086618009</v>
      </c>
      <c r="L271" s="19">
        <f>YD!M36</f>
        <v>0</v>
      </c>
      <c r="R271" s="19"/>
      <c r="S271" s="19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19" t="s">
        <v>35</v>
      </c>
      <c r="B272" s="19">
        <f>B!$M37</f>
        <v>22.111111111111111</v>
      </c>
      <c r="C272" s="19">
        <f>'C'!$M37</f>
        <v>22.1</v>
      </c>
      <c r="D272" s="19">
        <f>D!$M37</f>
        <v>22.2</v>
      </c>
      <c r="E272" s="19">
        <f>F!$M37</f>
        <v>22.200000000000301</v>
      </c>
      <c r="F272" s="19">
        <f>G!$M37</f>
        <v>22.0112748511904</v>
      </c>
      <c r="G272" s="19">
        <f>H!$M37</f>
        <v>22.2</v>
      </c>
      <c r="H272" s="19">
        <f>I!$M37</f>
        <v>22.2</v>
      </c>
      <c r="I272" s="19">
        <f>J!$M37</f>
        <v>22.195</v>
      </c>
      <c r="J272" s="19">
        <f>K!$M37</f>
        <v>22.2</v>
      </c>
      <c r="K272" s="19">
        <f>L!M37</f>
        <v>22.195598756720806</v>
      </c>
      <c r="L272" s="19">
        <f>YD!M37</f>
        <v>0</v>
      </c>
      <c r="R272" s="19"/>
      <c r="S272" s="19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19" t="s">
        <v>36</v>
      </c>
      <c r="B273" s="19">
        <f>B!$M38</f>
        <v>26.777777777777779</v>
      </c>
      <c r="C273" s="19">
        <f>'C'!$M38</f>
        <v>26.8</v>
      </c>
      <c r="D273" s="19">
        <f>D!$M38</f>
        <v>26.7</v>
      </c>
      <c r="E273" s="19">
        <f>F!$M38</f>
        <v>26.7338999999997</v>
      </c>
      <c r="F273" s="19">
        <f>G!$M38</f>
        <v>26.7338999999997</v>
      </c>
      <c r="G273" s="19">
        <f>H!$M38</f>
        <v>26.7</v>
      </c>
      <c r="H273" s="19">
        <f>I!$M38</f>
        <v>26.7</v>
      </c>
      <c r="I273" s="19">
        <f>J!$M38</f>
        <v>26.713000000000001</v>
      </c>
      <c r="J273" s="19">
        <f>K!$M38</f>
        <v>26.7</v>
      </c>
      <c r="K273" s="19">
        <f>L!M38</f>
        <v>26.662383843518075</v>
      </c>
      <c r="L273" s="19">
        <f>YD!M38</f>
        <v>0</v>
      </c>
      <c r="R273" s="19"/>
      <c r="S273" s="19"/>
      <c r="T273" s="2"/>
      <c r="U273" s="2"/>
      <c r="V273" s="2"/>
      <c r="W273" s="2"/>
      <c r="X273" s="2"/>
      <c r="Y273" s="2"/>
      <c r="Z273" s="2"/>
      <c r="AA273" s="2"/>
      <c r="AB273" s="2"/>
    </row>
    <row r="277" spans="1:28">
      <c r="A277" t="s">
        <v>67</v>
      </c>
    </row>
    <row r="278" spans="1:28">
      <c r="A278" s="2"/>
      <c r="B278" s="11" t="s">
        <v>38</v>
      </c>
      <c r="C278" s="11" t="s">
        <v>38</v>
      </c>
      <c r="D278" s="11" t="s">
        <v>39</v>
      </c>
      <c r="E278" s="11" t="s">
        <v>40</v>
      </c>
      <c r="F278" s="11" t="s">
        <v>40</v>
      </c>
      <c r="G278" s="11" t="s">
        <v>41</v>
      </c>
      <c r="H278" s="11" t="s">
        <v>41</v>
      </c>
      <c r="I278" s="11" t="s">
        <v>41</v>
      </c>
      <c r="J278" s="16" t="s">
        <v>42</v>
      </c>
      <c r="K278" s="16" t="s">
        <v>43</v>
      </c>
      <c r="L278" s="16" t="s">
        <v>301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>
      <c r="A279" s="2"/>
      <c r="B279" s="11" t="s">
        <v>44</v>
      </c>
      <c r="C279" s="11" t="s">
        <v>45</v>
      </c>
      <c r="D279" s="11" t="s">
        <v>46</v>
      </c>
      <c r="E279" s="11" t="s">
        <v>47</v>
      </c>
      <c r="F279" s="11" t="s">
        <v>48</v>
      </c>
      <c r="G279" s="11" t="s">
        <v>49</v>
      </c>
      <c r="H279" s="11" t="s">
        <v>50</v>
      </c>
      <c r="I279" s="11" t="s">
        <v>51</v>
      </c>
      <c r="J279" s="16" t="s">
        <v>306</v>
      </c>
      <c r="K279" s="16" t="s">
        <v>53</v>
      </c>
      <c r="L279" s="16" t="s">
        <v>302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>
      <c r="A280" s="20" t="s">
        <v>23</v>
      </c>
      <c r="B280" s="20">
        <f>B!$N25</f>
        <v>7.4000000000000003E-3</v>
      </c>
      <c r="C280" s="20">
        <f>'C'!$N25</f>
        <v>7.6E-3</v>
      </c>
      <c r="D280" s="20">
        <f>D!$N25</f>
        <v>6.9100000000000003E-3</v>
      </c>
      <c r="E280" s="20">
        <f>F!$N25</f>
        <v>7.50358999999987E-3</v>
      </c>
      <c r="F280" s="20">
        <f>G!$N25</f>
        <v>7.5088100000000298E-3</v>
      </c>
      <c r="G280" s="20">
        <f>H!$N25</f>
        <v>7.4274392987488001E-3</v>
      </c>
      <c r="H280" s="20">
        <f>I!$N25</f>
        <v>7.3400000000000002E-3</v>
      </c>
      <c r="I280" s="20">
        <f>J!$N25</f>
        <v>7.339E-3</v>
      </c>
      <c r="J280" s="20">
        <f>K!$N25</f>
        <v>7.4999999999999997E-3</v>
      </c>
      <c r="K280" s="20">
        <f>L!N25</f>
        <v>7.4521605360028109E-3</v>
      </c>
      <c r="L280" s="20">
        <f>YD!N25</f>
        <v>0</v>
      </c>
      <c r="R280" s="20"/>
      <c r="S280" s="20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>
      <c r="A281" s="20" t="s">
        <v>24</v>
      </c>
      <c r="B281" s="20">
        <f>B!$N26</f>
        <v>6.4000000000000003E-3</v>
      </c>
      <c r="C281" s="20">
        <f>'C'!$N26</f>
        <v>7.0296100000000004E-3</v>
      </c>
      <c r="D281" s="20">
        <f>D!$N26</f>
        <v>6.9199999999999999E-3</v>
      </c>
      <c r="E281" s="20">
        <f>F!$N26</f>
        <v>6.5938000000000697E-3</v>
      </c>
      <c r="F281" s="20">
        <f>G!$N26</f>
        <v>6.6309200000000696E-3</v>
      </c>
      <c r="G281" s="20">
        <f>H!$N26</f>
        <v>6.5186646369405103E-3</v>
      </c>
      <c r="H281" s="20">
        <f>I!$N26</f>
        <v>6.4000000000000003E-3</v>
      </c>
      <c r="I281" s="20">
        <f>J!$N26</f>
        <v>6.411E-3</v>
      </c>
      <c r="J281" s="20">
        <f>K!$N26</f>
        <v>6.6E-3</v>
      </c>
      <c r="K281" s="20">
        <f>L!N26</f>
        <v>6.5610637594082366E-3</v>
      </c>
      <c r="L281" s="20">
        <f>YD!N26</f>
        <v>0</v>
      </c>
      <c r="R281" s="20"/>
      <c r="S281" s="20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A282" s="20" t="s">
        <v>25</v>
      </c>
      <c r="B282" s="20">
        <f>B!$N27</f>
        <v>7.7999999999999996E-3</v>
      </c>
      <c r="C282" s="20">
        <f>'C'!$N27</f>
        <v>7.7999999999999996E-3</v>
      </c>
      <c r="D282" s="20">
        <f>D!$N27</f>
        <v>7.0000000000000001E-3</v>
      </c>
      <c r="E282" s="20">
        <f>F!$N27</f>
        <v>7.9505600000000197E-3</v>
      </c>
      <c r="F282" s="20">
        <f>G!$N27</f>
        <v>7.9517200000000596E-3</v>
      </c>
      <c r="G282" s="20">
        <f>H!$N27</f>
        <v>7.8782829233826502E-3</v>
      </c>
      <c r="H282" s="20">
        <f>I!$N27</f>
        <v>7.8600000000000007E-3</v>
      </c>
      <c r="I282" s="20">
        <f>J!$N27</f>
        <v>7.8729999999999998E-3</v>
      </c>
      <c r="J282" s="20">
        <f>K!$N27</f>
        <v>8.0000000000000002E-3</v>
      </c>
      <c r="K282" s="20">
        <f>L!N27</f>
        <v>8.0110051705996419E-3</v>
      </c>
      <c r="L282" s="20">
        <f>YD!N27</f>
        <v>0</v>
      </c>
      <c r="R282" s="20"/>
      <c r="S282" s="20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20" t="s">
        <v>26</v>
      </c>
      <c r="B283" s="20">
        <f>B!$N28</f>
        <v>7.3000000000000001E-3</v>
      </c>
      <c r="C283" s="20">
        <f>'C'!$N28</f>
        <v>7.6E-3</v>
      </c>
      <c r="D283" s="20">
        <f>D!$N28</f>
        <v>6.9100000000000003E-3</v>
      </c>
      <c r="E283" s="20">
        <f>F!$N28</f>
        <v>7.50358999999987E-3</v>
      </c>
      <c r="F283" s="20">
        <f>G!$N28</f>
        <v>7.5193800000000104E-3</v>
      </c>
      <c r="G283" s="20">
        <f>H!$N28</f>
        <v>7.4274392987488001E-3</v>
      </c>
      <c r="H283" s="20">
        <f>I!$N28</f>
        <v>7.3400000000000002E-3</v>
      </c>
      <c r="I283" s="20">
        <f>J!$N28</f>
        <v>7.339E-3</v>
      </c>
      <c r="J283" s="20">
        <f>K!$N28</f>
        <v>7.4999999999999997E-3</v>
      </c>
      <c r="K283" s="20">
        <f>L!N28</f>
        <v>7.4578198927519089E-3</v>
      </c>
      <c r="L283" s="20">
        <f>YD!N28</f>
        <v>0</v>
      </c>
      <c r="R283" s="20"/>
      <c r="S283" s="20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20" t="s">
        <v>27</v>
      </c>
      <c r="B284" s="20">
        <f>B!$N29</f>
        <v>6.4000000000000003E-3</v>
      </c>
      <c r="C284" s="20">
        <f>'C'!$N29</f>
        <v>7.0601199999999996E-3</v>
      </c>
      <c r="D284" s="20">
        <f>D!$N29</f>
        <v>6.9199999999999999E-3</v>
      </c>
      <c r="E284" s="20">
        <f>F!$N29</f>
        <v>6.5938002678572099E-3</v>
      </c>
      <c r="F284" s="20">
        <f>G!$N29</f>
        <v>6.5940699999999302E-3</v>
      </c>
      <c r="G284" s="20">
        <f>H!$N29</f>
        <v>6.5186646369405103E-3</v>
      </c>
      <c r="H284" s="20">
        <f>I!$N29</f>
        <v>6.4000000000000003E-3</v>
      </c>
      <c r="I284" s="20">
        <f>J!$N29</f>
        <v>6.4019999999999997E-3</v>
      </c>
      <c r="J284" s="20">
        <f>K!$N29</f>
        <v>6.4999999999999997E-3</v>
      </c>
      <c r="K284" s="20">
        <f>L!N29</f>
        <v>6.5668148481947738E-3</v>
      </c>
      <c r="L284" s="20">
        <f>YD!N29</f>
        <v>0</v>
      </c>
      <c r="R284" s="20"/>
      <c r="S284" s="20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20" t="s">
        <v>28</v>
      </c>
      <c r="B285" s="20">
        <f>B!$N30</f>
        <v>8.3000000000000001E-3</v>
      </c>
      <c r="C285" s="20">
        <f>'C'!$N30</f>
        <v>8.2000000000000007E-3</v>
      </c>
      <c r="D285" s="20">
        <f>D!$N30</f>
        <v>8.5299999999999994E-3</v>
      </c>
      <c r="E285" s="20">
        <f>F!$N30</f>
        <v>8.3236000000000004E-3</v>
      </c>
      <c r="F285" s="20">
        <f>G!$N30</f>
        <v>8.5152079315476206E-3</v>
      </c>
      <c r="G285" s="20">
        <f>H!$N30</f>
        <v>8.2272349270004295E-3</v>
      </c>
      <c r="H285" s="20">
        <f>I!$N30</f>
        <v>8.2000000000000007E-3</v>
      </c>
      <c r="I285" s="20">
        <f>J!$N30</f>
        <v>8.2100000000000003E-3</v>
      </c>
      <c r="J285" s="20">
        <f>K!$N30</f>
        <v>8.3000000000000001E-3</v>
      </c>
      <c r="K285" s="20">
        <f>L!N30</f>
        <v>8.3955036528499637E-3</v>
      </c>
      <c r="L285" s="20">
        <f>YD!N30</f>
        <v>0</v>
      </c>
      <c r="R285" s="20"/>
      <c r="S285" s="20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20" t="s">
        <v>29</v>
      </c>
      <c r="B286" s="20">
        <f>B!$N31</f>
        <v>9.9000000000000008E-3</v>
      </c>
      <c r="C286" s="20">
        <f>'C'!$N31</f>
        <v>9.7010399999999993E-3</v>
      </c>
      <c r="D286" s="20">
        <f>D!$N31</f>
        <v>1.01E-2</v>
      </c>
      <c r="E286" s="20">
        <f>F!$N31</f>
        <v>1.0069099999999999E-2</v>
      </c>
      <c r="F286" s="20">
        <f>G!$N31</f>
        <v>1.02355619047619E-2</v>
      </c>
      <c r="G286" s="20">
        <f>H!$N31</f>
        <v>9.9689764556742302E-3</v>
      </c>
      <c r="H286" s="20">
        <f>I!$N31</f>
        <v>9.9399999999999992E-3</v>
      </c>
      <c r="I286" s="20">
        <f>J!$N31</f>
        <v>9.946E-3</v>
      </c>
      <c r="J286" s="20">
        <f>K!$N31</f>
        <v>1.0200000000000001E-2</v>
      </c>
      <c r="K286" s="20">
        <f>L!N31</f>
        <v>1.0240262402549796E-2</v>
      </c>
      <c r="L286" s="20">
        <f>YD!N31</f>
        <v>0</v>
      </c>
      <c r="R286" s="20"/>
      <c r="S286" s="20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20" t="s">
        <v>30</v>
      </c>
      <c r="B287" s="20">
        <f>B!$N32</f>
        <v>9.1999999999999998E-3</v>
      </c>
      <c r="C287" s="20">
        <f>'C'!$N32</f>
        <v>9.0038700000000006E-3</v>
      </c>
      <c r="D287" s="20">
        <f>D!$N32</f>
        <v>9.8499999999999994E-3</v>
      </c>
      <c r="E287" s="20">
        <f>F!$N32</f>
        <v>9.3020700000001101E-3</v>
      </c>
      <c r="F287" s="20">
        <f>G!$N32</f>
        <v>9.5112389285714593E-3</v>
      </c>
      <c r="G287" s="20">
        <f>H!$N32</f>
        <v>9.2694020003592607E-3</v>
      </c>
      <c r="H287" s="20">
        <f>I!$N32</f>
        <v>9.1999999999999998E-3</v>
      </c>
      <c r="I287" s="20">
        <f>J!$N32</f>
        <v>9.2079999999999992E-3</v>
      </c>
      <c r="J287" s="20">
        <f>K!$N32</f>
        <v>9.2999999999999992E-3</v>
      </c>
      <c r="K287" s="20">
        <f>L!N32</f>
        <v>9.3667181151293206E-3</v>
      </c>
      <c r="L287" s="20">
        <f>YD!N32</f>
        <v>0</v>
      </c>
      <c r="R287" s="20"/>
      <c r="S287" s="20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20" t="s">
        <v>31</v>
      </c>
      <c r="B288" s="20">
        <f>B!$N33</f>
        <v>1.0500000000000001E-2</v>
      </c>
      <c r="C288" s="20">
        <f>'C'!$N33</f>
        <v>1.049435E-2</v>
      </c>
      <c r="D288" s="20">
        <f>D!$N33</f>
        <v>1.0699999999999999E-2</v>
      </c>
      <c r="E288" s="20">
        <f>F!$N33</f>
        <v>1.0470800000000001E-2</v>
      </c>
      <c r="F288" s="20">
        <f>G!$N33</f>
        <v>1.0525314136904799E-2</v>
      </c>
      <c r="G288" s="20">
        <f>H!$N33</f>
        <v>1.0366858021729E-2</v>
      </c>
      <c r="H288" s="20">
        <f>I!$N33</f>
        <v>1.0449999999999999E-2</v>
      </c>
      <c r="I288" s="20">
        <f>J!$N33</f>
        <v>1.0451E-2</v>
      </c>
      <c r="J288" s="20">
        <f>K!$N33</f>
        <v>1.06E-2</v>
      </c>
      <c r="K288" s="20">
        <f>L!N33</f>
        <v>1.0550255209317532E-2</v>
      </c>
      <c r="L288" s="20">
        <f>YD!N33</f>
        <v>0</v>
      </c>
      <c r="R288" s="20"/>
      <c r="S288" s="20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20" t="s">
        <v>32</v>
      </c>
      <c r="B289" s="20">
        <f>B!$N34</f>
        <v>1.6400000000000001E-2</v>
      </c>
      <c r="C289" s="20">
        <f>'C'!$N34</f>
        <v>1.6613989999999999E-2</v>
      </c>
      <c r="D289" s="20">
        <f>D!$N34</f>
        <v>1.6400000000000001E-2</v>
      </c>
      <c r="E289" s="20">
        <f>F!$N34</f>
        <v>1.6309700000000101E-2</v>
      </c>
      <c r="F289" s="20">
        <f>G!$N34</f>
        <v>1.6403845982142898E-2</v>
      </c>
      <c r="G289" s="20">
        <f>H!$N34</f>
        <v>1.61900653213107E-2</v>
      </c>
      <c r="H289" s="20">
        <f>I!$N34</f>
        <v>1.6230000000000001E-2</v>
      </c>
      <c r="I289" s="20">
        <f>J!$N34</f>
        <v>1.6230000000000001E-2</v>
      </c>
      <c r="J289" s="20">
        <f>K!$N34</f>
        <v>1.6400000000000001E-2</v>
      </c>
      <c r="K289" s="20">
        <f>L!N34</f>
        <v>1.6161358120958081E-2</v>
      </c>
      <c r="L289" s="20">
        <f>YD!N34</f>
        <v>0</v>
      </c>
      <c r="R289" s="20"/>
      <c r="S289" s="20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20" t="s">
        <v>33</v>
      </c>
      <c r="B290" s="20">
        <f>B!$N35</f>
        <v>1.6199999999999999E-2</v>
      </c>
      <c r="C290" s="20">
        <f>'C'!$N35</f>
        <v>1.6440630000000001E-2</v>
      </c>
      <c r="D290" s="20">
        <f>D!$N35</f>
        <v>1.7100000000000001E-2</v>
      </c>
      <c r="E290" s="20">
        <f>F!$N35</f>
        <v>1.6151200000000001E-2</v>
      </c>
      <c r="F290" s="20">
        <f>G!$N35</f>
        <v>1.62790915178571E-2</v>
      </c>
      <c r="G290" s="20">
        <f>H!$N35</f>
        <v>1.6056292778942799E-2</v>
      </c>
      <c r="H290" s="20">
        <f>I!$N35</f>
        <v>1.6049999999999998E-2</v>
      </c>
      <c r="I290" s="20">
        <f>J!$N35</f>
        <v>1.6059E-2</v>
      </c>
      <c r="J290" s="20">
        <f>K!$N35</f>
        <v>1.6199999999999999E-2</v>
      </c>
      <c r="K290" s="20">
        <f>L!N35</f>
        <v>1.6049054968877884E-2</v>
      </c>
      <c r="L290" s="20">
        <f>YD!N35</f>
        <v>0</v>
      </c>
      <c r="R290" s="20"/>
      <c r="S290" s="20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20" t="s">
        <v>34</v>
      </c>
      <c r="B291" s="20">
        <f>B!$N36</f>
        <v>1.5900000000000001E-2</v>
      </c>
      <c r="C291" s="20">
        <f>'C'!$N36</f>
        <v>1.6254319999999999E-2</v>
      </c>
      <c r="D291" s="20">
        <f>D!$N36</f>
        <v>1.61E-2</v>
      </c>
      <c r="E291" s="20">
        <f>F!$N36</f>
        <v>1.59210999999999E-2</v>
      </c>
      <c r="F291" s="20">
        <f>G!$N36</f>
        <v>1.5706914434523801E-2</v>
      </c>
      <c r="G291" s="20">
        <f>H!$N36</f>
        <v>1.5796487095375299E-2</v>
      </c>
      <c r="H291" s="20">
        <f>I!$N36</f>
        <v>1.5900000000000001E-2</v>
      </c>
      <c r="I291" s="20">
        <f>J!$N36</f>
        <v>1.5890999999999999E-2</v>
      </c>
      <c r="J291" s="20">
        <f>K!$N36</f>
        <v>1.6E-2</v>
      </c>
      <c r="K291" s="20">
        <f>L!N36</f>
        <v>1.5867167454752855E-2</v>
      </c>
      <c r="L291" s="20">
        <f>YD!N36</f>
        <v>0</v>
      </c>
      <c r="R291" s="20"/>
      <c r="S291" s="20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20" t="s">
        <v>35</v>
      </c>
      <c r="B292" s="20">
        <f>B!$N37</f>
        <v>1.55E-2</v>
      </c>
      <c r="C292" s="20">
        <f>'C'!$N37</f>
        <v>1.5764429999999999E-2</v>
      </c>
      <c r="D292" s="20">
        <f>D!$N37</f>
        <v>1.6400000000000001E-2</v>
      </c>
      <c r="E292" s="20">
        <f>F!$N37</f>
        <v>1.5469899999999899E-2</v>
      </c>
      <c r="F292" s="20">
        <f>G!$N37</f>
        <v>1.53260693452381E-2</v>
      </c>
      <c r="G292" s="20">
        <f>H!$N37</f>
        <v>1.53677362803268E-2</v>
      </c>
      <c r="H292" s="20">
        <f>I!$N37</f>
        <v>1.5440000000000001E-2</v>
      </c>
      <c r="I292" s="20">
        <f>J!$N37</f>
        <v>1.5439E-2</v>
      </c>
      <c r="J292" s="20">
        <f>K!$N37</f>
        <v>1.5599999999999999E-2</v>
      </c>
      <c r="K292" s="20">
        <f>L!N37</f>
        <v>1.5464433222312718E-2</v>
      </c>
      <c r="L292" s="20">
        <f>YD!N37</f>
        <v>0</v>
      </c>
      <c r="R292" s="20"/>
      <c r="S292" s="20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20" t="s">
        <v>36</v>
      </c>
      <c r="B293" s="20">
        <f>B!$N38</f>
        <v>1.11E-2</v>
      </c>
      <c r="C293" s="20">
        <f>'C'!$N38</f>
        <v>1.0932890000000001E-2</v>
      </c>
      <c r="D293" s="20">
        <f>D!$N38</f>
        <v>1.15E-2</v>
      </c>
      <c r="E293" s="20">
        <f>F!$N38</f>
        <v>1.12810999999999E-2</v>
      </c>
      <c r="F293" s="20">
        <f>G!$N38</f>
        <v>1.12812E-2</v>
      </c>
      <c r="G293" s="20">
        <f>H!$N38</f>
        <v>1.1129123873682501E-2</v>
      </c>
      <c r="H293" s="20">
        <f>I!$N38</f>
        <v>1.1089999999999999E-2</v>
      </c>
      <c r="I293" s="20">
        <f>J!$N38</f>
        <v>1.1098999999999999E-2</v>
      </c>
      <c r="J293" s="20">
        <f>K!$N38</f>
        <v>1.14E-2</v>
      </c>
      <c r="K293" s="20">
        <f>L!N38</f>
        <v>1.1418555632850661E-2</v>
      </c>
      <c r="L293" s="20">
        <f>YD!N38</f>
        <v>0</v>
      </c>
      <c r="R293" s="20"/>
      <c r="S293" s="20"/>
      <c r="T293" s="2"/>
      <c r="U293" s="2"/>
      <c r="V293" s="2"/>
      <c r="W293" s="2"/>
      <c r="X293" s="2"/>
      <c r="Y293" s="2"/>
      <c r="Z293" s="2"/>
      <c r="AA293" s="2"/>
      <c r="AB293" s="2"/>
    </row>
    <row r="297" spans="1:28">
      <c r="A297" t="s">
        <v>68</v>
      </c>
    </row>
    <row r="298" spans="1:28">
      <c r="A298" s="2"/>
      <c r="B298" s="11" t="s">
        <v>38</v>
      </c>
      <c r="C298" s="11" t="s">
        <v>38</v>
      </c>
      <c r="D298" s="11" t="s">
        <v>39</v>
      </c>
      <c r="E298" s="11" t="s">
        <v>40</v>
      </c>
      <c r="F298" s="11" t="s">
        <v>40</v>
      </c>
      <c r="G298" s="11" t="s">
        <v>41</v>
      </c>
      <c r="H298" s="11" t="s">
        <v>41</v>
      </c>
      <c r="I298" s="11" t="s">
        <v>41</v>
      </c>
      <c r="J298" s="16" t="s">
        <v>42</v>
      </c>
      <c r="K298" s="16" t="s">
        <v>43</v>
      </c>
      <c r="L298" s="16" t="s">
        <v>301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>
      <c r="A299" s="2"/>
      <c r="B299" s="11" t="s">
        <v>44</v>
      </c>
      <c r="C299" s="11" t="s">
        <v>45</v>
      </c>
      <c r="D299" s="11" t="s">
        <v>46</v>
      </c>
      <c r="E299" s="11" t="s">
        <v>47</v>
      </c>
      <c r="F299" s="11" t="s">
        <v>48</v>
      </c>
      <c r="G299" s="11" t="s">
        <v>49</v>
      </c>
      <c r="H299" s="11" t="s">
        <v>50</v>
      </c>
      <c r="I299" s="11" t="s">
        <v>51</v>
      </c>
      <c r="J299" s="16" t="s">
        <v>306</v>
      </c>
      <c r="K299" s="16" t="s">
        <v>53</v>
      </c>
      <c r="L299" s="16" t="s">
        <v>302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>
      <c r="A300" s="18" t="s">
        <v>23</v>
      </c>
      <c r="B300" s="18">
        <f>B!$O25</f>
        <v>2.407</v>
      </c>
      <c r="C300" s="18">
        <f>'C'!$O25</f>
        <v>2.43236074</v>
      </c>
      <c r="D300" s="18">
        <f>D!$O25</f>
        <v>2.3919999999999999</v>
      </c>
      <c r="E300" s="18">
        <f>F!$O25</f>
        <v>2.40174000000001</v>
      </c>
      <c r="F300" s="18">
        <f>G!$O25</f>
        <v>2.4183767298205399</v>
      </c>
      <c r="G300" s="18">
        <f>H!$O25</f>
        <v>2.3888868380517501</v>
      </c>
      <c r="H300" s="18">
        <f>I!$O25</f>
        <v>0</v>
      </c>
      <c r="I300" s="18">
        <f>J!$O25</f>
        <v>2.3893</v>
      </c>
      <c r="J300" s="18">
        <f>K!$O25</f>
        <v>2.39</v>
      </c>
      <c r="K300" s="18">
        <f>L!O25</f>
        <v>2.4050775124002399</v>
      </c>
      <c r="L300" s="18">
        <f>YD!O25</f>
        <v>0</v>
      </c>
      <c r="R300" s="18"/>
      <c r="S300" s="18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>
      <c r="A301" s="18" t="s">
        <v>24</v>
      </c>
      <c r="B301" s="18">
        <f>B!$O26</f>
        <v>3.4169999999999998</v>
      </c>
      <c r="C301" s="18">
        <f>'C'!$O26</f>
        <v>3.4626109</v>
      </c>
      <c r="D301" s="18">
        <f>D!$O26</f>
        <v>3.3570000000000002</v>
      </c>
      <c r="E301" s="18">
        <f>F!$O26</f>
        <v>3.4086699999999999</v>
      </c>
      <c r="F301" s="18">
        <f>G!$O26</f>
        <v>3.4552697182484602</v>
      </c>
      <c r="G301" s="18">
        <f>H!$O26</f>
        <v>3.37947843108957</v>
      </c>
      <c r="H301" s="18">
        <f>I!$O26</f>
        <v>0</v>
      </c>
      <c r="I301" s="18">
        <f>J!$O26</f>
        <v>3.3782999999999999</v>
      </c>
      <c r="J301" s="18">
        <f>K!$O26</f>
        <v>3.38</v>
      </c>
      <c r="K301" s="18">
        <f>L!O26</f>
        <v>3.4021961206881413</v>
      </c>
      <c r="L301" s="18">
        <f>YD!O26</f>
        <v>0</v>
      </c>
      <c r="R301" s="18"/>
      <c r="S301" s="18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A302" s="18" t="s">
        <v>25</v>
      </c>
      <c r="B302" s="18">
        <f>B!$O27</f>
        <v>3.625</v>
      </c>
      <c r="C302" s="18">
        <f>'C'!$O27</f>
        <v>3.61528239</v>
      </c>
      <c r="D302" s="18">
        <f>D!$O27</f>
        <v>3.5960000000000001</v>
      </c>
      <c r="E302" s="18">
        <f>F!$O27</f>
        <v>3.6054400000000002</v>
      </c>
      <c r="F302" s="18">
        <f>G!$O27</f>
        <v>3.65405197743834</v>
      </c>
      <c r="G302" s="18">
        <f>H!$O27</f>
        <v>3.5865211651890001</v>
      </c>
      <c r="H302" s="18">
        <f>I!$O27</f>
        <v>0</v>
      </c>
      <c r="I302" s="18">
        <f>J!$O27</f>
        <v>3.5941000000000001</v>
      </c>
      <c r="J302" s="18">
        <f>K!$O27</f>
        <v>3.59</v>
      </c>
      <c r="K302" s="18">
        <f>L!O27</f>
        <v>3.6089882601029779</v>
      </c>
      <c r="L302" s="18">
        <f>YD!O27</f>
        <v>0</v>
      </c>
      <c r="R302" s="18"/>
      <c r="S302" s="18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18" t="s">
        <v>26</v>
      </c>
      <c r="B303" s="18">
        <f>B!$O28</f>
        <v>1.9610000000000001</v>
      </c>
      <c r="C303" s="18">
        <f>'C'!$O28</f>
        <v>1.98089172</v>
      </c>
      <c r="D303" s="18">
        <f>D!$O28</f>
        <v>1.923</v>
      </c>
      <c r="E303" s="18">
        <f>F!$O28</f>
        <v>1.9197599999999999</v>
      </c>
      <c r="F303" s="18">
        <f>G!$O28</f>
        <v>2.00325091087542</v>
      </c>
      <c r="G303" s="18">
        <f>H!$O28</f>
        <v>1.88951818418432</v>
      </c>
      <c r="H303" s="18">
        <f>I!$O28</f>
        <v>0</v>
      </c>
      <c r="I303" s="18">
        <f>J!$O28</f>
        <v>1.9078999999999999</v>
      </c>
      <c r="J303" s="18">
        <f>K!$O28</f>
        <v>1.91</v>
      </c>
      <c r="K303" s="18">
        <f>L!O28</f>
        <v>1.9053343703501717</v>
      </c>
      <c r="L303" s="18">
        <f>YD!O28</f>
        <v>0</v>
      </c>
      <c r="R303" s="18"/>
      <c r="S303" s="18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18" t="s">
        <v>27</v>
      </c>
      <c r="B304" s="18">
        <f>B!$O29</f>
        <v>2.8820000000000001</v>
      </c>
      <c r="C304" s="18">
        <f>'C'!$O29</f>
        <v>2.9278350500000001</v>
      </c>
      <c r="D304" s="18">
        <f>D!$O29</f>
        <v>2.8330000000000002</v>
      </c>
      <c r="E304" s="18">
        <f>F!$O29</f>
        <v>2.7974300000000301</v>
      </c>
      <c r="F304" s="18">
        <f>G!$O29</f>
        <v>2.88475270363389</v>
      </c>
      <c r="G304" s="18">
        <f>H!$O29</f>
        <v>2.7502288079573298</v>
      </c>
      <c r="H304" s="18">
        <f>I!$O29</f>
        <v>0</v>
      </c>
      <c r="I304" s="18">
        <f>J!$O29</f>
        <v>2.7700999999999998</v>
      </c>
      <c r="J304" s="18">
        <f>K!$O29</f>
        <v>2.77</v>
      </c>
      <c r="K304" s="18">
        <f>L!O29</f>
        <v>2.7734867777898877</v>
      </c>
      <c r="L304" s="18">
        <f>YD!O29</f>
        <v>0</v>
      </c>
      <c r="R304" s="18"/>
      <c r="S304" s="18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18" t="s">
        <v>28</v>
      </c>
      <c r="B305" s="18">
        <f>B!$O30</f>
        <v>3.7090000000000001</v>
      </c>
      <c r="C305" s="18">
        <f>'C'!$O30</f>
        <v>3.6705816599999999</v>
      </c>
      <c r="D305" s="18">
        <f>D!$O30</f>
        <v>3.63</v>
      </c>
      <c r="E305" s="18">
        <f>F!$O30</f>
        <v>3.64964000000005</v>
      </c>
      <c r="F305" s="18">
        <f>G!$O30</f>
        <v>3.6952035663373901</v>
      </c>
      <c r="G305" s="18">
        <f>H!$O30</f>
        <v>3.6273049132051698</v>
      </c>
      <c r="H305" s="18">
        <f>I!$O30</f>
        <v>0</v>
      </c>
      <c r="I305" s="18">
        <f>J!$O30</f>
        <v>3.6295000000000002</v>
      </c>
      <c r="J305" s="18">
        <f>K!$O30</f>
        <v>3.63</v>
      </c>
      <c r="K305" s="18">
        <f>L!O30</f>
        <v>3.6619275289103079</v>
      </c>
      <c r="L305" s="18">
        <f>YD!O30</f>
        <v>0</v>
      </c>
      <c r="R305" s="18"/>
      <c r="S305" s="18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18" t="s">
        <v>29</v>
      </c>
      <c r="B306" s="18">
        <f>B!$O31</f>
        <v>3.9569999999999999</v>
      </c>
      <c r="C306" s="18">
        <f>'C'!$O31</f>
        <v>3.8682033100000002</v>
      </c>
      <c r="D306" s="18">
        <f>D!$O31</f>
        <v>3.85</v>
      </c>
      <c r="E306" s="18">
        <f>F!$O31</f>
        <v>3.8451900000000001</v>
      </c>
      <c r="F306" s="18">
        <f>G!$O31</f>
        <v>3.8605724514945599</v>
      </c>
      <c r="G306" s="18">
        <f>H!$O31</f>
        <v>3.8329376060560199</v>
      </c>
      <c r="H306" s="18">
        <f>I!$O31</f>
        <v>0</v>
      </c>
      <c r="I306" s="18">
        <f>J!$O31</f>
        <v>3.8380000000000001</v>
      </c>
      <c r="J306" s="18">
        <f>K!$O31</f>
        <v>3.84</v>
      </c>
      <c r="K306" s="18">
        <f>L!O31</f>
        <v>3.8695669118923832</v>
      </c>
      <c r="L306" s="18">
        <f>YD!O31</f>
        <v>0</v>
      </c>
      <c r="R306" s="18"/>
      <c r="S306" s="18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18" t="s">
        <v>30</v>
      </c>
      <c r="B307" s="18">
        <f>B!$O32</f>
        <v>2.9889999999999999</v>
      </c>
      <c r="C307" s="18">
        <f>'C'!$O32</f>
        <v>2.95334231</v>
      </c>
      <c r="D307" s="18">
        <f>D!$O32</f>
        <v>2.93</v>
      </c>
      <c r="E307" s="18">
        <f>F!$O32</f>
        <v>2.92570999999998</v>
      </c>
      <c r="F307" s="18">
        <f>G!$O32</f>
        <v>2.9584377888719402</v>
      </c>
      <c r="G307" s="18">
        <f>H!$O32</f>
        <v>2.9295040900051998</v>
      </c>
      <c r="H307" s="18">
        <f>I!$O32</f>
        <v>0</v>
      </c>
      <c r="I307" s="18">
        <f>J!$O32</f>
        <v>2.9268999999999998</v>
      </c>
      <c r="J307" s="18">
        <f>K!$O32</f>
        <v>2.94</v>
      </c>
      <c r="K307" s="18">
        <f>L!O32</f>
        <v>2.9485670672566147</v>
      </c>
      <c r="L307" s="18">
        <f>YD!O32</f>
        <v>0</v>
      </c>
      <c r="R307" s="18"/>
      <c r="S307" s="18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18" t="s">
        <v>31</v>
      </c>
      <c r="B308" s="18">
        <f>B!$O33</f>
        <v>3.4849999999999999</v>
      </c>
      <c r="C308" s="18">
        <f>'C'!$O33</f>
        <v>3.4459892999999999</v>
      </c>
      <c r="D308" s="18">
        <f>D!$O33</f>
        <v>3.4</v>
      </c>
      <c r="E308" s="18">
        <f>F!$O33</f>
        <v>3.3943899999999698</v>
      </c>
      <c r="F308" s="18">
        <f>G!$O33</f>
        <v>3.4645234110860099</v>
      </c>
      <c r="G308" s="18">
        <f>H!$O33</f>
        <v>3.36716976128969</v>
      </c>
      <c r="H308" s="18">
        <f>I!$O33</f>
        <v>0</v>
      </c>
      <c r="I308" s="18">
        <f>J!$O33</f>
        <v>3.3858999999999999</v>
      </c>
      <c r="J308" s="18">
        <f>K!$O33</f>
        <v>3.38</v>
      </c>
      <c r="K308" s="18">
        <f>L!O33</f>
        <v>3.406697794615285</v>
      </c>
      <c r="L308" s="18">
        <f>YD!O33</f>
        <v>0</v>
      </c>
      <c r="R308" s="18"/>
      <c r="S308" s="18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18" t="s">
        <v>32</v>
      </c>
      <c r="B309" s="18">
        <f>B!$O34</f>
        <v>4.0529999999999999</v>
      </c>
      <c r="C309" s="18">
        <f>'C'!$O34</f>
        <v>4.0893191800000004</v>
      </c>
      <c r="D309" s="18">
        <f>D!$O34</f>
        <v>4.05</v>
      </c>
      <c r="E309" s="18">
        <f>F!$O34</f>
        <v>4.0472100000000202</v>
      </c>
      <c r="F309" s="18">
        <f>G!$O34</f>
        <v>4.0753642791080598</v>
      </c>
      <c r="G309" s="18">
        <f>H!$O34</f>
        <v>4.0423290802762697</v>
      </c>
      <c r="H309" s="18">
        <f>I!$O34</f>
        <v>0</v>
      </c>
      <c r="I309" s="18">
        <f>J!$O34</f>
        <v>4.0442</v>
      </c>
      <c r="J309" s="18">
        <f>K!$O34</f>
        <v>4.05</v>
      </c>
      <c r="K309" s="18">
        <f>L!O34</f>
        <v>4.0619592179551844</v>
      </c>
      <c r="L309" s="18">
        <f>YD!O34</f>
        <v>0</v>
      </c>
      <c r="R309" s="18"/>
      <c r="S309" s="18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18" t="s">
        <v>33</v>
      </c>
      <c r="B310" s="18">
        <f>B!$O35</f>
        <v>2.8439999999999999</v>
      </c>
      <c r="C310" s="18">
        <f>'C'!$O35</f>
        <v>2.87778263</v>
      </c>
      <c r="D310" s="18">
        <f>D!$O35</f>
        <v>2.85</v>
      </c>
      <c r="E310" s="18">
        <f>F!$O35</f>
        <v>2.8512499999999799</v>
      </c>
      <c r="F310" s="18">
        <f>G!$O35</f>
        <v>2.8621945563412501</v>
      </c>
      <c r="G310" s="18">
        <f>H!$O35</f>
        <v>2.84579954716577</v>
      </c>
      <c r="H310" s="18">
        <f>I!$O35</f>
        <v>0</v>
      </c>
      <c r="I310" s="18">
        <f>J!$O35</f>
        <v>2.8485</v>
      </c>
      <c r="J310" s="18">
        <f>K!$O35</f>
        <v>2.86</v>
      </c>
      <c r="K310" s="18">
        <f>L!O35</f>
        <v>2.8674360068738527</v>
      </c>
      <c r="L310" s="18">
        <f>YD!O35</f>
        <v>0</v>
      </c>
      <c r="R310" s="18"/>
      <c r="S310" s="18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18" t="s">
        <v>34</v>
      </c>
      <c r="B311" s="18">
        <f>B!$O36</f>
        <v>3.4889999999999999</v>
      </c>
      <c r="C311" s="18">
        <f>'C'!$O36</f>
        <v>3.5</v>
      </c>
      <c r="D311" s="18">
        <f>D!$O36</f>
        <v>3.45</v>
      </c>
      <c r="E311" s="18">
        <f>F!$O36</f>
        <v>3.4095900000000099</v>
      </c>
      <c r="F311" s="18">
        <f>G!$O36</f>
        <v>3.5079799395725999</v>
      </c>
      <c r="G311" s="18">
        <f>H!$O36</f>
        <v>3.3864963988636401</v>
      </c>
      <c r="H311" s="18">
        <f>I!$O36</f>
        <v>0</v>
      </c>
      <c r="I311" s="18">
        <f>J!$O36</f>
        <v>3.4087000000000001</v>
      </c>
      <c r="J311" s="18">
        <f>K!$O36</f>
        <v>3.41</v>
      </c>
      <c r="K311" s="18">
        <f>L!O36</f>
        <v>3.4736571246706953</v>
      </c>
      <c r="L311" s="18">
        <f>YD!O36</f>
        <v>0</v>
      </c>
      <c r="R311" s="18"/>
      <c r="S311" s="18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18" t="s">
        <v>35</v>
      </c>
      <c r="B312" s="18">
        <f>B!$O37</f>
        <v>2.36</v>
      </c>
      <c r="C312" s="18">
        <f>'C'!$O37</f>
        <v>2.36813187</v>
      </c>
      <c r="D312" s="18">
        <f>D!$O37</f>
        <v>2.33</v>
      </c>
      <c r="E312" s="18">
        <f>F!$O37</f>
        <v>2.3157799999999802</v>
      </c>
      <c r="F312" s="18">
        <f>G!$O37</f>
        <v>2.45707763861884</v>
      </c>
      <c r="G312" s="18">
        <f>H!$O37</f>
        <v>2.2943852185370899</v>
      </c>
      <c r="H312" s="18">
        <f>I!$O37</f>
        <v>0</v>
      </c>
      <c r="I312" s="18">
        <f>J!$O37</f>
        <v>2.3142999999999998</v>
      </c>
      <c r="J312" s="18">
        <f>K!$O37</f>
        <v>2.31</v>
      </c>
      <c r="K312" s="18">
        <f>L!O37</f>
        <v>2.4164947337325451</v>
      </c>
      <c r="L312" s="18">
        <f>YD!O37</f>
        <v>0</v>
      </c>
      <c r="R312" s="18"/>
      <c r="S312" s="18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18" t="s">
        <v>36</v>
      </c>
      <c r="B313" s="18">
        <f>B!$O38</f>
        <v>3.7170000000000001</v>
      </c>
      <c r="C313" s="18">
        <f>'C'!$O38</f>
        <v>3.6715529099999999</v>
      </c>
      <c r="D313" s="18">
        <f>D!$O38</f>
        <v>3.61</v>
      </c>
      <c r="E313" s="18">
        <f>F!$O38</f>
        <v>3.61016</v>
      </c>
      <c r="F313" s="18">
        <f>G!$O38</f>
        <v>3.6101593374723699</v>
      </c>
      <c r="G313" s="18">
        <f>H!$O38</f>
        <v>3.6206138155861001</v>
      </c>
      <c r="H313" s="18">
        <f>I!$O38</f>
        <v>0</v>
      </c>
      <c r="I313" s="18">
        <f>J!$O38</f>
        <v>3.6173000000000002</v>
      </c>
      <c r="J313" s="18">
        <f>K!$O38</f>
        <v>3.63</v>
      </c>
      <c r="K313" s="18">
        <f>L!O38</f>
        <v>3.6553421766125913</v>
      </c>
      <c r="L313" s="18">
        <f>YD!O38</f>
        <v>0</v>
      </c>
      <c r="R313" s="18"/>
      <c r="S313" s="18"/>
      <c r="T313" s="2"/>
      <c r="U313" s="2"/>
      <c r="V313" s="2"/>
      <c r="W313" s="2"/>
      <c r="X313" s="2"/>
      <c r="Y313" s="2"/>
      <c r="Z313" s="2"/>
      <c r="AA313" s="2"/>
      <c r="AB313" s="2"/>
    </row>
    <row r="317" spans="1:28">
      <c r="A317" t="s">
        <v>69</v>
      </c>
    </row>
    <row r="318" spans="1:28">
      <c r="A318" s="2"/>
      <c r="B318" s="11" t="s">
        <v>38</v>
      </c>
      <c r="C318" s="11" t="s">
        <v>38</v>
      </c>
      <c r="D318" s="11" t="s">
        <v>39</v>
      </c>
      <c r="E318" s="11" t="s">
        <v>40</v>
      </c>
      <c r="F318" s="11" t="s">
        <v>40</v>
      </c>
      <c r="G318" s="11" t="s">
        <v>41</v>
      </c>
      <c r="H318" s="11" t="s">
        <v>41</v>
      </c>
      <c r="I318" s="11" t="s">
        <v>41</v>
      </c>
      <c r="J318" s="16" t="s">
        <v>42</v>
      </c>
      <c r="K318" s="16" t="s">
        <v>43</v>
      </c>
      <c r="L318" s="16" t="s">
        <v>301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>
      <c r="A319" s="2"/>
      <c r="B319" s="11" t="s">
        <v>44</v>
      </c>
      <c r="C319" s="11" t="s">
        <v>45</v>
      </c>
      <c r="D319" s="11" t="s">
        <v>46</v>
      </c>
      <c r="E319" s="11" t="s">
        <v>47</v>
      </c>
      <c r="F319" s="11" t="s">
        <v>48</v>
      </c>
      <c r="G319" s="11" t="s">
        <v>49</v>
      </c>
      <c r="H319" s="11" t="s">
        <v>50</v>
      </c>
      <c r="I319" s="11" t="s">
        <v>51</v>
      </c>
      <c r="J319" s="16" t="s">
        <v>306</v>
      </c>
      <c r="K319" s="16" t="s">
        <v>53</v>
      </c>
      <c r="L319" s="16" t="s">
        <v>302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>
      <c r="A320" s="19" t="s">
        <v>23</v>
      </c>
      <c r="B320" s="19">
        <f>B!$P25</f>
        <v>22.333333333333336</v>
      </c>
      <c r="C320" s="19">
        <f>'C'!$P25</f>
        <v>22.3</v>
      </c>
      <c r="D320" s="19">
        <f>D!$P25</f>
        <v>22.2</v>
      </c>
      <c r="E320" s="19">
        <f>F!$P25</f>
        <v>22.200000000000301</v>
      </c>
      <c r="F320" s="19">
        <f>G!$P25</f>
        <v>23.21</v>
      </c>
      <c r="G320" s="19">
        <f>H!$P25</f>
        <v>22.2</v>
      </c>
      <c r="H320" s="19">
        <f>I!$P25</f>
        <v>0</v>
      </c>
      <c r="I320" s="19">
        <f>J!$P25</f>
        <v>22.234999999999999</v>
      </c>
      <c r="J320" s="19">
        <f>K!$P25</f>
        <v>22.2</v>
      </c>
      <c r="K320" s="19">
        <f>L!P25</f>
        <v>22.199927105773199</v>
      </c>
      <c r="L320" s="19">
        <f>YD!P25</f>
        <v>0</v>
      </c>
      <c r="R320" s="19"/>
      <c r="S320" s="19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>
      <c r="A321" s="19" t="s">
        <v>24</v>
      </c>
      <c r="B321" s="19">
        <f>B!$P26</f>
        <v>22.277777777777775</v>
      </c>
      <c r="C321" s="19">
        <f>'C'!$P26</f>
        <v>22.3</v>
      </c>
      <c r="D321" s="19">
        <f>D!$P26</f>
        <v>22.2</v>
      </c>
      <c r="E321" s="19">
        <f>F!$P26</f>
        <v>22.200000000000301</v>
      </c>
      <c r="F321" s="19">
        <f>G!$P26</f>
        <v>23.06</v>
      </c>
      <c r="G321" s="19">
        <f>H!$P26</f>
        <v>22.2</v>
      </c>
      <c r="H321" s="19">
        <f>I!$P26</f>
        <v>0</v>
      </c>
      <c r="I321" s="19">
        <f>J!$P26</f>
        <v>22.234999999999999</v>
      </c>
      <c r="J321" s="19">
        <f>K!$P26</f>
        <v>22.2</v>
      </c>
      <c r="K321" s="19">
        <f>L!P26</f>
        <v>22.1998918802399</v>
      </c>
      <c r="L321" s="19">
        <f>YD!P26</f>
        <v>0</v>
      </c>
      <c r="R321" s="19"/>
      <c r="S321" s="19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A322" s="19" t="s">
        <v>25</v>
      </c>
      <c r="B322" s="19">
        <f>B!$P27</f>
        <v>26.722222222222218</v>
      </c>
      <c r="C322" s="19">
        <f>'C'!$P27</f>
        <v>26.8</v>
      </c>
      <c r="D322" s="19">
        <f>D!$P27</f>
        <v>26.7</v>
      </c>
      <c r="E322" s="19">
        <f>F!$P27</f>
        <v>26.700000000000301</v>
      </c>
      <c r="F322" s="19">
        <f>G!$P27</f>
        <v>28.26</v>
      </c>
      <c r="G322" s="19">
        <f>H!$P27</f>
        <v>26.7</v>
      </c>
      <c r="H322" s="19">
        <f>I!$P27</f>
        <v>0</v>
      </c>
      <c r="I322" s="19">
        <f>J!$P27</f>
        <v>26.734999999999999</v>
      </c>
      <c r="J322" s="19">
        <f>K!$P27</f>
        <v>26.7</v>
      </c>
      <c r="K322" s="19">
        <f>L!P27</f>
        <v>26.700000379078201</v>
      </c>
      <c r="L322" s="19">
        <f>YD!P27</f>
        <v>0</v>
      </c>
      <c r="R322" s="19"/>
      <c r="S322" s="19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19" t="s">
        <v>26</v>
      </c>
      <c r="B323" s="19">
        <f>B!$P28</f>
        <v>22.111111111111111</v>
      </c>
      <c r="C323" s="19">
        <f>'C'!$P28</f>
        <v>22.1</v>
      </c>
      <c r="D323" s="19">
        <f>D!$P28</f>
        <v>22.2</v>
      </c>
      <c r="E323" s="19">
        <f>F!$P28</f>
        <v>22.200000000000301</v>
      </c>
      <c r="F323" s="19">
        <f>G!$P28</f>
        <v>22.25</v>
      </c>
      <c r="G323" s="19">
        <f>H!$P28</f>
        <v>22.2</v>
      </c>
      <c r="H323" s="19">
        <f>I!$P28</f>
        <v>0</v>
      </c>
      <c r="I323" s="19">
        <f>J!$P28</f>
        <v>22.202000000000002</v>
      </c>
      <c r="J323" s="19">
        <f>K!$P28</f>
        <v>22.2</v>
      </c>
      <c r="K323" s="19">
        <f>L!P28</f>
        <v>22.200000765474801</v>
      </c>
      <c r="L323" s="19">
        <f>YD!P28</f>
        <v>0</v>
      </c>
      <c r="R323" s="19"/>
      <c r="S323" s="19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>
      <c r="A324" s="19" t="s">
        <v>27</v>
      </c>
      <c r="B324" s="19">
        <f>B!$P29</f>
        <v>22.111111111111111</v>
      </c>
      <c r="C324" s="19">
        <f>'C'!$P29</f>
        <v>22.1</v>
      </c>
      <c r="D324" s="19">
        <f>D!$P29</f>
        <v>22.2</v>
      </c>
      <c r="E324" s="19">
        <f>F!$P29</f>
        <v>22.200000000000301</v>
      </c>
      <c r="F324" s="19">
        <f>G!$P29</f>
        <v>22.25</v>
      </c>
      <c r="G324" s="19">
        <f>H!$P29</f>
        <v>22.2</v>
      </c>
      <c r="H324" s="19">
        <f>I!$P29</f>
        <v>0</v>
      </c>
      <c r="I324" s="19">
        <f>J!$P29</f>
        <v>22.202000000000002</v>
      </c>
      <c r="J324" s="19">
        <f>K!$P29</f>
        <v>22.2</v>
      </c>
      <c r="K324" s="19">
        <f>L!P29</f>
        <v>22.200000510085101</v>
      </c>
      <c r="L324" s="19">
        <f>YD!P29</f>
        <v>0</v>
      </c>
      <c r="R324" s="19"/>
      <c r="S324" s="19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>
      <c r="A325" s="19" t="s">
        <v>28</v>
      </c>
      <c r="B325" s="19">
        <f>B!$P30</f>
        <v>22.333333333333336</v>
      </c>
      <c r="C325" s="19">
        <f>'C'!$P30</f>
        <v>22.3</v>
      </c>
      <c r="D325" s="19">
        <f>D!$P30</f>
        <v>22.2</v>
      </c>
      <c r="E325" s="19">
        <f>F!$P30</f>
        <v>22.200000000000301</v>
      </c>
      <c r="F325" s="19">
        <f>G!$P30</f>
        <v>23.28</v>
      </c>
      <c r="G325" s="19">
        <f>H!$P30</f>
        <v>22.2</v>
      </c>
      <c r="H325" s="19">
        <f>I!$P30</f>
        <v>0</v>
      </c>
      <c r="I325" s="19">
        <f>J!$P30</f>
        <v>22.234999999999999</v>
      </c>
      <c r="J325" s="19">
        <f>K!$P30</f>
        <v>22.2</v>
      </c>
      <c r="K325" s="19">
        <f>L!P30</f>
        <v>22.178013649662098</v>
      </c>
      <c r="L325" s="19">
        <f>YD!P30</f>
        <v>0</v>
      </c>
      <c r="R325" s="19"/>
      <c r="S325" s="19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>
      <c r="A326" s="19" t="s">
        <v>29</v>
      </c>
      <c r="B326" s="19">
        <f>B!$P31</f>
        <v>26.722222222222218</v>
      </c>
      <c r="C326" s="19">
        <f>'C'!$P31</f>
        <v>26.8</v>
      </c>
      <c r="D326" s="19">
        <f>D!$P31</f>
        <v>26.7</v>
      </c>
      <c r="E326" s="19">
        <f>F!$P31</f>
        <v>26.700000000000301</v>
      </c>
      <c r="F326" s="19">
        <f>G!$P31</f>
        <v>27.61</v>
      </c>
      <c r="G326" s="19">
        <f>H!$P31</f>
        <v>26.7</v>
      </c>
      <c r="H326" s="19">
        <f>I!$P31</f>
        <v>0</v>
      </c>
      <c r="I326" s="19">
        <f>J!$P31</f>
        <v>26.734999999999999</v>
      </c>
      <c r="J326" s="19">
        <f>K!$P31</f>
        <v>26.7</v>
      </c>
      <c r="K326" s="19">
        <f>L!P31</f>
        <v>26.674807102827401</v>
      </c>
      <c r="L326" s="19">
        <f>YD!P31</f>
        <v>0</v>
      </c>
      <c r="R326" s="19"/>
      <c r="S326" s="19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>
      <c r="A327" s="19" t="s">
        <v>30</v>
      </c>
      <c r="B327" s="19">
        <f>B!$P32</f>
        <v>23.444444444444446</v>
      </c>
      <c r="C327" s="19">
        <f>'C'!$P32</f>
        <v>23.4</v>
      </c>
      <c r="D327" s="19">
        <f>D!$P32</f>
        <v>22.2</v>
      </c>
      <c r="E327" s="19">
        <f>F!$P32</f>
        <v>23.299999999999699</v>
      </c>
      <c r="F327" s="19">
        <f>G!$P32</f>
        <v>24.48</v>
      </c>
      <c r="G327" s="19">
        <f>H!$P32</f>
        <v>23.3</v>
      </c>
      <c r="H327" s="19">
        <f>I!$P32</f>
        <v>0</v>
      </c>
      <c r="I327" s="19">
        <f>J!$P32</f>
        <v>23.335000000000001</v>
      </c>
      <c r="J327" s="19">
        <f>K!$P32</f>
        <v>23.3</v>
      </c>
      <c r="K327" s="19">
        <f>L!P32</f>
        <v>23.280649401276001</v>
      </c>
      <c r="L327" s="19">
        <f>YD!P32</f>
        <v>0</v>
      </c>
      <c r="R327" s="19"/>
      <c r="S327" s="19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>
      <c r="A328" s="19" t="s">
        <v>31</v>
      </c>
      <c r="B328" s="19">
        <f>B!$P33</f>
        <v>22.222222222222221</v>
      </c>
      <c r="C328" s="19">
        <f>'C'!$P33</f>
        <v>22.2</v>
      </c>
      <c r="D328" s="19">
        <f>D!$P33</f>
        <v>22.2</v>
      </c>
      <c r="E328" s="19">
        <f>F!$P33</f>
        <v>22.200000000000301</v>
      </c>
      <c r="F328" s="19">
        <f>G!$P33</f>
        <v>22.67</v>
      </c>
      <c r="G328" s="19">
        <f>H!$P33</f>
        <v>22.2</v>
      </c>
      <c r="H328" s="19">
        <f>I!$P33</f>
        <v>0</v>
      </c>
      <c r="I328" s="19">
        <f>J!$P33</f>
        <v>22.213999999999999</v>
      </c>
      <c r="J328" s="19">
        <f>K!$P33</f>
        <v>22.2</v>
      </c>
      <c r="K328" s="19">
        <f>L!P33</f>
        <v>22.181515306178799</v>
      </c>
      <c r="L328" s="19">
        <f>YD!P33</f>
        <v>0</v>
      </c>
      <c r="R328" s="19"/>
      <c r="S328" s="19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>
      <c r="A329" s="19" t="s">
        <v>32</v>
      </c>
      <c r="B329" s="19">
        <f>B!$P34</f>
        <v>22.277777777777775</v>
      </c>
      <c r="C329" s="19">
        <f>'C'!$P34</f>
        <v>22.3</v>
      </c>
      <c r="D329" s="19">
        <f>D!$P34</f>
        <v>22.2</v>
      </c>
      <c r="E329" s="19">
        <f>F!$P34</f>
        <v>22.200000000000301</v>
      </c>
      <c r="F329" s="19">
        <f>G!$P34</f>
        <v>22.79</v>
      </c>
      <c r="G329" s="19">
        <f>H!$P34</f>
        <v>22.2</v>
      </c>
      <c r="H329" s="19">
        <f>I!$P34</f>
        <v>0</v>
      </c>
      <c r="I329" s="19">
        <f>J!$P34</f>
        <v>22.213999999999999</v>
      </c>
      <c r="J329" s="19">
        <f>K!$P34</f>
        <v>22.2</v>
      </c>
      <c r="K329" s="19">
        <f>L!P34</f>
        <v>22.1580636489103</v>
      </c>
      <c r="L329" s="19">
        <f>YD!P34</f>
        <v>0</v>
      </c>
      <c r="R329" s="19"/>
      <c r="S329" s="19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>
      <c r="A330" s="19" t="s">
        <v>33</v>
      </c>
      <c r="B330" s="19">
        <f>B!$P35</f>
        <v>22.333333333333336</v>
      </c>
      <c r="C330" s="19">
        <f>'C'!$P35</f>
        <v>22.3</v>
      </c>
      <c r="D330" s="19">
        <f>D!$P35</f>
        <v>22.2</v>
      </c>
      <c r="E330" s="19">
        <f>F!$P35</f>
        <v>22.200000000000301</v>
      </c>
      <c r="F330" s="19">
        <f>G!$P35</f>
        <v>22.61</v>
      </c>
      <c r="G330" s="19">
        <f>H!$P35</f>
        <v>22.2</v>
      </c>
      <c r="H330" s="19">
        <f>I!$P35</f>
        <v>0</v>
      </c>
      <c r="I330" s="19">
        <f>J!$P35</f>
        <v>22.213999999999999</v>
      </c>
      <c r="J330" s="19">
        <f>K!$P35</f>
        <v>22.2</v>
      </c>
      <c r="K330" s="19">
        <f>L!P35</f>
        <v>22.167757367083599</v>
      </c>
      <c r="L330" s="19">
        <f>YD!P35</f>
        <v>0</v>
      </c>
      <c r="R330" s="19"/>
      <c r="S330" s="19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>
      <c r="A331" s="19" t="s">
        <v>34</v>
      </c>
      <c r="B331" s="19">
        <f>B!$P36</f>
        <v>22.111111111111111</v>
      </c>
      <c r="C331" s="19">
        <f>'C'!$P36</f>
        <v>22.1</v>
      </c>
      <c r="D331" s="19">
        <f>D!$P36</f>
        <v>22.2</v>
      </c>
      <c r="E331" s="19">
        <f>F!$P36</f>
        <v>22.200000000000301</v>
      </c>
      <c r="F331" s="19">
        <f>G!$P36</f>
        <v>22.25</v>
      </c>
      <c r="G331" s="19">
        <f>H!$P36</f>
        <v>22.2</v>
      </c>
      <c r="H331" s="19">
        <f>I!$P36</f>
        <v>0</v>
      </c>
      <c r="I331" s="19">
        <f>J!$P36</f>
        <v>22.202000000000002</v>
      </c>
      <c r="J331" s="19">
        <f>K!$P36</f>
        <v>22.2</v>
      </c>
      <c r="K331" s="19">
        <f>L!P36</f>
        <v>22.194584207186999</v>
      </c>
      <c r="L331" s="19">
        <f>YD!P36</f>
        <v>0</v>
      </c>
      <c r="R331" s="19"/>
      <c r="S331" s="19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>
      <c r="A332" s="19" t="s">
        <v>35</v>
      </c>
      <c r="B332" s="19">
        <f>B!$P37</f>
        <v>22.111111111111111</v>
      </c>
      <c r="C332" s="19">
        <f>'C'!$P37</f>
        <v>22.1</v>
      </c>
      <c r="D332" s="19">
        <f>D!$P37</f>
        <v>22.2</v>
      </c>
      <c r="E332" s="19">
        <f>F!$P37</f>
        <v>22.200000000000301</v>
      </c>
      <c r="F332" s="19">
        <f>G!$P37</f>
        <v>22.26</v>
      </c>
      <c r="G332" s="19">
        <f>H!$P37</f>
        <v>22.2</v>
      </c>
      <c r="H332" s="19">
        <f>I!$P37</f>
        <v>0</v>
      </c>
      <c r="I332" s="19">
        <f>J!$P37</f>
        <v>22.202000000000002</v>
      </c>
      <c r="J332" s="19">
        <f>K!$P37</f>
        <v>22.2</v>
      </c>
      <c r="K332" s="19">
        <f>L!P37</f>
        <v>22.195650631721399</v>
      </c>
      <c r="L332" s="19">
        <f>YD!P37</f>
        <v>0</v>
      </c>
      <c r="R332" s="19"/>
      <c r="S332" s="19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>
      <c r="A333" s="19" t="s">
        <v>36</v>
      </c>
      <c r="B333" s="19">
        <f>B!$P38</f>
        <v>26.777777777777779</v>
      </c>
      <c r="C333" s="19">
        <f>'C'!$P38</f>
        <v>26.8</v>
      </c>
      <c r="D333" s="19">
        <f>D!$P38</f>
        <v>26.7</v>
      </c>
      <c r="E333" s="19">
        <f>F!$P38</f>
        <v>26.7338999999997</v>
      </c>
      <c r="F333" s="19">
        <f>G!$P38</f>
        <v>26.73</v>
      </c>
      <c r="G333" s="19">
        <f>H!$P38</f>
        <v>26.7</v>
      </c>
      <c r="H333" s="19">
        <f>I!$P38</f>
        <v>0</v>
      </c>
      <c r="I333" s="19">
        <f>J!$P38</f>
        <v>26.713000000000001</v>
      </c>
      <c r="J333" s="19">
        <f>K!$P38</f>
        <v>26.7</v>
      </c>
      <c r="K333" s="19">
        <f>L!P38</f>
        <v>26.663528161948399</v>
      </c>
      <c r="L333" s="19">
        <f>YD!P38</f>
        <v>0</v>
      </c>
      <c r="R333" s="19"/>
      <c r="S333" s="19"/>
      <c r="T333" s="2"/>
      <c r="U333" s="2"/>
      <c r="V333" s="2"/>
      <c r="W333" s="2"/>
      <c r="X333" s="2"/>
      <c r="Y333" s="2"/>
      <c r="Z333" s="2"/>
      <c r="AA333" s="2"/>
      <c r="AB333" s="2"/>
    </row>
    <row r="337" spans="1:28">
      <c r="A337" t="s">
        <v>70</v>
      </c>
    </row>
    <row r="338" spans="1:28">
      <c r="A338" s="2"/>
      <c r="B338" s="11" t="s">
        <v>38</v>
      </c>
      <c r="C338" s="11" t="s">
        <v>38</v>
      </c>
      <c r="D338" s="11" t="s">
        <v>39</v>
      </c>
      <c r="E338" s="11" t="s">
        <v>40</v>
      </c>
      <c r="F338" s="11" t="s">
        <v>40</v>
      </c>
      <c r="G338" s="11" t="s">
        <v>41</v>
      </c>
      <c r="H338" s="11" t="s">
        <v>41</v>
      </c>
      <c r="I338" s="11" t="s">
        <v>41</v>
      </c>
      <c r="J338" s="16" t="s">
        <v>42</v>
      </c>
      <c r="K338" s="16" t="s">
        <v>43</v>
      </c>
      <c r="L338" s="16" t="s">
        <v>301</v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>
      <c r="A339" s="2"/>
      <c r="B339" s="11" t="s">
        <v>44</v>
      </c>
      <c r="C339" s="11" t="s">
        <v>45</v>
      </c>
      <c r="D339" s="11" t="s">
        <v>46</v>
      </c>
      <c r="E339" s="11" t="s">
        <v>47</v>
      </c>
      <c r="F339" s="11" t="s">
        <v>48</v>
      </c>
      <c r="G339" s="11" t="s">
        <v>49</v>
      </c>
      <c r="H339" s="11" t="s">
        <v>50</v>
      </c>
      <c r="I339" s="11" t="s">
        <v>51</v>
      </c>
      <c r="J339" s="16" t="s">
        <v>306</v>
      </c>
      <c r="K339" s="16" t="s">
        <v>53</v>
      </c>
      <c r="L339" s="16" t="s">
        <v>302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>
      <c r="A340" s="20" t="s">
        <v>23</v>
      </c>
      <c r="B340" s="20">
        <f>B!$Q25</f>
        <v>7.4000000000000003E-3</v>
      </c>
      <c r="C340" s="20">
        <f>'C'!$Q25</f>
        <v>7.6E-3</v>
      </c>
      <c r="D340" s="20">
        <f>D!$Q25</f>
        <v>6.9899999999999997E-3</v>
      </c>
      <c r="E340" s="20">
        <f>F!$Q25</f>
        <v>7.50358999999987E-3</v>
      </c>
      <c r="F340" s="20">
        <f>G!$Q25</f>
        <v>7.509E-3</v>
      </c>
      <c r="G340" s="20">
        <f>H!$Q25</f>
        <v>7.4274392987488001E-3</v>
      </c>
      <c r="H340" s="20">
        <f>I!$Q25</f>
        <v>0</v>
      </c>
      <c r="I340" s="20">
        <f>J!$Q25</f>
        <v>7.339E-3</v>
      </c>
      <c r="J340" s="20">
        <f>K!$Q25</f>
        <v>7.4999999999999997E-3</v>
      </c>
      <c r="K340" s="20">
        <f>L!Q25</f>
        <v>7.4521605360028803E-3</v>
      </c>
      <c r="L340" s="20">
        <f>YD!Q25</f>
        <v>0</v>
      </c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>
      <c r="A341" s="20" t="s">
        <v>24</v>
      </c>
      <c r="B341" s="20">
        <f>B!$Q26</f>
        <v>6.4000000000000003E-3</v>
      </c>
      <c r="C341" s="20">
        <f>'C'!$Q26</f>
        <v>7.1000000000000004E-3</v>
      </c>
      <c r="D341" s="20">
        <f>D!$Q26</f>
        <v>6.9899999999999997E-3</v>
      </c>
      <c r="E341" s="20">
        <f>F!$Q26</f>
        <v>6.5938000000000697E-3</v>
      </c>
      <c r="F341" s="20">
        <f>G!$Q26</f>
        <v>6.6309999999999997E-3</v>
      </c>
      <c r="G341" s="20">
        <f>H!$Q26</f>
        <v>6.5186646369405103E-3</v>
      </c>
      <c r="H341" s="20">
        <f>I!$Q26</f>
        <v>0</v>
      </c>
      <c r="I341" s="20">
        <f>J!$Q26</f>
        <v>6.411E-3</v>
      </c>
      <c r="J341" s="20">
        <f>K!$Q26</f>
        <v>6.6E-3</v>
      </c>
      <c r="K341" s="20">
        <f>L!Q26</f>
        <v>6.5610637594083901E-3</v>
      </c>
      <c r="L341" s="20">
        <f>YD!Q26</f>
        <v>0</v>
      </c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>
      <c r="A342" s="20" t="s">
        <v>25</v>
      </c>
      <c r="B342" s="20">
        <f>B!$Q27</f>
        <v>7.7999999999999996E-3</v>
      </c>
      <c r="C342" s="20">
        <f>'C'!$Q27</f>
        <v>7.7999999999999996E-3</v>
      </c>
      <c r="D342" s="20">
        <f>D!$Q27</f>
        <v>7.0000000000000001E-3</v>
      </c>
      <c r="E342" s="20">
        <f>F!$Q27</f>
        <v>7.9505600000000197E-3</v>
      </c>
      <c r="F342" s="20">
        <f>G!$Q27</f>
        <v>7.9520000000000007E-3</v>
      </c>
      <c r="G342" s="20">
        <f>H!$Q27</f>
        <v>7.8782829233826502E-3</v>
      </c>
      <c r="H342" s="20">
        <f>I!$Q27</f>
        <v>0</v>
      </c>
      <c r="I342" s="20">
        <f>J!$Q27</f>
        <v>7.8729999999999998E-3</v>
      </c>
      <c r="J342" s="20">
        <f>K!$Q27</f>
        <v>8.0000000000000002E-3</v>
      </c>
      <c r="K342" s="20">
        <f>L!Q27</f>
        <v>8.0110051705997304E-3</v>
      </c>
      <c r="L342" s="20">
        <f>YD!Q27</f>
        <v>0</v>
      </c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>
      <c r="A343" s="20" t="s">
        <v>26</v>
      </c>
      <c r="B343" s="20">
        <f>B!$Q28</f>
        <v>7.3000000000000001E-3</v>
      </c>
      <c r="C343" s="20">
        <f>'C'!$Q28</f>
        <v>7.6E-3</v>
      </c>
      <c r="D343" s="20">
        <f>D!$Q28</f>
        <v>6.9100000000000003E-3</v>
      </c>
      <c r="E343" s="20">
        <f>F!$Q28</f>
        <v>7.50358999999987E-3</v>
      </c>
      <c r="F343" s="20">
        <f>G!$Q28</f>
        <v>7.5189999999999996E-3</v>
      </c>
      <c r="G343" s="20">
        <f>H!$Q28</f>
        <v>7.4274392987488001E-3</v>
      </c>
      <c r="H343" s="20">
        <f>I!$Q28</f>
        <v>0</v>
      </c>
      <c r="I343" s="20">
        <f>J!$Q28</f>
        <v>7.339E-3</v>
      </c>
      <c r="J343" s="20">
        <f>K!$Q28</f>
        <v>7.4999999999999997E-3</v>
      </c>
      <c r="K343" s="20">
        <f>L!Q28</f>
        <v>7.4578198927522099E-3</v>
      </c>
      <c r="L343" s="20">
        <f>YD!Q28</f>
        <v>0</v>
      </c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>
      <c r="A344" s="20" t="s">
        <v>27</v>
      </c>
      <c r="B344" s="20">
        <f>B!$Q29</f>
        <v>6.4000000000000003E-3</v>
      </c>
      <c r="C344" s="20">
        <f>'C'!$Q29</f>
        <v>7.1000000000000004E-3</v>
      </c>
      <c r="D344" s="20">
        <f>D!$Q29</f>
        <v>6.9199999999999999E-3</v>
      </c>
      <c r="E344" s="20">
        <f>F!$Q29</f>
        <v>6.5938002678572099E-3</v>
      </c>
      <c r="F344" s="20">
        <f>G!$Q29</f>
        <v>6.594E-3</v>
      </c>
      <c r="G344" s="20">
        <f>H!$Q29</f>
        <v>6.5186646369405103E-3</v>
      </c>
      <c r="H344" s="20">
        <f>I!$Q29</f>
        <v>0</v>
      </c>
      <c r="I344" s="20">
        <f>J!$Q29</f>
        <v>6.4019999999999997E-3</v>
      </c>
      <c r="J344" s="20">
        <f>K!$Q29</f>
        <v>6.4999999999999997E-3</v>
      </c>
      <c r="K344" s="20">
        <f>L!Q29</f>
        <v>6.5668148481950296E-3</v>
      </c>
      <c r="L344" s="20">
        <f>YD!Q29</f>
        <v>0</v>
      </c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>
      <c r="A345" s="20" t="s">
        <v>28</v>
      </c>
      <c r="B345" s="20">
        <f>B!$Q30</f>
        <v>8.3000000000000001E-3</v>
      </c>
      <c r="C345" s="20">
        <f>'C'!$Q30</f>
        <v>8.2000000000000007E-3</v>
      </c>
      <c r="D345" s="20">
        <f>D!$Q30</f>
        <v>8.5299999999999994E-3</v>
      </c>
      <c r="E345" s="20">
        <f>F!$Q30</f>
        <v>8.3236000000000004E-3</v>
      </c>
      <c r="F345" s="20">
        <f>G!$Q30</f>
        <v>8.5660000000000007E-3</v>
      </c>
      <c r="G345" s="20">
        <f>H!$Q30</f>
        <v>8.2272349270004295E-3</v>
      </c>
      <c r="H345" s="20">
        <f>I!$Q30</f>
        <v>0</v>
      </c>
      <c r="I345" s="20">
        <f>J!$Q30</f>
        <v>8.2120000000000005E-3</v>
      </c>
      <c r="J345" s="20">
        <f>K!$Q30</f>
        <v>8.3999999999999995E-3</v>
      </c>
      <c r="K345" s="20">
        <f>L!Q30</f>
        <v>8.4158215613599398E-3</v>
      </c>
      <c r="L345" s="20">
        <f>YD!Q30</f>
        <v>0</v>
      </c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>
      <c r="A346" s="20" t="s">
        <v>29</v>
      </c>
      <c r="B346" s="20">
        <f>B!$Q31</f>
        <v>9.9000000000000008E-3</v>
      </c>
      <c r="C346" s="20">
        <f>'C'!$Q31</f>
        <v>9.7999999999999997E-3</v>
      </c>
      <c r="D346" s="20">
        <f>D!$Q31</f>
        <v>1.01E-2</v>
      </c>
      <c r="E346" s="20">
        <f>F!$Q31</f>
        <v>1.0069099999999999E-2</v>
      </c>
      <c r="F346" s="20">
        <f>G!$Q31</f>
        <v>1.0290000000000001E-2</v>
      </c>
      <c r="G346" s="20">
        <f>H!$Q31</f>
        <v>9.9689764556742302E-3</v>
      </c>
      <c r="H346" s="20">
        <f>I!$Q31</f>
        <v>0</v>
      </c>
      <c r="I346" s="20">
        <f>J!$Q31</f>
        <v>9.9480000000000002E-3</v>
      </c>
      <c r="J346" s="20">
        <f>K!$Q31</f>
        <v>1.03E-2</v>
      </c>
      <c r="K346" s="20">
        <f>L!Q31</f>
        <v>1.02685489675117E-2</v>
      </c>
      <c r="L346" s="20">
        <f>YD!Q31</f>
        <v>0</v>
      </c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>
      <c r="A347" s="20" t="s">
        <v>30</v>
      </c>
      <c r="B347" s="20">
        <f>B!$Q32</f>
        <v>9.1999999999999998E-3</v>
      </c>
      <c r="C347" s="20">
        <f>'C'!$Q32</f>
        <v>9.1000000000000004E-3</v>
      </c>
      <c r="D347" s="20">
        <f>D!$Q32</f>
        <v>9.8499999999999994E-3</v>
      </c>
      <c r="E347" s="20">
        <f>F!$Q32</f>
        <v>9.3020700000001101E-3</v>
      </c>
      <c r="F347" s="20">
        <f>G!$Q32</f>
        <v>9.5530000000000007E-3</v>
      </c>
      <c r="G347" s="20">
        <f>H!$Q32</f>
        <v>9.2694020003592607E-3</v>
      </c>
      <c r="H347" s="20">
        <f>I!$Q32</f>
        <v>0</v>
      </c>
      <c r="I347" s="20">
        <f>J!$Q32</f>
        <v>9.2099999999999994E-3</v>
      </c>
      <c r="J347" s="20">
        <f>K!$Q32</f>
        <v>9.4000000000000004E-3</v>
      </c>
      <c r="K347" s="20">
        <f>L!Q32</f>
        <v>9.3900073040924393E-3</v>
      </c>
      <c r="L347" s="20">
        <f>YD!Q32</f>
        <v>0</v>
      </c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>
      <c r="A348" s="20" t="s">
        <v>31</v>
      </c>
      <c r="B348" s="20">
        <f>B!$Q33</f>
        <v>1.0500000000000001E-2</v>
      </c>
      <c r="C348" s="20">
        <f>'C'!$Q33</f>
        <v>1.0500000000000001E-2</v>
      </c>
      <c r="D348" s="20">
        <f>D!$Q33</f>
        <v>1.0699999999999999E-2</v>
      </c>
      <c r="E348" s="20">
        <f>F!$Q33</f>
        <v>1.0470800000000001E-2</v>
      </c>
      <c r="F348" s="20">
        <f>G!$Q33</f>
        <v>1.065E-2</v>
      </c>
      <c r="G348" s="20">
        <f>H!$Q33</f>
        <v>1.0366858021729E-2</v>
      </c>
      <c r="H348" s="20">
        <f>I!$Q33</f>
        <v>0</v>
      </c>
      <c r="I348" s="20">
        <f>J!$Q33</f>
        <v>1.0454E-2</v>
      </c>
      <c r="J348" s="20">
        <f>K!$Q33</f>
        <v>0.106</v>
      </c>
      <c r="K348" s="20">
        <f>L!Q33</f>
        <v>1.05822532186324E-2</v>
      </c>
      <c r="L348" s="20">
        <f>YD!Q33</f>
        <v>0</v>
      </c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>
      <c r="A349" s="20" t="s">
        <v>32</v>
      </c>
      <c r="B349" s="20">
        <f>B!$Q34</f>
        <v>1.6500000000000001E-2</v>
      </c>
      <c r="C349" s="20">
        <f>'C'!$Q34</f>
        <v>1.67E-2</v>
      </c>
      <c r="D349" s="20">
        <f>D!$Q34</f>
        <v>1.6400000000000001E-2</v>
      </c>
      <c r="E349" s="20">
        <f>F!$Q34</f>
        <v>1.6309700000000101E-2</v>
      </c>
      <c r="F349" s="20">
        <f>G!$Q34</f>
        <v>1.6789999999999999E-2</v>
      </c>
      <c r="G349" s="20">
        <f>H!$Q34</f>
        <v>1.61900653213107E-2</v>
      </c>
      <c r="H349" s="20">
        <f>I!$Q34</f>
        <v>0</v>
      </c>
      <c r="I349" s="20">
        <f>J!$Q34</f>
        <v>1.6237000000000001E-2</v>
      </c>
      <c r="J349" s="20">
        <f>K!$Q34</f>
        <v>1.6500000000000001E-2</v>
      </c>
      <c r="K349" s="20">
        <f>L!Q34</f>
        <v>1.6200275953408599E-2</v>
      </c>
      <c r="L349" s="20">
        <f>YD!Q34</f>
        <v>0</v>
      </c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>
      <c r="A350" s="20" t="s">
        <v>33</v>
      </c>
      <c r="B350" s="20">
        <f>B!$Q35</f>
        <v>1.6299999999999999E-2</v>
      </c>
      <c r="C350" s="20">
        <f>'C'!$Q35</f>
        <v>1.66E-2</v>
      </c>
      <c r="D350" s="20">
        <f>D!$Q35</f>
        <v>1.7100000000000001E-2</v>
      </c>
      <c r="E350" s="20">
        <f>F!$Q35</f>
        <v>1.6151200000000001E-2</v>
      </c>
      <c r="F350" s="20">
        <f>G!$Q35</f>
        <v>1.6480000000000002E-2</v>
      </c>
      <c r="G350" s="20">
        <f>H!$Q35</f>
        <v>1.6056292778942799E-2</v>
      </c>
      <c r="H350" s="20">
        <f>I!$Q35</f>
        <v>0</v>
      </c>
      <c r="I350" s="20">
        <f>J!$Q35</f>
        <v>1.6064999999999999E-2</v>
      </c>
      <c r="J350" s="20">
        <f>K!$Q35</f>
        <v>1.6299999999999999E-2</v>
      </c>
      <c r="K350" s="20">
        <f>L!Q35</f>
        <v>1.6116599570008602E-2</v>
      </c>
      <c r="L350" s="20">
        <f>YD!Q35</f>
        <v>0</v>
      </c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>
      <c r="A351" s="20" t="s">
        <v>34</v>
      </c>
      <c r="B351" s="20">
        <f>B!$Q36</f>
        <v>1.61E-2</v>
      </c>
      <c r="C351" s="20">
        <f>'C'!$Q36</f>
        <v>1.6400000000000001E-2</v>
      </c>
      <c r="D351" s="20">
        <f>D!$Q36</f>
        <v>1.61E-2</v>
      </c>
      <c r="E351" s="20">
        <f>F!$Q36</f>
        <v>1.59210999999999E-2</v>
      </c>
      <c r="F351" s="20">
        <f>G!$Q36</f>
        <v>1.5949999999999999E-2</v>
      </c>
      <c r="G351" s="20">
        <f>H!$Q36</f>
        <v>1.5796487095375299E-2</v>
      </c>
      <c r="H351" s="20">
        <f>I!$Q36</f>
        <v>0</v>
      </c>
      <c r="I351" s="20">
        <f>J!$Q36</f>
        <v>1.5897000000000001E-2</v>
      </c>
      <c r="J351" s="20">
        <f>K!$Q36</f>
        <v>1.6E-2</v>
      </c>
      <c r="K351" s="20">
        <f>L!Q36</f>
        <v>1.6105066599882801E-2</v>
      </c>
      <c r="L351" s="20">
        <f>YD!Q36</f>
        <v>0</v>
      </c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>
      <c r="A352" s="20" t="s">
        <v>35</v>
      </c>
      <c r="B352" s="20">
        <f>B!$Q37</f>
        <v>1.5599999999999999E-2</v>
      </c>
      <c r="C352" s="20">
        <f>'C'!$Q37</f>
        <v>1.5900000000000001E-2</v>
      </c>
      <c r="D352" s="20">
        <f>D!$Q37</f>
        <v>1.6500000000000001E-2</v>
      </c>
      <c r="E352" s="20">
        <f>F!$Q37</f>
        <v>1.5469899999999899E-2</v>
      </c>
      <c r="F352" s="20">
        <f>G!$Q37</f>
        <v>1.5509999999999999E-2</v>
      </c>
      <c r="G352" s="20">
        <f>H!$Q37</f>
        <v>1.53677362803268E-2</v>
      </c>
      <c r="H352" s="20">
        <f>I!$Q37</f>
        <v>0</v>
      </c>
      <c r="I352" s="20">
        <f>J!$Q37</f>
        <v>1.5443999999999999E-2</v>
      </c>
      <c r="J352" s="20">
        <f>K!$Q37</f>
        <v>1.5599999999999999E-2</v>
      </c>
      <c r="K352" s="20">
        <f>L!Q37</f>
        <v>1.5906697822326201E-2</v>
      </c>
      <c r="L352" s="20">
        <f>YD!Q37</f>
        <v>0</v>
      </c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>
      <c r="A353" s="20" t="s">
        <v>36</v>
      </c>
      <c r="B353" s="20">
        <f>B!$Q38</f>
        <v>1.11E-2</v>
      </c>
      <c r="C353" s="20">
        <f>'C'!$Q38</f>
        <v>1.0999999999999999E-2</v>
      </c>
      <c r="D353" s="20">
        <f>D!$Q38</f>
        <v>1.15E-2</v>
      </c>
      <c r="E353" s="20">
        <f>F!$Q38</f>
        <v>1.12810999999999E-2</v>
      </c>
      <c r="F353" s="20">
        <f>G!$Q38</f>
        <v>1.128E-2</v>
      </c>
      <c r="G353" s="20">
        <f>H!$Q38</f>
        <v>1.1129123873682501E-2</v>
      </c>
      <c r="H353" s="20">
        <f>I!$Q38</f>
        <v>0</v>
      </c>
      <c r="I353" s="20">
        <f>J!$Q38</f>
        <v>1.1098999999999999E-2</v>
      </c>
      <c r="J353" s="20">
        <f>K!$Q38</f>
        <v>1.15E-2</v>
      </c>
      <c r="K353" s="20">
        <f>L!Q38</f>
        <v>1.1447243570174299E-2</v>
      </c>
      <c r="L353" s="20">
        <f>YD!Q38</f>
        <v>0</v>
      </c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7" spans="1:28">
      <c r="A357" t="s">
        <v>71</v>
      </c>
    </row>
    <row r="358" spans="1:28">
      <c r="A358" s="2"/>
      <c r="B358" s="11" t="s">
        <v>38</v>
      </c>
      <c r="C358" s="11" t="s">
        <v>38</v>
      </c>
      <c r="D358" s="11" t="s">
        <v>39</v>
      </c>
      <c r="E358" s="11" t="s">
        <v>40</v>
      </c>
      <c r="F358" s="11" t="s">
        <v>40</v>
      </c>
      <c r="G358" s="11" t="s">
        <v>41</v>
      </c>
      <c r="H358" s="11" t="s">
        <v>41</v>
      </c>
      <c r="I358" s="11" t="s">
        <v>41</v>
      </c>
      <c r="J358" s="16" t="s">
        <v>42</v>
      </c>
      <c r="K358" s="16" t="s">
        <v>43</v>
      </c>
      <c r="L358" s="16" t="s">
        <v>301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>
      <c r="A359" s="2"/>
      <c r="B359" s="11" t="s">
        <v>44</v>
      </c>
      <c r="C359" s="11" t="s">
        <v>45</v>
      </c>
      <c r="D359" s="11" t="s">
        <v>46</v>
      </c>
      <c r="E359" s="11" t="s">
        <v>47</v>
      </c>
      <c r="F359" s="11" t="s">
        <v>48</v>
      </c>
      <c r="G359" s="11" t="s">
        <v>49</v>
      </c>
      <c r="H359" s="11" t="s">
        <v>50</v>
      </c>
      <c r="I359" s="11" t="s">
        <v>51</v>
      </c>
      <c r="J359" s="16" t="s">
        <v>306</v>
      </c>
      <c r="K359" s="16" t="s">
        <v>53</v>
      </c>
      <c r="L359" s="16" t="s">
        <v>302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>
      <c r="A360" s="18" t="s">
        <v>23</v>
      </c>
      <c r="B360" s="18">
        <f>B!$R25</f>
        <v>2.4039999999999999</v>
      </c>
      <c r="C360" s="18">
        <f>'C'!$R25</f>
        <v>2.4287000000000001</v>
      </c>
      <c r="D360" s="18">
        <f>D!$R25</f>
        <v>2.39</v>
      </c>
      <c r="E360" s="18">
        <f>F!$R25</f>
        <v>2.40174000000001</v>
      </c>
      <c r="F360" s="18">
        <f>G!$R25</f>
        <v>2.4183767298205399</v>
      </c>
      <c r="G360" s="18">
        <f>H!$R25</f>
        <v>2.3888868380517501</v>
      </c>
      <c r="H360" s="18">
        <f>I!$R25</f>
        <v>0</v>
      </c>
      <c r="I360" s="18">
        <f>J!$R25</f>
        <v>2.3889999999999998</v>
      </c>
      <c r="J360" s="18">
        <f>K!$R25</f>
        <v>2.39</v>
      </c>
      <c r="K360" s="18">
        <f>L!R25</f>
        <v>2.3974295177904619</v>
      </c>
      <c r="L360" s="18">
        <f>YD!R25</f>
        <v>0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>
      <c r="A361" s="18" t="s">
        <v>24</v>
      </c>
      <c r="B361" s="18">
        <f>B!$R26</f>
        <v>3.4129999999999998</v>
      </c>
      <c r="C361" s="18">
        <f>'C'!$R26</f>
        <v>3.4565999999999999</v>
      </c>
      <c r="D361" s="18">
        <f>D!$R26</f>
        <v>3.3220000000000001</v>
      </c>
      <c r="E361" s="18">
        <f>F!$R26</f>
        <v>3.4086699999999999</v>
      </c>
      <c r="F361" s="18">
        <f>G!$R26</f>
        <v>3.4189698994592099</v>
      </c>
      <c r="G361" s="18">
        <f>H!$R26</f>
        <v>3.37947843108957</v>
      </c>
      <c r="H361" s="18">
        <f>I!$R26</f>
        <v>0</v>
      </c>
      <c r="I361" s="18">
        <f>J!$R26</f>
        <v>3.3769999999999998</v>
      </c>
      <c r="J361" s="18">
        <f>K!$R26</f>
        <v>3.38</v>
      </c>
      <c r="K361" s="18">
        <f>L!R26</f>
        <v>3.3935232678310916</v>
      </c>
      <c r="L361" s="18">
        <f>YD!R26</f>
        <v>0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A362" s="18" t="s">
        <v>25</v>
      </c>
      <c r="B362" s="18">
        <f>B!$R27</f>
        <v>3.621</v>
      </c>
      <c r="C362" s="18">
        <f>'C'!$R27</f>
        <v>3.6124000000000001</v>
      </c>
      <c r="D362" s="18">
        <f>D!$R27</f>
        <v>3.5830000000000002</v>
      </c>
      <c r="E362" s="18">
        <f>F!$R27</f>
        <v>3.6054400000000002</v>
      </c>
      <c r="F362" s="18">
        <f>G!$R27</f>
        <v>3.6094924112935902</v>
      </c>
      <c r="G362" s="18">
        <f>H!$R27</f>
        <v>3.5865211651890001</v>
      </c>
      <c r="H362" s="18">
        <f>I!$R27</f>
        <v>0</v>
      </c>
      <c r="I362" s="18">
        <f>J!$R27</f>
        <v>3.593</v>
      </c>
      <c r="J362" s="18">
        <f>K!$R27</f>
        <v>3.59</v>
      </c>
      <c r="K362" s="18">
        <f>L!R27</f>
        <v>3.5997918167128486</v>
      </c>
      <c r="L362" s="18">
        <f>YD!R27</f>
        <v>0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18" t="s">
        <v>26</v>
      </c>
      <c r="B363" s="18">
        <f>B!$R28</f>
        <v>1.944</v>
      </c>
      <c r="C363" s="18">
        <f>'C'!$R28</f>
        <v>1.956</v>
      </c>
      <c r="D363" s="18">
        <f>D!$R28</f>
        <v>1.85</v>
      </c>
      <c r="E363" s="18">
        <f>F!$R28</f>
        <v>1.9197599999999999</v>
      </c>
      <c r="F363" s="18">
        <f>G!$R28</f>
        <v>1.67368972857756</v>
      </c>
      <c r="G363" s="18">
        <f>H!$R28</f>
        <v>1.88951818418432</v>
      </c>
      <c r="H363" s="18">
        <f>I!$R28</f>
        <v>0</v>
      </c>
      <c r="I363" s="18">
        <f>J!$R28</f>
        <v>1.9079999999999999</v>
      </c>
      <c r="J363" s="18">
        <f>K!$R28</f>
        <v>1.91</v>
      </c>
      <c r="K363" s="18">
        <f>L!R28</f>
        <v>1.8970200358324181</v>
      </c>
      <c r="L363" s="18">
        <f>YD!R28</f>
        <v>0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18" t="s">
        <v>27</v>
      </c>
      <c r="B364" s="18">
        <f>B!$R29</f>
        <v>2.8279999999999998</v>
      </c>
      <c r="C364" s="18">
        <f>'C'!$R29</f>
        <v>2.8957999999999999</v>
      </c>
      <c r="D364" s="18">
        <f>D!$R29</f>
        <v>2.68</v>
      </c>
      <c r="E364" s="18">
        <f>F!$R29</f>
        <v>2.7974300000000301</v>
      </c>
      <c r="F364" s="18">
        <f>G!$R29</f>
        <v>2.3127202833237099</v>
      </c>
      <c r="G364" s="18">
        <f>H!$R29</f>
        <v>2.7502288079573298</v>
      </c>
      <c r="H364" s="18">
        <f>I!$R29</f>
        <v>0</v>
      </c>
      <c r="I364" s="18">
        <f>J!$R29</f>
        <v>2.77</v>
      </c>
      <c r="J364" s="18">
        <f>K!$R29</f>
        <v>2.77</v>
      </c>
      <c r="K364" s="18">
        <f>L!R29</f>
        <v>2.7636667073489978</v>
      </c>
      <c r="L364" s="18">
        <f>YD!R29</f>
        <v>0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18" t="s">
        <v>28</v>
      </c>
      <c r="B365" s="18">
        <f>B!$R30</f>
        <v>3.6909999999999998</v>
      </c>
      <c r="C365" s="18">
        <f>'C'!$R30</f>
        <v>3.6652</v>
      </c>
      <c r="D365" s="18">
        <f>D!$R30</f>
        <v>3.62</v>
      </c>
      <c r="E365" s="18">
        <f>F!$R30</f>
        <v>3.64964000000005</v>
      </c>
      <c r="F365" s="18">
        <f>G!$R30</f>
        <v>3.6611292197015199</v>
      </c>
      <c r="G365" s="18">
        <f>H!$R30</f>
        <v>3.6273049132051698</v>
      </c>
      <c r="H365" s="18">
        <f>I!$R30</f>
        <v>0</v>
      </c>
      <c r="I365" s="18">
        <f>J!$R30</f>
        <v>3.6259999999999999</v>
      </c>
      <c r="J365" s="18">
        <f>K!$R30</f>
        <v>3.62</v>
      </c>
      <c r="K365" s="18">
        <f>L!R30</f>
        <v>3.6427952917581998</v>
      </c>
      <c r="L365" s="18">
        <f>YD!R30</f>
        <v>0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18" t="s">
        <v>29</v>
      </c>
      <c r="B366" s="18">
        <f>B!$R31</f>
        <v>3.944</v>
      </c>
      <c r="C366" s="18">
        <f>'C'!$R31</f>
        <v>3.8641000000000001</v>
      </c>
      <c r="D366" s="18">
        <f>D!$R31</f>
        <v>3.83</v>
      </c>
      <c r="E366" s="18">
        <f>F!$R31</f>
        <v>3.8451900000000001</v>
      </c>
      <c r="F366" s="18">
        <f>G!$R31</f>
        <v>3.8212296940892001</v>
      </c>
      <c r="G366" s="18">
        <f>H!$R31</f>
        <v>3.8329376060560199</v>
      </c>
      <c r="H366" s="18">
        <f>I!$R31</f>
        <v>0</v>
      </c>
      <c r="I366" s="18">
        <f>J!$R31</f>
        <v>3.8370000000000002</v>
      </c>
      <c r="J366" s="18">
        <f>K!$R31</f>
        <v>3.83</v>
      </c>
      <c r="K366" s="18">
        <f>L!R31</f>
        <v>3.8475618194473236</v>
      </c>
      <c r="L366" s="18">
        <f>YD!R31</f>
        <v>0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18" t="s">
        <v>30</v>
      </c>
      <c r="B367" s="18">
        <f>B!$R32</f>
        <v>2.9809999999999999</v>
      </c>
      <c r="C367" s="18">
        <f>'C'!$R32</f>
        <v>2.9498000000000002</v>
      </c>
      <c r="D367" s="18">
        <f>D!$R32</f>
        <v>2.92</v>
      </c>
      <c r="E367" s="18">
        <f>F!$R32</f>
        <v>2.92570999999998</v>
      </c>
      <c r="F367" s="18">
        <f>G!$R32</f>
        <v>2.9335742582077899</v>
      </c>
      <c r="G367" s="18">
        <f>H!$R32</f>
        <v>2.9295040900051998</v>
      </c>
      <c r="H367" s="18">
        <f>I!$R32</f>
        <v>0</v>
      </c>
      <c r="I367" s="18">
        <f>J!$R32</f>
        <v>2.9260000000000002</v>
      </c>
      <c r="J367" s="18">
        <f>K!$R32</f>
        <v>2.91</v>
      </c>
      <c r="K367" s="18">
        <f>L!R32</f>
        <v>2.9308541309551726</v>
      </c>
      <c r="L367" s="18">
        <f>YD!R32</f>
        <v>0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18" t="s">
        <v>31</v>
      </c>
      <c r="B368" s="18">
        <f>B!$R33</f>
        <v>3.4710000000000001</v>
      </c>
      <c r="C368" s="18">
        <f>'C'!$R33</f>
        <v>3.4386000000000001</v>
      </c>
      <c r="D368" s="18">
        <f>D!$R33</f>
        <v>3.38</v>
      </c>
      <c r="E368" s="18">
        <f>F!$R33</f>
        <v>3.3943899999999698</v>
      </c>
      <c r="F368" s="18">
        <f>G!$R33</f>
        <v>3.3166724734543802</v>
      </c>
      <c r="G368" s="18">
        <f>H!$R33</f>
        <v>3.36716976128969</v>
      </c>
      <c r="H368" s="18">
        <f>I!$R33</f>
        <v>0</v>
      </c>
      <c r="I368" s="18">
        <f>J!$R33</f>
        <v>3.3849999999999998</v>
      </c>
      <c r="J368" s="18">
        <f>K!$R33</f>
        <v>3.38</v>
      </c>
      <c r="K368" s="18">
        <f>L!R33</f>
        <v>3.3791627077138515</v>
      </c>
      <c r="L368" s="18">
        <f>YD!R33</f>
        <v>0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18" t="s">
        <v>32</v>
      </c>
      <c r="B369" s="18">
        <f>B!$R34</f>
        <v>4.0140000000000002</v>
      </c>
      <c r="C369" s="18">
        <f>'C'!$R34</f>
        <v>4.0797999999999996</v>
      </c>
      <c r="D369" s="18">
        <f>D!$R34</f>
        <v>4.04</v>
      </c>
      <c r="E369" s="18">
        <f>F!$R34</f>
        <v>4.0472100000000202</v>
      </c>
      <c r="F369" s="18">
        <f>G!$R34</f>
        <v>4.0279747242153903</v>
      </c>
      <c r="G369" s="18">
        <f>H!$R34</f>
        <v>4.0423290802762697</v>
      </c>
      <c r="H369" s="18">
        <f>I!$R34</f>
        <v>0</v>
      </c>
      <c r="I369" s="18">
        <f>J!$R34</f>
        <v>4.0439999999999996</v>
      </c>
      <c r="J369" s="18">
        <f>K!$R34</f>
        <v>4.03</v>
      </c>
      <c r="K369" s="18">
        <f>L!R34</f>
        <v>4.0205708016791961</v>
      </c>
      <c r="L369" s="18">
        <f>YD!R34</f>
        <v>0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18" t="s">
        <v>33</v>
      </c>
      <c r="B370" s="18">
        <f>B!$R35</f>
        <v>2.8149999999999999</v>
      </c>
      <c r="C370" s="18">
        <f>'C'!$R35</f>
        <v>2.871</v>
      </c>
      <c r="D370" s="18">
        <f>D!$R35</f>
        <v>2.84</v>
      </c>
      <c r="E370" s="18">
        <f>F!$R35</f>
        <v>2.8512499999999799</v>
      </c>
      <c r="F370" s="18">
        <f>G!$R35</f>
        <v>2.8361695873676598</v>
      </c>
      <c r="G370" s="18">
        <f>H!$R35</f>
        <v>2.84579954716577</v>
      </c>
      <c r="H370" s="18">
        <f>I!$R35</f>
        <v>0</v>
      </c>
      <c r="I370" s="18">
        <f>J!$R35</f>
        <v>2.8479999999999999</v>
      </c>
      <c r="J370" s="18">
        <f>K!$R35</f>
        <v>2.84</v>
      </c>
      <c r="K370" s="18">
        <f>L!R35</f>
        <v>2.8340963204266392</v>
      </c>
      <c r="L370" s="18">
        <f>YD!R35</f>
        <v>0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18" t="s">
        <v>34</v>
      </c>
      <c r="B371" s="18">
        <f>B!$R36</f>
        <v>3.4239999999999999</v>
      </c>
      <c r="C371" s="18">
        <f>'C'!$R36</f>
        <v>3.4750000000000001</v>
      </c>
      <c r="D371" s="18">
        <f>D!$R36</f>
        <v>3.37</v>
      </c>
      <c r="E371" s="18">
        <f>F!$R36</f>
        <v>3.4095900000000099</v>
      </c>
      <c r="F371" s="18">
        <f>G!$R36</f>
        <v>3.1652458966158998</v>
      </c>
      <c r="G371" s="18">
        <f>H!$R36</f>
        <v>3.3864963988636401</v>
      </c>
      <c r="H371" s="18">
        <f>I!$R36</f>
        <v>0</v>
      </c>
      <c r="I371" s="18">
        <f>J!$R36</f>
        <v>3.4089999999999998</v>
      </c>
      <c r="J371" s="18">
        <f>K!$R36</f>
        <v>3.41</v>
      </c>
      <c r="K371" s="18">
        <f>L!R36</f>
        <v>3.3364916454445996</v>
      </c>
      <c r="L371" s="18">
        <f>YD!R36</f>
        <v>0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18" t="s">
        <v>35</v>
      </c>
      <c r="B372" s="18">
        <f>B!$R37</f>
        <v>2.3210000000000002</v>
      </c>
      <c r="C372" s="18">
        <f>'C'!$R37</f>
        <v>2.3496999999999999</v>
      </c>
      <c r="D372" s="18">
        <f>D!$R37</f>
        <v>2.29</v>
      </c>
      <c r="E372" s="18">
        <f>F!$R37</f>
        <v>2.3157799999999802</v>
      </c>
      <c r="F372" s="18">
        <f>G!$R37</f>
        <v>2.25867837421898</v>
      </c>
      <c r="G372" s="18">
        <f>H!$R37</f>
        <v>2.2943852185370899</v>
      </c>
      <c r="H372" s="18">
        <f>I!$R37</f>
        <v>0</v>
      </c>
      <c r="I372" s="18">
        <f>J!$R37</f>
        <v>2.3140000000000001</v>
      </c>
      <c r="J372" s="18">
        <f>K!$R37</f>
        <v>2.31</v>
      </c>
      <c r="K372" s="18">
        <f>L!R37</f>
        <v>2.234139481283099</v>
      </c>
      <c r="L372" s="18">
        <f>YD!R37</f>
        <v>0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18" t="s">
        <v>36</v>
      </c>
      <c r="B373" s="18">
        <f>B!$R38</f>
        <v>3.698</v>
      </c>
      <c r="C373" s="18">
        <f>'C'!$R38</f>
        <v>3.6716000000000002</v>
      </c>
      <c r="D373" s="18">
        <f>D!$R38</f>
        <v>3.61</v>
      </c>
      <c r="E373" s="18">
        <f>F!$R38</f>
        <v>3.61016</v>
      </c>
      <c r="F373" s="18">
        <f>G!$R38</f>
        <v>3.6101593374723699</v>
      </c>
      <c r="G373" s="18">
        <f>H!$R38</f>
        <v>3.6206138155861001</v>
      </c>
      <c r="H373" s="18">
        <f>I!$R38</f>
        <v>0</v>
      </c>
      <c r="I373" s="18">
        <f>J!$R38</f>
        <v>3.617</v>
      </c>
      <c r="J373" s="18">
        <f>K!$R38</f>
        <v>3.61</v>
      </c>
      <c r="K373" s="18">
        <f>L!R38</f>
        <v>3.6334114769673209</v>
      </c>
      <c r="L373" s="18">
        <f>YD!R38</f>
        <v>0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7" spans="1:28">
      <c r="A377" t="s">
        <v>72</v>
      </c>
    </row>
    <row r="378" spans="1:28">
      <c r="A378" s="2"/>
      <c r="B378" s="11" t="s">
        <v>38</v>
      </c>
      <c r="C378" s="11" t="s">
        <v>38</v>
      </c>
      <c r="D378" s="11" t="s">
        <v>39</v>
      </c>
      <c r="E378" s="11" t="s">
        <v>40</v>
      </c>
      <c r="F378" s="11" t="s">
        <v>40</v>
      </c>
      <c r="G378" s="11" t="s">
        <v>41</v>
      </c>
      <c r="H378" s="11" t="s">
        <v>41</v>
      </c>
      <c r="I378" s="11" t="s">
        <v>41</v>
      </c>
      <c r="J378" s="16" t="s">
        <v>42</v>
      </c>
      <c r="K378" s="16" t="s">
        <v>43</v>
      </c>
      <c r="L378" s="16" t="s">
        <v>301</v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>
      <c r="A379" s="2"/>
      <c r="B379" s="11" t="s">
        <v>44</v>
      </c>
      <c r="C379" s="11" t="s">
        <v>45</v>
      </c>
      <c r="D379" s="11" t="s">
        <v>46</v>
      </c>
      <c r="E379" s="11" t="s">
        <v>47</v>
      </c>
      <c r="F379" s="11" t="s">
        <v>48</v>
      </c>
      <c r="G379" s="11" t="s">
        <v>49</v>
      </c>
      <c r="H379" s="11" t="s">
        <v>50</v>
      </c>
      <c r="I379" s="11" t="s">
        <v>51</v>
      </c>
      <c r="J379" s="16" t="s">
        <v>306</v>
      </c>
      <c r="K379" s="16" t="s">
        <v>53</v>
      </c>
      <c r="L379" s="16" t="s">
        <v>302</v>
      </c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>
      <c r="A380" s="19" t="s">
        <v>23</v>
      </c>
      <c r="B380" s="19">
        <f>B!$S25</f>
        <v>22.333333333333336</v>
      </c>
      <c r="C380" s="19">
        <f>'C'!$S25</f>
        <v>22.3</v>
      </c>
      <c r="D380" s="19">
        <f>D!$S25</f>
        <v>22.2</v>
      </c>
      <c r="E380" s="19">
        <f>F!$S25</f>
        <v>22.200000000000301</v>
      </c>
      <c r="F380" s="19">
        <f>G!$S25</f>
        <v>22.09</v>
      </c>
      <c r="G380" s="19">
        <f>H!$S25</f>
        <v>22.2</v>
      </c>
      <c r="H380" s="19">
        <f>I!$S25</f>
        <v>0</v>
      </c>
      <c r="I380" s="19">
        <f>J!$S25</f>
        <v>22.196999999999999</v>
      </c>
      <c r="J380" s="19">
        <f>K!$S25</f>
        <v>22.2</v>
      </c>
      <c r="K380" s="19">
        <f>L!S25</f>
        <v>22.199910072130798</v>
      </c>
      <c r="L380" s="19">
        <f>YD!S25</f>
        <v>0</v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>
      <c r="A381" s="19" t="s">
        <v>24</v>
      </c>
      <c r="B381" s="19">
        <f>B!$S26</f>
        <v>22.277777777777775</v>
      </c>
      <c r="C381" s="19">
        <f>'C'!$S26</f>
        <v>22.3</v>
      </c>
      <c r="D381" s="19">
        <f>D!$S26</f>
        <v>22.2</v>
      </c>
      <c r="E381" s="19">
        <f>F!$S26</f>
        <v>22.200000000000301</v>
      </c>
      <c r="F381" s="19">
        <f>G!$S26</f>
        <v>21.98</v>
      </c>
      <c r="G381" s="19">
        <f>H!$S26</f>
        <v>22.2</v>
      </c>
      <c r="H381" s="19">
        <f>I!$S26</f>
        <v>0</v>
      </c>
      <c r="I381" s="19">
        <f>J!$S26</f>
        <v>22.193000000000001</v>
      </c>
      <c r="J381" s="19">
        <f>K!$S26</f>
        <v>22.2</v>
      </c>
      <c r="K381" s="19">
        <f>L!S26</f>
        <v>22.199883175107299</v>
      </c>
      <c r="L381" s="19">
        <f>YD!S26</f>
        <v>0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A382" s="19" t="s">
        <v>25</v>
      </c>
      <c r="B382" s="19">
        <f>B!$S27</f>
        <v>26.722222222222218</v>
      </c>
      <c r="C382" s="19">
        <f>'C'!$S27</f>
        <v>26.8</v>
      </c>
      <c r="D382" s="19">
        <f>D!$S27</f>
        <v>26.7</v>
      </c>
      <c r="E382" s="19">
        <f>F!$S27</f>
        <v>26.700000000000301</v>
      </c>
      <c r="F382" s="19">
        <f>G!$S27</f>
        <v>26.17</v>
      </c>
      <c r="G382" s="19">
        <f>H!$S27</f>
        <v>26.7</v>
      </c>
      <c r="H382" s="19">
        <f>I!$S27</f>
        <v>0</v>
      </c>
      <c r="I382" s="19">
        <f>J!$S27</f>
        <v>26.689</v>
      </c>
      <c r="J382" s="19">
        <f>K!$S27</f>
        <v>26.7</v>
      </c>
      <c r="K382" s="19">
        <f>L!S27</f>
        <v>26.700000310104699</v>
      </c>
      <c r="L382" s="19">
        <f>YD!S27</f>
        <v>0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19" t="s">
        <v>26</v>
      </c>
      <c r="B383" s="19">
        <f>B!$S28</f>
        <v>22.111111111111111</v>
      </c>
      <c r="C383" s="19">
        <f>'C'!$S28</f>
        <v>22.1</v>
      </c>
      <c r="D383" s="19">
        <f>D!$S28</f>
        <v>22.2</v>
      </c>
      <c r="E383" s="19">
        <f>F!$S28</f>
        <v>22.200000000000301</v>
      </c>
      <c r="F383" s="19">
        <f>G!$S28</f>
        <v>21.03</v>
      </c>
      <c r="G383" s="19">
        <f>H!$S28</f>
        <v>22.2</v>
      </c>
      <c r="H383" s="19">
        <f>I!$S28</f>
        <v>0</v>
      </c>
      <c r="I383" s="19">
        <f>J!$S28</f>
        <v>22.172000000000001</v>
      </c>
      <c r="J383" s="19">
        <f>K!$S28</f>
        <v>22.2</v>
      </c>
      <c r="K383" s="19">
        <f>L!S28</f>
        <v>22.200000703298102</v>
      </c>
      <c r="L383" s="19">
        <f>YD!S28</f>
        <v>0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19" t="s">
        <v>27</v>
      </c>
      <c r="B384" s="19">
        <f>B!$S29</f>
        <v>22.111111111111111</v>
      </c>
      <c r="C384" s="19">
        <f>'C'!$S29</f>
        <v>22.1</v>
      </c>
      <c r="D384" s="19">
        <f>D!$S29</f>
        <v>22.2</v>
      </c>
      <c r="E384" s="19">
        <f>F!$S29</f>
        <v>22.200000000000301</v>
      </c>
      <c r="F384" s="19">
        <f>G!$S29</f>
        <v>20.76</v>
      </c>
      <c r="G384" s="19">
        <f>H!$S29</f>
        <v>22.2</v>
      </c>
      <c r="H384" s="19">
        <f>I!$S29</f>
        <v>0</v>
      </c>
      <c r="I384" s="19">
        <f>J!$S29</f>
        <v>22.167999999999999</v>
      </c>
      <c r="J384" s="19">
        <f>K!$S29</f>
        <v>22.2</v>
      </c>
      <c r="K384" s="19">
        <f>L!S29</f>
        <v>22.200000486628699</v>
      </c>
      <c r="L384" s="19">
        <f>YD!S29</f>
        <v>0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19" t="s">
        <v>28</v>
      </c>
      <c r="B385" s="19">
        <f>B!$S30</f>
        <v>22.333333333333336</v>
      </c>
      <c r="C385" s="19">
        <f>'C'!$S30</f>
        <v>22.3</v>
      </c>
      <c r="D385" s="19">
        <f>D!$S30</f>
        <v>22.2</v>
      </c>
      <c r="E385" s="19">
        <f>F!$S30</f>
        <v>22.200000000000301</v>
      </c>
      <c r="F385" s="19">
        <f>G!$S30</f>
        <v>22.06</v>
      </c>
      <c r="G385" s="19">
        <f>H!$S30</f>
        <v>22.2</v>
      </c>
      <c r="H385" s="19">
        <f>I!$S30</f>
        <v>0</v>
      </c>
      <c r="I385" s="19">
        <f>J!$S30</f>
        <v>22.196999999999999</v>
      </c>
      <c r="J385" s="19">
        <f>K!$S30</f>
        <v>22.2</v>
      </c>
      <c r="K385" s="19">
        <f>L!S30</f>
        <v>22.175979420044399</v>
      </c>
      <c r="L385" s="19">
        <f>YD!S30</f>
        <v>0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19" t="s">
        <v>29</v>
      </c>
      <c r="B386" s="19">
        <f>B!$S31</f>
        <v>26.722222222222218</v>
      </c>
      <c r="C386" s="19">
        <f>'C'!$S31</f>
        <v>26.8</v>
      </c>
      <c r="D386" s="19">
        <f>D!$S31</f>
        <v>26.7</v>
      </c>
      <c r="E386" s="19">
        <f>F!$S31</f>
        <v>26.700000000000301</v>
      </c>
      <c r="F386" s="19">
        <f>G!$S31</f>
        <v>26.39</v>
      </c>
      <c r="G386" s="19">
        <f>H!$S31</f>
        <v>26.7</v>
      </c>
      <c r="H386" s="19">
        <f>I!$S31</f>
        <v>0</v>
      </c>
      <c r="I386" s="19">
        <f>J!$S31</f>
        <v>26.693000000000001</v>
      </c>
      <c r="J386" s="19">
        <f>K!$S31</f>
        <v>26.7</v>
      </c>
      <c r="K386" s="19">
        <f>L!S31</f>
        <v>26.6696676634634</v>
      </c>
      <c r="L386" s="19">
        <f>YD!S31</f>
        <v>0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19" t="s">
        <v>30</v>
      </c>
      <c r="B387" s="19">
        <f>B!$S32</f>
        <v>23.444444444444446</v>
      </c>
      <c r="C387" s="19">
        <f>'C'!$S32</f>
        <v>23.4</v>
      </c>
      <c r="D387" s="19">
        <f>D!$S32</f>
        <v>22.2</v>
      </c>
      <c r="E387" s="19">
        <f>F!$S32</f>
        <v>23.299999999999699</v>
      </c>
      <c r="F387" s="19">
        <f>G!$S32</f>
        <v>23.26</v>
      </c>
      <c r="G387" s="19">
        <f>H!$S32</f>
        <v>23.3</v>
      </c>
      <c r="H387" s="19">
        <f>I!$S32</f>
        <v>0</v>
      </c>
      <c r="I387" s="19">
        <f>J!$S32</f>
        <v>23.298999999999999</v>
      </c>
      <c r="J387" s="19">
        <f>K!$S32</f>
        <v>23.3</v>
      </c>
      <c r="K387" s="19">
        <f>L!S32</f>
        <v>23.2741424521511</v>
      </c>
      <c r="L387" s="19">
        <f>YD!S32</f>
        <v>0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19" t="s">
        <v>31</v>
      </c>
      <c r="B388" s="19">
        <f>B!$S33</f>
        <v>22.222222222222221</v>
      </c>
      <c r="C388" s="19">
        <f>'C'!$S33</f>
        <v>22.2</v>
      </c>
      <c r="D388" s="19">
        <f>D!$S33</f>
        <v>22.2</v>
      </c>
      <c r="E388" s="19">
        <f>F!$S33</f>
        <v>22.200000000000301</v>
      </c>
      <c r="F388" s="19">
        <f>G!$S33</f>
        <v>21.57</v>
      </c>
      <c r="G388" s="19">
        <f>H!$S33</f>
        <v>22.2</v>
      </c>
      <c r="H388" s="19">
        <f>I!$S33</f>
        <v>0</v>
      </c>
      <c r="I388" s="19">
        <f>J!$S33</f>
        <v>22.184999999999999</v>
      </c>
      <c r="J388" s="19">
        <f>K!$S33</f>
        <v>22.2</v>
      </c>
      <c r="K388" s="19">
        <f>L!S33</f>
        <v>22.179937290658799</v>
      </c>
      <c r="L388" s="19">
        <f>YD!S33</f>
        <v>0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19" t="s">
        <v>32</v>
      </c>
      <c r="B389" s="19">
        <f>B!$S34</f>
        <v>22.277777777777775</v>
      </c>
      <c r="C389" s="19">
        <f>'C'!$S34</f>
        <v>22.3</v>
      </c>
      <c r="D389" s="19">
        <f>D!$S34</f>
        <v>22.2</v>
      </c>
      <c r="E389" s="19">
        <f>F!$S34</f>
        <v>22.200000000000301</v>
      </c>
      <c r="F389" s="19">
        <f>G!$S34</f>
        <v>22.01</v>
      </c>
      <c r="G389" s="19">
        <f>H!$S34</f>
        <v>22.2</v>
      </c>
      <c r="H389" s="19">
        <f>I!$S34</f>
        <v>0</v>
      </c>
      <c r="I389" s="19">
        <f>J!$S34</f>
        <v>22.196000000000002</v>
      </c>
      <c r="J389" s="19">
        <f>K!$S34</f>
        <v>22.2</v>
      </c>
      <c r="K389" s="19">
        <f>L!S34</f>
        <v>22.1547513226331</v>
      </c>
      <c r="L389" s="19">
        <f>YD!S34</f>
        <v>0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19" t="s">
        <v>33</v>
      </c>
      <c r="B390" s="19">
        <f>B!$S35</f>
        <v>22.333333333333336</v>
      </c>
      <c r="C390" s="19">
        <f>'C'!$S35</f>
        <v>22.3</v>
      </c>
      <c r="D390" s="19">
        <f>D!$S35</f>
        <v>22.2</v>
      </c>
      <c r="E390" s="19">
        <f>F!$S35</f>
        <v>22.200000000000301</v>
      </c>
      <c r="F390" s="19">
        <f>G!$S35</f>
        <v>22.13</v>
      </c>
      <c r="G390" s="19">
        <f>H!$S35</f>
        <v>22.2</v>
      </c>
      <c r="H390" s="19">
        <f>I!$S35</f>
        <v>0</v>
      </c>
      <c r="I390" s="19">
        <f>J!$S35</f>
        <v>22.198</v>
      </c>
      <c r="J390" s="19">
        <f>K!$S35</f>
        <v>22.2</v>
      </c>
      <c r="K390" s="19">
        <f>L!S35</f>
        <v>22.162727014657801</v>
      </c>
      <c r="L390" s="19">
        <f>YD!S35</f>
        <v>0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19" t="s">
        <v>34</v>
      </c>
      <c r="B391" s="19">
        <f>B!$S36</f>
        <v>22.111111111111111</v>
      </c>
      <c r="C391" s="19">
        <f>'C'!$S36</f>
        <v>22.1</v>
      </c>
      <c r="D391" s="19">
        <f>D!$S36</f>
        <v>22.2</v>
      </c>
      <c r="E391" s="19">
        <f>F!$S36</f>
        <v>22.200000000000301</v>
      </c>
      <c r="F391" s="19">
        <f>G!$S36</f>
        <v>21.63</v>
      </c>
      <c r="G391" s="19">
        <f>H!$S36</f>
        <v>22.2</v>
      </c>
      <c r="H391" s="19">
        <f>I!$S36</f>
        <v>0</v>
      </c>
      <c r="I391" s="19">
        <f>J!$S36</f>
        <v>22.186</v>
      </c>
      <c r="J391" s="19">
        <f>K!$S36</f>
        <v>22.2</v>
      </c>
      <c r="K391" s="19">
        <f>L!S36</f>
        <v>22.194314900811399</v>
      </c>
      <c r="L391" s="19">
        <f>YD!S36</f>
        <v>0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19" t="s">
        <v>35</v>
      </c>
      <c r="B392" s="19">
        <f>B!$S37</f>
        <v>22.111111111111111</v>
      </c>
      <c r="C392" s="19">
        <f>'C'!$S37</f>
        <v>22.1</v>
      </c>
      <c r="D392" s="19">
        <f>D!$S37</f>
        <v>22.2</v>
      </c>
      <c r="E392" s="19">
        <f>F!$S37</f>
        <v>22.200000000000301</v>
      </c>
      <c r="F392" s="19">
        <f>G!$S37</f>
        <v>21.76</v>
      </c>
      <c r="G392" s="19">
        <f>H!$S37</f>
        <v>22.2</v>
      </c>
      <c r="H392" s="19">
        <f>I!$S37</f>
        <v>0</v>
      </c>
      <c r="I392" s="19">
        <f>J!$S37</f>
        <v>22.187999999999999</v>
      </c>
      <c r="J392" s="19">
        <f>K!$S37</f>
        <v>22.2</v>
      </c>
      <c r="K392" s="19">
        <f>L!S37</f>
        <v>22.1952671578855</v>
      </c>
      <c r="L392" s="19">
        <f>YD!S37</f>
        <v>0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19" t="s">
        <v>36</v>
      </c>
      <c r="B393" s="19">
        <f>B!$S38</f>
        <v>26.777777777777779</v>
      </c>
      <c r="C393" s="19">
        <f>'C'!$S38</f>
        <v>26.8</v>
      </c>
      <c r="D393" s="19">
        <f>D!$S38</f>
        <v>26.7</v>
      </c>
      <c r="E393" s="19">
        <f>F!$S38</f>
        <v>26.7338999999997</v>
      </c>
      <c r="F393" s="19">
        <f>G!$S38</f>
        <v>26.73</v>
      </c>
      <c r="G393" s="19">
        <f>H!$S38</f>
        <v>26.7</v>
      </c>
      <c r="H393" s="19">
        <f>I!$S38</f>
        <v>0</v>
      </c>
      <c r="I393" s="19">
        <f>J!$S38</f>
        <v>26.713000000000001</v>
      </c>
      <c r="J393" s="19">
        <f>K!$S38</f>
        <v>26.7</v>
      </c>
      <c r="K393" s="19">
        <f>L!S38</f>
        <v>26.661296598220002</v>
      </c>
      <c r="L393" s="19">
        <f>YD!S38</f>
        <v>0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7" spans="1:28">
      <c r="A397" t="s">
        <v>73</v>
      </c>
    </row>
    <row r="398" spans="1:28">
      <c r="A398" s="2"/>
      <c r="B398" s="11" t="s">
        <v>38</v>
      </c>
      <c r="C398" s="11" t="s">
        <v>38</v>
      </c>
      <c r="D398" s="11" t="s">
        <v>39</v>
      </c>
      <c r="E398" s="11" t="s">
        <v>40</v>
      </c>
      <c r="F398" s="11" t="s">
        <v>40</v>
      </c>
      <c r="G398" s="11" t="s">
        <v>41</v>
      </c>
      <c r="H398" s="11" t="s">
        <v>41</v>
      </c>
      <c r="I398" s="11" t="s">
        <v>41</v>
      </c>
      <c r="J398" s="16" t="s">
        <v>42</v>
      </c>
      <c r="K398" s="16" t="s">
        <v>43</v>
      </c>
      <c r="L398" s="16" t="s">
        <v>301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>
      <c r="A399" s="2"/>
      <c r="B399" s="11" t="s">
        <v>44</v>
      </c>
      <c r="C399" s="11" t="s">
        <v>45</v>
      </c>
      <c r="D399" s="11" t="s">
        <v>46</v>
      </c>
      <c r="E399" s="11" t="s">
        <v>47</v>
      </c>
      <c r="F399" s="11" t="s">
        <v>48</v>
      </c>
      <c r="G399" s="11" t="s">
        <v>49</v>
      </c>
      <c r="H399" s="11" t="s">
        <v>50</v>
      </c>
      <c r="I399" s="11" t="s">
        <v>51</v>
      </c>
      <c r="J399" s="16" t="s">
        <v>306</v>
      </c>
      <c r="K399" s="16" t="s">
        <v>53</v>
      </c>
      <c r="L399" s="16" t="s">
        <v>302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20" t="s">
        <v>23</v>
      </c>
      <c r="B400" s="20">
        <f>B!$T25</f>
        <v>7.4000000000000003E-3</v>
      </c>
      <c r="C400" s="20">
        <f>'C'!$T25</f>
        <v>7.6E-3</v>
      </c>
      <c r="D400" s="20">
        <f>D!$T25</f>
        <v>6.8399999999999997E-3</v>
      </c>
      <c r="E400" s="20">
        <f>F!$T25</f>
        <v>7.50358999999987E-3</v>
      </c>
      <c r="F400" s="20">
        <f>G!$T25</f>
        <v>7.509E-3</v>
      </c>
      <c r="G400" s="20">
        <f>H!$T25</f>
        <v>7.4274392987488001E-3</v>
      </c>
      <c r="H400" s="20">
        <f>I!$T25</f>
        <v>0</v>
      </c>
      <c r="I400" s="20">
        <f>J!$T25</f>
        <v>7.339E-3</v>
      </c>
      <c r="J400" s="20">
        <f>K!$T25</f>
        <v>7.4999999999999997E-3</v>
      </c>
      <c r="K400" s="20">
        <f>L!T25</f>
        <v>7.4521605360025802E-3</v>
      </c>
      <c r="L400" s="20">
        <f>YD!T25</f>
        <v>0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>
      <c r="A401" s="20" t="s">
        <v>24</v>
      </c>
      <c r="B401" s="20">
        <f>B!$T26</f>
        <v>6.4000000000000003E-3</v>
      </c>
      <c r="C401" s="20">
        <f>'C'!$T26</f>
        <v>7.0000000000000001E-3</v>
      </c>
      <c r="D401" s="20">
        <f>D!$T26</f>
        <v>6.8399999999999997E-3</v>
      </c>
      <c r="E401" s="20">
        <f>F!$T26</f>
        <v>6.5938000000000697E-3</v>
      </c>
      <c r="F401" s="20">
        <f>G!$T26</f>
        <v>6.6309999999999997E-3</v>
      </c>
      <c r="G401" s="20">
        <f>H!$T26</f>
        <v>6.5186646369405103E-3</v>
      </c>
      <c r="H401" s="20">
        <f>I!$T26</f>
        <v>0</v>
      </c>
      <c r="I401" s="20">
        <f>J!$T26</f>
        <v>6.411E-3</v>
      </c>
      <c r="J401" s="20">
        <f>K!$T26</f>
        <v>6.6E-3</v>
      </c>
      <c r="K401" s="20">
        <f>L!T26</f>
        <v>6.5610637594081004E-3</v>
      </c>
      <c r="L401" s="20">
        <f>YD!T26</f>
        <v>0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s="20" t="s">
        <v>25</v>
      </c>
      <c r="B402" s="20">
        <f>B!$T27</f>
        <v>7.7999999999999996E-3</v>
      </c>
      <c r="C402" s="20">
        <f>'C'!$T27</f>
        <v>7.7999999999999996E-3</v>
      </c>
      <c r="D402" s="20">
        <f>D!$T27</f>
        <v>7.0000000000000001E-3</v>
      </c>
      <c r="E402" s="20">
        <f>F!$T27</f>
        <v>7.9505600000000197E-3</v>
      </c>
      <c r="F402" s="20">
        <f>G!$T27</f>
        <v>7.9520000000000007E-3</v>
      </c>
      <c r="G402" s="20">
        <f>H!$T27</f>
        <v>7.8782829233826502E-3</v>
      </c>
      <c r="H402" s="20">
        <f>I!$T27</f>
        <v>0</v>
      </c>
      <c r="I402" s="20">
        <f>J!$T27</f>
        <v>7.8729999999999998E-3</v>
      </c>
      <c r="J402" s="20">
        <f>K!$T27</f>
        <v>8.0000000000000002E-3</v>
      </c>
      <c r="K402" s="20">
        <f>L!T27</f>
        <v>8.0110051705994997E-3</v>
      </c>
      <c r="L402" s="20">
        <f>YD!T27</f>
        <v>0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>
      <c r="A403" s="20" t="s">
        <v>26</v>
      </c>
      <c r="B403" s="20">
        <f>B!$T28</f>
        <v>7.3000000000000001E-3</v>
      </c>
      <c r="C403" s="20">
        <f>'C'!$T28</f>
        <v>7.6E-3</v>
      </c>
      <c r="D403" s="20">
        <f>D!$T28</f>
        <v>6.8399999999999997E-3</v>
      </c>
      <c r="E403" s="20">
        <f>F!$T28</f>
        <v>7.50358999999987E-3</v>
      </c>
      <c r="F403" s="20">
        <f>G!$T28</f>
        <v>7.5189999999999996E-3</v>
      </c>
      <c r="G403" s="20">
        <f>H!$T28</f>
        <v>7.4274392987488001E-3</v>
      </c>
      <c r="H403" s="20">
        <f>I!$T28</f>
        <v>0</v>
      </c>
      <c r="I403" s="20">
        <f>J!$T28</f>
        <v>7.339E-3</v>
      </c>
      <c r="J403" s="20">
        <f>K!$T28</f>
        <v>7.4999999999999997E-3</v>
      </c>
      <c r="K403" s="20">
        <f>L!T28</f>
        <v>7.4578198927514596E-3</v>
      </c>
      <c r="L403" s="20">
        <f>YD!T28</f>
        <v>0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>
      <c r="A404" s="20" t="s">
        <v>27</v>
      </c>
      <c r="B404" s="20">
        <f>B!$T29</f>
        <v>6.4000000000000003E-3</v>
      </c>
      <c r="C404" s="20">
        <f>'C'!$T29</f>
        <v>7.0000000000000001E-3</v>
      </c>
      <c r="D404" s="20">
        <f>D!$T29</f>
        <v>6.8399999999999997E-3</v>
      </c>
      <c r="E404" s="20">
        <f>F!$T29</f>
        <v>6.5938002678572099E-3</v>
      </c>
      <c r="F404" s="20">
        <f>G!$T29</f>
        <v>6.594E-3</v>
      </c>
      <c r="G404" s="20">
        <f>H!$T29</f>
        <v>6.5186646369405103E-3</v>
      </c>
      <c r="H404" s="20">
        <f>I!$T29</f>
        <v>0</v>
      </c>
      <c r="I404" s="20">
        <f>J!$T29</f>
        <v>6.4019999999999997E-3</v>
      </c>
      <c r="J404" s="20">
        <f>K!$T29</f>
        <v>6.4999999999999997E-3</v>
      </c>
      <c r="K404" s="20">
        <f>L!T29</f>
        <v>6.5668148481944797E-3</v>
      </c>
      <c r="L404" s="20">
        <f>YD!T29</f>
        <v>0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A405" s="20" t="s">
        <v>28</v>
      </c>
      <c r="B405" s="20">
        <f>B!$T30</f>
        <v>8.3000000000000001E-3</v>
      </c>
      <c r="C405" s="20">
        <f>'C'!$T30</f>
        <v>8.2000000000000007E-3</v>
      </c>
      <c r="D405" s="20">
        <f>D!$T30</f>
        <v>8.5299999999999994E-3</v>
      </c>
      <c r="E405" s="20">
        <f>F!$T30</f>
        <v>8.3236000000000004E-3</v>
      </c>
      <c r="F405" s="20">
        <f>G!$T30</f>
        <v>8.4539999999999997E-3</v>
      </c>
      <c r="G405" s="20">
        <f>H!$T30</f>
        <v>8.2272349270004295E-3</v>
      </c>
      <c r="H405" s="20">
        <f>I!$T30</f>
        <v>0</v>
      </c>
      <c r="I405" s="20">
        <f>J!$T30</f>
        <v>8.2089999999999993E-3</v>
      </c>
      <c r="J405" s="20">
        <f>K!$T30</f>
        <v>8.3000000000000001E-3</v>
      </c>
      <c r="K405" s="20">
        <f>L!T30</f>
        <v>8.3238560736628303E-3</v>
      </c>
      <c r="L405" s="20">
        <f>YD!T30</f>
        <v>0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20" t="s">
        <v>29</v>
      </c>
      <c r="B406" s="20">
        <f>B!$T31</f>
        <v>9.7999999999999997E-3</v>
      </c>
      <c r="C406" s="20">
        <f>'C'!$T31</f>
        <v>9.7000000000000003E-3</v>
      </c>
      <c r="D406" s="20">
        <f>D!$T31</f>
        <v>1.01E-2</v>
      </c>
      <c r="E406" s="20">
        <f>F!$T31</f>
        <v>1.0069099999999999E-2</v>
      </c>
      <c r="F406" s="20">
        <f>G!$T31</f>
        <v>1.018E-2</v>
      </c>
      <c r="G406" s="20">
        <f>H!$T31</f>
        <v>9.9689764556742302E-3</v>
      </c>
      <c r="H406" s="20">
        <f>I!$T31</f>
        <v>0</v>
      </c>
      <c r="I406" s="20">
        <f>J!$T31</f>
        <v>9.9439999999999997E-3</v>
      </c>
      <c r="J406" s="20">
        <f>K!$T31</f>
        <v>1.01E-2</v>
      </c>
      <c r="K406" s="20">
        <f>L!T31</f>
        <v>1.01524971466866E-2</v>
      </c>
      <c r="L406" s="20">
        <f>YD!T31</f>
        <v>0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20" t="s">
        <v>30</v>
      </c>
      <c r="B407" s="20">
        <f>B!$T32</f>
        <v>9.1999999999999998E-3</v>
      </c>
      <c r="C407" s="20">
        <f>'C'!$T32</f>
        <v>8.9999999999999993E-3</v>
      </c>
      <c r="D407" s="20">
        <f>D!$T32</f>
        <v>9.8399999999999998E-3</v>
      </c>
      <c r="E407" s="20">
        <f>F!$T32</f>
        <v>9.3020700000001101E-3</v>
      </c>
      <c r="F407" s="20">
        <f>G!$T32</f>
        <v>9.4339999999999997E-3</v>
      </c>
      <c r="G407" s="20">
        <f>H!$T32</f>
        <v>9.2694020003592607E-3</v>
      </c>
      <c r="H407" s="20">
        <f>I!$T32</f>
        <v>0</v>
      </c>
      <c r="I407" s="20">
        <f>J!$T32</f>
        <v>9.2069999999999999E-3</v>
      </c>
      <c r="J407" s="20">
        <f>K!$T32</f>
        <v>9.2999999999999992E-3</v>
      </c>
      <c r="K407" s="20">
        <f>L!T32</f>
        <v>9.2853724696999995E-3</v>
      </c>
      <c r="L407" s="20">
        <f>YD!T32</f>
        <v>0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20" t="s">
        <v>31</v>
      </c>
      <c r="B408" s="20">
        <f>B!$T33</f>
        <v>1.0500000000000001E-2</v>
      </c>
      <c r="C408" s="20">
        <f>'C'!$T33</f>
        <v>1.04E-2</v>
      </c>
      <c r="D408" s="20">
        <f>D!$T33</f>
        <v>1.0699999999999999E-2</v>
      </c>
      <c r="E408" s="20">
        <f>F!$T33</f>
        <v>1.0470800000000001E-2</v>
      </c>
      <c r="F408" s="20">
        <f>G!$T33</f>
        <v>1.04E-2</v>
      </c>
      <c r="G408" s="20">
        <f>H!$T33</f>
        <v>1.0366858021729E-2</v>
      </c>
      <c r="H408" s="20">
        <f>I!$T33</f>
        <v>0</v>
      </c>
      <c r="I408" s="20">
        <f>J!$T33</f>
        <v>1.0448000000000001E-2</v>
      </c>
      <c r="J408" s="20">
        <f>K!$T33</f>
        <v>0.106</v>
      </c>
      <c r="K408" s="20">
        <f>L!T33</f>
        <v>1.04648721999978E-2</v>
      </c>
      <c r="L408" s="20">
        <f>YD!T33</f>
        <v>0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20" t="s">
        <v>32</v>
      </c>
      <c r="B409" s="20">
        <f>B!$T34</f>
        <v>1.6299999999999999E-2</v>
      </c>
      <c r="C409" s="20">
        <f>'C'!$T34</f>
        <v>1.6500000000000001E-2</v>
      </c>
      <c r="D409" s="20">
        <f>D!$T34</f>
        <v>1.6400000000000001E-2</v>
      </c>
      <c r="E409" s="20">
        <f>F!$T34</f>
        <v>1.6309700000000101E-2</v>
      </c>
      <c r="F409" s="20">
        <f>G!$T34</f>
        <v>1.6129999999999999E-2</v>
      </c>
      <c r="G409" s="20">
        <f>H!$T34</f>
        <v>1.61900653213107E-2</v>
      </c>
      <c r="H409" s="20">
        <f>I!$T34</f>
        <v>0</v>
      </c>
      <c r="I409" s="20">
        <f>J!$T34</f>
        <v>1.6222E-2</v>
      </c>
      <c r="J409" s="20">
        <f>K!$T34</f>
        <v>1.6199999999999999E-2</v>
      </c>
      <c r="K409" s="20">
        <f>L!T34</f>
        <v>1.6042350058943101E-2</v>
      </c>
      <c r="L409" s="20">
        <f>YD!T34</f>
        <v>0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20" t="s">
        <v>33</v>
      </c>
      <c r="B410" s="20">
        <f>B!$T35</f>
        <v>1.61E-2</v>
      </c>
      <c r="C410" s="20">
        <f>'C'!$T35</f>
        <v>1.6299999999999999E-2</v>
      </c>
      <c r="D410" s="20">
        <f>D!$T35</f>
        <v>1.7000000000000001E-2</v>
      </c>
      <c r="E410" s="20">
        <f>F!$T35</f>
        <v>1.6151200000000001E-2</v>
      </c>
      <c r="F410" s="20">
        <f>G!$T35</f>
        <v>1.6080000000000001E-2</v>
      </c>
      <c r="G410" s="20">
        <f>H!$T35</f>
        <v>1.6056292778942799E-2</v>
      </c>
      <c r="H410" s="20">
        <f>I!$T35</f>
        <v>0</v>
      </c>
      <c r="I410" s="20">
        <f>J!$T35</f>
        <v>1.6052E-2</v>
      </c>
      <c r="J410" s="20">
        <f>K!$T35</f>
        <v>1.61E-2</v>
      </c>
      <c r="K410" s="20">
        <f>L!T35</f>
        <v>1.59238665509529E-2</v>
      </c>
      <c r="L410" s="20">
        <f>YD!T35</f>
        <v>0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20" t="s">
        <v>34</v>
      </c>
      <c r="B411" s="20">
        <f>B!$T36</f>
        <v>1.5800000000000002E-2</v>
      </c>
      <c r="C411" s="20">
        <f>'C'!$T36</f>
        <v>1.61E-2</v>
      </c>
      <c r="D411" s="20">
        <f>D!$T36</f>
        <v>1.61E-2</v>
      </c>
      <c r="E411" s="20">
        <f>F!$T36</f>
        <v>1.59210999999999E-2</v>
      </c>
      <c r="F411" s="20">
        <f>G!$T36</f>
        <v>1.546E-2</v>
      </c>
      <c r="G411" s="20">
        <f>H!$T36</f>
        <v>1.5796487095375299E-2</v>
      </c>
      <c r="H411" s="20">
        <f>I!$T36</f>
        <v>0</v>
      </c>
      <c r="I411" s="20">
        <f>J!$T36</f>
        <v>1.5885E-2</v>
      </c>
      <c r="J411" s="20">
        <f>K!$T36</f>
        <v>1.6E-2</v>
      </c>
      <c r="K411" s="20">
        <f>L!T36</f>
        <v>1.5708760958159401E-2</v>
      </c>
      <c r="L411" s="20">
        <f>YD!T36</f>
        <v>0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20" t="s">
        <v>35</v>
      </c>
      <c r="B412" s="20">
        <f>B!$T37</f>
        <v>1.5299999999999999E-2</v>
      </c>
      <c r="C412" s="20">
        <f>'C'!$T37</f>
        <v>1.5599999999999999E-2</v>
      </c>
      <c r="D412" s="20">
        <f>D!$T37</f>
        <v>1.6400000000000001E-2</v>
      </c>
      <c r="E412" s="20">
        <f>F!$T37</f>
        <v>1.5469899999999899E-2</v>
      </c>
      <c r="F412" s="20">
        <f>G!$T37</f>
        <v>1.5140000000000001E-2</v>
      </c>
      <c r="G412" s="20">
        <f>H!$T37</f>
        <v>1.53677362803268E-2</v>
      </c>
      <c r="H412" s="20">
        <f>I!$T37</f>
        <v>0</v>
      </c>
      <c r="I412" s="20">
        <f>J!$T37</f>
        <v>1.5434E-2</v>
      </c>
      <c r="J412" s="20">
        <f>K!$T37</f>
        <v>1.5599999999999999E-2</v>
      </c>
      <c r="K412" s="20">
        <f>L!T37</f>
        <v>1.52990037529761E-2</v>
      </c>
      <c r="L412" s="20">
        <f>YD!T37</f>
        <v>0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20" t="s">
        <v>36</v>
      </c>
      <c r="B413" s="20">
        <f>B!$T38</f>
        <v>1.0999999999999999E-2</v>
      </c>
      <c r="C413" s="20">
        <f>'C'!$T38</f>
        <v>1.09E-2</v>
      </c>
      <c r="D413" s="20">
        <f>D!$T38</f>
        <v>1.15E-2</v>
      </c>
      <c r="E413" s="20">
        <f>F!$T38</f>
        <v>1.12810999999999E-2</v>
      </c>
      <c r="F413" s="20">
        <f>G!$T38</f>
        <v>1.128E-2</v>
      </c>
      <c r="G413" s="20">
        <f>H!$T38</f>
        <v>1.1129123873682501E-2</v>
      </c>
      <c r="H413" s="20">
        <f>I!$T38</f>
        <v>0</v>
      </c>
      <c r="I413" s="20">
        <f>J!$T38</f>
        <v>1.1098999999999999E-2</v>
      </c>
      <c r="J413" s="20">
        <f>K!$T38</f>
        <v>1.1299999999999999E-2</v>
      </c>
      <c r="K413" s="20">
        <f>L!T38</f>
        <v>1.13221837526713E-2</v>
      </c>
      <c r="L413" s="20">
        <f>YD!T38</f>
        <v>0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6" spans="1:28" ht="15.75">
      <c r="A416" s="1" t="s">
        <v>74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95" spans="1:28" ht="15.75">
      <c r="A495" s="1" t="s">
        <v>75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7" spans="1:28">
      <c r="A497" t="s">
        <v>76</v>
      </c>
    </row>
    <row r="498" spans="1:28">
      <c r="A498" s="2"/>
      <c r="B498" s="11" t="s">
        <v>38</v>
      </c>
      <c r="C498" s="11" t="s">
        <v>38</v>
      </c>
      <c r="D498" s="11" t="s">
        <v>39</v>
      </c>
      <c r="E498" s="11" t="s">
        <v>40</v>
      </c>
      <c r="F498" s="11" t="s">
        <v>40</v>
      </c>
      <c r="G498" s="11" t="s">
        <v>41</v>
      </c>
      <c r="H498" s="11" t="s">
        <v>41</v>
      </c>
      <c r="I498" s="11" t="s">
        <v>41</v>
      </c>
      <c r="J498" s="16" t="s">
        <v>42</v>
      </c>
      <c r="K498" s="16" t="s">
        <v>43</v>
      </c>
      <c r="L498" s="16" t="s">
        <v>301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2"/>
      <c r="B499" s="11" t="s">
        <v>44</v>
      </c>
      <c r="C499" s="11" t="s">
        <v>45</v>
      </c>
      <c r="D499" s="11" t="s">
        <v>46</v>
      </c>
      <c r="E499" s="11" t="s">
        <v>47</v>
      </c>
      <c r="F499" s="11" t="s">
        <v>48</v>
      </c>
      <c r="G499" s="11" t="s">
        <v>49</v>
      </c>
      <c r="H499" s="11" t="s">
        <v>50</v>
      </c>
      <c r="I499" s="11" t="s">
        <v>51</v>
      </c>
      <c r="J499" s="16" t="s">
        <v>306</v>
      </c>
      <c r="K499" s="16" t="s">
        <v>53</v>
      </c>
      <c r="L499" s="16" t="s">
        <v>302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18" t="s">
        <v>23</v>
      </c>
      <c r="B500" s="21">
        <f t="shared" ref="B500:K500" si="15">(B300-B360)/B240</f>
        <v>1.2466712636305796E-3</v>
      </c>
      <c r="C500" s="21">
        <f t="shared" si="15"/>
        <v>1.5062294272547483E-3</v>
      </c>
      <c r="D500" s="21">
        <f t="shared" si="15"/>
        <v>8.3717036416901627E-4</v>
      </c>
      <c r="E500" s="21">
        <f t="shared" si="15"/>
        <v>0</v>
      </c>
      <c r="F500" s="21">
        <f t="shared" si="15"/>
        <v>0</v>
      </c>
      <c r="G500" s="21">
        <f t="shared" si="15"/>
        <v>0</v>
      </c>
      <c r="H500" s="21">
        <f t="shared" si="15"/>
        <v>0</v>
      </c>
      <c r="I500" s="21">
        <f t="shared" si="15"/>
        <v>1.2552301255238033E-4</v>
      </c>
      <c r="J500" s="21">
        <f t="shared" si="15"/>
        <v>0</v>
      </c>
      <c r="K500" s="21">
        <f t="shared" si="15"/>
        <v>3.1825927451299592E-3</v>
      </c>
      <c r="L500" s="21" t="e">
        <f t="shared" ref="L500:L513" si="16">(L300-L360)/L240</f>
        <v>#DIV/0!</v>
      </c>
      <c r="R500" s="18"/>
      <c r="S500" s="18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18" t="s">
        <v>24</v>
      </c>
      <c r="B501" s="21">
        <f t="shared" ref="B501:K501" si="17">(B301-B361)/B241</f>
        <v>1.171431334622825E-3</v>
      </c>
      <c r="C501" s="21">
        <f t="shared" si="17"/>
        <v>1.7378068171962624E-3</v>
      </c>
      <c r="D501" s="21">
        <f t="shared" si="17"/>
        <v>1.0472770795930623E-2</v>
      </c>
      <c r="E501" s="21">
        <f t="shared" si="17"/>
        <v>0</v>
      </c>
      <c r="F501" s="21">
        <f t="shared" si="17"/>
        <v>1.0591988786197744E-2</v>
      </c>
      <c r="G501" s="21">
        <f t="shared" si="17"/>
        <v>0</v>
      </c>
      <c r="H501" s="21">
        <f t="shared" si="17"/>
        <v>0</v>
      </c>
      <c r="I501" s="21">
        <f t="shared" si="17"/>
        <v>3.8461538461540798E-4</v>
      </c>
      <c r="J501" s="21">
        <f t="shared" si="17"/>
        <v>0</v>
      </c>
      <c r="K501" s="21">
        <f t="shared" si="17"/>
        <v>2.5512843614547663E-3</v>
      </c>
      <c r="L501" s="21" t="e">
        <f t="shared" si="16"/>
        <v>#DIV/0!</v>
      </c>
      <c r="R501" s="18"/>
      <c r="S501" s="18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18" t="s">
        <v>25</v>
      </c>
      <c r="B502" s="21">
        <f t="shared" ref="B502:K502" si="18">(B302-B362)/B242</f>
        <v>1.1040574109853721E-3</v>
      </c>
      <c r="C502" s="21">
        <f t="shared" si="18"/>
        <v>7.9758432718113434E-4</v>
      </c>
      <c r="D502" s="21">
        <f t="shared" si="18"/>
        <v>3.6211699164345129E-3</v>
      </c>
      <c r="E502" s="21">
        <f t="shared" si="18"/>
        <v>0</v>
      </c>
      <c r="F502" s="21">
        <f t="shared" si="18"/>
        <v>1.2271106956412344E-2</v>
      </c>
      <c r="G502" s="21">
        <f t="shared" si="18"/>
        <v>0</v>
      </c>
      <c r="H502" s="21">
        <f t="shared" si="18"/>
        <v>0</v>
      </c>
      <c r="I502" s="21">
        <f t="shared" si="18"/>
        <v>3.0640668523679694E-4</v>
      </c>
      <c r="J502" s="21">
        <f t="shared" si="18"/>
        <v>0</v>
      </c>
      <c r="K502" s="21">
        <f t="shared" si="18"/>
        <v>2.5503139275430456E-3</v>
      </c>
      <c r="L502" s="21" t="e">
        <f t="shared" si="16"/>
        <v>#DIV/0!</v>
      </c>
      <c r="R502" s="18"/>
      <c r="S502" s="18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18" t="s">
        <v>26</v>
      </c>
      <c r="B503" s="21">
        <f t="shared" ref="B503:K503" si="19">(B303-B363)/B243</f>
        <v>8.7045570916539309E-3</v>
      </c>
      <c r="C503" s="21">
        <f t="shared" si="19"/>
        <v>1.2602126366950213E-2</v>
      </c>
      <c r="D503" s="21">
        <f t="shared" si="19"/>
        <v>3.8239916186485048E-2</v>
      </c>
      <c r="E503" s="21">
        <f t="shared" si="19"/>
        <v>0</v>
      </c>
      <c r="F503" s="21">
        <f t="shared" si="19"/>
        <v>0.17198141493052979</v>
      </c>
      <c r="G503" s="21">
        <f t="shared" si="19"/>
        <v>0</v>
      </c>
      <c r="H503" s="21">
        <f t="shared" si="19"/>
        <v>0</v>
      </c>
      <c r="I503" s="21">
        <f t="shared" si="19"/>
        <v>-5.2356020942402616E-5</v>
      </c>
      <c r="J503" s="21">
        <f t="shared" si="19"/>
        <v>0</v>
      </c>
      <c r="K503" s="21">
        <f t="shared" si="19"/>
        <v>4.3691126822295728E-3</v>
      </c>
      <c r="L503" s="21" t="e">
        <f t="shared" si="16"/>
        <v>#DIV/0!</v>
      </c>
      <c r="R503" s="18"/>
      <c r="S503" s="18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18" t="s">
        <v>27</v>
      </c>
      <c r="B504" s="21">
        <f t="shared" ref="B504:K504" si="20">(B304-B364)/B244</f>
        <v>1.8920812894183694E-2</v>
      </c>
      <c r="C504" s="21">
        <f t="shared" si="20"/>
        <v>1.0989348564371781E-2</v>
      </c>
      <c r="D504" s="21">
        <f t="shared" si="20"/>
        <v>5.5961960497439657E-2</v>
      </c>
      <c r="E504" s="21">
        <f t="shared" si="20"/>
        <v>0</v>
      </c>
      <c r="F504" s="21">
        <f t="shared" si="20"/>
        <v>0.20432642260621531</v>
      </c>
      <c r="G504" s="21">
        <f t="shared" si="20"/>
        <v>0</v>
      </c>
      <c r="H504" s="21">
        <f t="shared" si="20"/>
        <v>0</v>
      </c>
      <c r="I504" s="21">
        <f t="shared" si="20"/>
        <v>3.6101083032406836E-5</v>
      </c>
      <c r="J504" s="21">
        <f t="shared" si="20"/>
        <v>0</v>
      </c>
      <c r="K504" s="21">
        <f t="shared" si="20"/>
        <v>3.5449638227522079E-3</v>
      </c>
      <c r="L504" s="21" t="e">
        <f t="shared" si="16"/>
        <v>#DIV/0!</v>
      </c>
      <c r="R504" s="18"/>
      <c r="S504" s="18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18" t="s">
        <v>28</v>
      </c>
      <c r="B505" s="21">
        <f t="shared" ref="B505:K505" si="21">(B305-B365)/B245</f>
        <v>4.8648648648649288E-3</v>
      </c>
      <c r="C505" s="21">
        <f t="shared" si="21"/>
        <v>1.4673919563735088E-3</v>
      </c>
      <c r="D505" s="21">
        <f t="shared" si="21"/>
        <v>2.75482093663906E-3</v>
      </c>
      <c r="E505" s="21">
        <f t="shared" si="21"/>
        <v>0</v>
      </c>
      <c r="F505" s="21">
        <f t="shared" si="21"/>
        <v>9.275937526151419E-3</v>
      </c>
      <c r="G505" s="21">
        <f t="shared" si="21"/>
        <v>0</v>
      </c>
      <c r="H505" s="21">
        <f t="shared" si="21"/>
        <v>0</v>
      </c>
      <c r="I505" s="21">
        <f t="shared" si="21"/>
        <v>9.6418732782376881E-4</v>
      </c>
      <c r="J505" s="21">
        <f t="shared" si="21"/>
        <v>2.7624309392264602E-3</v>
      </c>
      <c r="K505" s="21">
        <f t="shared" si="21"/>
        <v>5.2381073358883715E-3</v>
      </c>
      <c r="L505" s="21" t="e">
        <f t="shared" si="16"/>
        <v>#DIV/0!</v>
      </c>
      <c r="R505" s="18"/>
      <c r="S505" s="18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18" t="s">
        <v>29</v>
      </c>
      <c r="B506" s="21">
        <f t="shared" ref="B506:K506" si="22">(B306-B366)/B246</f>
        <v>3.2911392405063039E-3</v>
      </c>
      <c r="C506" s="21">
        <f t="shared" si="22"/>
        <v>1.0614387707589845E-3</v>
      </c>
      <c r="D506" s="21">
        <f t="shared" si="22"/>
        <v>5.2083333333333382E-3</v>
      </c>
      <c r="E506" s="21">
        <f t="shared" si="22"/>
        <v>0</v>
      </c>
      <c r="F506" s="21">
        <f t="shared" si="22"/>
        <v>1.0192560945875367E-2</v>
      </c>
      <c r="G506" s="21">
        <f t="shared" si="22"/>
        <v>0</v>
      </c>
      <c r="H506" s="21">
        <f t="shared" si="22"/>
        <v>0</v>
      </c>
      <c r="I506" s="21">
        <f t="shared" si="22"/>
        <v>2.6041666666663799E-4</v>
      </c>
      <c r="J506" s="21">
        <f t="shared" si="22"/>
        <v>2.6041666666666114E-3</v>
      </c>
      <c r="K506" s="21">
        <f t="shared" si="22"/>
        <v>5.7024248077554773E-3</v>
      </c>
      <c r="L506" s="21" t="e">
        <f t="shared" si="16"/>
        <v>#DIV/0!</v>
      </c>
      <c r="R506" s="18"/>
      <c r="S506" s="18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18" t="s">
        <v>30</v>
      </c>
      <c r="B507" s="21">
        <f t="shared" ref="B507:K507" si="23">(B307-B367)/B247</f>
        <v>2.6798316970547006E-3</v>
      </c>
      <c r="C507" s="21">
        <f t="shared" si="23"/>
        <v>1.2002134580198639E-3</v>
      </c>
      <c r="D507" s="21">
        <f t="shared" si="23"/>
        <v>3.4246575342466545E-3</v>
      </c>
      <c r="E507" s="21">
        <f t="shared" si="23"/>
        <v>0</v>
      </c>
      <c r="F507" s="21">
        <f t="shared" si="23"/>
        <v>8.4429029948941588E-3</v>
      </c>
      <c r="G507" s="21">
        <f t="shared" si="23"/>
        <v>0</v>
      </c>
      <c r="H507" s="21">
        <f t="shared" si="23"/>
        <v>0</v>
      </c>
      <c r="I507" s="21">
        <f t="shared" si="23"/>
        <v>3.0716723549477094E-4</v>
      </c>
      <c r="J507" s="21">
        <f t="shared" si="23"/>
        <v>1.027397260273966E-2</v>
      </c>
      <c r="K507" s="21">
        <f t="shared" si="23"/>
        <v>6.0249569536383251E-3</v>
      </c>
      <c r="L507" s="21" t="e">
        <f t="shared" si="16"/>
        <v>#DIV/0!</v>
      </c>
      <c r="R507" s="18"/>
      <c r="S507" s="18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18" t="s">
        <v>31</v>
      </c>
      <c r="B508" s="21">
        <f t="shared" ref="B508:K508" si="24">(B308-B368)/B248</f>
        <v>4.0264595916018955E-3</v>
      </c>
      <c r="C508" s="21">
        <f t="shared" si="24"/>
        <v>2.146617087412434E-3</v>
      </c>
      <c r="D508" s="21">
        <f t="shared" si="24"/>
        <v>5.8997050147492677E-3</v>
      </c>
      <c r="E508" s="21">
        <f t="shared" si="24"/>
        <v>0</v>
      </c>
      <c r="F508" s="21">
        <f t="shared" si="24"/>
        <v>4.3443649198973172E-2</v>
      </c>
      <c r="G508" s="21">
        <f t="shared" si="24"/>
        <v>0</v>
      </c>
      <c r="H508" s="21">
        <f t="shared" si="24"/>
        <v>0</v>
      </c>
      <c r="I508" s="21">
        <f t="shared" si="24"/>
        <v>2.6548672566375304E-4</v>
      </c>
      <c r="J508" s="21">
        <f t="shared" si="24"/>
        <v>0</v>
      </c>
      <c r="K508" s="21">
        <f t="shared" si="24"/>
        <v>8.113516135831304E-3</v>
      </c>
      <c r="L508" s="21" t="e">
        <f t="shared" si="16"/>
        <v>#DIV/0!</v>
      </c>
      <c r="R508" s="18"/>
      <c r="S508" s="18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18" t="s">
        <v>32</v>
      </c>
      <c r="B509" s="21">
        <f t="shared" ref="B509:K509" si="25">(B309-B369)/B249</f>
        <v>9.6870342771981383E-3</v>
      </c>
      <c r="C509" s="21">
        <f t="shared" si="25"/>
        <v>2.3307330688998426E-3</v>
      </c>
      <c r="D509" s="21">
        <f t="shared" si="25"/>
        <v>2.4752475247524224E-3</v>
      </c>
      <c r="E509" s="21">
        <f t="shared" si="25"/>
        <v>0</v>
      </c>
      <c r="F509" s="21">
        <f t="shared" si="25"/>
        <v>1.1686614575430243E-2</v>
      </c>
      <c r="G509" s="21">
        <f t="shared" si="25"/>
        <v>0</v>
      </c>
      <c r="H509" s="21">
        <f t="shared" si="25"/>
        <v>0</v>
      </c>
      <c r="I509" s="21">
        <f t="shared" si="25"/>
        <v>4.9504950495153978E-5</v>
      </c>
      <c r="J509" s="21">
        <f t="shared" si="25"/>
        <v>4.9504950495048447E-3</v>
      </c>
      <c r="K509" s="21">
        <f t="shared" si="25"/>
        <v>1.0240574688860488E-2</v>
      </c>
      <c r="L509" s="21" t="e">
        <f t="shared" si="16"/>
        <v>#DIV/0!</v>
      </c>
      <c r="R509" s="18"/>
      <c r="S509" s="18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18" t="s">
        <v>33</v>
      </c>
      <c r="B510" s="21">
        <f t="shared" ref="B510:K510" si="26">(B310-B370)/B250</f>
        <v>1.0272636467351154E-2</v>
      </c>
      <c r="C510" s="21">
        <f t="shared" si="26"/>
        <v>2.3596681046479306E-3</v>
      </c>
      <c r="D510" s="21">
        <f t="shared" si="26"/>
        <v>3.5087719298246421E-3</v>
      </c>
      <c r="E510" s="21">
        <f t="shared" si="26"/>
        <v>0</v>
      </c>
      <c r="F510" s="21">
        <f t="shared" si="26"/>
        <v>9.107765527982729E-3</v>
      </c>
      <c r="G510" s="21">
        <f t="shared" si="26"/>
        <v>0</v>
      </c>
      <c r="H510" s="21">
        <f t="shared" si="26"/>
        <v>0</v>
      </c>
      <c r="I510" s="21">
        <f t="shared" si="26"/>
        <v>1.7543859649128666E-4</v>
      </c>
      <c r="J510" s="21">
        <f t="shared" si="26"/>
        <v>7.017543859649129E-3</v>
      </c>
      <c r="K510" s="21">
        <f t="shared" si="26"/>
        <v>1.1693294687843171E-2</v>
      </c>
      <c r="L510" s="21" t="e">
        <f t="shared" si="16"/>
        <v>#DIV/0!</v>
      </c>
      <c r="R510" s="18"/>
      <c r="S510" s="18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18" t="s">
        <v>34</v>
      </c>
      <c r="B511" s="21">
        <f t="shared" ref="B511:K511" si="27">(B311-B371)/B251</f>
        <v>1.8802429852473226E-2</v>
      </c>
      <c r="C511" s="21">
        <f t="shared" si="27"/>
        <v>7.1705148429656992E-3</v>
      </c>
      <c r="D511" s="21">
        <f t="shared" si="27"/>
        <v>2.3460410557184772E-2</v>
      </c>
      <c r="E511" s="21">
        <f t="shared" si="27"/>
        <v>0</v>
      </c>
      <c r="F511" s="21">
        <f t="shared" si="27"/>
        <v>0.10066333965302861</v>
      </c>
      <c r="G511" s="21">
        <f t="shared" si="27"/>
        <v>0</v>
      </c>
      <c r="H511" s="21">
        <f t="shared" si="27"/>
        <v>0</v>
      </c>
      <c r="I511" s="21">
        <f t="shared" si="27"/>
        <v>-8.7976539589368005E-5</v>
      </c>
      <c r="J511" s="21">
        <f t="shared" si="27"/>
        <v>0</v>
      </c>
      <c r="K511" s="21">
        <f t="shared" si="27"/>
        <v>4.0402001569051542E-2</v>
      </c>
      <c r="L511" s="21" t="e">
        <f t="shared" si="16"/>
        <v>#DIV/0!</v>
      </c>
      <c r="R511" s="18"/>
      <c r="S511" s="18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18" t="s">
        <v>35</v>
      </c>
      <c r="B512" s="21">
        <f t="shared" ref="B512:K512" si="28">(B312-B372)/B252</f>
        <v>1.6688061617458151E-2</v>
      </c>
      <c r="C512" s="21">
        <f t="shared" si="28"/>
        <v>7.8107763369777644E-3</v>
      </c>
      <c r="D512" s="21">
        <f t="shared" si="28"/>
        <v>1.731601731601733E-2</v>
      </c>
      <c r="E512" s="21">
        <f t="shared" si="28"/>
        <v>0</v>
      </c>
      <c r="F512" s="21">
        <f t="shared" si="28"/>
        <v>8.6060087584807474E-2</v>
      </c>
      <c r="G512" s="21">
        <f t="shared" si="28"/>
        <v>0</v>
      </c>
      <c r="H512" s="21">
        <f t="shared" si="28"/>
        <v>0</v>
      </c>
      <c r="I512" s="21">
        <f t="shared" si="28"/>
        <v>1.2987012987001944E-4</v>
      </c>
      <c r="J512" s="21">
        <f t="shared" si="28"/>
        <v>0</v>
      </c>
      <c r="K512" s="21">
        <f t="shared" si="28"/>
        <v>7.9143968948898857E-2</v>
      </c>
      <c r="L512" s="21" t="e">
        <f t="shared" si="16"/>
        <v>#DIV/0!</v>
      </c>
      <c r="R512" s="18"/>
      <c r="S512" s="18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18" t="s">
        <v>36</v>
      </c>
      <c r="B513" s="21">
        <f t="shared" ref="B513:K513" si="29">(B313-B373)/B253</f>
        <v>5.1240560949299156E-3</v>
      </c>
      <c r="C513" s="21">
        <f t="shared" si="29"/>
        <v>-1.2839108978446828E-5</v>
      </c>
      <c r="D513" s="21">
        <f t="shared" si="29"/>
        <v>0</v>
      </c>
      <c r="E513" s="21">
        <f t="shared" si="29"/>
        <v>0</v>
      </c>
      <c r="F513" s="21">
        <f t="shared" si="29"/>
        <v>0</v>
      </c>
      <c r="G513" s="21">
        <f t="shared" si="29"/>
        <v>0</v>
      </c>
      <c r="H513" s="21">
        <f t="shared" si="29"/>
        <v>0</v>
      </c>
      <c r="I513" s="21">
        <f t="shared" si="29"/>
        <v>8.2872928176847788E-5</v>
      </c>
      <c r="J513" s="21">
        <f t="shared" si="29"/>
        <v>5.5248618784530436E-3</v>
      </c>
      <c r="K513" s="21">
        <f t="shared" si="29"/>
        <v>6.0170839300851993E-3</v>
      </c>
      <c r="L513" s="21" t="e">
        <f t="shared" si="16"/>
        <v>#DIV/0!</v>
      </c>
      <c r="R513" s="18"/>
      <c r="S513" s="18"/>
      <c r="T513" s="2"/>
      <c r="U513" s="2"/>
      <c r="V513" s="2"/>
      <c r="W513" s="2"/>
      <c r="X513" s="2"/>
      <c r="Y513" s="2"/>
      <c r="Z513" s="2"/>
      <c r="AA513" s="2"/>
      <c r="AB513" s="2"/>
    </row>
    <row r="517" spans="1:28">
      <c r="A517" t="s">
        <v>77</v>
      </c>
    </row>
    <row r="518" spans="1:28">
      <c r="A518" s="2"/>
      <c r="B518" s="11" t="s">
        <v>38</v>
      </c>
      <c r="C518" s="11" t="s">
        <v>38</v>
      </c>
      <c r="D518" s="11" t="s">
        <v>39</v>
      </c>
      <c r="E518" s="11" t="s">
        <v>40</v>
      </c>
      <c r="F518" s="11" t="s">
        <v>40</v>
      </c>
      <c r="G518" s="11" t="s">
        <v>41</v>
      </c>
      <c r="H518" s="11" t="s">
        <v>41</v>
      </c>
      <c r="I518" s="11" t="s">
        <v>41</v>
      </c>
      <c r="J518" s="16" t="s">
        <v>42</v>
      </c>
      <c r="K518" s="16" t="s">
        <v>43</v>
      </c>
      <c r="L518" s="16" t="s">
        <v>242</v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2"/>
      <c r="B519" s="11" t="s">
        <v>44</v>
      </c>
      <c r="C519" s="11" t="s">
        <v>45</v>
      </c>
      <c r="D519" s="11" t="s">
        <v>46</v>
      </c>
      <c r="E519" s="11" t="s">
        <v>47</v>
      </c>
      <c r="F519" s="11" t="s">
        <v>48</v>
      </c>
      <c r="G519" s="11" t="s">
        <v>49</v>
      </c>
      <c r="H519" s="11" t="s">
        <v>50</v>
      </c>
      <c r="I519" s="11" t="s">
        <v>51</v>
      </c>
      <c r="J519" s="16" t="s">
        <v>306</v>
      </c>
      <c r="K519" s="16" t="s">
        <v>53</v>
      </c>
      <c r="L519" s="16" t="s">
        <v>55</v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19" t="s">
        <v>23</v>
      </c>
      <c r="B520" s="21">
        <f t="shared" ref="B520:K520" si="30">(B320-B380)/B260</f>
        <v>0</v>
      </c>
      <c r="C520" s="21">
        <f t="shared" si="30"/>
        <v>0</v>
      </c>
      <c r="D520" s="21">
        <f t="shared" si="30"/>
        <v>0</v>
      </c>
      <c r="E520" s="21">
        <f t="shared" si="30"/>
        <v>0</v>
      </c>
      <c r="F520" s="21">
        <f t="shared" si="30"/>
        <v>4.9481766852518309E-2</v>
      </c>
      <c r="G520" s="21">
        <f t="shared" si="30"/>
        <v>0</v>
      </c>
      <c r="H520" s="21">
        <f t="shared" si="30"/>
        <v>0</v>
      </c>
      <c r="I520" s="21">
        <f t="shared" si="30"/>
        <v>1.7104789341015599E-3</v>
      </c>
      <c r="J520" s="21">
        <f t="shared" si="30"/>
        <v>0</v>
      </c>
      <c r="K520" s="21">
        <f t="shared" si="30"/>
        <v>7.6728378882408757E-7</v>
      </c>
      <c r="L520" s="21" t="e">
        <f t="shared" ref="L520:L533" si="31">(L320-L380)/L260</f>
        <v>#DIV/0!</v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19" t="s">
        <v>24</v>
      </c>
      <c r="B521" s="21">
        <f t="shared" ref="B521:K521" si="32">(B321-B381)/B261</f>
        <v>0</v>
      </c>
      <c r="C521" s="21">
        <f t="shared" si="32"/>
        <v>0</v>
      </c>
      <c r="D521" s="21">
        <f t="shared" si="32"/>
        <v>0</v>
      </c>
      <c r="E521" s="21">
        <f t="shared" si="32"/>
        <v>0</v>
      </c>
      <c r="F521" s="21">
        <f t="shared" si="32"/>
        <v>4.7948491523252826E-2</v>
      </c>
      <c r="G521" s="21">
        <f t="shared" si="32"/>
        <v>0</v>
      </c>
      <c r="H521" s="21">
        <f t="shared" si="32"/>
        <v>0</v>
      </c>
      <c r="I521" s="21">
        <f t="shared" si="32"/>
        <v>1.8906995588366814E-3</v>
      </c>
      <c r="J521" s="21">
        <f t="shared" si="32"/>
        <v>0</v>
      </c>
      <c r="K521" s="21">
        <f t="shared" si="32"/>
        <v>3.9212504819538137E-7</v>
      </c>
      <c r="L521" s="21" t="e">
        <f t="shared" si="31"/>
        <v>#DIV/0!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19" t="s">
        <v>25</v>
      </c>
      <c r="B522" s="21">
        <f t="shared" ref="B522:K522" si="33">(B322-B382)/B262</f>
        <v>0</v>
      </c>
      <c r="C522" s="21">
        <f t="shared" si="33"/>
        <v>0</v>
      </c>
      <c r="D522" s="21">
        <f t="shared" si="33"/>
        <v>0</v>
      </c>
      <c r="E522" s="21">
        <f t="shared" si="33"/>
        <v>0</v>
      </c>
      <c r="F522" s="21">
        <f t="shared" si="33"/>
        <v>7.7183040596340541E-2</v>
      </c>
      <c r="G522" s="21">
        <f t="shared" si="33"/>
        <v>0</v>
      </c>
      <c r="H522" s="21">
        <f t="shared" si="33"/>
        <v>0</v>
      </c>
      <c r="I522" s="21">
        <f t="shared" si="33"/>
        <v>1.7220724767894346E-3</v>
      </c>
      <c r="J522" s="21">
        <f t="shared" si="33"/>
        <v>0</v>
      </c>
      <c r="K522" s="21">
        <f t="shared" si="33"/>
        <v>2.5832772124627942E-9</v>
      </c>
      <c r="L522" s="21" t="e">
        <f t="shared" si="31"/>
        <v>#DIV/0!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19" t="s">
        <v>26</v>
      </c>
      <c r="B523" s="21">
        <f t="shared" ref="B523:K523" si="34">(B323-B383)/B263</f>
        <v>0</v>
      </c>
      <c r="C523" s="21">
        <f t="shared" si="34"/>
        <v>0</v>
      </c>
      <c r="D523" s="21">
        <f t="shared" si="34"/>
        <v>0</v>
      </c>
      <c r="E523" s="21">
        <f t="shared" si="34"/>
        <v>0</v>
      </c>
      <c r="F523" s="21">
        <f t="shared" si="34"/>
        <v>5.6383019014255575E-2</v>
      </c>
      <c r="G523" s="21">
        <f t="shared" si="34"/>
        <v>0</v>
      </c>
      <c r="H523" s="21">
        <f t="shared" si="34"/>
        <v>0</v>
      </c>
      <c r="I523" s="21">
        <f t="shared" si="34"/>
        <v>1.3521431468878683E-3</v>
      </c>
      <c r="J523" s="21">
        <f t="shared" si="34"/>
        <v>0</v>
      </c>
      <c r="K523" s="21">
        <f t="shared" si="34"/>
        <v>2.8007521330644312E-9</v>
      </c>
      <c r="L523" s="21" t="e">
        <f t="shared" si="31"/>
        <v>#DIV/0!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19" t="s">
        <v>27</v>
      </c>
      <c r="B524" s="21">
        <f t="shared" ref="B524:K524" si="35">(B324-B384)/B264</f>
        <v>0</v>
      </c>
      <c r="C524" s="21">
        <f t="shared" si="35"/>
        <v>0</v>
      </c>
      <c r="D524" s="21">
        <f t="shared" si="35"/>
        <v>0</v>
      </c>
      <c r="E524" s="21">
        <f t="shared" si="35"/>
        <v>0</v>
      </c>
      <c r="F524" s="21">
        <f t="shared" si="35"/>
        <v>6.9271217779955666E-2</v>
      </c>
      <c r="G524" s="21">
        <f t="shared" si="35"/>
        <v>0</v>
      </c>
      <c r="H524" s="21">
        <f t="shared" si="35"/>
        <v>0</v>
      </c>
      <c r="I524" s="21">
        <f t="shared" si="35"/>
        <v>1.5325670498085406E-3</v>
      </c>
      <c r="J524" s="21">
        <f t="shared" si="35"/>
        <v>0</v>
      </c>
      <c r="K524" s="21">
        <f t="shared" si="35"/>
        <v>1.0565946280357475E-9</v>
      </c>
      <c r="L524" s="21" t="e">
        <f t="shared" si="31"/>
        <v>#DIV/0!</v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19" t="s">
        <v>28</v>
      </c>
      <c r="B525" s="21">
        <f t="shared" ref="B525:K525" si="36">(B325-B385)/B265</f>
        <v>0</v>
      </c>
      <c r="C525" s="21">
        <f t="shared" si="36"/>
        <v>0</v>
      </c>
      <c r="D525" s="21">
        <f t="shared" si="36"/>
        <v>0</v>
      </c>
      <c r="E525" s="21">
        <f t="shared" si="36"/>
        <v>0</v>
      </c>
      <c r="F525" s="21">
        <f t="shared" si="36"/>
        <v>5.3798659187325015E-2</v>
      </c>
      <c r="G525" s="21">
        <f t="shared" si="36"/>
        <v>0</v>
      </c>
      <c r="H525" s="21">
        <f t="shared" si="36"/>
        <v>0</v>
      </c>
      <c r="I525" s="21">
        <f t="shared" si="36"/>
        <v>1.7104789341015599E-3</v>
      </c>
      <c r="J525" s="21">
        <f t="shared" si="36"/>
        <v>0</v>
      </c>
      <c r="K525" s="21">
        <f t="shared" si="36"/>
        <v>9.1726234304568283E-5</v>
      </c>
      <c r="L525" s="21" t="e">
        <f t="shared" si="31"/>
        <v>#DIV/0!</v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19" t="s">
        <v>29</v>
      </c>
      <c r="B526" s="21">
        <f t="shared" ref="B526:K526" si="37">(B326-B386)/B266</f>
        <v>0</v>
      </c>
      <c r="C526" s="21">
        <f t="shared" si="37"/>
        <v>0</v>
      </c>
      <c r="D526" s="21">
        <f t="shared" si="37"/>
        <v>0</v>
      </c>
      <c r="E526" s="21">
        <f t="shared" si="37"/>
        <v>0</v>
      </c>
      <c r="F526" s="21">
        <f t="shared" si="37"/>
        <v>4.5193952473209488E-2</v>
      </c>
      <c r="G526" s="21">
        <f t="shared" si="37"/>
        <v>0</v>
      </c>
      <c r="H526" s="21">
        <f t="shared" si="37"/>
        <v>0</v>
      </c>
      <c r="I526" s="21">
        <f t="shared" si="37"/>
        <v>1.572209328441942E-3</v>
      </c>
      <c r="J526" s="21">
        <f t="shared" si="37"/>
        <v>0</v>
      </c>
      <c r="K526" s="21">
        <f t="shared" si="37"/>
        <v>1.9268835903033906E-4</v>
      </c>
      <c r="L526" s="21" t="e">
        <f t="shared" si="31"/>
        <v>#DIV/0!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19" t="s">
        <v>30</v>
      </c>
      <c r="B527" s="21">
        <f t="shared" ref="B527:K527" si="38">(B327-B387)/B267</f>
        <v>0</v>
      </c>
      <c r="C527" s="21">
        <f t="shared" si="38"/>
        <v>0</v>
      </c>
      <c r="D527" s="21">
        <f t="shared" si="38"/>
        <v>0</v>
      </c>
      <c r="E527" s="21">
        <f t="shared" si="38"/>
        <v>0</v>
      </c>
      <c r="F527" s="21">
        <f t="shared" si="38"/>
        <v>5.1302556413444896E-2</v>
      </c>
      <c r="G527" s="21">
        <f t="shared" si="38"/>
        <v>0</v>
      </c>
      <c r="H527" s="21">
        <f t="shared" si="38"/>
        <v>0</v>
      </c>
      <c r="I527" s="21">
        <f t="shared" si="38"/>
        <v>1.5439378993867721E-3</v>
      </c>
      <c r="J527" s="21">
        <f t="shared" si="38"/>
        <v>0</v>
      </c>
      <c r="K527" s="21">
        <f t="shared" si="38"/>
        <v>2.7950870593836021E-4</v>
      </c>
      <c r="L527" s="21" t="e">
        <f t="shared" si="31"/>
        <v>#DIV/0!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19" t="s">
        <v>31</v>
      </c>
      <c r="B528" s="21">
        <f t="shared" ref="B528:K528" si="39">(B328-B388)/B268</f>
        <v>0</v>
      </c>
      <c r="C528" s="21">
        <f t="shared" si="39"/>
        <v>0</v>
      </c>
      <c r="D528" s="21">
        <f t="shared" si="39"/>
        <v>0</v>
      </c>
      <c r="E528" s="21">
        <f t="shared" si="39"/>
        <v>0</v>
      </c>
      <c r="F528" s="21">
        <f t="shared" si="39"/>
        <v>4.9735795073075968E-2</v>
      </c>
      <c r="G528" s="21">
        <f t="shared" si="39"/>
        <v>0</v>
      </c>
      <c r="H528" s="21">
        <f t="shared" si="39"/>
        <v>0</v>
      </c>
      <c r="I528" s="21">
        <f t="shared" si="39"/>
        <v>1.3063651515834006E-3</v>
      </c>
      <c r="J528" s="21">
        <f t="shared" si="39"/>
        <v>0</v>
      </c>
      <c r="K528" s="21">
        <f t="shared" si="39"/>
        <v>7.1142933009094725E-5</v>
      </c>
      <c r="L528" s="21" t="e">
        <f t="shared" si="31"/>
        <v>#DIV/0!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19" t="s">
        <v>32</v>
      </c>
      <c r="B529" s="21">
        <f t="shared" ref="B529:K529" si="40">(B329-B389)/B269</f>
        <v>0</v>
      </c>
      <c r="C529" s="21">
        <f t="shared" si="40"/>
        <v>0</v>
      </c>
      <c r="D529" s="21">
        <f t="shared" si="40"/>
        <v>0</v>
      </c>
      <c r="E529" s="21">
        <f t="shared" si="40"/>
        <v>0</v>
      </c>
      <c r="F529" s="21">
        <f t="shared" si="40"/>
        <v>3.4923740505307797E-2</v>
      </c>
      <c r="G529" s="21">
        <f t="shared" si="40"/>
        <v>0</v>
      </c>
      <c r="H529" s="21">
        <f t="shared" si="40"/>
        <v>0</v>
      </c>
      <c r="I529" s="21">
        <f t="shared" si="40"/>
        <v>8.1062823688345554E-4</v>
      </c>
      <c r="J529" s="21">
        <f t="shared" si="40"/>
        <v>0</v>
      </c>
      <c r="K529" s="21">
        <f t="shared" si="40"/>
        <v>1.4949360499107145E-4</v>
      </c>
      <c r="L529" s="21" t="e">
        <f t="shared" si="31"/>
        <v>#DIV/0!</v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19" t="s">
        <v>33</v>
      </c>
      <c r="B530" s="21">
        <f t="shared" ref="B530:K530" si="41">(B330-B390)/B270</f>
        <v>0</v>
      </c>
      <c r="C530" s="21">
        <f t="shared" si="41"/>
        <v>0</v>
      </c>
      <c r="D530" s="21">
        <f t="shared" si="41"/>
        <v>0</v>
      </c>
      <c r="E530" s="21">
        <f t="shared" si="41"/>
        <v>0</v>
      </c>
      <c r="F530" s="21">
        <f t="shared" si="41"/>
        <v>2.1459067716471152E-2</v>
      </c>
      <c r="G530" s="21">
        <f t="shared" si="41"/>
        <v>0</v>
      </c>
      <c r="H530" s="21">
        <f t="shared" si="41"/>
        <v>0</v>
      </c>
      <c r="I530" s="21">
        <f t="shared" si="41"/>
        <v>7.2052598396821752E-4</v>
      </c>
      <c r="J530" s="21">
        <f t="shared" si="41"/>
        <v>0</v>
      </c>
      <c r="K530" s="21">
        <f t="shared" si="41"/>
        <v>2.2692774654094346E-4</v>
      </c>
      <c r="L530" s="21" t="e">
        <f t="shared" si="31"/>
        <v>#DIV/0!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19" t="s">
        <v>34</v>
      </c>
      <c r="B531" s="21">
        <f t="shared" ref="B531:K531" si="42">(B331-B391)/B271</f>
        <v>0</v>
      </c>
      <c r="C531" s="21">
        <f t="shared" si="42"/>
        <v>0</v>
      </c>
      <c r="D531" s="21">
        <f t="shared" si="42"/>
        <v>0</v>
      </c>
      <c r="E531" s="21">
        <f t="shared" si="42"/>
        <v>0</v>
      </c>
      <c r="F531" s="21">
        <f t="shared" si="42"/>
        <v>2.8249983879527572E-2</v>
      </c>
      <c r="G531" s="21">
        <f t="shared" si="42"/>
        <v>0</v>
      </c>
      <c r="H531" s="21">
        <f t="shared" si="42"/>
        <v>0</v>
      </c>
      <c r="I531" s="21">
        <f t="shared" si="42"/>
        <v>7.2091556276479194E-4</v>
      </c>
      <c r="J531" s="21">
        <f t="shared" si="42"/>
        <v>0</v>
      </c>
      <c r="K531" s="21">
        <f t="shared" si="42"/>
        <v>1.213393989987941E-5</v>
      </c>
      <c r="L531" s="21" t="e">
        <f t="shared" si="31"/>
        <v>#DIV/0!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19" t="s">
        <v>35</v>
      </c>
      <c r="B532" s="21">
        <f t="shared" ref="B532:K532" si="43">(B332-B392)/B272</f>
        <v>0</v>
      </c>
      <c r="C532" s="21">
        <f t="shared" si="43"/>
        <v>0</v>
      </c>
      <c r="D532" s="21">
        <f t="shared" si="43"/>
        <v>0</v>
      </c>
      <c r="E532" s="21">
        <f t="shared" si="43"/>
        <v>0</v>
      </c>
      <c r="F532" s="21">
        <f t="shared" si="43"/>
        <v>2.271563111997392E-2</v>
      </c>
      <c r="G532" s="21">
        <f t="shared" si="43"/>
        <v>0</v>
      </c>
      <c r="H532" s="21">
        <f t="shared" si="43"/>
        <v>0</v>
      </c>
      <c r="I532" s="21">
        <f t="shared" si="43"/>
        <v>6.3077269655340842E-4</v>
      </c>
      <c r="J532" s="21">
        <f t="shared" si="43"/>
        <v>0</v>
      </c>
      <c r="K532" s="21">
        <f t="shared" si="43"/>
        <v>1.727702145379317E-5</v>
      </c>
      <c r="L532" s="21" t="e">
        <f t="shared" si="31"/>
        <v>#DIV/0!</v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19" t="s">
        <v>36</v>
      </c>
      <c r="B533" s="21">
        <f t="shared" ref="B533:K533" si="44">(B333-B393)/B273</f>
        <v>0</v>
      </c>
      <c r="C533" s="21">
        <f t="shared" si="44"/>
        <v>0</v>
      </c>
      <c r="D533" s="21">
        <f t="shared" si="44"/>
        <v>0</v>
      </c>
      <c r="E533" s="21">
        <f t="shared" si="44"/>
        <v>0</v>
      </c>
      <c r="F533" s="21">
        <f t="shared" si="44"/>
        <v>0</v>
      </c>
      <c r="G533" s="21">
        <f t="shared" si="44"/>
        <v>0</v>
      </c>
      <c r="H533" s="21">
        <f t="shared" si="44"/>
        <v>0</v>
      </c>
      <c r="I533" s="21">
        <f t="shared" si="44"/>
        <v>0</v>
      </c>
      <c r="J533" s="21">
        <f t="shared" si="44"/>
        <v>0</v>
      </c>
      <c r="K533" s="21">
        <f t="shared" si="44"/>
        <v>8.3697082057421061E-5</v>
      </c>
      <c r="L533" s="21" t="e">
        <f t="shared" si="31"/>
        <v>#DIV/0!</v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7" spans="1:28">
      <c r="A537" t="s">
        <v>78</v>
      </c>
    </row>
    <row r="538" spans="1:28">
      <c r="A538" s="2"/>
      <c r="B538" s="11" t="s">
        <v>38</v>
      </c>
      <c r="C538" s="11" t="s">
        <v>38</v>
      </c>
      <c r="D538" s="11" t="s">
        <v>39</v>
      </c>
      <c r="E538" s="11" t="s">
        <v>40</v>
      </c>
      <c r="F538" s="11" t="s">
        <v>40</v>
      </c>
      <c r="G538" s="11" t="s">
        <v>41</v>
      </c>
      <c r="H538" s="11" t="s">
        <v>41</v>
      </c>
      <c r="I538" s="11" t="s">
        <v>41</v>
      </c>
      <c r="J538" s="16" t="s">
        <v>42</v>
      </c>
      <c r="K538" s="16" t="s">
        <v>43</v>
      </c>
      <c r="L538" s="16" t="s">
        <v>242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2"/>
      <c r="B539" s="11" t="s">
        <v>44</v>
      </c>
      <c r="C539" s="11" t="s">
        <v>45</v>
      </c>
      <c r="D539" s="11" t="s">
        <v>46</v>
      </c>
      <c r="E539" s="11" t="s">
        <v>47</v>
      </c>
      <c r="F539" s="11" t="s">
        <v>48</v>
      </c>
      <c r="G539" s="11" t="s">
        <v>49</v>
      </c>
      <c r="H539" s="11" t="s">
        <v>50</v>
      </c>
      <c r="I539" s="11" t="s">
        <v>51</v>
      </c>
      <c r="J539" s="16" t="s">
        <v>306</v>
      </c>
      <c r="K539" s="16" t="s">
        <v>53</v>
      </c>
      <c r="L539" s="16" t="s">
        <v>55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20" t="s">
        <v>23</v>
      </c>
      <c r="B540" s="21">
        <f t="shared" ref="B540:K540" si="45">(B340-B400)/B280</f>
        <v>0</v>
      </c>
      <c r="C540" s="21">
        <f t="shared" si="45"/>
        <v>0</v>
      </c>
      <c r="D540" s="21">
        <f t="shared" si="45"/>
        <v>2.1707670043415332E-2</v>
      </c>
      <c r="E540" s="21">
        <f t="shared" si="45"/>
        <v>0</v>
      </c>
      <c r="F540" s="21">
        <f t="shared" si="45"/>
        <v>0</v>
      </c>
      <c r="G540" s="21">
        <f t="shared" si="45"/>
        <v>0</v>
      </c>
      <c r="H540" s="21">
        <f t="shared" si="45"/>
        <v>0</v>
      </c>
      <c r="I540" s="21">
        <f t="shared" si="45"/>
        <v>0</v>
      </c>
      <c r="J540" s="21">
        <f t="shared" si="45"/>
        <v>0</v>
      </c>
      <c r="K540" s="21">
        <f t="shared" si="45"/>
        <v>4.0271161617374265E-14</v>
      </c>
      <c r="L540" s="21" t="e">
        <f t="shared" ref="L540:L553" si="46">(L340-L400)/L280</f>
        <v>#DIV/0!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20" t="s">
        <v>24</v>
      </c>
      <c r="B541" s="21">
        <f t="shared" ref="B541:K541" si="47">(B341-B401)/B281</f>
        <v>0</v>
      </c>
      <c r="C541" s="21">
        <f t="shared" si="47"/>
        <v>1.4225540250454898E-2</v>
      </c>
      <c r="D541" s="21">
        <f t="shared" si="47"/>
        <v>2.1676300578034678E-2</v>
      </c>
      <c r="E541" s="21">
        <f t="shared" si="47"/>
        <v>0</v>
      </c>
      <c r="F541" s="21">
        <f t="shared" si="47"/>
        <v>0</v>
      </c>
      <c r="G541" s="21">
        <f t="shared" si="47"/>
        <v>0</v>
      </c>
      <c r="H541" s="21">
        <f t="shared" si="47"/>
        <v>0</v>
      </c>
      <c r="I541" s="21">
        <f t="shared" si="47"/>
        <v>0</v>
      </c>
      <c r="J541" s="21">
        <f t="shared" si="47"/>
        <v>0</v>
      </c>
      <c r="K541" s="21">
        <f t="shared" si="47"/>
        <v>4.4154245578350494E-14</v>
      </c>
      <c r="L541" s="21" t="e">
        <f t="shared" si="46"/>
        <v>#DIV/0!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20" t="s">
        <v>25</v>
      </c>
      <c r="B542" s="21">
        <f t="shared" ref="B542:K542" si="48">(B342-B402)/B282</f>
        <v>0</v>
      </c>
      <c r="C542" s="21">
        <f t="shared" si="48"/>
        <v>0</v>
      </c>
      <c r="D542" s="21">
        <f t="shared" si="48"/>
        <v>0</v>
      </c>
      <c r="E542" s="21">
        <f t="shared" si="48"/>
        <v>0</v>
      </c>
      <c r="F542" s="21">
        <f t="shared" si="48"/>
        <v>0</v>
      </c>
      <c r="G542" s="21">
        <f t="shared" si="48"/>
        <v>0</v>
      </c>
      <c r="H542" s="21">
        <f t="shared" si="48"/>
        <v>0</v>
      </c>
      <c r="I542" s="21">
        <f t="shared" si="48"/>
        <v>0</v>
      </c>
      <c r="J542" s="21">
        <f t="shared" si="48"/>
        <v>0</v>
      </c>
      <c r="K542" s="21">
        <f t="shared" si="48"/>
        <v>2.880015895528945E-14</v>
      </c>
      <c r="L542" s="21" t="e">
        <f t="shared" si="46"/>
        <v>#DIV/0!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20" t="s">
        <v>26</v>
      </c>
      <c r="B543" s="21">
        <f t="shared" ref="B543:K543" si="49">(B343-B403)/B283</f>
        <v>0</v>
      </c>
      <c r="C543" s="21">
        <f t="shared" si="49"/>
        <v>0</v>
      </c>
      <c r="D543" s="21">
        <f t="shared" si="49"/>
        <v>1.013024602026058E-2</v>
      </c>
      <c r="E543" s="21">
        <f t="shared" si="49"/>
        <v>0</v>
      </c>
      <c r="F543" s="21">
        <f t="shared" si="49"/>
        <v>0</v>
      </c>
      <c r="G543" s="21">
        <f t="shared" si="49"/>
        <v>0</v>
      </c>
      <c r="H543" s="21">
        <f t="shared" si="49"/>
        <v>0</v>
      </c>
      <c r="I543" s="21">
        <f t="shared" si="49"/>
        <v>0</v>
      </c>
      <c r="J543" s="21">
        <f t="shared" si="49"/>
        <v>0</v>
      </c>
      <c r="K543" s="21">
        <f t="shared" si="49"/>
        <v>1.0060150474928175E-13</v>
      </c>
      <c r="L543" s="21" t="e">
        <f t="shared" si="46"/>
        <v>#DIV/0!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20" t="s">
        <v>27</v>
      </c>
      <c r="B544" s="21">
        <f t="shared" ref="B544:K544" si="50">(B344-B404)/B284</f>
        <v>0</v>
      </c>
      <c r="C544" s="21">
        <f t="shared" si="50"/>
        <v>1.4164065200024967E-2</v>
      </c>
      <c r="D544" s="21">
        <f t="shared" si="50"/>
        <v>1.1560693641618528E-2</v>
      </c>
      <c r="E544" s="21">
        <f t="shared" si="50"/>
        <v>0</v>
      </c>
      <c r="F544" s="21">
        <f t="shared" si="50"/>
        <v>0</v>
      </c>
      <c r="G544" s="21">
        <f t="shared" si="50"/>
        <v>0</v>
      </c>
      <c r="H544" s="21">
        <f t="shared" si="50"/>
        <v>0</v>
      </c>
      <c r="I544" s="21">
        <f t="shared" si="50"/>
        <v>0</v>
      </c>
      <c r="J544" s="21">
        <f t="shared" si="50"/>
        <v>0</v>
      </c>
      <c r="K544" s="21">
        <f t="shared" si="50"/>
        <v>8.3740345144011202E-14</v>
      </c>
      <c r="L544" s="21" t="e">
        <f t="shared" si="46"/>
        <v>#DIV/0!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20" t="s">
        <v>28</v>
      </c>
      <c r="B545" s="21">
        <f t="shared" ref="B545:K545" si="51">(B345-B405)/B285</f>
        <v>0</v>
      </c>
      <c r="C545" s="21">
        <f t="shared" si="51"/>
        <v>0</v>
      </c>
      <c r="D545" s="21">
        <f t="shared" si="51"/>
        <v>0</v>
      </c>
      <c r="E545" s="21">
        <f t="shared" si="51"/>
        <v>0</v>
      </c>
      <c r="F545" s="21">
        <f t="shared" si="51"/>
        <v>1.3152937767386408E-2</v>
      </c>
      <c r="G545" s="21">
        <f t="shared" si="51"/>
        <v>0</v>
      </c>
      <c r="H545" s="21">
        <f t="shared" si="51"/>
        <v>0</v>
      </c>
      <c r="I545" s="21">
        <f t="shared" si="51"/>
        <v>3.6540803897701162E-4</v>
      </c>
      <c r="J545" s="21">
        <f t="shared" si="51"/>
        <v>1.2048192771084265E-2</v>
      </c>
      <c r="K545" s="21">
        <f t="shared" si="51"/>
        <v>1.0954135868416976E-2</v>
      </c>
      <c r="L545" s="21" t="e">
        <f t="shared" si="46"/>
        <v>#DIV/0!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20" t="s">
        <v>29</v>
      </c>
      <c r="B546" s="21">
        <f t="shared" ref="B546:K546" si="52">(B346-B406)/B286</f>
        <v>1.0101010101010215E-2</v>
      </c>
      <c r="C546" s="21">
        <f t="shared" si="52"/>
        <v>1.030817314432261E-2</v>
      </c>
      <c r="D546" s="21">
        <f t="shared" si="52"/>
        <v>0</v>
      </c>
      <c r="E546" s="21">
        <f t="shared" si="52"/>
        <v>0</v>
      </c>
      <c r="F546" s="21">
        <f t="shared" si="52"/>
        <v>1.0746845265898428E-2</v>
      </c>
      <c r="G546" s="21">
        <f t="shared" si="52"/>
        <v>0</v>
      </c>
      <c r="H546" s="21">
        <f t="shared" si="52"/>
        <v>0</v>
      </c>
      <c r="I546" s="21">
        <f t="shared" si="52"/>
        <v>4.0217172732762228E-4</v>
      </c>
      <c r="J546" s="21">
        <f t="shared" si="52"/>
        <v>1.960784313725495E-2</v>
      </c>
      <c r="K546" s="21">
        <f t="shared" si="52"/>
        <v>1.1332895219189208E-2</v>
      </c>
      <c r="L546" s="21" t="e">
        <f t="shared" si="46"/>
        <v>#DIV/0!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20" t="s">
        <v>30</v>
      </c>
      <c r="B547" s="21">
        <f t="shared" ref="B547:K547" si="53">(B347-B407)/B287</f>
        <v>0</v>
      </c>
      <c r="C547" s="21">
        <f t="shared" si="53"/>
        <v>1.110633538689487E-2</v>
      </c>
      <c r="D547" s="21">
        <f t="shared" si="53"/>
        <v>1.0152284263958977E-3</v>
      </c>
      <c r="E547" s="21">
        <f t="shared" si="53"/>
        <v>0</v>
      </c>
      <c r="F547" s="21">
        <f t="shared" si="53"/>
        <v>1.2511514103859681E-2</v>
      </c>
      <c r="G547" s="21">
        <f t="shared" si="53"/>
        <v>0</v>
      </c>
      <c r="H547" s="21">
        <f t="shared" si="53"/>
        <v>0</v>
      </c>
      <c r="I547" s="21">
        <f t="shared" si="53"/>
        <v>3.2580364900081787E-4</v>
      </c>
      <c r="J547" s="21">
        <f t="shared" si="53"/>
        <v>1.0752688172043133E-2</v>
      </c>
      <c r="K547" s="21">
        <f t="shared" si="53"/>
        <v>1.1170917402054776E-2</v>
      </c>
      <c r="L547" s="21" t="e">
        <f t="shared" si="46"/>
        <v>#DIV/0!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20" t="s">
        <v>31</v>
      </c>
      <c r="B548" s="21">
        <f t="shared" ref="B548:K548" si="54">(B348-B408)/B288</f>
        <v>0</v>
      </c>
      <c r="C548" s="21">
        <f t="shared" si="54"/>
        <v>9.5289369994331369E-3</v>
      </c>
      <c r="D548" s="21">
        <f t="shared" si="54"/>
        <v>0</v>
      </c>
      <c r="E548" s="21">
        <f t="shared" si="54"/>
        <v>0</v>
      </c>
      <c r="F548" s="21">
        <f t="shared" si="54"/>
        <v>2.3752260193681804E-2</v>
      </c>
      <c r="G548" s="21">
        <f t="shared" si="54"/>
        <v>0</v>
      </c>
      <c r="H548" s="21">
        <f t="shared" si="54"/>
        <v>0</v>
      </c>
      <c r="I548" s="21">
        <f t="shared" si="54"/>
        <v>5.7410774088594984E-4</v>
      </c>
      <c r="J548" s="21">
        <f t="shared" si="54"/>
        <v>0</v>
      </c>
      <c r="K548" s="21">
        <f t="shared" si="54"/>
        <v>1.1125893763302966E-2</v>
      </c>
      <c r="L548" s="21" t="e">
        <f t="shared" si="46"/>
        <v>#DIV/0!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20" t="s">
        <v>32</v>
      </c>
      <c r="B549" s="21">
        <f t="shared" ref="B549:K549" si="55">(B349-B409)/B289</f>
        <v>1.219512195121965E-2</v>
      </c>
      <c r="C549" s="21">
        <f t="shared" si="55"/>
        <v>1.2038047452779182E-2</v>
      </c>
      <c r="D549" s="21">
        <f t="shared" si="55"/>
        <v>0</v>
      </c>
      <c r="E549" s="21">
        <f t="shared" si="55"/>
        <v>0</v>
      </c>
      <c r="F549" s="21">
        <f t="shared" si="55"/>
        <v>4.0234467009655654E-2</v>
      </c>
      <c r="G549" s="21">
        <f t="shared" si="55"/>
        <v>0</v>
      </c>
      <c r="H549" s="21">
        <f t="shared" si="55"/>
        <v>0</v>
      </c>
      <c r="I549" s="21">
        <f t="shared" si="55"/>
        <v>9.2421441774498598E-4</v>
      </c>
      <c r="J549" s="21">
        <f t="shared" si="55"/>
        <v>1.8292682926829368E-2</v>
      </c>
      <c r="K549" s="21">
        <f t="shared" si="55"/>
        <v>9.7718207395391683E-3</v>
      </c>
      <c r="L549" s="21" t="e">
        <f t="shared" si="46"/>
        <v>#DIV/0!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20" t="s">
        <v>33</v>
      </c>
      <c r="B550" s="21">
        <f t="shared" ref="B550:K550" si="56">(B350-B410)/B290</f>
        <v>1.2345679012345605E-2</v>
      </c>
      <c r="C550" s="21">
        <f t="shared" si="56"/>
        <v>1.8247475917893757E-2</v>
      </c>
      <c r="D550" s="21">
        <f t="shared" si="56"/>
        <v>5.8479532163742331E-3</v>
      </c>
      <c r="E550" s="21">
        <f t="shared" si="56"/>
        <v>0</v>
      </c>
      <c r="F550" s="21">
        <f t="shared" si="56"/>
        <v>2.4571395741662068E-2</v>
      </c>
      <c r="G550" s="21">
        <f t="shared" si="56"/>
        <v>0</v>
      </c>
      <c r="H550" s="21">
        <f t="shared" si="56"/>
        <v>0</v>
      </c>
      <c r="I550" s="21">
        <f t="shared" si="56"/>
        <v>8.095149137554719E-4</v>
      </c>
      <c r="J550" s="21">
        <f t="shared" si="56"/>
        <v>1.2345679012345605E-2</v>
      </c>
      <c r="K550" s="21">
        <f t="shared" si="56"/>
        <v>1.2008994886580381E-2</v>
      </c>
      <c r="L550" s="21" t="e">
        <f t="shared" si="46"/>
        <v>#DIV/0!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20" t="s">
        <v>34</v>
      </c>
      <c r="B551" s="21">
        <f t="shared" ref="B551:K551" si="57">(B351-B411)/B291</f>
        <v>1.8867924528301772E-2</v>
      </c>
      <c r="C551" s="21">
        <f t="shared" si="57"/>
        <v>1.8456631836951756E-2</v>
      </c>
      <c r="D551" s="21">
        <f t="shared" si="57"/>
        <v>0</v>
      </c>
      <c r="E551" s="21">
        <f t="shared" si="57"/>
        <v>0</v>
      </c>
      <c r="F551" s="21">
        <f t="shared" si="57"/>
        <v>3.1196451858359845E-2</v>
      </c>
      <c r="G551" s="21">
        <f t="shared" si="57"/>
        <v>0</v>
      </c>
      <c r="H551" s="21">
        <f t="shared" si="57"/>
        <v>0</v>
      </c>
      <c r="I551" s="21">
        <f t="shared" si="57"/>
        <v>7.5514442137068739E-4</v>
      </c>
      <c r="J551" s="21">
        <f t="shared" si="57"/>
        <v>0</v>
      </c>
      <c r="K551" s="21">
        <f t="shared" si="57"/>
        <v>2.4976458013285175E-2</v>
      </c>
      <c r="L551" s="21" t="e">
        <f t="shared" si="46"/>
        <v>#DIV/0!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20" t="s">
        <v>35</v>
      </c>
      <c r="B552" s="21">
        <f t="shared" ref="B552:K552" si="58">(B352-B412)/B292</f>
        <v>1.9354838709677413E-2</v>
      </c>
      <c r="C552" s="21">
        <f t="shared" si="58"/>
        <v>1.9030183774484816E-2</v>
      </c>
      <c r="D552" s="21">
        <f t="shared" si="58"/>
        <v>6.097560975609719E-3</v>
      </c>
      <c r="E552" s="21">
        <f t="shared" si="58"/>
        <v>0</v>
      </c>
      <c r="F552" s="21">
        <f t="shared" si="58"/>
        <v>2.4141871713177391E-2</v>
      </c>
      <c r="G552" s="21">
        <f t="shared" si="58"/>
        <v>0</v>
      </c>
      <c r="H552" s="21">
        <f t="shared" si="58"/>
        <v>0</v>
      </c>
      <c r="I552" s="21">
        <f t="shared" si="58"/>
        <v>6.4771034393416621E-4</v>
      </c>
      <c r="J552" s="21">
        <f t="shared" si="58"/>
        <v>0</v>
      </c>
      <c r="K552" s="21">
        <f t="shared" si="58"/>
        <v>3.9296239352199148E-2</v>
      </c>
      <c r="L552" s="21" t="e">
        <f t="shared" si="46"/>
        <v>#DIV/0!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20" t="s">
        <v>36</v>
      </c>
      <c r="B553" s="21">
        <f t="shared" ref="B553:K553" si="59">(B353-B413)/B293</f>
        <v>9.0090090090091095E-3</v>
      </c>
      <c r="C553" s="21">
        <f t="shared" si="59"/>
        <v>9.1467123514459014E-3</v>
      </c>
      <c r="D553" s="21">
        <f t="shared" si="59"/>
        <v>0</v>
      </c>
      <c r="E553" s="21">
        <f t="shared" si="59"/>
        <v>0</v>
      </c>
      <c r="F553" s="21">
        <f t="shared" si="59"/>
        <v>0</v>
      </c>
      <c r="G553" s="21">
        <f t="shared" si="59"/>
        <v>0</v>
      </c>
      <c r="H553" s="21">
        <f t="shared" si="59"/>
        <v>0</v>
      </c>
      <c r="I553" s="21">
        <f t="shared" si="59"/>
        <v>0</v>
      </c>
      <c r="J553" s="21">
        <f t="shared" si="59"/>
        <v>1.7543859649122851E-2</v>
      </c>
      <c r="K553" s="21">
        <f t="shared" si="59"/>
        <v>1.0952332459913602E-2</v>
      </c>
      <c r="L553" s="21" t="e">
        <f t="shared" si="46"/>
        <v>#DIV/0!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7" spans="1:28">
      <c r="A557" t="s">
        <v>79</v>
      </c>
    </row>
    <row r="558" spans="1:28">
      <c r="A558" s="2"/>
      <c r="B558" s="11" t="s">
        <v>38</v>
      </c>
      <c r="C558" s="11" t="s">
        <v>38</v>
      </c>
      <c r="D558" s="11" t="s">
        <v>39</v>
      </c>
      <c r="E558" s="11" t="s">
        <v>40</v>
      </c>
      <c r="F558" s="11" t="s">
        <v>40</v>
      </c>
      <c r="G558" s="11" t="s">
        <v>41</v>
      </c>
      <c r="H558" s="11" t="s">
        <v>41</v>
      </c>
      <c r="I558" s="11" t="s">
        <v>41</v>
      </c>
      <c r="J558" s="16" t="s">
        <v>42</v>
      </c>
      <c r="K558" s="16" t="s">
        <v>43</v>
      </c>
      <c r="L558" s="16" t="s">
        <v>242</v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2"/>
      <c r="B559" s="11" t="s">
        <v>44</v>
      </c>
      <c r="C559" s="11" t="s">
        <v>45</v>
      </c>
      <c r="D559" s="11" t="s">
        <v>46</v>
      </c>
      <c r="E559" s="11" t="s">
        <v>47</v>
      </c>
      <c r="F559" s="11" t="s">
        <v>48</v>
      </c>
      <c r="G559" s="11" t="s">
        <v>49</v>
      </c>
      <c r="H559" s="11" t="s">
        <v>50</v>
      </c>
      <c r="I559" s="11" t="s">
        <v>51</v>
      </c>
      <c r="J559" s="16" t="s">
        <v>306</v>
      </c>
      <c r="K559" s="16" t="s">
        <v>53</v>
      </c>
      <c r="L559" s="16" t="s">
        <v>55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2" t="s">
        <v>80</v>
      </c>
      <c r="B560" s="18">
        <f t="shared" ref="B560:L560" si="60">B241-B240</f>
        <v>1.0082178529385617</v>
      </c>
      <c r="C560" s="18">
        <f t="shared" si="60"/>
        <v>1.0284999999999997</v>
      </c>
      <c r="D560" s="18">
        <f t="shared" si="60"/>
        <v>0.95300000000000029</v>
      </c>
      <c r="E560" s="18">
        <f t="shared" si="60"/>
        <v>1.0069299999999899</v>
      </c>
      <c r="F560" s="18">
        <f t="shared" si="60"/>
        <v>1.0087245938281599</v>
      </c>
      <c r="G560" s="18">
        <f t="shared" si="60"/>
        <v>0.99059159303781996</v>
      </c>
      <c r="H560" s="18">
        <f t="shared" si="60"/>
        <v>0.98999999999999977</v>
      </c>
      <c r="I560" s="18">
        <f t="shared" si="60"/>
        <v>0.98999999999999977</v>
      </c>
      <c r="J560" s="18">
        <f t="shared" si="60"/>
        <v>0.98999999999999977</v>
      </c>
      <c r="K560" s="18">
        <f t="shared" si="60"/>
        <v>0.99633612512532821</v>
      </c>
      <c r="L560" s="18">
        <f t="shared" si="60"/>
        <v>0</v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2" t="s">
        <v>81</v>
      </c>
      <c r="B561" s="18">
        <f t="shared" ref="B561:L561" si="61">B242-B241</f>
        <v>0.20837390816174883</v>
      </c>
      <c r="C561" s="18">
        <f t="shared" si="61"/>
        <v>0.15500000000000025</v>
      </c>
      <c r="D561" s="18">
        <f t="shared" si="61"/>
        <v>0.24799999999999978</v>
      </c>
      <c r="E561" s="18">
        <f t="shared" si="61"/>
        <v>0.19677000000000033</v>
      </c>
      <c r="F561" s="18">
        <f t="shared" si="61"/>
        <v>0.20415755976158012</v>
      </c>
      <c r="G561" s="18">
        <f t="shared" si="61"/>
        <v>0.20704273409943008</v>
      </c>
      <c r="H561" s="18">
        <f t="shared" si="61"/>
        <v>0.20999999999999996</v>
      </c>
      <c r="I561" s="18">
        <f t="shared" si="61"/>
        <v>0.20999999999999996</v>
      </c>
      <c r="J561" s="18">
        <f t="shared" si="61"/>
        <v>0.20999999999999996</v>
      </c>
      <c r="K561" s="18">
        <f t="shared" si="61"/>
        <v>0.20659787284165665</v>
      </c>
      <c r="L561" s="18">
        <f t="shared" si="61"/>
        <v>0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2" t="s">
        <v>82</v>
      </c>
      <c r="B562" s="18">
        <f t="shared" ref="B562:L562" si="62">B242-B240</f>
        <v>1.2165917611003105</v>
      </c>
      <c r="C562" s="18">
        <f t="shared" si="62"/>
        <v>1.1835</v>
      </c>
      <c r="D562" s="18">
        <f t="shared" si="62"/>
        <v>1.2010000000000001</v>
      </c>
      <c r="E562" s="18">
        <f t="shared" si="62"/>
        <v>1.2036999999999902</v>
      </c>
      <c r="F562" s="18">
        <f t="shared" si="62"/>
        <v>1.2128821535897401</v>
      </c>
      <c r="G562" s="18">
        <f t="shared" si="62"/>
        <v>1.19763432713725</v>
      </c>
      <c r="H562" s="18">
        <f t="shared" si="62"/>
        <v>1.1999999999999997</v>
      </c>
      <c r="I562" s="18">
        <f t="shared" si="62"/>
        <v>1.1999999999999997</v>
      </c>
      <c r="J562" s="18">
        <f t="shared" si="62"/>
        <v>1.1999999999999997</v>
      </c>
      <c r="K562" s="18">
        <f t="shared" si="62"/>
        <v>1.2029339979669849</v>
      </c>
      <c r="L562" s="18">
        <f t="shared" si="62"/>
        <v>0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2" t="s">
        <v>83</v>
      </c>
      <c r="B563" s="18">
        <f t="shared" ref="B563:L563" si="63">B243-B240</f>
        <v>-0.45340823889968962</v>
      </c>
      <c r="C563" s="18">
        <f t="shared" si="63"/>
        <v>-0.45520000000000005</v>
      </c>
      <c r="D563" s="18">
        <f t="shared" si="63"/>
        <v>-0.47999999999999976</v>
      </c>
      <c r="E563" s="18">
        <f t="shared" si="63"/>
        <v>-0.48198000000001007</v>
      </c>
      <c r="F563" s="18">
        <f t="shared" si="63"/>
        <v>-0.50211628719662982</v>
      </c>
      <c r="G563" s="18">
        <f t="shared" si="63"/>
        <v>-0.49936865386743001</v>
      </c>
      <c r="H563" s="18">
        <f t="shared" si="63"/>
        <v>-0.4800000000000002</v>
      </c>
      <c r="I563" s="18">
        <f t="shared" si="63"/>
        <v>-0.4800000000000002</v>
      </c>
      <c r="J563" s="18">
        <f t="shared" si="63"/>
        <v>-0.4800000000000002</v>
      </c>
      <c r="K563" s="18">
        <f t="shared" si="63"/>
        <v>-0.50009035269701574</v>
      </c>
      <c r="L563" s="18">
        <f t="shared" si="63"/>
        <v>0</v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2" t="s">
        <v>84</v>
      </c>
      <c r="B564" s="18">
        <f t="shared" ref="B564:L564" si="64">B244-B243</f>
        <v>0.90100000000000002</v>
      </c>
      <c r="C564" s="18">
        <f t="shared" si="64"/>
        <v>0.93989999999999974</v>
      </c>
      <c r="D564" s="18">
        <f t="shared" si="64"/>
        <v>0.82499999999999996</v>
      </c>
      <c r="E564" s="18">
        <f t="shared" si="64"/>
        <v>0.87767000000003015</v>
      </c>
      <c r="F564" s="18">
        <f t="shared" si="64"/>
        <v>0.88334037754326</v>
      </c>
      <c r="G564" s="18">
        <f t="shared" si="64"/>
        <v>0.86071062377300978</v>
      </c>
      <c r="H564" s="18">
        <f t="shared" si="64"/>
        <v>0.8600000000000001</v>
      </c>
      <c r="I564" s="18">
        <f t="shared" si="64"/>
        <v>0.8600000000000001</v>
      </c>
      <c r="J564" s="18">
        <f t="shared" si="64"/>
        <v>0.8600000000000001</v>
      </c>
      <c r="K564" s="18">
        <f t="shared" si="64"/>
        <v>0.86716676425990791</v>
      </c>
      <c r="L564" s="18">
        <f t="shared" si="64"/>
        <v>0</v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2" t="s">
        <v>85</v>
      </c>
      <c r="B565" s="18">
        <f t="shared" ref="B565:L565" si="65">B244-B241</f>
        <v>-0.56062609183825129</v>
      </c>
      <c r="C565" s="18">
        <f t="shared" si="65"/>
        <v>-0.54380000000000006</v>
      </c>
      <c r="D565" s="18">
        <f t="shared" si="65"/>
        <v>-0.6080000000000001</v>
      </c>
      <c r="E565" s="18">
        <f t="shared" si="65"/>
        <v>-0.61123999999996981</v>
      </c>
      <c r="F565" s="18">
        <f t="shared" si="65"/>
        <v>-0.62750050348152975</v>
      </c>
      <c r="G565" s="18">
        <f t="shared" si="65"/>
        <v>-0.6292496231322402</v>
      </c>
      <c r="H565" s="18">
        <f t="shared" si="65"/>
        <v>-0.60999999999999988</v>
      </c>
      <c r="I565" s="18">
        <f t="shared" si="65"/>
        <v>-0.60999999999999988</v>
      </c>
      <c r="J565" s="18">
        <f t="shared" si="65"/>
        <v>-0.60999999999999988</v>
      </c>
      <c r="K565" s="18">
        <f t="shared" si="65"/>
        <v>-0.62925971356243604</v>
      </c>
      <c r="L565" s="18">
        <f t="shared" si="65"/>
        <v>0</v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2" t="s">
        <v>86</v>
      </c>
      <c r="B566" s="18">
        <f t="shared" ref="B566:L566" si="66">B245-B241</f>
        <v>0.28537390816174879</v>
      </c>
      <c r="C566" s="18">
        <f t="shared" si="66"/>
        <v>0.20860000000000012</v>
      </c>
      <c r="D566" s="18">
        <f t="shared" si="66"/>
        <v>0.28799999999999981</v>
      </c>
      <c r="E566" s="18">
        <f t="shared" si="66"/>
        <v>0.24097000000005009</v>
      </c>
      <c r="F566" s="18">
        <f t="shared" si="66"/>
        <v>0.24631136803938025</v>
      </c>
      <c r="G566" s="18">
        <f t="shared" si="66"/>
        <v>0.24782648211559977</v>
      </c>
      <c r="H566" s="18">
        <f t="shared" si="66"/>
        <v>0.25</v>
      </c>
      <c r="I566" s="18">
        <f t="shared" si="66"/>
        <v>0.25</v>
      </c>
      <c r="J566" s="18">
        <f t="shared" si="66"/>
        <v>0.24000000000000021</v>
      </c>
      <c r="K566" s="18">
        <f t="shared" si="66"/>
        <v>0.25310298159075506</v>
      </c>
      <c r="L566" s="18">
        <f t="shared" si="66"/>
        <v>0</v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2" t="s">
        <v>87</v>
      </c>
      <c r="B567" s="18">
        <f t="shared" ref="B567:L567" si="67">B246-B245</f>
        <v>0.25</v>
      </c>
      <c r="C567" s="18">
        <f t="shared" si="67"/>
        <v>0.19830000000000014</v>
      </c>
      <c r="D567" s="18">
        <f t="shared" si="67"/>
        <v>0.20999999999999996</v>
      </c>
      <c r="E567" s="18">
        <f t="shared" si="67"/>
        <v>0.19554999999995015</v>
      </c>
      <c r="F567" s="18">
        <f t="shared" si="67"/>
        <v>0.18653552096213</v>
      </c>
      <c r="G567" s="18">
        <f t="shared" si="67"/>
        <v>0.20563269285085006</v>
      </c>
      <c r="H567" s="18">
        <f t="shared" si="67"/>
        <v>0.20999999999999996</v>
      </c>
      <c r="I567" s="18">
        <f t="shared" si="67"/>
        <v>0.20999999999999996</v>
      </c>
      <c r="J567" s="18">
        <f t="shared" si="67"/>
        <v>0.21999999999999975</v>
      </c>
      <c r="K567" s="18">
        <f t="shared" si="67"/>
        <v>0.20639137296325538</v>
      </c>
      <c r="L567" s="18">
        <f t="shared" si="67"/>
        <v>0</v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2" t="s">
        <v>88</v>
      </c>
      <c r="B568" s="18">
        <f t="shared" ref="B568:L568" si="68">B247-B246</f>
        <v>-0.9647378998492715</v>
      </c>
      <c r="C568" s="18">
        <f t="shared" si="68"/>
        <v>-0.9144000000000001</v>
      </c>
      <c r="D568" s="18">
        <f t="shared" si="68"/>
        <v>-0.91999999999999993</v>
      </c>
      <c r="E568" s="18">
        <f t="shared" si="68"/>
        <v>-0.91948000000002006</v>
      </c>
      <c r="F568" s="18">
        <f t="shared" si="68"/>
        <v>-0.91504517643309002</v>
      </c>
      <c r="G568" s="18">
        <f t="shared" si="68"/>
        <v>-0.90343351605082001</v>
      </c>
      <c r="H568" s="18">
        <f t="shared" si="68"/>
        <v>-0.9099999999999997</v>
      </c>
      <c r="I568" s="18">
        <f t="shared" si="68"/>
        <v>-0.9099999999999997</v>
      </c>
      <c r="J568" s="18">
        <f t="shared" si="68"/>
        <v>-0.91999999999999993</v>
      </c>
      <c r="K568" s="18">
        <f t="shared" si="68"/>
        <v>-0.91897349422052077</v>
      </c>
      <c r="L568" s="18">
        <f t="shared" si="68"/>
        <v>0</v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2" t="s">
        <v>89</v>
      </c>
      <c r="B569" s="18">
        <f t="shared" ref="B569:L569" si="69">B248-B245</f>
        <v>-0.22300000000000031</v>
      </c>
      <c r="C569" s="18">
        <f t="shared" si="69"/>
        <v>-0.22520000000000007</v>
      </c>
      <c r="D569" s="18">
        <f t="shared" si="69"/>
        <v>-0.23999999999999977</v>
      </c>
      <c r="E569" s="18">
        <f t="shared" si="69"/>
        <v>-0.25525000000008014</v>
      </c>
      <c r="F569" s="18">
        <f t="shared" si="69"/>
        <v>-0.27013188177110026</v>
      </c>
      <c r="G569" s="18">
        <f t="shared" si="69"/>
        <v>-0.26013515191547976</v>
      </c>
      <c r="H569" s="18">
        <f t="shared" si="69"/>
        <v>-0.23999999999999977</v>
      </c>
      <c r="I569" s="18">
        <f t="shared" si="69"/>
        <v>-0.23999999999999977</v>
      </c>
      <c r="J569" s="18">
        <f t="shared" si="69"/>
        <v>-0.24000000000000021</v>
      </c>
      <c r="K569" s="18">
        <f t="shared" si="69"/>
        <v>-0.25877909940634902</v>
      </c>
      <c r="L569" s="18">
        <f t="shared" si="69"/>
        <v>0</v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2" t="s">
        <v>90</v>
      </c>
      <c r="B570" s="18">
        <f t="shared" ref="B570:L570" si="70">B249-B245</f>
        <v>0.32599999999999962</v>
      </c>
      <c r="C570" s="18">
        <f t="shared" si="70"/>
        <v>0.41670000000000007</v>
      </c>
      <c r="D570" s="18">
        <f t="shared" si="70"/>
        <v>0.41000000000000014</v>
      </c>
      <c r="E570" s="18">
        <f t="shared" si="70"/>
        <v>0.39756999999997022</v>
      </c>
      <c r="F570" s="18">
        <f t="shared" si="70"/>
        <v>0.38161578442002986</v>
      </c>
      <c r="G570" s="18">
        <f t="shared" si="70"/>
        <v>0.4150241670710999</v>
      </c>
      <c r="H570" s="18">
        <f t="shared" si="70"/>
        <v>0.41000000000000014</v>
      </c>
      <c r="I570" s="18">
        <f t="shared" si="70"/>
        <v>0.41000000000000014</v>
      </c>
      <c r="J570" s="18">
        <f t="shared" si="70"/>
        <v>0.41999999999999993</v>
      </c>
      <c r="K570" s="18">
        <f t="shared" si="70"/>
        <v>0.38910113783380407</v>
      </c>
      <c r="L570" s="18">
        <f t="shared" si="70"/>
        <v>0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2" t="s">
        <v>91</v>
      </c>
      <c r="B571" s="18">
        <f t="shared" ref="B571:L571" si="71">B249-B248</f>
        <v>0.54899999999999993</v>
      </c>
      <c r="C571" s="18">
        <f t="shared" si="71"/>
        <v>0.64190000000000014</v>
      </c>
      <c r="D571" s="18">
        <f t="shared" si="71"/>
        <v>0.64999999999999991</v>
      </c>
      <c r="E571" s="18">
        <f t="shared" si="71"/>
        <v>0.65282000000005036</v>
      </c>
      <c r="F571" s="18">
        <f t="shared" si="71"/>
        <v>0.65174766619113012</v>
      </c>
      <c r="G571" s="18">
        <f t="shared" si="71"/>
        <v>0.67515931898657966</v>
      </c>
      <c r="H571" s="18">
        <f t="shared" si="71"/>
        <v>0.64999999999999991</v>
      </c>
      <c r="I571" s="18">
        <f t="shared" si="71"/>
        <v>0.64999999999999991</v>
      </c>
      <c r="J571" s="18">
        <f t="shared" si="71"/>
        <v>0.66000000000000014</v>
      </c>
      <c r="K571" s="18">
        <f t="shared" si="71"/>
        <v>0.64788023724015309</v>
      </c>
      <c r="L571" s="18">
        <f t="shared" si="71"/>
        <v>0</v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2" t="s">
        <v>92</v>
      </c>
      <c r="B572" s="18">
        <f t="shared" ref="B572:L572" si="72">B250-B249</f>
        <v>-1.2029661963441702</v>
      </c>
      <c r="C572" s="18">
        <f t="shared" si="72"/>
        <v>-1.2098</v>
      </c>
      <c r="D572" s="18">
        <f t="shared" si="72"/>
        <v>-1.19</v>
      </c>
      <c r="E572" s="18">
        <f t="shared" si="72"/>
        <v>-1.1959600000000403</v>
      </c>
      <c r="F572" s="18">
        <f t="shared" si="72"/>
        <v>-1.1975801927030001</v>
      </c>
      <c r="G572" s="18">
        <f t="shared" si="72"/>
        <v>-1.1965295331104997</v>
      </c>
      <c r="H572" s="18">
        <f t="shared" si="72"/>
        <v>-1.19</v>
      </c>
      <c r="I572" s="18">
        <f t="shared" si="72"/>
        <v>-1.19</v>
      </c>
      <c r="J572" s="18">
        <f t="shared" si="72"/>
        <v>-1.19</v>
      </c>
      <c r="K572" s="18">
        <f t="shared" si="72"/>
        <v>-1.1904308321947874</v>
      </c>
      <c r="L572" s="18">
        <f t="shared" si="72"/>
        <v>0</v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2" t="s">
        <v>93</v>
      </c>
      <c r="B573" s="18">
        <f t="shared" ref="B573:L573" si="73">B251-B249</f>
        <v>-0.56899999999999995</v>
      </c>
      <c r="C573" s="18">
        <f t="shared" si="73"/>
        <v>-0.59770000000000012</v>
      </c>
      <c r="D573" s="18">
        <f t="shared" si="73"/>
        <v>-0.62999999999999989</v>
      </c>
      <c r="E573" s="18">
        <f t="shared" si="73"/>
        <v>-0.63762000000001029</v>
      </c>
      <c r="F573" s="18">
        <f t="shared" si="73"/>
        <v>-0.65027313878217985</v>
      </c>
      <c r="G573" s="18">
        <f t="shared" si="73"/>
        <v>-0.65583268141262963</v>
      </c>
      <c r="H573" s="18">
        <f t="shared" si="73"/>
        <v>-0.62999999999999989</v>
      </c>
      <c r="I573" s="18">
        <f t="shared" si="73"/>
        <v>-0.62999999999999989</v>
      </c>
      <c r="J573" s="18">
        <f t="shared" si="73"/>
        <v>-0.62999999999999989</v>
      </c>
      <c r="K573" s="18">
        <f t="shared" si="73"/>
        <v>-0.64659377648311533</v>
      </c>
      <c r="L573" s="18">
        <f t="shared" si="73"/>
        <v>0</v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2" t="s">
        <v>94</v>
      </c>
      <c r="B574" s="18">
        <f t="shared" ref="B574:L574" si="74">B251-B244</f>
        <v>0.60299999999999976</v>
      </c>
      <c r="C574" s="18">
        <f t="shared" si="74"/>
        <v>0.57140000000000013</v>
      </c>
      <c r="D574" s="18">
        <f t="shared" si="74"/>
        <v>0.67600000000000016</v>
      </c>
      <c r="E574" s="18">
        <f t="shared" si="74"/>
        <v>0.61215999999997983</v>
      </c>
      <c r="F574" s="18">
        <f t="shared" si="74"/>
        <v>0.60515451715876001</v>
      </c>
      <c r="G574" s="18">
        <f t="shared" si="74"/>
        <v>0.63626759090631024</v>
      </c>
      <c r="H574" s="18">
        <f t="shared" si="74"/>
        <v>0.64000000000000012</v>
      </c>
      <c r="I574" s="18">
        <f t="shared" si="74"/>
        <v>0.64000000000000012</v>
      </c>
      <c r="J574" s="18">
        <f t="shared" si="74"/>
        <v>0.64000000000000012</v>
      </c>
      <c r="K574" s="18">
        <f t="shared" si="74"/>
        <v>0.62487005650387983</v>
      </c>
      <c r="L574" s="18">
        <f t="shared" si="74"/>
        <v>0</v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2" t="s">
        <v>95</v>
      </c>
      <c r="B575" s="18">
        <f t="shared" ref="B575:L575" si="75">B252-B251</f>
        <v>-1.1199999999999997</v>
      </c>
      <c r="C575" s="18">
        <f t="shared" si="75"/>
        <v>-1.1267</v>
      </c>
      <c r="D575" s="18">
        <f t="shared" si="75"/>
        <v>-1.1000000000000001</v>
      </c>
      <c r="E575" s="18">
        <f t="shared" si="75"/>
        <v>-1.0938100000000297</v>
      </c>
      <c r="F575" s="18">
        <f t="shared" si="75"/>
        <v>-1.0993978833917799</v>
      </c>
      <c r="G575" s="18">
        <f t="shared" si="75"/>
        <v>-1.0921111803265502</v>
      </c>
      <c r="H575" s="18">
        <f t="shared" si="75"/>
        <v>-1.1000000000000001</v>
      </c>
      <c r="I575" s="18">
        <f t="shared" si="75"/>
        <v>-1.1000000000000001</v>
      </c>
      <c r="J575" s="18">
        <f t="shared" si="75"/>
        <v>-1.1000000000000001</v>
      </c>
      <c r="K575" s="18">
        <f t="shared" si="75"/>
        <v>-1.0909215569685466</v>
      </c>
      <c r="L575" s="18">
        <f t="shared" si="75"/>
        <v>0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2" t="s">
        <v>96</v>
      </c>
      <c r="B576" s="18">
        <f t="shared" ref="B576:L576" si="76">B252-B250</f>
        <v>-0.48603380365582938</v>
      </c>
      <c r="C576" s="18">
        <f t="shared" si="76"/>
        <v>-0.51460000000000017</v>
      </c>
      <c r="D576" s="18">
        <f t="shared" si="76"/>
        <v>-0.54</v>
      </c>
      <c r="E576" s="18">
        <f t="shared" si="76"/>
        <v>-0.53546999999999967</v>
      </c>
      <c r="F576" s="18">
        <f t="shared" si="76"/>
        <v>-0.55209082947095967</v>
      </c>
      <c r="G576" s="18">
        <f t="shared" si="76"/>
        <v>-0.55141432862868012</v>
      </c>
      <c r="H576" s="18">
        <f t="shared" si="76"/>
        <v>-0.54</v>
      </c>
      <c r="I576" s="18">
        <f t="shared" si="76"/>
        <v>-0.54</v>
      </c>
      <c r="J576" s="18">
        <f t="shared" si="76"/>
        <v>-0.54</v>
      </c>
      <c r="K576" s="18">
        <f t="shared" si="76"/>
        <v>-0.54708450125687458</v>
      </c>
      <c r="L576" s="18">
        <f t="shared" si="76"/>
        <v>0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2" t="s">
        <v>97</v>
      </c>
      <c r="B577" s="18">
        <f t="shared" ref="B577:L577" si="77">B252-B243</f>
        <v>0.38400000000000012</v>
      </c>
      <c r="C577" s="18">
        <f t="shared" si="77"/>
        <v>0.38459999999999983</v>
      </c>
      <c r="D577" s="18">
        <f t="shared" si="77"/>
        <v>0.40100000000000002</v>
      </c>
      <c r="E577" s="18">
        <f t="shared" si="77"/>
        <v>0.39601999999998028</v>
      </c>
      <c r="F577" s="18">
        <f t="shared" si="77"/>
        <v>0.3890970113102401</v>
      </c>
      <c r="G577" s="18">
        <f t="shared" si="77"/>
        <v>0.40486703435276983</v>
      </c>
      <c r="H577" s="18">
        <f t="shared" si="77"/>
        <v>0.40000000000000013</v>
      </c>
      <c r="I577" s="18">
        <f t="shared" si="77"/>
        <v>0.40000000000000013</v>
      </c>
      <c r="J577" s="18">
        <f t="shared" si="77"/>
        <v>0.40000000000000013</v>
      </c>
      <c r="K577" s="18">
        <f t="shared" si="77"/>
        <v>0.40111526379524109</v>
      </c>
      <c r="L577" s="18">
        <f t="shared" si="77"/>
        <v>0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2" t="s">
        <v>98</v>
      </c>
      <c r="B578" s="18">
        <f t="shared" ref="B578:L578" si="78">B253-B240</f>
        <v>1.3015917611003105</v>
      </c>
      <c r="C578" s="18">
        <f t="shared" si="78"/>
        <v>1.2372999999999998</v>
      </c>
      <c r="D578" s="18">
        <f t="shared" si="78"/>
        <v>1.2210000000000001</v>
      </c>
      <c r="E578" s="18">
        <f t="shared" si="78"/>
        <v>1.2084199999999901</v>
      </c>
      <c r="F578" s="18">
        <f t="shared" si="78"/>
        <v>1.1917826076518701</v>
      </c>
      <c r="G578" s="18">
        <f t="shared" si="78"/>
        <v>1.23172697753435</v>
      </c>
      <c r="H578" s="18">
        <f t="shared" si="78"/>
        <v>1.23</v>
      </c>
      <c r="I578" s="18">
        <f t="shared" si="78"/>
        <v>1.23</v>
      </c>
      <c r="J578" s="18">
        <f t="shared" si="78"/>
        <v>1.23</v>
      </c>
      <c r="K578" s="18">
        <f t="shared" si="78"/>
        <v>1.2416684042660071</v>
      </c>
      <c r="L578" s="18">
        <f t="shared" si="78"/>
        <v>0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87" spans="1:28">
      <c r="A587" t="s">
        <v>99</v>
      </c>
    </row>
    <row r="588" spans="1:28">
      <c r="A588" s="2"/>
      <c r="B588" s="11" t="s">
        <v>38</v>
      </c>
      <c r="C588" s="11" t="s">
        <v>38</v>
      </c>
      <c r="D588" s="11" t="s">
        <v>39</v>
      </c>
      <c r="E588" s="11" t="s">
        <v>40</v>
      </c>
      <c r="F588" s="11" t="s">
        <v>40</v>
      </c>
      <c r="G588" s="11" t="s">
        <v>41</v>
      </c>
      <c r="H588" s="11" t="s">
        <v>41</v>
      </c>
      <c r="I588" s="11" t="s">
        <v>41</v>
      </c>
      <c r="J588" s="16" t="s">
        <v>42</v>
      </c>
      <c r="K588" s="16" t="s">
        <v>43</v>
      </c>
      <c r="L588" s="16" t="s">
        <v>242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2"/>
      <c r="B589" s="11" t="s">
        <v>44</v>
      </c>
      <c r="C589" s="11" t="s">
        <v>45</v>
      </c>
      <c r="D589" s="11" t="s">
        <v>46</v>
      </c>
      <c r="E589" s="11" t="s">
        <v>47</v>
      </c>
      <c r="F589" s="11" t="s">
        <v>48</v>
      </c>
      <c r="G589" s="11" t="s">
        <v>49</v>
      </c>
      <c r="H589" s="11" t="s">
        <v>50</v>
      </c>
      <c r="I589" s="11" t="s">
        <v>51</v>
      </c>
      <c r="J589" s="16" t="s">
        <v>306</v>
      </c>
      <c r="K589" s="16" t="s">
        <v>53</v>
      </c>
      <c r="L589" s="16" t="s">
        <v>55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2" t="s">
        <v>80</v>
      </c>
      <c r="B590" s="17">
        <f t="shared" ref="B590:L590" si="79">B41-B40</f>
        <v>-454</v>
      </c>
      <c r="C590" s="17">
        <f t="shared" si="79"/>
        <v>-459.62100000000009</v>
      </c>
      <c r="D590" s="17">
        <f t="shared" si="79"/>
        <v>-441</v>
      </c>
      <c r="E590" s="17">
        <f t="shared" si="79"/>
        <v>-455.30546879999997</v>
      </c>
      <c r="F590" s="17">
        <f t="shared" si="79"/>
        <v>-449.97107319998986</v>
      </c>
      <c r="G590" s="17">
        <f t="shared" si="79"/>
        <v>-454.31312939777013</v>
      </c>
      <c r="H590" s="17">
        <f t="shared" si="79"/>
        <v>-453.59999999999991</v>
      </c>
      <c r="I590" s="17">
        <f t="shared" si="79"/>
        <v>-453.19999999999982</v>
      </c>
      <c r="J590" s="17">
        <f t="shared" si="79"/>
        <v>-454</v>
      </c>
      <c r="K590" s="17">
        <f t="shared" si="79"/>
        <v>-450.85287628842502</v>
      </c>
      <c r="L590" s="17">
        <f t="shared" si="79"/>
        <v>0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2" t="s">
        <v>81</v>
      </c>
      <c r="B591" s="17">
        <f t="shared" ref="B591:L591" si="80">B42-B41</f>
        <v>-62</v>
      </c>
      <c r="C591" s="17">
        <f t="shared" si="80"/>
        <v>-50.091999999999871</v>
      </c>
      <c r="D591" s="17">
        <f t="shared" si="80"/>
        <v>-77</v>
      </c>
      <c r="E591" s="17">
        <f t="shared" si="80"/>
        <v>-59.658412799979942</v>
      </c>
      <c r="F591" s="17">
        <f t="shared" si="80"/>
        <v>-60.302113200010126</v>
      </c>
      <c r="G591" s="17">
        <f t="shared" si="80"/>
        <v>-63.557461295969915</v>
      </c>
      <c r="H591" s="17">
        <f t="shared" si="80"/>
        <v>-66.200000000000045</v>
      </c>
      <c r="I591" s="17">
        <f t="shared" si="80"/>
        <v>-66.400000000000091</v>
      </c>
      <c r="J591" s="17">
        <f t="shared" si="80"/>
        <v>-65</v>
      </c>
      <c r="K591" s="17">
        <f t="shared" si="80"/>
        <v>-62.693385948441573</v>
      </c>
      <c r="L591" s="17">
        <f t="shared" si="80"/>
        <v>0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2" t="s">
        <v>82</v>
      </c>
      <c r="B592" s="17">
        <f t="shared" ref="B592:L592" si="81">B42-B40</f>
        <v>-516</v>
      </c>
      <c r="C592" s="17">
        <f t="shared" si="81"/>
        <v>-509.71299999999997</v>
      </c>
      <c r="D592" s="17">
        <f t="shared" si="81"/>
        <v>-518</v>
      </c>
      <c r="E592" s="17">
        <f t="shared" si="81"/>
        <v>-514.96388159997991</v>
      </c>
      <c r="F592" s="17">
        <f t="shared" si="81"/>
        <v>-510.27318639999999</v>
      </c>
      <c r="G592" s="17">
        <f t="shared" si="81"/>
        <v>-517.87059069374004</v>
      </c>
      <c r="H592" s="17">
        <f t="shared" si="81"/>
        <v>-519.79999999999995</v>
      </c>
      <c r="I592" s="17">
        <f t="shared" si="81"/>
        <v>-519.59999999999991</v>
      </c>
      <c r="J592" s="17">
        <f t="shared" si="81"/>
        <v>-519</v>
      </c>
      <c r="K592" s="17">
        <f t="shared" si="81"/>
        <v>-513.5462622368666</v>
      </c>
      <c r="L592" s="17">
        <f t="shared" si="81"/>
        <v>0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2" t="s">
        <v>83</v>
      </c>
      <c r="B593" s="17">
        <f t="shared" ref="B593:L593" si="82">B43-B40</f>
        <v>-1413</v>
      </c>
      <c r="C593" s="17">
        <f t="shared" si="82"/>
        <v>-1415.3979999999999</v>
      </c>
      <c r="D593" s="17">
        <f t="shared" si="82"/>
        <v>-1421</v>
      </c>
      <c r="E593" s="17">
        <f t="shared" si="82"/>
        <v>-1413.541530239989</v>
      </c>
      <c r="F593" s="17">
        <f t="shared" si="82"/>
        <v>-1401.82079718</v>
      </c>
      <c r="G593" s="17">
        <f t="shared" si="82"/>
        <v>-1419.966271842374</v>
      </c>
      <c r="H593" s="17">
        <f t="shared" si="82"/>
        <v>-1421.3</v>
      </c>
      <c r="I593" s="17">
        <f t="shared" si="82"/>
        <v>-1421.1</v>
      </c>
      <c r="J593" s="17">
        <f t="shared" si="82"/>
        <v>-1421</v>
      </c>
      <c r="K593" s="17">
        <f t="shared" si="82"/>
        <v>-1412.0644932737762</v>
      </c>
      <c r="L593" s="17">
        <f t="shared" si="82"/>
        <v>0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2" t="s">
        <v>84</v>
      </c>
      <c r="B594" s="17">
        <f t="shared" ref="B594:L594" si="83">B44-B43</f>
        <v>-40</v>
      </c>
      <c r="C594" s="17">
        <f t="shared" si="83"/>
        <v>-40.411000000000001</v>
      </c>
      <c r="D594" s="17">
        <f t="shared" si="83"/>
        <v>-40</v>
      </c>
      <c r="E594" s="17">
        <f t="shared" si="83"/>
        <v>-40.96051020000121</v>
      </c>
      <c r="F594" s="17">
        <f t="shared" si="83"/>
        <v>-41.473268430000104</v>
      </c>
      <c r="G594" s="17">
        <f t="shared" si="83"/>
        <v>-41.586441394313908</v>
      </c>
      <c r="H594" s="17">
        <f t="shared" si="83"/>
        <v>-41</v>
      </c>
      <c r="I594" s="17">
        <f t="shared" si="83"/>
        <v>-41.2</v>
      </c>
      <c r="J594" s="17">
        <f t="shared" si="83"/>
        <v>-42</v>
      </c>
      <c r="K594" s="17">
        <f t="shared" si="83"/>
        <v>-40.350084810498373</v>
      </c>
      <c r="L594" s="17">
        <f t="shared" si="83"/>
        <v>0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2" t="s">
        <v>85</v>
      </c>
      <c r="B595" s="17">
        <f t="shared" ref="B595:L595" si="84">B44-B41</f>
        <v>-999</v>
      </c>
      <c r="C595" s="17">
        <f t="shared" si="84"/>
        <v>-996.18799999999987</v>
      </c>
      <c r="D595" s="17">
        <f t="shared" si="84"/>
        <v>-1020</v>
      </c>
      <c r="E595" s="17">
        <f t="shared" si="84"/>
        <v>-999.19657163999022</v>
      </c>
      <c r="F595" s="17">
        <f t="shared" si="84"/>
        <v>-993.32299241001022</v>
      </c>
      <c r="G595" s="17">
        <f t="shared" si="84"/>
        <v>-1007.2395838389178</v>
      </c>
      <c r="H595" s="17">
        <f t="shared" si="84"/>
        <v>-1008.7</v>
      </c>
      <c r="I595" s="17">
        <f t="shared" si="84"/>
        <v>-1009.1000000000001</v>
      </c>
      <c r="J595" s="17">
        <f t="shared" si="84"/>
        <v>-1009</v>
      </c>
      <c r="K595" s="17">
        <f t="shared" si="84"/>
        <v>-1001.5617017958494</v>
      </c>
      <c r="L595" s="17">
        <f t="shared" si="84"/>
        <v>0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2" t="s">
        <v>86</v>
      </c>
      <c r="B596" s="17">
        <f t="shared" ref="B596:L596" si="85">B45-B41</f>
        <v>118</v>
      </c>
      <c r="C596" s="17">
        <f t="shared" si="85"/>
        <v>141.22800000000007</v>
      </c>
      <c r="D596" s="17">
        <f t="shared" si="85"/>
        <v>118</v>
      </c>
      <c r="E596" s="17">
        <f t="shared" si="85"/>
        <v>132.09436800000003</v>
      </c>
      <c r="F596" s="17">
        <f t="shared" si="85"/>
        <v>129.64715719998981</v>
      </c>
      <c r="G596" s="17">
        <f t="shared" si="85"/>
        <v>130.25511044620998</v>
      </c>
      <c r="H596" s="17">
        <f t="shared" si="85"/>
        <v>129.29999999999995</v>
      </c>
      <c r="I596" s="17">
        <f t="shared" si="85"/>
        <v>129.09999999999991</v>
      </c>
      <c r="J596" s="17">
        <f t="shared" si="85"/>
        <v>131</v>
      </c>
      <c r="K596" s="17">
        <f t="shared" si="85"/>
        <v>128.28857935240444</v>
      </c>
      <c r="L596" s="17">
        <f t="shared" si="85"/>
        <v>0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2" t="s">
        <v>87</v>
      </c>
      <c r="B597" s="17">
        <f t="shared" ref="B597:L597" si="86">B46-B45</f>
        <v>-76</v>
      </c>
      <c r="C597" s="17">
        <f t="shared" si="86"/>
        <v>-64.793999999999869</v>
      </c>
      <c r="D597" s="17">
        <f t="shared" si="86"/>
        <v>-68</v>
      </c>
      <c r="E597" s="17">
        <f t="shared" si="86"/>
        <v>-62.32161599997994</v>
      </c>
      <c r="F597" s="17">
        <f t="shared" si="86"/>
        <v>-58.729464300000018</v>
      </c>
      <c r="G597" s="17">
        <f t="shared" si="86"/>
        <v>-66.050022695410007</v>
      </c>
      <c r="H597" s="17">
        <f t="shared" si="86"/>
        <v>-67.200000000000045</v>
      </c>
      <c r="I597" s="17">
        <f t="shared" si="86"/>
        <v>-67.599999999999909</v>
      </c>
      <c r="J597" s="17">
        <f t="shared" si="86"/>
        <v>-68</v>
      </c>
      <c r="K597" s="17">
        <f t="shared" si="86"/>
        <v>-65.38806873792737</v>
      </c>
      <c r="L597" s="17">
        <f t="shared" si="86"/>
        <v>0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2" t="s">
        <v>88</v>
      </c>
      <c r="B598" s="17">
        <f t="shared" ref="B598:L598" si="87">B47-B46</f>
        <v>363</v>
      </c>
      <c r="C598" s="17">
        <f t="shared" si="87"/>
        <v>361.81699999999978</v>
      </c>
      <c r="D598" s="17">
        <f t="shared" si="87"/>
        <v>362</v>
      </c>
      <c r="E598" s="17">
        <f t="shared" si="87"/>
        <v>362.97703679996994</v>
      </c>
      <c r="F598" s="17">
        <f t="shared" si="87"/>
        <v>357.04327110000008</v>
      </c>
      <c r="G598" s="17">
        <f t="shared" si="87"/>
        <v>357.39019695866</v>
      </c>
      <c r="H598" s="17">
        <f t="shared" si="87"/>
        <v>360.40000000000009</v>
      </c>
      <c r="I598" s="17">
        <f t="shared" si="87"/>
        <v>360.69999999999982</v>
      </c>
      <c r="J598" s="17">
        <f t="shared" si="87"/>
        <v>362</v>
      </c>
      <c r="K598" s="17">
        <f t="shared" si="87"/>
        <v>359.35597891657767</v>
      </c>
      <c r="L598" s="17">
        <f t="shared" si="87"/>
        <v>0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2" t="s">
        <v>89</v>
      </c>
      <c r="B599" s="17">
        <f t="shared" ref="B599:L599" si="88">B48-B45</f>
        <v>-563</v>
      </c>
      <c r="C599" s="17">
        <f t="shared" si="88"/>
        <v>-573.34799999999996</v>
      </c>
      <c r="D599" s="17">
        <f t="shared" si="88"/>
        <v>-569</v>
      </c>
      <c r="E599" s="17">
        <f t="shared" si="88"/>
        <v>-563.14607999998498</v>
      </c>
      <c r="F599" s="17">
        <f t="shared" si="88"/>
        <v>-555.78424589999793</v>
      </c>
      <c r="G599" s="17">
        <f t="shared" si="88"/>
        <v>-565.3726824830909</v>
      </c>
      <c r="H599" s="17">
        <f t="shared" si="88"/>
        <v>-568.79999999999995</v>
      </c>
      <c r="I599" s="17">
        <f t="shared" si="88"/>
        <v>-568.70000000000005</v>
      </c>
      <c r="J599" s="17">
        <f t="shared" si="88"/>
        <v>-570</v>
      </c>
      <c r="K599" s="17">
        <f t="shared" si="88"/>
        <v>-562.12047632671158</v>
      </c>
      <c r="L599" s="17">
        <f t="shared" si="88"/>
        <v>0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2" t="s">
        <v>90</v>
      </c>
      <c r="B600" s="17">
        <f t="shared" ref="B600:L600" si="89">B49-B45</f>
        <v>-103</v>
      </c>
      <c r="C600" s="17">
        <f t="shared" si="89"/>
        <v>-125.31500000000005</v>
      </c>
      <c r="D600" s="17">
        <f t="shared" si="89"/>
        <v>-125</v>
      </c>
      <c r="E600" s="17">
        <f t="shared" si="89"/>
        <v>-117.78439679998996</v>
      </c>
      <c r="F600" s="17">
        <f t="shared" si="89"/>
        <v>-111.57531709999989</v>
      </c>
      <c r="G600" s="17">
        <f t="shared" si="89"/>
        <v>-123.82399502217004</v>
      </c>
      <c r="H600" s="17">
        <f t="shared" si="89"/>
        <v>-124.20000000000005</v>
      </c>
      <c r="I600" s="17">
        <f t="shared" si="89"/>
        <v>-124.59999999999991</v>
      </c>
      <c r="J600" s="17">
        <f t="shared" si="89"/>
        <v>-125</v>
      </c>
      <c r="K600" s="17">
        <f t="shared" si="89"/>
        <v>-115.29401030903159</v>
      </c>
      <c r="L600" s="17">
        <f t="shared" si="89"/>
        <v>0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2" t="s">
        <v>91</v>
      </c>
      <c r="B601" s="17">
        <f t="shared" ref="B601:L601" si="90">B49-B48</f>
        <v>460</v>
      </c>
      <c r="C601" s="17">
        <f t="shared" si="90"/>
        <v>448.0329999999999</v>
      </c>
      <c r="D601" s="17">
        <f t="shared" si="90"/>
        <v>444</v>
      </c>
      <c r="E601" s="17">
        <f t="shared" si="90"/>
        <v>445.36168319999501</v>
      </c>
      <c r="F601" s="17">
        <f t="shared" si="90"/>
        <v>444.20892879999803</v>
      </c>
      <c r="G601" s="17">
        <f t="shared" si="90"/>
        <v>441.54868746092086</v>
      </c>
      <c r="H601" s="17">
        <f t="shared" si="90"/>
        <v>444.59999999999991</v>
      </c>
      <c r="I601" s="17">
        <f t="shared" si="90"/>
        <v>444.10000000000014</v>
      </c>
      <c r="J601" s="17">
        <f t="shared" si="90"/>
        <v>445</v>
      </c>
      <c r="K601" s="17">
        <f t="shared" si="90"/>
        <v>446.82646601767999</v>
      </c>
      <c r="L601" s="17">
        <f t="shared" si="90"/>
        <v>0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2" t="s">
        <v>92</v>
      </c>
      <c r="B602" s="17">
        <f t="shared" ref="B602:L602" si="91">B50-B49</f>
        <v>467</v>
      </c>
      <c r="C602" s="17">
        <f t="shared" si="91"/>
        <v>464.04600000000005</v>
      </c>
      <c r="D602" s="17">
        <f t="shared" si="91"/>
        <v>461</v>
      </c>
      <c r="E602" s="17">
        <f t="shared" si="91"/>
        <v>460.25495040000988</v>
      </c>
      <c r="F602" s="17">
        <f t="shared" si="91"/>
        <v>458.35957039999994</v>
      </c>
      <c r="G602" s="17">
        <f t="shared" si="91"/>
        <v>461.97365386040019</v>
      </c>
      <c r="H602" s="17">
        <f t="shared" si="91"/>
        <v>461.10000000000014</v>
      </c>
      <c r="I602" s="17">
        <f t="shared" si="91"/>
        <v>461</v>
      </c>
      <c r="J602" s="17">
        <f t="shared" si="91"/>
        <v>461</v>
      </c>
      <c r="K602" s="17">
        <f t="shared" si="91"/>
        <v>458.21145691140009</v>
      </c>
      <c r="L602" s="17">
        <f t="shared" si="91"/>
        <v>0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2" t="s">
        <v>93</v>
      </c>
      <c r="B603" s="17">
        <f t="shared" ref="B603:L603" si="92">B51-B49</f>
        <v>-920</v>
      </c>
      <c r="C603" s="17">
        <f t="shared" si="92"/>
        <v>-916.88999999999987</v>
      </c>
      <c r="D603" s="17">
        <f t="shared" si="92"/>
        <v>-918</v>
      </c>
      <c r="E603" s="17">
        <f t="shared" si="92"/>
        <v>-917.27314560000104</v>
      </c>
      <c r="F603" s="17">
        <f t="shared" si="92"/>
        <v>-914.91743080000003</v>
      </c>
      <c r="G603" s="17">
        <f t="shared" si="92"/>
        <v>-917.49301616309685</v>
      </c>
      <c r="H603" s="17">
        <f t="shared" si="92"/>
        <v>-918.19999999999993</v>
      </c>
      <c r="I603" s="17">
        <f t="shared" si="92"/>
        <v>-917.7</v>
      </c>
      <c r="J603" s="17">
        <f t="shared" si="92"/>
        <v>-919</v>
      </c>
      <c r="K603" s="17">
        <f t="shared" si="92"/>
        <v>-918.16227599464639</v>
      </c>
      <c r="L603" s="17">
        <f t="shared" si="92"/>
        <v>0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2" t="s">
        <v>94</v>
      </c>
      <c r="B604" s="17">
        <f t="shared" ref="B604:L604" si="93">B51-B44</f>
        <v>94</v>
      </c>
      <c r="C604" s="17">
        <f t="shared" si="93"/>
        <v>95.210999999999999</v>
      </c>
      <c r="D604" s="17">
        <f t="shared" si="93"/>
        <v>95</v>
      </c>
      <c r="E604" s="17">
        <f t="shared" si="93"/>
        <v>96.233397239999192</v>
      </c>
      <c r="F604" s="17">
        <f t="shared" si="93"/>
        <v>96.477401710000095</v>
      </c>
      <c r="G604" s="17">
        <f t="shared" si="93"/>
        <v>96.177683099860914</v>
      </c>
      <c r="H604" s="17">
        <f t="shared" si="93"/>
        <v>95.6</v>
      </c>
      <c r="I604" s="17">
        <f t="shared" si="93"/>
        <v>95.899999999999991</v>
      </c>
      <c r="J604" s="17">
        <f t="shared" si="93"/>
        <v>96</v>
      </c>
      <c r="K604" s="17">
        <f t="shared" si="93"/>
        <v>96.393994844575886</v>
      </c>
      <c r="L604" s="17">
        <f t="shared" si="93"/>
        <v>0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2" t="s">
        <v>95</v>
      </c>
      <c r="B605" s="17">
        <f t="shared" ref="B605:L605" si="94">B52-B51</f>
        <v>86</v>
      </c>
      <c r="C605" s="17">
        <f t="shared" si="94"/>
        <v>84.700000000000017</v>
      </c>
      <c r="D605" s="17">
        <f t="shared" si="94"/>
        <v>86</v>
      </c>
      <c r="E605" s="17">
        <f t="shared" si="94"/>
        <v>85.734633600002013</v>
      </c>
      <c r="F605" s="17">
        <f t="shared" si="94"/>
        <v>86.459674100000996</v>
      </c>
      <c r="G605" s="17">
        <f t="shared" si="94"/>
        <v>86.987513906895998</v>
      </c>
      <c r="H605" s="17">
        <f t="shared" si="94"/>
        <v>85.9</v>
      </c>
      <c r="I605" s="17">
        <f t="shared" si="94"/>
        <v>85.800000000000011</v>
      </c>
      <c r="J605" s="17">
        <f t="shared" si="94"/>
        <v>86</v>
      </c>
      <c r="K605" s="17">
        <f t="shared" si="94"/>
        <v>85.546030594471432</v>
      </c>
      <c r="L605" s="17">
        <f t="shared" si="94"/>
        <v>0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2" t="s">
        <v>96</v>
      </c>
      <c r="B606" s="17">
        <f t="shared" ref="B606:L606" si="95">B52-B50</f>
        <v>-1301</v>
      </c>
      <c r="C606" s="17">
        <f t="shared" si="95"/>
        <v>-1296.2359999999999</v>
      </c>
      <c r="D606" s="17">
        <f t="shared" si="95"/>
        <v>-1293</v>
      </c>
      <c r="E606" s="17">
        <f t="shared" si="95"/>
        <v>-1291.7934624000088</v>
      </c>
      <c r="F606" s="17">
        <f t="shared" si="95"/>
        <v>-1286.8173270999989</v>
      </c>
      <c r="G606" s="17">
        <f t="shared" si="95"/>
        <v>-1292.4791561166012</v>
      </c>
      <c r="H606" s="17">
        <f t="shared" si="95"/>
        <v>-1293.4000000000001</v>
      </c>
      <c r="I606" s="17">
        <f t="shared" si="95"/>
        <v>-1292.9000000000001</v>
      </c>
      <c r="J606" s="17">
        <f t="shared" si="95"/>
        <v>-1294</v>
      </c>
      <c r="K606" s="17">
        <f t="shared" si="95"/>
        <v>-1290.8277023115752</v>
      </c>
      <c r="L606" s="17">
        <f t="shared" si="95"/>
        <v>0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2" t="s">
        <v>97</v>
      </c>
      <c r="B607" s="17">
        <f t="shared" ref="B607:L607" si="96">B52-B43</f>
        <v>140</v>
      </c>
      <c r="C607" s="17">
        <f t="shared" si="96"/>
        <v>139.5</v>
      </c>
      <c r="D607" s="17">
        <f t="shared" si="96"/>
        <v>141</v>
      </c>
      <c r="E607" s="17">
        <f t="shared" si="96"/>
        <v>141.00752064</v>
      </c>
      <c r="F607" s="17">
        <f t="shared" si="96"/>
        <v>141.46380738000099</v>
      </c>
      <c r="G607" s="17">
        <f t="shared" si="96"/>
        <v>141.57875561244299</v>
      </c>
      <c r="H607" s="17">
        <f t="shared" si="96"/>
        <v>140.5</v>
      </c>
      <c r="I607" s="17">
        <f t="shared" si="96"/>
        <v>140.5</v>
      </c>
      <c r="J607" s="17">
        <f t="shared" si="96"/>
        <v>140</v>
      </c>
      <c r="K607" s="17">
        <f t="shared" si="96"/>
        <v>141.58994062854896</v>
      </c>
      <c r="L607" s="17">
        <f t="shared" si="96"/>
        <v>0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2" t="s">
        <v>98</v>
      </c>
      <c r="B608" s="17">
        <f t="shared" ref="B608:L608" si="97">B53-B40</f>
        <v>-79</v>
      </c>
      <c r="C608" s="17">
        <f t="shared" si="97"/>
        <v>-52.603000000000065</v>
      </c>
      <c r="D608" s="17">
        <f t="shared" si="97"/>
        <v>-66</v>
      </c>
      <c r="E608" s="17">
        <f t="shared" si="97"/>
        <v>-42.273503999989998</v>
      </c>
      <c r="F608" s="17">
        <f t="shared" si="97"/>
        <v>-31.944259200000033</v>
      </c>
      <c r="G608" s="17">
        <f t="shared" si="97"/>
        <v>-54.737583804750102</v>
      </c>
      <c r="H608" s="17">
        <f t="shared" si="97"/>
        <v>-53.399999999999864</v>
      </c>
      <c r="I608" s="17">
        <f t="shared" si="97"/>
        <v>-53.5</v>
      </c>
      <c r="J608" s="17">
        <f t="shared" si="97"/>
        <v>-54</v>
      </c>
      <c r="K608" s="17">
        <f t="shared" si="97"/>
        <v>-54.810436926971079</v>
      </c>
      <c r="L608" s="17">
        <f t="shared" si="97"/>
        <v>0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2" t="s">
        <v>100</v>
      </c>
      <c r="B609" s="16" t="s">
        <v>101</v>
      </c>
      <c r="C609" s="16" t="s">
        <v>102</v>
      </c>
      <c r="D609" s="11" t="s">
        <v>39</v>
      </c>
      <c r="E609" s="11" t="s">
        <v>149</v>
      </c>
      <c r="F609" s="11" t="s">
        <v>150</v>
      </c>
      <c r="G609" s="11" t="s">
        <v>298</v>
      </c>
      <c r="H609" s="11" t="s">
        <v>299</v>
      </c>
      <c r="I609" s="16" t="s">
        <v>300</v>
      </c>
      <c r="J609" s="16" t="s">
        <v>42</v>
      </c>
      <c r="K609" s="16" t="s">
        <v>43</v>
      </c>
      <c r="L609" s="16" t="s">
        <v>242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2" t="s">
        <v>80</v>
      </c>
      <c r="B610" s="17">
        <f t="shared" ref="B610:L610" si="98">B61-B60</f>
        <v>-428</v>
      </c>
      <c r="C610" s="17">
        <f t="shared" si="98"/>
        <v>-441.5920000000001</v>
      </c>
      <c r="D610" s="17">
        <f t="shared" si="98"/>
        <v>-419</v>
      </c>
      <c r="E610" s="17">
        <f t="shared" si="98"/>
        <v>-431.84735999999896</v>
      </c>
      <c r="F610" s="17">
        <f t="shared" si="98"/>
        <v>-426.89357999999299</v>
      </c>
      <c r="G610" s="17">
        <f t="shared" si="98"/>
        <v>-430.91375778866802</v>
      </c>
      <c r="H610" s="17">
        <f t="shared" si="98"/>
        <v>-429.79999999999995</v>
      </c>
      <c r="I610" s="17">
        <f t="shared" si="98"/>
        <v>-429.50000000000011</v>
      </c>
      <c r="J610" s="17">
        <f t="shared" si="98"/>
        <v>-430</v>
      </c>
      <c r="K610" s="17">
        <f t="shared" si="98"/>
        <v>0</v>
      </c>
      <c r="L610" s="17">
        <f t="shared" si="98"/>
        <v>0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2" t="s">
        <v>81</v>
      </c>
      <c r="B611" s="17">
        <f t="shared" ref="B611:L611" si="99">B62-B61</f>
        <v>-45</v>
      </c>
      <c r="C611" s="17">
        <f t="shared" si="99"/>
        <v>-15.798000000000002</v>
      </c>
      <c r="D611" s="17">
        <f t="shared" si="99"/>
        <v>-59</v>
      </c>
      <c r="E611" s="17">
        <f t="shared" si="99"/>
        <v>-43.471679999978051</v>
      </c>
      <c r="F611" s="17">
        <f t="shared" si="99"/>
        <v>-43.902960000007056</v>
      </c>
      <c r="G611" s="17">
        <f t="shared" si="99"/>
        <v>-47.071503181809021</v>
      </c>
      <c r="H611" s="17">
        <f t="shared" si="99"/>
        <v>-50.100000000000023</v>
      </c>
      <c r="I611" s="17">
        <f t="shared" si="99"/>
        <v>-50.199999999999932</v>
      </c>
      <c r="J611" s="17">
        <f t="shared" si="99"/>
        <v>-49</v>
      </c>
      <c r="K611" s="17">
        <f t="shared" si="99"/>
        <v>0</v>
      </c>
      <c r="L611" s="17">
        <f t="shared" si="99"/>
        <v>0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2" t="s">
        <v>82</v>
      </c>
      <c r="B612" s="17">
        <f t="shared" ref="B612:L612" si="100">B62-B60</f>
        <v>-473</v>
      </c>
      <c r="C612" s="17">
        <f t="shared" si="100"/>
        <v>-457.3900000000001</v>
      </c>
      <c r="D612" s="17">
        <f t="shared" si="100"/>
        <v>-478</v>
      </c>
      <c r="E612" s="17">
        <f t="shared" si="100"/>
        <v>-475.31903999997701</v>
      </c>
      <c r="F612" s="17">
        <f t="shared" si="100"/>
        <v>-470.79654000000005</v>
      </c>
      <c r="G612" s="17">
        <f t="shared" si="100"/>
        <v>-477.98526097047704</v>
      </c>
      <c r="H612" s="17">
        <f t="shared" si="100"/>
        <v>-479.9</v>
      </c>
      <c r="I612" s="17">
        <f t="shared" si="100"/>
        <v>-479.70000000000005</v>
      </c>
      <c r="J612" s="17">
        <f t="shared" si="100"/>
        <v>-479</v>
      </c>
      <c r="K612" s="17">
        <f t="shared" si="100"/>
        <v>0</v>
      </c>
      <c r="L612" s="17">
        <f t="shared" si="100"/>
        <v>0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2" t="s">
        <v>83</v>
      </c>
      <c r="B613" s="17">
        <f t="shared" ref="B613:L613" si="101">B63-B60</f>
        <v>-1218</v>
      </c>
      <c r="C613" s="17">
        <f t="shared" si="101"/>
        <v>-1214.26</v>
      </c>
      <c r="D613" s="17">
        <f t="shared" si="101"/>
        <v>-1224</v>
      </c>
      <c r="E613" s="17">
        <f t="shared" si="101"/>
        <v>-1217.5188479999888</v>
      </c>
      <c r="F613" s="17">
        <f t="shared" si="101"/>
        <v>-1207.8768960000004</v>
      </c>
      <c r="G613" s="17">
        <f t="shared" si="101"/>
        <v>-1223.5647832367888</v>
      </c>
      <c r="H613" s="17">
        <f t="shared" si="101"/>
        <v>-1224.5999999999999</v>
      </c>
      <c r="I613" s="17">
        <f t="shared" si="101"/>
        <v>-1224.6000000000001</v>
      </c>
      <c r="J613" s="17">
        <f t="shared" si="101"/>
        <v>-1224</v>
      </c>
      <c r="K613" s="17">
        <f t="shared" si="101"/>
        <v>0</v>
      </c>
      <c r="L613" s="17">
        <f t="shared" si="101"/>
        <v>0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2" t="s">
        <v>84</v>
      </c>
      <c r="B614" s="17">
        <f t="shared" ref="B614:L614" si="102">B64-B63</f>
        <v>-37</v>
      </c>
      <c r="C614" s="17">
        <f t="shared" si="102"/>
        <v>-38.398999999999994</v>
      </c>
      <c r="D614" s="17">
        <f t="shared" si="102"/>
        <v>-37</v>
      </c>
      <c r="E614" s="17">
        <f t="shared" si="102"/>
        <v>-37.800470500001296</v>
      </c>
      <c r="F614" s="17">
        <f t="shared" si="102"/>
        <v>-38.275330499999598</v>
      </c>
      <c r="G614" s="17">
        <f t="shared" si="102"/>
        <v>-38.362776576046201</v>
      </c>
      <c r="H614" s="17">
        <f t="shared" si="102"/>
        <v>-37.900000000000006</v>
      </c>
      <c r="I614" s="17">
        <f t="shared" si="102"/>
        <v>-37.9</v>
      </c>
      <c r="J614" s="17">
        <f t="shared" si="102"/>
        <v>-38</v>
      </c>
      <c r="K614" s="17">
        <f t="shared" si="102"/>
        <v>0</v>
      </c>
      <c r="L614" s="17">
        <f t="shared" si="102"/>
        <v>0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2" t="s">
        <v>85</v>
      </c>
      <c r="B615" s="17">
        <f t="shared" ref="B615:L615" si="103">B64-B61</f>
        <v>-827</v>
      </c>
      <c r="C615" s="17">
        <f t="shared" si="103"/>
        <v>-811.06700000000001</v>
      </c>
      <c r="D615" s="17">
        <f t="shared" si="103"/>
        <v>-842</v>
      </c>
      <c r="E615" s="17">
        <f t="shared" si="103"/>
        <v>-823.47195849999116</v>
      </c>
      <c r="F615" s="17">
        <f t="shared" si="103"/>
        <v>-819.2586465000071</v>
      </c>
      <c r="G615" s="17">
        <f t="shared" si="103"/>
        <v>-831.01380202416692</v>
      </c>
      <c r="H615" s="17">
        <f t="shared" si="103"/>
        <v>-832.7</v>
      </c>
      <c r="I615" s="17">
        <f t="shared" si="103"/>
        <v>-833</v>
      </c>
      <c r="J615" s="17">
        <f t="shared" si="103"/>
        <v>-832</v>
      </c>
      <c r="K615" s="17">
        <f t="shared" si="103"/>
        <v>0</v>
      </c>
      <c r="L615" s="17">
        <f t="shared" si="103"/>
        <v>0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2" t="s">
        <v>86</v>
      </c>
      <c r="B616" s="17">
        <f t="shared" ref="B616:L616" si="104">B65-B61</f>
        <v>99</v>
      </c>
      <c r="C616" s="17">
        <f t="shared" si="104"/>
        <v>141.22800000000007</v>
      </c>
      <c r="D616" s="17">
        <f t="shared" si="104"/>
        <v>100</v>
      </c>
      <c r="E616" s="17">
        <f t="shared" si="104"/>
        <v>112.71455999999898</v>
      </c>
      <c r="F616" s="17">
        <f t="shared" si="104"/>
        <v>110.91814999999099</v>
      </c>
      <c r="G616" s="17">
        <f t="shared" si="104"/>
        <v>111.01987442344398</v>
      </c>
      <c r="H616" s="17">
        <f t="shared" si="104"/>
        <v>110</v>
      </c>
      <c r="I616" s="17">
        <f t="shared" si="104"/>
        <v>109.80000000000007</v>
      </c>
      <c r="J616" s="17">
        <f t="shared" si="104"/>
        <v>111</v>
      </c>
      <c r="K616" s="17">
        <f t="shared" si="104"/>
        <v>0</v>
      </c>
      <c r="L616" s="17">
        <f t="shared" si="104"/>
        <v>0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2" t="s">
        <v>87</v>
      </c>
      <c r="B617" s="17">
        <f t="shared" ref="B617:L617" si="105">B66-B65</f>
        <v>-56</v>
      </c>
      <c r="C617" s="17">
        <f t="shared" si="105"/>
        <v>-44.419000000000096</v>
      </c>
      <c r="D617" s="17">
        <f t="shared" si="105"/>
        <v>-50</v>
      </c>
      <c r="E617" s="17">
        <f t="shared" si="105"/>
        <v>-45.037439999986987</v>
      </c>
      <c r="F617" s="17">
        <f t="shared" si="105"/>
        <v>-42.391860000000065</v>
      </c>
      <c r="G617" s="17">
        <f t="shared" si="105"/>
        <v>-48.546552038659001</v>
      </c>
      <c r="H617" s="17">
        <f t="shared" si="105"/>
        <v>-49.800000000000068</v>
      </c>
      <c r="I617" s="17">
        <f t="shared" si="105"/>
        <v>-50.100000000000023</v>
      </c>
      <c r="J617" s="17">
        <f t="shared" si="105"/>
        <v>-50</v>
      </c>
      <c r="K617" s="17">
        <f t="shared" si="105"/>
        <v>0</v>
      </c>
      <c r="L617" s="17">
        <f t="shared" si="105"/>
        <v>0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2" t="s">
        <v>88</v>
      </c>
      <c r="B618" s="17">
        <f t="shared" ref="B618:L618" si="106">B67-B66</f>
        <v>330</v>
      </c>
      <c r="C618" s="17">
        <f t="shared" si="106"/>
        <v>328.56700000000001</v>
      </c>
      <c r="D618" s="17">
        <f t="shared" si="106"/>
        <v>332</v>
      </c>
      <c r="E618" s="17">
        <f t="shared" si="106"/>
        <v>333.22463999998695</v>
      </c>
      <c r="F618" s="17">
        <f t="shared" si="106"/>
        <v>328.10798000000193</v>
      </c>
      <c r="G618" s="17">
        <f t="shared" si="106"/>
        <v>328.30938592249288</v>
      </c>
      <c r="H618" s="17">
        <f t="shared" si="106"/>
        <v>330.80000000000007</v>
      </c>
      <c r="I618" s="17">
        <f t="shared" si="106"/>
        <v>331.1</v>
      </c>
      <c r="J618" s="17">
        <f t="shared" si="106"/>
        <v>333</v>
      </c>
      <c r="K618" s="17">
        <f t="shared" si="106"/>
        <v>0</v>
      </c>
      <c r="L618" s="17">
        <f t="shared" si="106"/>
        <v>0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2" t="s">
        <v>89</v>
      </c>
      <c r="B619" s="17">
        <f t="shared" ref="B619:L619" si="107">B68-B65</f>
        <v>-459</v>
      </c>
      <c r="C619" s="17">
        <f t="shared" si="107"/>
        <v>-468.1350000000001</v>
      </c>
      <c r="D619" s="17">
        <f t="shared" si="107"/>
        <v>-469</v>
      </c>
      <c r="E619" s="17">
        <f t="shared" si="107"/>
        <v>-463.63564799998301</v>
      </c>
      <c r="F619" s="17">
        <f t="shared" si="107"/>
        <v>-458.166649999995</v>
      </c>
      <c r="G619" s="17">
        <f t="shared" si="107"/>
        <v>-465.98828671555907</v>
      </c>
      <c r="H619" s="17">
        <f t="shared" si="107"/>
        <v>-469.20000000000005</v>
      </c>
      <c r="I619" s="17">
        <f t="shared" si="107"/>
        <v>-469.1</v>
      </c>
      <c r="J619" s="17">
        <f t="shared" si="107"/>
        <v>-469</v>
      </c>
      <c r="K619" s="17">
        <f t="shared" si="107"/>
        <v>0</v>
      </c>
      <c r="L619" s="17">
        <f t="shared" si="107"/>
        <v>0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2" t="s">
        <v>90</v>
      </c>
      <c r="B620" s="17">
        <f t="shared" ref="B620:L620" si="108">B69-B65</f>
        <v>-70</v>
      </c>
      <c r="C620" s="17">
        <f t="shared" si="108"/>
        <v>-92.832000000000107</v>
      </c>
      <c r="D620" s="17">
        <f t="shared" si="108"/>
        <v>-91</v>
      </c>
      <c r="E620" s="17">
        <f t="shared" si="108"/>
        <v>-84.887039999991998</v>
      </c>
      <c r="F620" s="17">
        <f t="shared" si="108"/>
        <v>-80.310500000000047</v>
      </c>
      <c r="G620" s="17">
        <f t="shared" si="108"/>
        <v>-90.836012032068083</v>
      </c>
      <c r="H620" s="17">
        <f t="shared" si="108"/>
        <v>-91.200000000000045</v>
      </c>
      <c r="I620" s="17">
        <f t="shared" si="108"/>
        <v>-91.5</v>
      </c>
      <c r="J620" s="17">
        <f t="shared" si="108"/>
        <v>-91</v>
      </c>
      <c r="K620" s="17">
        <f t="shared" si="108"/>
        <v>0</v>
      </c>
      <c r="L620" s="17">
        <f t="shared" si="108"/>
        <v>0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2" t="s">
        <v>91</v>
      </c>
      <c r="B621" s="17">
        <f t="shared" ref="B621:L621" si="109">B69-B68</f>
        <v>389</v>
      </c>
      <c r="C621" s="17">
        <f t="shared" si="109"/>
        <v>375.303</v>
      </c>
      <c r="D621" s="17">
        <f t="shared" si="109"/>
        <v>378</v>
      </c>
      <c r="E621" s="17">
        <f t="shared" si="109"/>
        <v>378.74860799999101</v>
      </c>
      <c r="F621" s="17">
        <f t="shared" si="109"/>
        <v>377.85614999999495</v>
      </c>
      <c r="G621" s="17">
        <f t="shared" si="109"/>
        <v>375.15227468349099</v>
      </c>
      <c r="H621" s="17">
        <f t="shared" si="109"/>
        <v>378</v>
      </c>
      <c r="I621" s="17">
        <f t="shared" si="109"/>
        <v>377.6</v>
      </c>
      <c r="J621" s="17">
        <f t="shared" si="109"/>
        <v>378</v>
      </c>
      <c r="K621" s="17">
        <f t="shared" si="109"/>
        <v>0</v>
      </c>
      <c r="L621" s="17">
        <f t="shared" si="109"/>
        <v>0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2" t="s">
        <v>92</v>
      </c>
      <c r="B622" s="17">
        <f t="shared" ref="B622:L622" si="110">B70-B69</f>
        <v>432</v>
      </c>
      <c r="C622" s="17">
        <f t="shared" si="110"/>
        <v>428.4190000000001</v>
      </c>
      <c r="D622" s="17">
        <f t="shared" si="110"/>
        <v>431</v>
      </c>
      <c r="E622" s="17">
        <f t="shared" si="110"/>
        <v>429.75072000001205</v>
      </c>
      <c r="F622" s="17">
        <f t="shared" si="110"/>
        <v>427.95094000000199</v>
      </c>
      <c r="G622" s="17">
        <f t="shared" si="110"/>
        <v>431.67793810025216</v>
      </c>
      <c r="H622" s="17">
        <f t="shared" si="110"/>
        <v>430.59999999999991</v>
      </c>
      <c r="I622" s="17">
        <f t="shared" si="110"/>
        <v>430.5</v>
      </c>
      <c r="J622" s="17">
        <f t="shared" si="110"/>
        <v>431</v>
      </c>
      <c r="K622" s="17">
        <f t="shared" si="110"/>
        <v>0</v>
      </c>
      <c r="L622" s="17">
        <f t="shared" si="110"/>
        <v>0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2" t="s">
        <v>93</v>
      </c>
      <c r="B623" s="17">
        <f t="shared" ref="B623:L623" si="111">B71-B69</f>
        <v>-774</v>
      </c>
      <c r="C623" s="17">
        <f t="shared" si="111"/>
        <v>-774.83899999999994</v>
      </c>
      <c r="D623" s="17">
        <f t="shared" si="111"/>
        <v>-770</v>
      </c>
      <c r="E623" s="17">
        <f t="shared" si="111"/>
        <v>-769.63555199999905</v>
      </c>
      <c r="F623" s="17">
        <f t="shared" si="111"/>
        <v>-767.98261799999796</v>
      </c>
      <c r="G623" s="17">
        <f t="shared" si="111"/>
        <v>-769.65081388864792</v>
      </c>
      <c r="H623" s="17">
        <f t="shared" si="111"/>
        <v>-770.4</v>
      </c>
      <c r="I623" s="17">
        <f t="shared" si="111"/>
        <v>-770</v>
      </c>
      <c r="J623" s="17">
        <f t="shared" si="111"/>
        <v>-771</v>
      </c>
      <c r="K623" s="17">
        <f t="shared" si="111"/>
        <v>0</v>
      </c>
      <c r="L623" s="17">
        <f t="shared" si="111"/>
        <v>0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2" t="s">
        <v>94</v>
      </c>
      <c r="B624" s="17">
        <f t="shared" ref="B624:L624" si="112">B71-B64</f>
        <v>82</v>
      </c>
      <c r="C624" s="17">
        <f t="shared" si="112"/>
        <v>84.623999999999995</v>
      </c>
      <c r="D624" s="17">
        <f t="shared" si="112"/>
        <v>81</v>
      </c>
      <c r="E624" s="17">
        <f t="shared" si="112"/>
        <v>81.663926499999192</v>
      </c>
      <c r="F624" s="17">
        <f t="shared" si="112"/>
        <v>81.883678500000102</v>
      </c>
      <c r="G624" s="17">
        <f t="shared" si="112"/>
        <v>81.5468505268949</v>
      </c>
      <c r="H624" s="17">
        <f t="shared" si="112"/>
        <v>81.099999999999994</v>
      </c>
      <c r="I624" s="17">
        <f t="shared" si="112"/>
        <v>81.299999999999983</v>
      </c>
      <c r="J624" s="17">
        <f t="shared" si="112"/>
        <v>81</v>
      </c>
      <c r="K624" s="17">
        <f t="shared" si="112"/>
        <v>0</v>
      </c>
      <c r="L624" s="17">
        <f t="shared" si="112"/>
        <v>0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2" t="s">
        <v>95</v>
      </c>
      <c r="B625" s="17">
        <f t="shared" ref="B625:L625" si="113">B72-B71</f>
        <v>79</v>
      </c>
      <c r="C625" s="17">
        <f t="shared" si="113"/>
        <v>79.443999999999988</v>
      </c>
      <c r="D625" s="17">
        <f t="shared" si="113"/>
        <v>79</v>
      </c>
      <c r="E625" s="17">
        <f t="shared" si="113"/>
        <v>78.972096000002011</v>
      </c>
      <c r="F625" s="17">
        <f t="shared" si="113"/>
        <v>79.633672000001013</v>
      </c>
      <c r="G625" s="17">
        <f t="shared" si="113"/>
        <v>80.152732183143996</v>
      </c>
      <c r="H625" s="17">
        <f t="shared" si="113"/>
        <v>79.200000000000017</v>
      </c>
      <c r="I625" s="17">
        <f t="shared" si="113"/>
        <v>79.100000000000023</v>
      </c>
      <c r="J625" s="17">
        <f t="shared" si="113"/>
        <v>79</v>
      </c>
      <c r="K625" s="17">
        <f t="shared" si="113"/>
        <v>0</v>
      </c>
      <c r="L625" s="17">
        <f t="shared" si="113"/>
        <v>0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2" t="s">
        <v>96</v>
      </c>
      <c r="B626" s="17">
        <f t="shared" ref="B626:L626" si="114">B72-B70</f>
        <v>-1127</v>
      </c>
      <c r="C626" s="17">
        <f t="shared" si="114"/>
        <v>-1123.8140000000001</v>
      </c>
      <c r="D626" s="17">
        <f t="shared" si="114"/>
        <v>-1122</v>
      </c>
      <c r="E626" s="17">
        <f t="shared" si="114"/>
        <v>-1120.4141760000091</v>
      </c>
      <c r="F626" s="17">
        <f t="shared" si="114"/>
        <v>-1116.2998859999989</v>
      </c>
      <c r="G626" s="17">
        <f t="shared" si="114"/>
        <v>-1121.1760198057561</v>
      </c>
      <c r="H626" s="17">
        <f t="shared" si="114"/>
        <v>-1121.8</v>
      </c>
      <c r="I626" s="17">
        <f t="shared" si="114"/>
        <v>-1121.4000000000001</v>
      </c>
      <c r="J626" s="17">
        <f t="shared" si="114"/>
        <v>-1123</v>
      </c>
      <c r="K626" s="17">
        <f t="shared" si="114"/>
        <v>0</v>
      </c>
      <c r="L626" s="17">
        <f t="shared" si="114"/>
        <v>0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2" t="s">
        <v>97</v>
      </c>
      <c r="B627" s="17">
        <f t="shared" ref="B627:L627" si="115">B72-B63</f>
        <v>124</v>
      </c>
      <c r="C627" s="17">
        <f t="shared" si="115"/>
        <v>125.669</v>
      </c>
      <c r="D627" s="17">
        <f t="shared" si="115"/>
        <v>123</v>
      </c>
      <c r="E627" s="17">
        <f t="shared" si="115"/>
        <v>122.83555199999991</v>
      </c>
      <c r="F627" s="17">
        <f t="shared" si="115"/>
        <v>123.24202000000152</v>
      </c>
      <c r="G627" s="17">
        <f t="shared" si="115"/>
        <v>123.3368061339927</v>
      </c>
      <c r="H627" s="17">
        <f t="shared" si="115"/>
        <v>122.4</v>
      </c>
      <c r="I627" s="17">
        <f t="shared" si="115"/>
        <v>122.50000000000001</v>
      </c>
      <c r="J627" s="17">
        <f t="shared" si="115"/>
        <v>122</v>
      </c>
      <c r="K627" s="17">
        <f t="shared" si="115"/>
        <v>0</v>
      </c>
      <c r="L627" s="17">
        <f t="shared" si="115"/>
        <v>0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2" t="s">
        <v>98</v>
      </c>
      <c r="B628" s="17">
        <f t="shared" ref="B628:L628" si="116">B73-B60</f>
        <v>-93</v>
      </c>
      <c r="C628" s="17">
        <f t="shared" si="116"/>
        <v>-58.43100000000004</v>
      </c>
      <c r="D628" s="17">
        <f t="shared" si="116"/>
        <v>-79</v>
      </c>
      <c r="E628" s="17">
        <f t="shared" si="116"/>
        <v>-58.309439999989991</v>
      </c>
      <c r="F628" s="17">
        <f t="shared" si="116"/>
        <v>-49.869120000000066</v>
      </c>
      <c r="G628" s="17">
        <f t="shared" si="116"/>
        <v>-70.03173772225</v>
      </c>
      <c r="H628" s="17">
        <f t="shared" si="116"/>
        <v>-68.799999999999955</v>
      </c>
      <c r="I628" s="17">
        <f t="shared" si="116"/>
        <v>-68.900000000000091</v>
      </c>
      <c r="J628" s="17">
        <f t="shared" si="116"/>
        <v>-69</v>
      </c>
      <c r="K628" s="17">
        <f t="shared" si="116"/>
        <v>0</v>
      </c>
      <c r="L628" s="17">
        <f t="shared" si="116"/>
        <v>0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2" t="s">
        <v>103</v>
      </c>
      <c r="B629" s="16" t="s">
        <v>101</v>
      </c>
      <c r="C629" s="16" t="s">
        <v>102</v>
      </c>
      <c r="D629" s="11" t="s">
        <v>39</v>
      </c>
      <c r="E629" s="11" t="s">
        <v>149</v>
      </c>
      <c r="F629" s="11" t="s">
        <v>150</v>
      </c>
      <c r="G629" s="11" t="s">
        <v>298</v>
      </c>
      <c r="H629" s="11" t="s">
        <v>299</v>
      </c>
      <c r="I629" s="16" t="s">
        <v>300</v>
      </c>
      <c r="J629" s="16" t="s">
        <v>42</v>
      </c>
      <c r="K629" s="16" t="s">
        <v>43</v>
      </c>
      <c r="L629" s="16" t="s">
        <v>242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2" t="s">
        <v>80</v>
      </c>
      <c r="B630" s="17">
        <f t="shared" ref="B630:L630" si="117">B81-B80</f>
        <v>-19</v>
      </c>
      <c r="C630" s="17">
        <f t="shared" si="117"/>
        <v>-12.268000000000001</v>
      </c>
      <c r="D630" s="17">
        <f t="shared" si="117"/>
        <v>-15</v>
      </c>
      <c r="E630" s="17">
        <f t="shared" si="117"/>
        <v>-15.962687999999005</v>
      </c>
      <c r="F630" s="17">
        <f t="shared" si="117"/>
        <v>-15.70353200000099</v>
      </c>
      <c r="G630" s="17">
        <f t="shared" si="117"/>
        <v>-15.922649319802986</v>
      </c>
      <c r="H630" s="17">
        <f t="shared" si="117"/>
        <v>-16.199999999999989</v>
      </c>
      <c r="I630" s="17">
        <f t="shared" si="117"/>
        <v>-16.099999999999994</v>
      </c>
      <c r="J630" s="17">
        <f t="shared" si="117"/>
        <v>-16</v>
      </c>
      <c r="K630" s="17">
        <f t="shared" si="117"/>
        <v>-15.992076962183091</v>
      </c>
      <c r="L630" s="17">
        <f t="shared" si="117"/>
        <v>0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2" t="s">
        <v>81</v>
      </c>
      <c r="B631" s="17">
        <f t="shared" ref="B631:L631" si="118">B82-B81</f>
        <v>-12</v>
      </c>
      <c r="C631" s="17">
        <f t="shared" si="118"/>
        <v>-23.335999999999999</v>
      </c>
      <c r="D631" s="17">
        <f t="shared" si="118"/>
        <v>-12</v>
      </c>
      <c r="E631" s="17">
        <f t="shared" si="118"/>
        <v>-11.014752000003995</v>
      </c>
      <c r="F631" s="17">
        <f t="shared" si="118"/>
        <v>-11.159203000000005</v>
      </c>
      <c r="G631" s="17">
        <f t="shared" si="118"/>
        <v>-11.218255521472997</v>
      </c>
      <c r="H631" s="17">
        <f t="shared" si="118"/>
        <v>-11</v>
      </c>
      <c r="I631" s="17">
        <f t="shared" si="118"/>
        <v>-11</v>
      </c>
      <c r="J631" s="17">
        <f t="shared" si="118"/>
        <v>-11</v>
      </c>
      <c r="K631" s="17">
        <f t="shared" si="118"/>
        <v>-11.154723788452856</v>
      </c>
      <c r="L631" s="17">
        <f t="shared" si="118"/>
        <v>0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2" t="s">
        <v>82</v>
      </c>
      <c r="B632" s="17">
        <f t="shared" ref="B632:L632" si="119">B82-B80</f>
        <v>-31</v>
      </c>
      <c r="C632" s="17">
        <f t="shared" si="119"/>
        <v>-35.603999999999999</v>
      </c>
      <c r="D632" s="17">
        <f t="shared" si="119"/>
        <v>-27</v>
      </c>
      <c r="E632" s="17">
        <f t="shared" si="119"/>
        <v>-26.977440000003</v>
      </c>
      <c r="F632" s="17">
        <f t="shared" si="119"/>
        <v>-26.862735000000995</v>
      </c>
      <c r="G632" s="17">
        <f t="shared" si="119"/>
        <v>-27.140904841275983</v>
      </c>
      <c r="H632" s="17">
        <f t="shared" si="119"/>
        <v>-27.199999999999989</v>
      </c>
      <c r="I632" s="17">
        <f t="shared" si="119"/>
        <v>-27.099999999999994</v>
      </c>
      <c r="J632" s="17">
        <f t="shared" si="119"/>
        <v>-27</v>
      </c>
      <c r="K632" s="17">
        <f t="shared" si="119"/>
        <v>-27.146800750635947</v>
      </c>
      <c r="L632" s="17">
        <f t="shared" si="119"/>
        <v>0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2" t="s">
        <v>83</v>
      </c>
      <c r="B633" s="17">
        <f t="shared" ref="B633:L633" si="120">B83-B80</f>
        <v>-133</v>
      </c>
      <c r="C633" s="17">
        <f t="shared" si="120"/>
        <v>-136.869</v>
      </c>
      <c r="D633" s="17">
        <f t="shared" si="120"/>
        <v>-134</v>
      </c>
      <c r="E633" s="17">
        <f t="shared" si="120"/>
        <v>-133.38830400000091</v>
      </c>
      <c r="F633" s="17">
        <f t="shared" si="120"/>
        <v>-131.97358440000099</v>
      </c>
      <c r="G633" s="17">
        <f t="shared" si="120"/>
        <v>-133.64598337066778</v>
      </c>
      <c r="H633" s="17">
        <f t="shared" si="120"/>
        <v>-133.79999999999998</v>
      </c>
      <c r="I633" s="17">
        <f t="shared" si="120"/>
        <v>-133.69999999999999</v>
      </c>
      <c r="J633" s="17">
        <f t="shared" si="120"/>
        <v>-134</v>
      </c>
      <c r="K633" s="17">
        <f t="shared" si="120"/>
        <v>-133.37326638592245</v>
      </c>
      <c r="L633" s="17">
        <f t="shared" si="120"/>
        <v>0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2" t="s">
        <v>84</v>
      </c>
      <c r="B634" s="17">
        <f t="shared" ref="B634:L634" si="121">B84-B83</f>
        <v>-2</v>
      </c>
      <c r="C634" s="17">
        <f t="shared" si="121"/>
        <v>-1.3690000000000007</v>
      </c>
      <c r="D634" s="17">
        <f t="shared" si="121"/>
        <v>-2</v>
      </c>
      <c r="E634" s="17">
        <f t="shared" si="121"/>
        <v>-2.1503328000001289</v>
      </c>
      <c r="F634" s="17">
        <f t="shared" si="121"/>
        <v>-2.176105299999989</v>
      </c>
      <c r="G634" s="17">
        <f t="shared" si="121"/>
        <v>-2.193618071602419</v>
      </c>
      <c r="H634" s="17">
        <f t="shared" si="121"/>
        <v>-2.2000000000000011</v>
      </c>
      <c r="I634" s="17">
        <f t="shared" si="121"/>
        <v>-2.2000000000000011</v>
      </c>
      <c r="J634" s="17">
        <f t="shared" si="121"/>
        <v>-2</v>
      </c>
      <c r="K634" s="17">
        <f t="shared" si="121"/>
        <v>-2.1259293521176144</v>
      </c>
      <c r="L634" s="17">
        <f t="shared" si="121"/>
        <v>0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2" t="s">
        <v>85</v>
      </c>
      <c r="B635" s="17">
        <f t="shared" ref="B635:L635" si="122">B84-B81</f>
        <v>-116</v>
      </c>
      <c r="C635" s="17">
        <f t="shared" si="122"/>
        <v>-125.97</v>
      </c>
      <c r="D635" s="17">
        <f t="shared" si="122"/>
        <v>-121</v>
      </c>
      <c r="E635" s="17">
        <f t="shared" si="122"/>
        <v>-119.57594880000202</v>
      </c>
      <c r="F635" s="17">
        <f t="shared" si="122"/>
        <v>-118.44615769999999</v>
      </c>
      <c r="G635" s="17">
        <f t="shared" si="122"/>
        <v>-119.91695212246722</v>
      </c>
      <c r="H635" s="17">
        <f t="shared" si="122"/>
        <v>-119.80000000000001</v>
      </c>
      <c r="I635" s="17">
        <f t="shared" si="122"/>
        <v>-119.80000000000001</v>
      </c>
      <c r="J635" s="17">
        <f t="shared" si="122"/>
        <v>-120</v>
      </c>
      <c r="K635" s="17">
        <f t="shared" si="122"/>
        <v>-119.50711877585697</v>
      </c>
      <c r="L635" s="17">
        <f t="shared" si="122"/>
        <v>0</v>
      </c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2" t="s">
        <v>86</v>
      </c>
      <c r="B636" s="17">
        <f t="shared" ref="B636:L636" si="123">B85-B81</f>
        <v>14</v>
      </c>
      <c r="C636" s="17">
        <f t="shared" si="123"/>
        <v>0</v>
      </c>
      <c r="D636" s="17">
        <f t="shared" si="123"/>
        <v>12</v>
      </c>
      <c r="E636" s="17">
        <f t="shared" si="123"/>
        <v>13.187327999997009</v>
      </c>
      <c r="F636" s="17">
        <f t="shared" si="123"/>
        <v>12.744582000000008</v>
      </c>
      <c r="G636" s="17">
        <f t="shared" si="123"/>
        <v>13.089065932648992</v>
      </c>
      <c r="H636" s="17">
        <f t="shared" si="123"/>
        <v>13.199999999999989</v>
      </c>
      <c r="I636" s="17">
        <f t="shared" si="123"/>
        <v>13.199999999999989</v>
      </c>
      <c r="J636" s="17">
        <f t="shared" si="123"/>
        <v>13</v>
      </c>
      <c r="K636" s="17">
        <f t="shared" si="123"/>
        <v>12.757028783578221</v>
      </c>
      <c r="L636" s="17">
        <f t="shared" si="123"/>
        <v>0</v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2" t="s">
        <v>87</v>
      </c>
      <c r="B637" s="17">
        <f t="shared" ref="B637:L637" si="124">B86-B85</f>
        <v>-15</v>
      </c>
      <c r="C637" s="17">
        <f t="shared" si="124"/>
        <v>-13.864999999999995</v>
      </c>
      <c r="D637" s="17">
        <f t="shared" si="124"/>
        <v>-12</v>
      </c>
      <c r="E637" s="17">
        <f t="shared" si="124"/>
        <v>-11.761343999996996</v>
      </c>
      <c r="F637" s="17">
        <f t="shared" si="124"/>
        <v>-11.117300999999998</v>
      </c>
      <c r="G637" s="17">
        <f t="shared" si="124"/>
        <v>-11.910645713172983</v>
      </c>
      <c r="H637" s="17">
        <f t="shared" si="124"/>
        <v>-11.900000000000006</v>
      </c>
      <c r="I637" s="17">
        <f t="shared" si="124"/>
        <v>-11.900000000000006</v>
      </c>
      <c r="J637" s="17">
        <f t="shared" si="124"/>
        <v>-12</v>
      </c>
      <c r="K637" s="17">
        <f t="shared" si="124"/>
        <v>-11.969128746852448</v>
      </c>
      <c r="L637" s="17">
        <f t="shared" si="124"/>
        <v>0</v>
      </c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2" t="s">
        <v>88</v>
      </c>
      <c r="B638" s="17">
        <f t="shared" ref="B638:L638" si="125">B87-B86</f>
        <v>24</v>
      </c>
      <c r="C638" s="17">
        <f t="shared" si="125"/>
        <v>22.625999999999991</v>
      </c>
      <c r="D638" s="17">
        <f t="shared" si="125"/>
        <v>21</v>
      </c>
      <c r="E638" s="17">
        <f t="shared" si="125"/>
        <v>20.246015999997979</v>
      </c>
      <c r="F638" s="17">
        <f t="shared" si="125"/>
        <v>19.68973299999999</v>
      </c>
      <c r="G638" s="17">
        <f t="shared" si="125"/>
        <v>19.788717568989</v>
      </c>
      <c r="H638" s="17">
        <f t="shared" si="125"/>
        <v>20.100000000000023</v>
      </c>
      <c r="I638" s="17">
        <f t="shared" si="125"/>
        <v>20.100000000000023</v>
      </c>
      <c r="J638" s="17">
        <f t="shared" si="125"/>
        <v>20</v>
      </c>
      <c r="K638" s="17">
        <f t="shared" si="125"/>
        <v>20.235423877624413</v>
      </c>
      <c r="L638" s="17">
        <f t="shared" si="125"/>
        <v>0</v>
      </c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2" t="s">
        <v>89</v>
      </c>
      <c r="B639" s="17">
        <f t="shared" ref="B639:L639" si="126">B88-B85</f>
        <v>-73</v>
      </c>
      <c r="C639" s="17">
        <f t="shared" si="126"/>
        <v>-71.594999999999999</v>
      </c>
      <c r="D639" s="17">
        <f t="shared" si="126"/>
        <v>-68</v>
      </c>
      <c r="E639" s="17">
        <f t="shared" si="126"/>
        <v>-67.714079999999697</v>
      </c>
      <c r="F639" s="17">
        <f t="shared" si="126"/>
        <v>-66.426131000000311</v>
      </c>
      <c r="G639" s="17">
        <f t="shared" si="126"/>
        <v>-67.628434989741393</v>
      </c>
      <c r="H639" s="17">
        <f t="shared" si="126"/>
        <v>-67.899999999999991</v>
      </c>
      <c r="I639" s="17">
        <f t="shared" si="126"/>
        <v>-67.899999999999991</v>
      </c>
      <c r="J639" s="17">
        <f t="shared" si="126"/>
        <v>-68</v>
      </c>
      <c r="K639" s="17">
        <f t="shared" si="126"/>
        <v>-67.310577466350836</v>
      </c>
      <c r="L639" s="17">
        <f t="shared" si="126"/>
        <v>0</v>
      </c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2" t="s">
        <v>90</v>
      </c>
      <c r="B640" s="17">
        <f t="shared" ref="B640:L640" si="127">B89-B85</f>
        <v>-24</v>
      </c>
      <c r="C640" s="17">
        <f t="shared" si="127"/>
        <v>-22.103999999999999</v>
      </c>
      <c r="D640" s="17">
        <f t="shared" si="127"/>
        <v>-22</v>
      </c>
      <c r="E640" s="17">
        <f t="shared" si="127"/>
        <v>-22.385663999998002</v>
      </c>
      <c r="F640" s="17">
        <f t="shared" si="127"/>
        <v>-21.274864000000008</v>
      </c>
      <c r="G640" s="17">
        <f t="shared" si="127"/>
        <v>-22.447444046523003</v>
      </c>
      <c r="H640" s="17">
        <f t="shared" si="127"/>
        <v>-22.5</v>
      </c>
      <c r="I640" s="17">
        <f t="shared" si="127"/>
        <v>-22.599999999999994</v>
      </c>
      <c r="J640" s="17">
        <f t="shared" si="127"/>
        <v>-23</v>
      </c>
      <c r="K640" s="17">
        <f t="shared" si="127"/>
        <v>-21.886119418488235</v>
      </c>
      <c r="L640" s="17">
        <f t="shared" si="127"/>
        <v>0</v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2" t="s">
        <v>91</v>
      </c>
      <c r="B641" s="17">
        <f t="shared" ref="B641:L641" si="128">B89-B88</f>
        <v>49</v>
      </c>
      <c r="C641" s="17">
        <f t="shared" si="128"/>
        <v>49.491</v>
      </c>
      <c r="D641" s="17">
        <f t="shared" si="128"/>
        <v>46</v>
      </c>
      <c r="E641" s="17">
        <f t="shared" si="128"/>
        <v>45.328416000001695</v>
      </c>
      <c r="F641" s="17">
        <f t="shared" si="128"/>
        <v>45.151267000000303</v>
      </c>
      <c r="G641" s="17">
        <f t="shared" si="128"/>
        <v>45.18099094321839</v>
      </c>
      <c r="H641" s="17">
        <f t="shared" si="128"/>
        <v>45.399999999999991</v>
      </c>
      <c r="I641" s="17">
        <f t="shared" si="128"/>
        <v>45.3</v>
      </c>
      <c r="J641" s="17">
        <f t="shared" si="128"/>
        <v>45</v>
      </c>
      <c r="K641" s="17">
        <f t="shared" si="128"/>
        <v>45.424458047862601</v>
      </c>
      <c r="L641" s="17">
        <f t="shared" si="128"/>
        <v>0</v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2" t="s">
        <v>92</v>
      </c>
      <c r="B642" s="17">
        <f t="shared" ref="B642:L642" si="129">B90-B89</f>
        <v>25</v>
      </c>
      <c r="C642" s="17">
        <f t="shared" si="129"/>
        <v>24.243000000000009</v>
      </c>
      <c r="D642" s="17">
        <f t="shared" si="129"/>
        <v>20</v>
      </c>
      <c r="E642" s="17">
        <f t="shared" si="129"/>
        <v>20.757408000000993</v>
      </c>
      <c r="F642" s="17">
        <f t="shared" si="129"/>
        <v>20.692254999999989</v>
      </c>
      <c r="G642" s="17">
        <f t="shared" si="129"/>
        <v>20.615427884127001</v>
      </c>
      <c r="H642" s="17">
        <f t="shared" si="129"/>
        <v>20.800000000000011</v>
      </c>
      <c r="I642" s="17">
        <f t="shared" si="129"/>
        <v>20.800000000000011</v>
      </c>
      <c r="J642" s="17">
        <f t="shared" si="129"/>
        <v>21</v>
      </c>
      <c r="K642" s="17">
        <f t="shared" si="129"/>
        <v>20.675410399312213</v>
      </c>
      <c r="L642" s="17">
        <f t="shared" si="129"/>
        <v>0</v>
      </c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2" t="s">
        <v>93</v>
      </c>
      <c r="B643" s="17">
        <f t="shared" ref="B643:L643" si="130">B91-B89</f>
        <v>-98</v>
      </c>
      <c r="C643" s="17">
        <f t="shared" si="130"/>
        <v>-96.662000000000006</v>
      </c>
      <c r="D643" s="17">
        <f t="shared" si="130"/>
        <v>-101</v>
      </c>
      <c r="E643" s="17">
        <f t="shared" si="130"/>
        <v>-100.46346240000121</v>
      </c>
      <c r="F643" s="17">
        <f t="shared" si="130"/>
        <v>-99.985235000000003</v>
      </c>
      <c r="G643" s="17">
        <f t="shared" si="130"/>
        <v>-100.6026820210722</v>
      </c>
      <c r="H643" s="17">
        <f t="shared" si="130"/>
        <v>-100.6</v>
      </c>
      <c r="I643" s="17">
        <f t="shared" si="130"/>
        <v>-100.5</v>
      </c>
      <c r="J643" s="17">
        <f t="shared" si="130"/>
        <v>-100</v>
      </c>
      <c r="K643" s="17">
        <f t="shared" si="130"/>
        <v>-100.45127008237793</v>
      </c>
      <c r="L643" s="17">
        <f t="shared" si="130"/>
        <v>0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2" t="s">
        <v>94</v>
      </c>
      <c r="B644" s="17">
        <f t="shared" ref="B644:L644" si="131">B91-B84</f>
        <v>8</v>
      </c>
      <c r="C644" s="17">
        <f t="shared" si="131"/>
        <v>7.2039999999999997</v>
      </c>
      <c r="D644" s="17">
        <f t="shared" si="131"/>
        <v>10</v>
      </c>
      <c r="E644" s="17">
        <f t="shared" si="131"/>
        <v>9.9141503999998299</v>
      </c>
      <c r="F644" s="17">
        <f t="shared" si="131"/>
        <v>9.930640699999989</v>
      </c>
      <c r="G644" s="17">
        <f t="shared" si="131"/>
        <v>9.955891987521019</v>
      </c>
      <c r="H644" s="17">
        <f t="shared" si="131"/>
        <v>9.9</v>
      </c>
      <c r="I644" s="17">
        <f t="shared" si="131"/>
        <v>9.9</v>
      </c>
      <c r="J644" s="17">
        <f t="shared" si="131"/>
        <v>10</v>
      </c>
      <c r="K644" s="17">
        <f t="shared" si="131"/>
        <v>9.9267580585690229</v>
      </c>
      <c r="L644" s="17">
        <f t="shared" si="131"/>
        <v>0</v>
      </c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2" t="s">
        <v>95</v>
      </c>
      <c r="B645" s="17">
        <f t="shared" ref="B645:L645" si="132">B92-B91</f>
        <v>4</v>
      </c>
      <c r="C645" s="17">
        <f t="shared" si="132"/>
        <v>3.5770000000000017</v>
      </c>
      <c r="D645" s="17">
        <f t="shared" si="132"/>
        <v>5</v>
      </c>
      <c r="E645" s="17">
        <f t="shared" si="132"/>
        <v>4.6017216000001007</v>
      </c>
      <c r="F645" s="17">
        <f t="shared" si="132"/>
        <v>4.6449098000001001</v>
      </c>
      <c r="G645" s="17">
        <f t="shared" si="132"/>
        <v>4.6508869717840007</v>
      </c>
      <c r="H645" s="17">
        <f t="shared" si="132"/>
        <v>4.6000000000000014</v>
      </c>
      <c r="I645" s="17">
        <f t="shared" si="132"/>
        <v>4.6000000000000014</v>
      </c>
      <c r="J645" s="17">
        <f t="shared" si="132"/>
        <v>5</v>
      </c>
      <c r="K645" s="17">
        <f t="shared" si="132"/>
        <v>4.5988750690165325</v>
      </c>
      <c r="L645" s="17">
        <f t="shared" si="132"/>
        <v>0</v>
      </c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2" t="s">
        <v>96</v>
      </c>
      <c r="B646" s="17">
        <f t="shared" ref="B646:L646" si="133">B92-B90</f>
        <v>-119</v>
      </c>
      <c r="C646" s="17">
        <f t="shared" si="133"/>
        <v>-117.328</v>
      </c>
      <c r="D646" s="17">
        <f t="shared" si="133"/>
        <v>-116</v>
      </c>
      <c r="E646" s="17">
        <f t="shared" si="133"/>
        <v>-116.61914880000209</v>
      </c>
      <c r="F646" s="17">
        <f t="shared" si="133"/>
        <v>-116.0325801999999</v>
      </c>
      <c r="G646" s="17">
        <f t="shared" si="133"/>
        <v>-116.5672229334152</v>
      </c>
      <c r="H646" s="17">
        <f t="shared" si="133"/>
        <v>-116.80000000000001</v>
      </c>
      <c r="I646" s="17">
        <f t="shared" si="133"/>
        <v>-116.70000000000002</v>
      </c>
      <c r="J646" s="17">
        <f t="shared" si="133"/>
        <v>-116</v>
      </c>
      <c r="K646" s="17">
        <f t="shared" si="133"/>
        <v>-116.52780541267362</v>
      </c>
      <c r="L646" s="17">
        <f t="shared" si="133"/>
        <v>0</v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2" t="s">
        <v>97</v>
      </c>
      <c r="B647" s="17">
        <f t="shared" ref="B647:L647" si="134">B92-B83</f>
        <v>10</v>
      </c>
      <c r="C647" s="17">
        <f t="shared" si="134"/>
        <v>9.4120000000000008</v>
      </c>
      <c r="D647" s="17">
        <f t="shared" si="134"/>
        <v>13</v>
      </c>
      <c r="E647" s="17">
        <f t="shared" si="134"/>
        <v>12.365539199999802</v>
      </c>
      <c r="F647" s="17">
        <f t="shared" si="134"/>
        <v>12.3994452000001</v>
      </c>
      <c r="G647" s="17">
        <f t="shared" si="134"/>
        <v>12.413160887702601</v>
      </c>
      <c r="H647" s="17">
        <f t="shared" si="134"/>
        <v>12.3</v>
      </c>
      <c r="I647" s="17">
        <f t="shared" si="134"/>
        <v>12.3</v>
      </c>
      <c r="J647" s="17">
        <f t="shared" si="134"/>
        <v>13</v>
      </c>
      <c r="K647" s="17">
        <f t="shared" si="134"/>
        <v>12.399703775467941</v>
      </c>
      <c r="L647" s="17">
        <f t="shared" si="134"/>
        <v>0</v>
      </c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2" t="s">
        <v>98</v>
      </c>
      <c r="B648" s="17">
        <f t="shared" ref="B648:L648" si="135">B93-B80</f>
        <v>10</v>
      </c>
      <c r="C648" s="17">
        <f t="shared" si="135"/>
        <v>3.9660000000000082</v>
      </c>
      <c r="D648" s="17">
        <f t="shared" si="135"/>
        <v>9</v>
      </c>
      <c r="E648" s="17">
        <f t="shared" si="135"/>
        <v>10.911935999999002</v>
      </c>
      <c r="F648" s="17">
        <f t="shared" si="135"/>
        <v>12.19747199999901</v>
      </c>
      <c r="G648" s="17">
        <f t="shared" si="135"/>
        <v>10.40726450006602</v>
      </c>
      <c r="H648" s="17">
        <f t="shared" si="135"/>
        <v>10.5</v>
      </c>
      <c r="I648" s="17">
        <f t="shared" si="135"/>
        <v>10.599999999999994</v>
      </c>
      <c r="J648" s="17">
        <f t="shared" si="135"/>
        <v>10</v>
      </c>
      <c r="K648" s="17">
        <f t="shared" si="135"/>
        <v>9.9057729158112409</v>
      </c>
      <c r="L648" s="17">
        <f t="shared" si="135"/>
        <v>0</v>
      </c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2" t="s">
        <v>104</v>
      </c>
      <c r="B649" s="16" t="s">
        <v>101</v>
      </c>
      <c r="C649" s="16" t="s">
        <v>102</v>
      </c>
      <c r="D649" s="11" t="s">
        <v>39</v>
      </c>
      <c r="E649" s="11" t="s">
        <v>149</v>
      </c>
      <c r="F649" s="11" t="s">
        <v>150</v>
      </c>
      <c r="G649" s="11" t="s">
        <v>298</v>
      </c>
      <c r="H649" s="11" t="s">
        <v>299</v>
      </c>
      <c r="I649" s="16" t="s">
        <v>300</v>
      </c>
      <c r="J649" s="16" t="s">
        <v>42</v>
      </c>
      <c r="K649" s="16" t="s">
        <v>43</v>
      </c>
      <c r="L649" s="16" t="s">
        <v>242</v>
      </c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A650" s="2" t="s">
        <v>80</v>
      </c>
      <c r="B650" s="17">
        <f t="shared" ref="B650:L650" si="136">B101-B100</f>
        <v>-7</v>
      </c>
      <c r="C650" s="17">
        <f t="shared" si="136"/>
        <v>-5.7610000000000099</v>
      </c>
      <c r="D650" s="17">
        <f t="shared" si="136"/>
        <v>-7</v>
      </c>
      <c r="E650" s="17">
        <f t="shared" si="136"/>
        <v>-7.4954207999988967</v>
      </c>
      <c r="F650" s="17">
        <f t="shared" si="136"/>
        <v>-7.3739612000006005</v>
      </c>
      <c r="G650" s="17">
        <f t="shared" si="136"/>
        <v>-7.4767222892987988</v>
      </c>
      <c r="H650" s="17">
        <f t="shared" si="136"/>
        <v>-7.4999999999999929</v>
      </c>
      <c r="I650" s="17">
        <f t="shared" si="136"/>
        <v>-7.4999999999999929</v>
      </c>
      <c r="J650" s="17">
        <f t="shared" si="136"/>
        <v>-8</v>
      </c>
      <c r="K650" s="17">
        <f t="shared" si="136"/>
        <v>0</v>
      </c>
      <c r="L650" s="17">
        <f t="shared" si="136"/>
        <v>0</v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>
      <c r="A651" s="2" t="s">
        <v>81</v>
      </c>
      <c r="B651" s="17">
        <f t="shared" ref="B651:L651" si="137">B102-B101</f>
        <v>-5</v>
      </c>
      <c r="C651" s="17">
        <f t="shared" si="137"/>
        <v>-10.957999999999998</v>
      </c>
      <c r="D651" s="17">
        <f t="shared" si="137"/>
        <v>-6</v>
      </c>
      <c r="E651" s="17">
        <f t="shared" si="137"/>
        <v>-5.1719808000003056</v>
      </c>
      <c r="F651" s="17">
        <f t="shared" si="137"/>
        <v>-5.2399502000000027</v>
      </c>
      <c r="G651" s="17">
        <f t="shared" si="137"/>
        <v>-5.2677025926913998</v>
      </c>
      <c r="H651" s="17">
        <f t="shared" si="137"/>
        <v>-5.2000000000000028</v>
      </c>
      <c r="I651" s="17">
        <f t="shared" si="137"/>
        <v>-5.2000000000000028</v>
      </c>
      <c r="J651" s="17">
        <f t="shared" si="137"/>
        <v>-5</v>
      </c>
      <c r="K651" s="17">
        <f t="shared" si="137"/>
        <v>0</v>
      </c>
      <c r="L651" s="17">
        <f t="shared" si="137"/>
        <v>0</v>
      </c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>
      <c r="A652" s="2" t="s">
        <v>82</v>
      </c>
      <c r="B652" s="17">
        <f t="shared" ref="B652:L652" si="138">B102-B100</f>
        <v>-12</v>
      </c>
      <c r="C652" s="17">
        <f t="shared" si="138"/>
        <v>-16.719000000000008</v>
      </c>
      <c r="D652" s="17">
        <f t="shared" si="138"/>
        <v>-13</v>
      </c>
      <c r="E652" s="17">
        <f t="shared" si="138"/>
        <v>-12.667401599999202</v>
      </c>
      <c r="F652" s="17">
        <f t="shared" si="138"/>
        <v>-12.613911400000603</v>
      </c>
      <c r="G652" s="17">
        <f t="shared" si="138"/>
        <v>-12.744424881990199</v>
      </c>
      <c r="H652" s="17">
        <f t="shared" si="138"/>
        <v>-12.699999999999996</v>
      </c>
      <c r="I652" s="17">
        <f t="shared" si="138"/>
        <v>-12.699999999999996</v>
      </c>
      <c r="J652" s="17">
        <f t="shared" si="138"/>
        <v>-13</v>
      </c>
      <c r="K652" s="17">
        <f t="shared" si="138"/>
        <v>0</v>
      </c>
      <c r="L652" s="17">
        <f t="shared" si="138"/>
        <v>0</v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>
      <c r="A653" s="2" t="s">
        <v>83</v>
      </c>
      <c r="B653" s="17">
        <f t="shared" ref="B653:L653" si="139">B103-B100</f>
        <v>-62</v>
      </c>
      <c r="C653" s="17">
        <f t="shared" si="139"/>
        <v>-64.269000000000005</v>
      </c>
      <c r="D653" s="17">
        <f t="shared" si="139"/>
        <v>-63</v>
      </c>
      <c r="E653" s="17">
        <f t="shared" si="139"/>
        <v>-62.634378239999791</v>
      </c>
      <c r="F653" s="17">
        <f t="shared" si="139"/>
        <v>-61.970316780000701</v>
      </c>
      <c r="G653" s="17">
        <f t="shared" si="139"/>
        <v>-62.755505234922154</v>
      </c>
      <c r="H653" s="17">
        <f t="shared" si="139"/>
        <v>-62.8</v>
      </c>
      <c r="I653" s="17">
        <f t="shared" si="139"/>
        <v>-62.8</v>
      </c>
      <c r="J653" s="17">
        <f t="shared" si="139"/>
        <v>-63</v>
      </c>
      <c r="K653" s="17">
        <f t="shared" si="139"/>
        <v>0</v>
      </c>
      <c r="L653" s="17">
        <f t="shared" si="139"/>
        <v>0</v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>
      <c r="A654" s="2" t="s">
        <v>84</v>
      </c>
      <c r="B654" s="17">
        <f t="shared" ref="B654:L654" si="140">B104-B103</f>
        <v>-1</v>
      </c>
      <c r="C654" s="17">
        <f t="shared" si="140"/>
        <v>-0.64299999999999979</v>
      </c>
      <c r="D654" s="17">
        <f t="shared" si="140"/>
        <v>-1</v>
      </c>
      <c r="E654" s="17">
        <f t="shared" si="140"/>
        <v>-1.0097069000000105</v>
      </c>
      <c r="F654" s="17">
        <f t="shared" si="140"/>
        <v>-1.0218326300000098</v>
      </c>
      <c r="G654" s="17">
        <f t="shared" si="140"/>
        <v>-1.0300467466654903</v>
      </c>
      <c r="H654" s="17">
        <f t="shared" si="140"/>
        <v>-1</v>
      </c>
      <c r="I654" s="17">
        <f t="shared" si="140"/>
        <v>-1</v>
      </c>
      <c r="J654" s="17">
        <f t="shared" si="140"/>
        <v>-1</v>
      </c>
      <c r="K654" s="17">
        <f t="shared" si="140"/>
        <v>0</v>
      </c>
      <c r="L654" s="17">
        <f t="shared" si="140"/>
        <v>0</v>
      </c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>
      <c r="A655" s="2" t="s">
        <v>85</v>
      </c>
      <c r="B655" s="17">
        <f t="shared" ref="B655:L655" si="141">B104-B101</f>
        <v>-56</v>
      </c>
      <c r="C655" s="17">
        <f t="shared" si="141"/>
        <v>-59.150999999999996</v>
      </c>
      <c r="D655" s="17">
        <f t="shared" si="141"/>
        <v>-57</v>
      </c>
      <c r="E655" s="17">
        <f t="shared" si="141"/>
        <v>-56.148664340000906</v>
      </c>
      <c r="F655" s="17">
        <f t="shared" si="141"/>
        <v>-55.618188210000113</v>
      </c>
      <c r="G655" s="17">
        <f t="shared" si="141"/>
        <v>-56.308829692288846</v>
      </c>
      <c r="H655" s="17">
        <f t="shared" si="141"/>
        <v>-56.300000000000004</v>
      </c>
      <c r="I655" s="17">
        <f t="shared" si="141"/>
        <v>-56.300000000000004</v>
      </c>
      <c r="J655" s="17">
        <f t="shared" si="141"/>
        <v>-56</v>
      </c>
      <c r="K655" s="17">
        <f t="shared" si="141"/>
        <v>0</v>
      </c>
      <c r="L655" s="17">
        <f t="shared" si="141"/>
        <v>0</v>
      </c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>
      <c r="A656" s="2" t="s">
        <v>86</v>
      </c>
      <c r="B656" s="17">
        <f t="shared" ref="B656:L656" si="142">B105-B101</f>
        <v>5</v>
      </c>
      <c r="C656" s="17">
        <f t="shared" si="142"/>
        <v>0</v>
      </c>
      <c r="D656" s="17">
        <f t="shared" si="142"/>
        <v>5</v>
      </c>
      <c r="E656" s="17">
        <f t="shared" si="142"/>
        <v>6.1924799999994917</v>
      </c>
      <c r="F656" s="17">
        <f t="shared" si="142"/>
        <v>5.9844251999997979</v>
      </c>
      <c r="G656" s="17">
        <f t="shared" si="142"/>
        <v>6.1461700901133938</v>
      </c>
      <c r="H656" s="17">
        <f t="shared" si="142"/>
        <v>6.1999999999999957</v>
      </c>
      <c r="I656" s="17">
        <f t="shared" si="142"/>
        <v>6.1000000000000014</v>
      </c>
      <c r="J656" s="17">
        <f t="shared" si="142"/>
        <v>6</v>
      </c>
      <c r="K656" s="17">
        <f t="shared" si="142"/>
        <v>0</v>
      </c>
      <c r="L656" s="17">
        <f t="shared" si="142"/>
        <v>0</v>
      </c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2" t="s">
        <v>87</v>
      </c>
      <c r="B657" s="17">
        <f t="shared" ref="B657:L657" si="143">B106-B105</f>
        <v>-5</v>
      </c>
      <c r="C657" s="17">
        <f t="shared" si="143"/>
        <v>-6.509999999999998</v>
      </c>
      <c r="D657" s="17">
        <f t="shared" si="143"/>
        <v>-5</v>
      </c>
      <c r="E657" s="17">
        <f t="shared" si="143"/>
        <v>-5.5228319999996955</v>
      </c>
      <c r="F657" s="17">
        <f t="shared" si="143"/>
        <v>-5.2203032999998982</v>
      </c>
      <c r="G657" s="17">
        <f t="shared" si="143"/>
        <v>-5.5928249435767938</v>
      </c>
      <c r="H657" s="17">
        <f t="shared" si="143"/>
        <v>-5.5999999999999943</v>
      </c>
      <c r="I657" s="17">
        <f t="shared" si="143"/>
        <v>-5.5</v>
      </c>
      <c r="J657" s="17">
        <f t="shared" si="143"/>
        <v>-5</v>
      </c>
      <c r="K657" s="17">
        <f t="shared" si="143"/>
        <v>0</v>
      </c>
      <c r="L657" s="17">
        <f t="shared" si="143"/>
        <v>0</v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2" t="s">
        <v>88</v>
      </c>
      <c r="B658" s="17">
        <f t="shared" ref="B658:L658" si="144">B107-B106</f>
        <v>9</v>
      </c>
      <c r="C658" s="17">
        <f t="shared" si="144"/>
        <v>10.624000000000002</v>
      </c>
      <c r="D658" s="17">
        <f t="shared" si="144"/>
        <v>9</v>
      </c>
      <c r="E658" s="17">
        <f t="shared" si="144"/>
        <v>9.5063807999985954</v>
      </c>
      <c r="F658" s="17">
        <f t="shared" si="144"/>
        <v>9.2455580999997977</v>
      </c>
      <c r="G658" s="17">
        <f t="shared" si="144"/>
        <v>9.2920934671775015</v>
      </c>
      <c r="H658" s="17">
        <f t="shared" si="144"/>
        <v>9.3999999999999915</v>
      </c>
      <c r="I658" s="17">
        <f t="shared" si="144"/>
        <v>9.3999999999999915</v>
      </c>
      <c r="J658" s="17">
        <f t="shared" si="144"/>
        <v>9</v>
      </c>
      <c r="K658" s="17">
        <f t="shared" si="144"/>
        <v>0</v>
      </c>
      <c r="L658" s="17">
        <f t="shared" si="144"/>
        <v>0</v>
      </c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2" t="s">
        <v>89</v>
      </c>
      <c r="B659" s="17">
        <f t="shared" ref="B659:L659" si="145">B108-B105</f>
        <v>-31</v>
      </c>
      <c r="C659" s="17">
        <f t="shared" si="145"/>
        <v>-33.617999999999995</v>
      </c>
      <c r="D659" s="17">
        <f t="shared" si="145"/>
        <v>-32</v>
      </c>
      <c r="E659" s="17">
        <f t="shared" si="145"/>
        <v>-31.796352000000795</v>
      </c>
      <c r="F659" s="17">
        <f t="shared" si="145"/>
        <v>-31.1914648999999</v>
      </c>
      <c r="G659" s="17">
        <f t="shared" si="145"/>
        <v>-31.755960777791493</v>
      </c>
      <c r="H659" s="17">
        <f t="shared" si="145"/>
        <v>-31.9</v>
      </c>
      <c r="I659" s="17">
        <f t="shared" si="145"/>
        <v>-31.800000000000004</v>
      </c>
      <c r="J659" s="17">
        <f t="shared" si="145"/>
        <v>-32</v>
      </c>
      <c r="K659" s="17">
        <f t="shared" si="145"/>
        <v>0</v>
      </c>
      <c r="L659" s="17">
        <f t="shared" si="145"/>
        <v>0</v>
      </c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2" t="s">
        <v>90</v>
      </c>
      <c r="B660" s="17">
        <f t="shared" ref="B660:L660" si="146">B109-B105</f>
        <v>-9</v>
      </c>
      <c r="C660" s="17">
        <f t="shared" si="146"/>
        <v>-10.378999999999998</v>
      </c>
      <c r="D660" s="17">
        <f t="shared" si="146"/>
        <v>-10</v>
      </c>
      <c r="E660" s="17">
        <f t="shared" si="146"/>
        <v>-10.511692799999494</v>
      </c>
      <c r="F660" s="17">
        <f t="shared" si="146"/>
        <v>-9.9899530999999016</v>
      </c>
      <c r="G660" s="17">
        <f t="shared" si="146"/>
        <v>-10.540538943584494</v>
      </c>
      <c r="H660" s="17">
        <f t="shared" si="146"/>
        <v>-10.599999999999994</v>
      </c>
      <c r="I660" s="17">
        <f t="shared" si="146"/>
        <v>-10.5</v>
      </c>
      <c r="J660" s="17">
        <f t="shared" si="146"/>
        <v>-10</v>
      </c>
      <c r="K660" s="17">
        <f t="shared" si="146"/>
        <v>0</v>
      </c>
      <c r="L660" s="17">
        <f t="shared" si="146"/>
        <v>0</v>
      </c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2" t="s">
        <v>91</v>
      </c>
      <c r="B661" s="17">
        <f t="shared" ref="B661:L661" si="147">B109-B108</f>
        <v>22</v>
      </c>
      <c r="C661" s="17">
        <f t="shared" si="147"/>
        <v>23.238999999999997</v>
      </c>
      <c r="D661" s="17">
        <f t="shared" si="147"/>
        <v>22</v>
      </c>
      <c r="E661" s="17">
        <f t="shared" si="147"/>
        <v>21.2846592000013</v>
      </c>
      <c r="F661" s="17">
        <f t="shared" si="147"/>
        <v>21.201511799999999</v>
      </c>
      <c r="G661" s="17">
        <f t="shared" si="147"/>
        <v>21.215421834207</v>
      </c>
      <c r="H661" s="17">
        <f t="shared" si="147"/>
        <v>21.300000000000004</v>
      </c>
      <c r="I661" s="17">
        <f t="shared" si="147"/>
        <v>21.300000000000004</v>
      </c>
      <c r="J661" s="17">
        <f t="shared" si="147"/>
        <v>22</v>
      </c>
      <c r="K661" s="17">
        <f t="shared" si="147"/>
        <v>0</v>
      </c>
      <c r="L661" s="17">
        <f t="shared" si="147"/>
        <v>0</v>
      </c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2" t="s">
        <v>92</v>
      </c>
      <c r="B662" s="17">
        <f t="shared" ref="B662:L662" si="148">B110-B109</f>
        <v>10</v>
      </c>
      <c r="C662" s="17">
        <f t="shared" si="148"/>
        <v>11.384</v>
      </c>
      <c r="D662" s="17">
        <f t="shared" si="148"/>
        <v>9</v>
      </c>
      <c r="E662" s="17">
        <f t="shared" si="148"/>
        <v>9.7468223999995018</v>
      </c>
      <c r="F662" s="17">
        <f t="shared" si="148"/>
        <v>9.7163753999997979</v>
      </c>
      <c r="G662" s="17">
        <f t="shared" si="148"/>
        <v>9.6802878760250053</v>
      </c>
      <c r="H662" s="17">
        <f t="shared" si="148"/>
        <v>9.7000000000000028</v>
      </c>
      <c r="I662" s="17">
        <f t="shared" si="148"/>
        <v>9.7000000000000028</v>
      </c>
      <c r="J662" s="17">
        <f t="shared" si="148"/>
        <v>9</v>
      </c>
      <c r="K662" s="17">
        <f t="shared" si="148"/>
        <v>0</v>
      </c>
      <c r="L662" s="17">
        <f t="shared" si="148"/>
        <v>0</v>
      </c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2" t="s">
        <v>93</v>
      </c>
      <c r="B663" s="17">
        <f t="shared" ref="B663:L663" si="149">B111-B109</f>
        <v>-48</v>
      </c>
      <c r="C663" s="17">
        <f t="shared" si="149"/>
        <v>-45.388999999999996</v>
      </c>
      <c r="D663" s="17">
        <f t="shared" si="149"/>
        <v>-47</v>
      </c>
      <c r="E663" s="17">
        <f t="shared" si="149"/>
        <v>-47.174131200000858</v>
      </c>
      <c r="F663" s="17">
        <f t="shared" si="149"/>
        <v>-46.949577799999979</v>
      </c>
      <c r="G663" s="17">
        <f t="shared" si="149"/>
        <v>-47.239520253373087</v>
      </c>
      <c r="H663" s="17">
        <f t="shared" si="149"/>
        <v>-47.2</v>
      </c>
      <c r="I663" s="17">
        <f t="shared" si="149"/>
        <v>-47.2</v>
      </c>
      <c r="J663" s="17">
        <f t="shared" si="149"/>
        <v>-48</v>
      </c>
      <c r="K663" s="17">
        <f t="shared" si="149"/>
        <v>0</v>
      </c>
      <c r="L663" s="17">
        <f t="shared" si="149"/>
        <v>0</v>
      </c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2" t="s">
        <v>94</v>
      </c>
      <c r="B664" s="17">
        <f t="shared" ref="B664:L664" si="150">B111-B104</f>
        <v>4</v>
      </c>
      <c r="C664" s="17">
        <f t="shared" si="150"/>
        <v>3.3829999999999996</v>
      </c>
      <c r="D664" s="17">
        <f t="shared" si="150"/>
        <v>5</v>
      </c>
      <c r="E664" s="17">
        <f t="shared" si="150"/>
        <v>4.6553203400000402</v>
      </c>
      <c r="F664" s="17">
        <f t="shared" si="150"/>
        <v>4.663082510000029</v>
      </c>
      <c r="G664" s="17">
        <f t="shared" si="150"/>
        <v>4.6749405854446611</v>
      </c>
      <c r="H664" s="17">
        <f t="shared" si="150"/>
        <v>4.7</v>
      </c>
      <c r="I664" s="17">
        <f t="shared" si="150"/>
        <v>4.7</v>
      </c>
      <c r="J664" s="17">
        <f t="shared" si="150"/>
        <v>4</v>
      </c>
      <c r="K664" s="17">
        <f t="shared" si="150"/>
        <v>0</v>
      </c>
      <c r="L664" s="17">
        <f t="shared" si="150"/>
        <v>0</v>
      </c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2" t="s">
        <v>95</v>
      </c>
      <c r="B665" s="17">
        <f t="shared" ref="B665:L665" si="151">B112-B111</f>
        <v>3</v>
      </c>
      <c r="C665" s="17">
        <f t="shared" si="151"/>
        <v>1.6790000000000003</v>
      </c>
      <c r="D665" s="17">
        <f t="shared" si="151"/>
        <v>2</v>
      </c>
      <c r="E665" s="17">
        <f t="shared" si="151"/>
        <v>2.1608160000000591</v>
      </c>
      <c r="F665" s="17">
        <f t="shared" si="151"/>
        <v>2.18109229999998</v>
      </c>
      <c r="G665" s="17">
        <f t="shared" si="151"/>
        <v>2.18389475196809</v>
      </c>
      <c r="H665" s="17">
        <f t="shared" si="151"/>
        <v>2.0999999999999996</v>
      </c>
      <c r="I665" s="17">
        <f t="shared" si="151"/>
        <v>2.0999999999999996</v>
      </c>
      <c r="J665" s="17">
        <f t="shared" si="151"/>
        <v>3</v>
      </c>
      <c r="K665" s="17">
        <f t="shared" si="151"/>
        <v>0</v>
      </c>
      <c r="L665" s="17">
        <f t="shared" si="151"/>
        <v>0</v>
      </c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2" t="s">
        <v>96</v>
      </c>
      <c r="B666" s="17">
        <f t="shared" ref="B666:L666" si="152">B112-B110</f>
        <v>-55</v>
      </c>
      <c r="C666" s="17">
        <f t="shared" si="152"/>
        <v>-55.094000000000001</v>
      </c>
      <c r="D666" s="17">
        <f t="shared" si="152"/>
        <v>-54</v>
      </c>
      <c r="E666" s="17">
        <f t="shared" si="152"/>
        <v>-54.760137600000306</v>
      </c>
      <c r="F666" s="17">
        <f t="shared" si="152"/>
        <v>-54.484860899999802</v>
      </c>
      <c r="G666" s="17">
        <f t="shared" si="152"/>
        <v>-54.735913377430002</v>
      </c>
      <c r="H666" s="17">
        <f t="shared" si="152"/>
        <v>-54.800000000000004</v>
      </c>
      <c r="I666" s="17">
        <f t="shared" si="152"/>
        <v>-54.800000000000004</v>
      </c>
      <c r="J666" s="17">
        <f t="shared" si="152"/>
        <v>-54</v>
      </c>
      <c r="K666" s="17">
        <f t="shared" si="152"/>
        <v>0</v>
      </c>
      <c r="L666" s="17">
        <f t="shared" si="152"/>
        <v>0</v>
      </c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2" t="s">
        <v>97</v>
      </c>
      <c r="B667" s="17">
        <f t="shared" ref="B667:L667" si="153">B112-B103</f>
        <v>6</v>
      </c>
      <c r="C667" s="17">
        <f t="shared" si="153"/>
        <v>4.4190000000000005</v>
      </c>
      <c r="D667" s="17">
        <f t="shared" si="153"/>
        <v>6</v>
      </c>
      <c r="E667" s="17">
        <f t="shared" si="153"/>
        <v>5.8064294400000893</v>
      </c>
      <c r="F667" s="17">
        <f t="shared" si="153"/>
        <v>5.8223421799999997</v>
      </c>
      <c r="G667" s="17">
        <f t="shared" si="153"/>
        <v>5.8287885907472603</v>
      </c>
      <c r="H667" s="17">
        <f t="shared" si="153"/>
        <v>5.8</v>
      </c>
      <c r="I667" s="17">
        <f t="shared" si="153"/>
        <v>5.8</v>
      </c>
      <c r="J667" s="17">
        <f t="shared" si="153"/>
        <v>6</v>
      </c>
      <c r="K667" s="17">
        <f t="shared" si="153"/>
        <v>0</v>
      </c>
      <c r="L667" s="17">
        <f t="shared" si="153"/>
        <v>0</v>
      </c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2" t="s">
        <v>98</v>
      </c>
      <c r="B668" s="17">
        <f t="shared" ref="B668:L668" si="154">B113-B100</f>
        <v>4</v>
      </c>
      <c r="C668" s="17">
        <f t="shared" si="154"/>
        <v>1.8619999999999948</v>
      </c>
      <c r="D668" s="17">
        <f t="shared" si="154"/>
        <v>4</v>
      </c>
      <c r="E668" s="17">
        <f t="shared" si="154"/>
        <v>5.1239999999996968</v>
      </c>
      <c r="F668" s="17">
        <f t="shared" si="154"/>
        <v>5.727388799998792</v>
      </c>
      <c r="G668" s="17">
        <f t="shared" si="154"/>
        <v>4.886889417422509</v>
      </c>
      <c r="H668" s="17">
        <f t="shared" si="154"/>
        <v>5</v>
      </c>
      <c r="I668" s="17">
        <f t="shared" si="154"/>
        <v>5</v>
      </c>
      <c r="J668" s="17">
        <f t="shared" si="154"/>
        <v>5</v>
      </c>
      <c r="K668" s="17">
        <f t="shared" si="154"/>
        <v>0</v>
      </c>
      <c r="L668" s="17">
        <f t="shared" si="154"/>
        <v>0</v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2" t="s">
        <v>105</v>
      </c>
      <c r="B669" s="16" t="s">
        <v>101</v>
      </c>
      <c r="C669" s="16" t="s">
        <v>102</v>
      </c>
      <c r="D669" s="11" t="s">
        <v>39</v>
      </c>
      <c r="E669" s="11" t="s">
        <v>149</v>
      </c>
      <c r="F669" s="11" t="s">
        <v>150</v>
      </c>
      <c r="G669" s="11" t="s">
        <v>298</v>
      </c>
      <c r="H669" s="11" t="s">
        <v>299</v>
      </c>
      <c r="I669" s="16" t="s">
        <v>300</v>
      </c>
      <c r="J669" s="16" t="s">
        <v>42</v>
      </c>
      <c r="K669" s="16" t="s">
        <v>43</v>
      </c>
      <c r="L669" s="16" t="s">
        <v>242</v>
      </c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2" t="s">
        <v>80</v>
      </c>
      <c r="B670" s="17">
        <f t="shared" ref="B670:L670" si="155">B121-B120</f>
        <v>-38.393903868698544</v>
      </c>
      <c r="C670" s="17">
        <f t="shared" si="155"/>
        <v>-37.889999999999873</v>
      </c>
      <c r="D670" s="17">
        <f t="shared" si="155"/>
        <v>-34</v>
      </c>
      <c r="E670" s="17">
        <f t="shared" si="155"/>
        <v>-35.125440000020262</v>
      </c>
      <c r="F670" s="17">
        <f t="shared" si="155"/>
        <v>-34.712900000049558</v>
      </c>
      <c r="G670" s="17">
        <f t="shared" si="155"/>
        <v>-35.116065445040022</v>
      </c>
      <c r="H670" s="17">
        <f t="shared" si="155"/>
        <v>-35.400000000000091</v>
      </c>
      <c r="I670" s="17">
        <f t="shared" si="155"/>
        <v>-35.099999999999909</v>
      </c>
      <c r="J670" s="17">
        <f t="shared" si="155"/>
        <v>-35</v>
      </c>
      <c r="K670" s="17">
        <f t="shared" si="155"/>
        <v>-34.009895012162815</v>
      </c>
      <c r="L670" s="17">
        <f t="shared" si="155"/>
        <v>0</v>
      </c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2" t="s">
        <v>81</v>
      </c>
      <c r="B671" s="17">
        <f t="shared" ref="B671:L671" si="156">B122-B121</f>
        <v>-16.412661195779492</v>
      </c>
      <c r="C671" s="17">
        <f t="shared" si="156"/>
        <v>-40.099999999999909</v>
      </c>
      <c r="D671" s="17">
        <f t="shared" si="156"/>
        <v>-17</v>
      </c>
      <c r="E671" s="17">
        <f t="shared" si="156"/>
        <v>-16.181760000059967</v>
      </c>
      <c r="F671" s="17">
        <f t="shared" si="156"/>
        <v>-16.425710000000436</v>
      </c>
      <c r="G671" s="17">
        <f t="shared" si="156"/>
        <v>-16.341820486560209</v>
      </c>
      <c r="H671" s="17">
        <f t="shared" si="156"/>
        <v>-16.199999999999818</v>
      </c>
      <c r="I671" s="17">
        <f t="shared" si="156"/>
        <v>-16.800000000000182</v>
      </c>
      <c r="J671" s="17">
        <f t="shared" si="156"/>
        <v>-16</v>
      </c>
      <c r="K671" s="17">
        <f t="shared" si="156"/>
        <v>-16.305779688790608</v>
      </c>
      <c r="L671" s="17">
        <f t="shared" si="156"/>
        <v>0</v>
      </c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2" t="s">
        <v>82</v>
      </c>
      <c r="B672" s="17">
        <f t="shared" ref="B672:L672" si="157">B122-B120</f>
        <v>-54.806565064478036</v>
      </c>
      <c r="C672" s="17">
        <f t="shared" si="157"/>
        <v>-77.989999999999782</v>
      </c>
      <c r="D672" s="17">
        <f t="shared" si="157"/>
        <v>-51</v>
      </c>
      <c r="E672" s="17">
        <f t="shared" si="157"/>
        <v>-51.307200000080229</v>
      </c>
      <c r="F672" s="17">
        <f t="shared" si="157"/>
        <v>-51.138610000049994</v>
      </c>
      <c r="G672" s="17">
        <f t="shared" si="157"/>
        <v>-51.457885931600231</v>
      </c>
      <c r="H672" s="17">
        <f t="shared" si="157"/>
        <v>-51.599999999999909</v>
      </c>
      <c r="I672" s="17">
        <f t="shared" si="157"/>
        <v>-51.900000000000091</v>
      </c>
      <c r="J672" s="17">
        <f t="shared" si="157"/>
        <v>-51</v>
      </c>
      <c r="K672" s="17">
        <f t="shared" si="157"/>
        <v>-50.315674700953423</v>
      </c>
      <c r="L672" s="17">
        <f t="shared" si="157"/>
        <v>0</v>
      </c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2" t="s">
        <v>83</v>
      </c>
      <c r="B673" s="17">
        <f t="shared" ref="B673:L673" si="158">B123-B120</f>
        <v>-3578.8393903868696</v>
      </c>
      <c r="C673" s="17">
        <f t="shared" si="158"/>
        <v>-3625.692</v>
      </c>
      <c r="D673" s="17">
        <f t="shared" si="158"/>
        <v>-3581</v>
      </c>
      <c r="E673" s="17">
        <f t="shared" si="158"/>
        <v>-3580.7513280000471</v>
      </c>
      <c r="F673" s="17">
        <f t="shared" si="158"/>
        <v>-3578.1796410000388</v>
      </c>
      <c r="G673" s="17">
        <f t="shared" si="158"/>
        <v>-3581.0057815310342</v>
      </c>
      <c r="H673" s="17">
        <f t="shared" si="158"/>
        <v>-3581.1</v>
      </c>
      <c r="I673" s="17">
        <f t="shared" si="158"/>
        <v>-3581.2000000000003</v>
      </c>
      <c r="J673" s="17">
        <f t="shared" si="158"/>
        <v>-3581</v>
      </c>
      <c r="K673" s="17">
        <f t="shared" si="158"/>
        <v>-3580.7333502321026</v>
      </c>
      <c r="L673" s="17">
        <f t="shared" si="158"/>
        <v>0</v>
      </c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2" t="s">
        <v>84</v>
      </c>
      <c r="B674" s="17">
        <f t="shared" ref="B674:L674" si="159">B124-B123</f>
        <v>-20.515826494724507</v>
      </c>
      <c r="C674" s="17">
        <f t="shared" si="159"/>
        <v>-20.24799999999999</v>
      </c>
      <c r="D674" s="17">
        <f t="shared" si="159"/>
        <v>-21</v>
      </c>
      <c r="E674" s="17">
        <f t="shared" si="159"/>
        <v>-21.310464000003009</v>
      </c>
      <c r="F674" s="17">
        <f t="shared" si="159"/>
        <v>-21.205162999999999</v>
      </c>
      <c r="G674" s="17">
        <f t="shared" si="159"/>
        <v>-21.386958058895004</v>
      </c>
      <c r="H674" s="17">
        <f t="shared" si="159"/>
        <v>-21.400000000000006</v>
      </c>
      <c r="I674" s="17">
        <f t="shared" si="159"/>
        <v>-21.899999999999977</v>
      </c>
      <c r="J674" s="17">
        <f t="shared" si="159"/>
        <v>-21</v>
      </c>
      <c r="K674" s="17">
        <f t="shared" si="159"/>
        <v>-20.14378931174403</v>
      </c>
      <c r="L674" s="17">
        <f t="shared" si="159"/>
        <v>0</v>
      </c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2" t="s">
        <v>85</v>
      </c>
      <c r="B675" s="17">
        <f t="shared" ref="B675:L675" si="160">B124-B121</f>
        <v>-3560.9613130128955</v>
      </c>
      <c r="C675" s="17">
        <f t="shared" si="160"/>
        <v>-3608.0499999999997</v>
      </c>
      <c r="D675" s="17">
        <f t="shared" si="160"/>
        <v>-3568</v>
      </c>
      <c r="E675" s="17">
        <f t="shared" si="160"/>
        <v>-3566.9363520000297</v>
      </c>
      <c r="F675" s="17">
        <f t="shared" si="160"/>
        <v>-3564.6719039999894</v>
      </c>
      <c r="G675" s="17">
        <f t="shared" si="160"/>
        <v>-3567.2766741448891</v>
      </c>
      <c r="H675" s="17">
        <f t="shared" si="160"/>
        <v>-3567.1</v>
      </c>
      <c r="I675" s="17">
        <f t="shared" si="160"/>
        <v>-3568</v>
      </c>
      <c r="J675" s="17">
        <f t="shared" si="160"/>
        <v>-3567</v>
      </c>
      <c r="K675" s="17">
        <f t="shared" si="160"/>
        <v>-3566.8672445316838</v>
      </c>
      <c r="L675" s="17">
        <f t="shared" si="160"/>
        <v>0</v>
      </c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2" t="s">
        <v>86</v>
      </c>
      <c r="B676" s="17">
        <f t="shared" ref="B676:L676" si="161">B125-B121</f>
        <v>771.98124267291951</v>
      </c>
      <c r="C676" s="17">
        <f t="shared" si="161"/>
        <v>739.19999999999982</v>
      </c>
      <c r="D676" s="17">
        <f t="shared" si="161"/>
        <v>751</v>
      </c>
      <c r="E676" s="17">
        <f t="shared" si="161"/>
        <v>752.38463999993974</v>
      </c>
      <c r="F676" s="17">
        <f t="shared" si="161"/>
        <v>751.79230000000962</v>
      </c>
      <c r="G676" s="17">
        <f t="shared" si="161"/>
        <v>752.28357596370006</v>
      </c>
      <c r="H676" s="17">
        <f t="shared" si="161"/>
        <v>752.39999999999964</v>
      </c>
      <c r="I676" s="17">
        <f t="shared" si="161"/>
        <v>753</v>
      </c>
      <c r="J676" s="17">
        <f t="shared" si="161"/>
        <v>752</v>
      </c>
      <c r="K676" s="17">
        <f t="shared" si="161"/>
        <v>745.63665794002281</v>
      </c>
      <c r="L676" s="17">
        <f t="shared" si="161"/>
        <v>0</v>
      </c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2" t="s">
        <v>87</v>
      </c>
      <c r="B677" s="17">
        <f t="shared" ref="B677:L677" si="162">B126-B125</f>
        <v>-19.05041031653036</v>
      </c>
      <c r="C677" s="17">
        <f t="shared" si="162"/>
        <v>-26.402000000000044</v>
      </c>
      <c r="D677" s="17">
        <f t="shared" si="162"/>
        <v>-17</v>
      </c>
      <c r="E677" s="17">
        <f t="shared" si="162"/>
        <v>-16.927679999909742</v>
      </c>
      <c r="F677" s="17">
        <f t="shared" si="162"/>
        <v>-16.146929999999884</v>
      </c>
      <c r="G677" s="17">
        <f t="shared" si="162"/>
        <v>-16.98247288101993</v>
      </c>
      <c r="H677" s="17">
        <f t="shared" si="162"/>
        <v>-17.099999999999454</v>
      </c>
      <c r="I677" s="17">
        <f t="shared" si="162"/>
        <v>-18.400000000000546</v>
      </c>
      <c r="J677" s="17">
        <f t="shared" si="162"/>
        <v>-16</v>
      </c>
      <c r="K677" s="17">
        <f t="shared" si="162"/>
        <v>-17.806708759749199</v>
      </c>
      <c r="L677" s="17">
        <f t="shared" si="162"/>
        <v>0</v>
      </c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2" t="s">
        <v>88</v>
      </c>
      <c r="B678" s="17">
        <f t="shared" ref="B678:L678" si="163">B127-B126</f>
        <v>40.445486518171492</v>
      </c>
      <c r="C678" s="17">
        <f t="shared" si="163"/>
        <v>51.079999999999927</v>
      </c>
      <c r="D678" s="17">
        <f t="shared" si="163"/>
        <v>38</v>
      </c>
      <c r="E678" s="17">
        <f t="shared" si="163"/>
        <v>37.000319999900057</v>
      </c>
      <c r="F678" s="17">
        <f t="shared" si="163"/>
        <v>36.219259999989845</v>
      </c>
      <c r="G678" s="17">
        <f t="shared" si="163"/>
        <v>36.453057892929792</v>
      </c>
      <c r="H678" s="17">
        <f t="shared" si="163"/>
        <v>37</v>
      </c>
      <c r="I678" s="17">
        <f t="shared" si="163"/>
        <v>38</v>
      </c>
      <c r="J678" s="17">
        <f t="shared" si="163"/>
        <v>37</v>
      </c>
      <c r="K678" s="17">
        <f t="shared" si="163"/>
        <v>37.358475526168149</v>
      </c>
      <c r="L678" s="17">
        <f t="shared" si="163"/>
        <v>0</v>
      </c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2" t="s">
        <v>89</v>
      </c>
      <c r="B679" s="17">
        <f t="shared" ref="B679:L679" si="164">B128-B125</f>
        <v>-2291.0316529894494</v>
      </c>
      <c r="C679" s="17">
        <f t="shared" si="164"/>
        <v>-2316.723</v>
      </c>
      <c r="D679" s="17">
        <f t="shared" si="164"/>
        <v>-2285</v>
      </c>
      <c r="E679" s="17">
        <f t="shared" si="164"/>
        <v>-2285.3107199999595</v>
      </c>
      <c r="F679" s="17">
        <f t="shared" si="164"/>
        <v>-2283.3939799999998</v>
      </c>
      <c r="G679" s="17">
        <f t="shared" si="164"/>
        <v>-2285.1846961379301</v>
      </c>
      <c r="H679" s="17">
        <f t="shared" si="164"/>
        <v>-2285.4999999999995</v>
      </c>
      <c r="I679" s="17">
        <f t="shared" si="164"/>
        <v>-2285.8000000000002</v>
      </c>
      <c r="J679" s="17">
        <f t="shared" si="164"/>
        <v>-2284</v>
      </c>
      <c r="K679" s="17">
        <f t="shared" si="164"/>
        <v>-2283.9003980023181</v>
      </c>
      <c r="L679" s="17">
        <f t="shared" si="164"/>
        <v>0</v>
      </c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2" t="s">
        <v>90</v>
      </c>
      <c r="B680" s="17">
        <f t="shared" ref="B680:L680" si="165">B129-B125</f>
        <v>7.033997655334133</v>
      </c>
      <c r="C680" s="17">
        <f t="shared" si="165"/>
        <v>-32.795999999999367</v>
      </c>
      <c r="D680" s="17">
        <f t="shared" si="165"/>
        <v>-22</v>
      </c>
      <c r="E680" s="17">
        <f t="shared" si="165"/>
        <v>-22.384319999929176</v>
      </c>
      <c r="F680" s="17">
        <f t="shared" si="165"/>
        <v>-20.928600000000188</v>
      </c>
      <c r="G680" s="17">
        <f t="shared" si="165"/>
        <v>-22.262270401620299</v>
      </c>
      <c r="H680" s="17">
        <f t="shared" si="165"/>
        <v>-22.5</v>
      </c>
      <c r="I680" s="17">
        <f t="shared" si="165"/>
        <v>-24.5</v>
      </c>
      <c r="J680" s="17">
        <f t="shared" si="165"/>
        <v>-22</v>
      </c>
      <c r="K680" s="17">
        <f t="shared" si="165"/>
        <v>-27.550459585751014</v>
      </c>
      <c r="L680" s="17">
        <f t="shared" si="165"/>
        <v>0</v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2" t="s">
        <v>91</v>
      </c>
      <c r="B681" s="17">
        <f t="shared" ref="B681:L681" si="166">B129-B128</f>
        <v>2298.0656506447835</v>
      </c>
      <c r="C681" s="17">
        <f t="shared" si="166"/>
        <v>2283.9270000000006</v>
      </c>
      <c r="D681" s="17">
        <f t="shared" si="166"/>
        <v>2263</v>
      </c>
      <c r="E681" s="17">
        <f t="shared" si="166"/>
        <v>2262.9264000000303</v>
      </c>
      <c r="F681" s="17">
        <f t="shared" si="166"/>
        <v>2262.4653799999996</v>
      </c>
      <c r="G681" s="17">
        <f t="shared" si="166"/>
        <v>2262.9224257363098</v>
      </c>
      <c r="H681" s="17">
        <f t="shared" si="166"/>
        <v>2262.9999999999995</v>
      </c>
      <c r="I681" s="17">
        <f t="shared" si="166"/>
        <v>2261.3000000000002</v>
      </c>
      <c r="J681" s="17">
        <f t="shared" si="166"/>
        <v>2262</v>
      </c>
      <c r="K681" s="17">
        <f t="shared" si="166"/>
        <v>2256.3499384165671</v>
      </c>
      <c r="L681" s="17">
        <f t="shared" si="166"/>
        <v>0</v>
      </c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2" t="s">
        <v>92</v>
      </c>
      <c r="B682" s="17">
        <f t="shared" ref="B682:L682" si="167">B130-B129</f>
        <v>48.065650644783091</v>
      </c>
      <c r="C682" s="17">
        <f t="shared" si="167"/>
        <v>54.909999999999854</v>
      </c>
      <c r="D682" s="17">
        <f t="shared" si="167"/>
        <v>40</v>
      </c>
      <c r="E682" s="17">
        <f t="shared" si="167"/>
        <v>39.916799999909927</v>
      </c>
      <c r="F682" s="17">
        <f t="shared" si="167"/>
        <v>39.843300000000454</v>
      </c>
      <c r="G682" s="17">
        <f t="shared" si="167"/>
        <v>39.857986964409974</v>
      </c>
      <c r="H682" s="17">
        <f t="shared" si="167"/>
        <v>40</v>
      </c>
      <c r="I682" s="17">
        <f t="shared" si="167"/>
        <v>40.099999999999454</v>
      </c>
      <c r="J682" s="17">
        <f t="shared" si="167"/>
        <v>12</v>
      </c>
      <c r="K682" s="17">
        <f t="shared" si="167"/>
        <v>40.732788246827113</v>
      </c>
      <c r="L682" s="17">
        <f t="shared" si="167"/>
        <v>0</v>
      </c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2" t="s">
        <v>93</v>
      </c>
      <c r="B683" s="17">
        <f t="shared" ref="B683:L683" si="168">B131-B129</f>
        <v>-3956.0375146541624</v>
      </c>
      <c r="C683" s="17">
        <f t="shared" si="168"/>
        <v>-3937.3770000000004</v>
      </c>
      <c r="D683" s="17">
        <f t="shared" si="168"/>
        <v>-3918</v>
      </c>
      <c r="E683" s="17">
        <f t="shared" si="168"/>
        <v>-3917.4226560000443</v>
      </c>
      <c r="F683" s="17">
        <f t="shared" si="168"/>
        <v>-3916.4295949999996</v>
      </c>
      <c r="G683" s="17">
        <f t="shared" si="168"/>
        <v>-3917.7372298818045</v>
      </c>
      <c r="H683" s="17">
        <f t="shared" si="168"/>
        <v>-3917.5999999999995</v>
      </c>
      <c r="I683" s="17">
        <f t="shared" si="168"/>
        <v>-3916.1000000000004</v>
      </c>
      <c r="J683" s="17">
        <f t="shared" si="168"/>
        <v>-3917</v>
      </c>
      <c r="K683" s="17">
        <f t="shared" si="168"/>
        <v>-3906.9631001700236</v>
      </c>
      <c r="L683" s="17">
        <f t="shared" si="168"/>
        <v>0</v>
      </c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2" t="s">
        <v>94</v>
      </c>
      <c r="B684" s="17">
        <f t="shared" ref="B684:L684" si="169">B131-B124</f>
        <v>383.93903868698715</v>
      </c>
      <c r="C684" s="17">
        <f t="shared" si="169"/>
        <v>377.077</v>
      </c>
      <c r="D684" s="17">
        <f t="shared" si="169"/>
        <v>379</v>
      </c>
      <c r="E684" s="17">
        <f t="shared" si="169"/>
        <v>379.51401599999599</v>
      </c>
      <c r="F684" s="17">
        <f t="shared" si="169"/>
        <v>379.10600899999906</v>
      </c>
      <c r="G684" s="17">
        <f t="shared" si="169"/>
        <v>379.56074982516407</v>
      </c>
      <c r="H684" s="17">
        <f t="shared" si="169"/>
        <v>379.4</v>
      </c>
      <c r="I684" s="17">
        <f t="shared" si="169"/>
        <v>380.40000000000003</v>
      </c>
      <c r="J684" s="17">
        <f t="shared" si="169"/>
        <v>380</v>
      </c>
      <c r="K684" s="17">
        <f t="shared" si="169"/>
        <v>377.99034271593212</v>
      </c>
      <c r="L684" s="17">
        <f t="shared" si="169"/>
        <v>0</v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2" t="s">
        <v>95</v>
      </c>
      <c r="B685" s="17">
        <f t="shared" ref="B685:L685" si="170">B132-B131</f>
        <v>23.153575615474779</v>
      </c>
      <c r="C685" s="17">
        <f t="shared" si="170"/>
        <v>22.633000000000038</v>
      </c>
      <c r="D685" s="17">
        <f t="shared" si="170"/>
        <v>24</v>
      </c>
      <c r="E685" s="17">
        <f t="shared" si="170"/>
        <v>23.761920000004011</v>
      </c>
      <c r="F685" s="17">
        <f t="shared" si="170"/>
        <v>23.668692000000988</v>
      </c>
      <c r="G685" s="17">
        <f t="shared" si="170"/>
        <v>23.846479437987</v>
      </c>
      <c r="H685" s="17">
        <f t="shared" si="170"/>
        <v>23.900000000000091</v>
      </c>
      <c r="I685" s="17">
        <f t="shared" si="170"/>
        <v>23.5</v>
      </c>
      <c r="J685" s="17">
        <f t="shared" si="170"/>
        <v>24</v>
      </c>
      <c r="K685" s="17">
        <f t="shared" si="170"/>
        <v>22.83869351241151</v>
      </c>
      <c r="L685" s="17">
        <f t="shared" si="170"/>
        <v>0</v>
      </c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2" t="s">
        <v>96</v>
      </c>
      <c r="B686" s="17">
        <f t="shared" ref="B686:L686" si="171">B132-B130</f>
        <v>-3980.9495896834705</v>
      </c>
      <c r="C686" s="17">
        <f t="shared" si="171"/>
        <v>-3969.6540000000005</v>
      </c>
      <c r="D686" s="17">
        <f t="shared" si="171"/>
        <v>-3934</v>
      </c>
      <c r="E686" s="17">
        <f t="shared" si="171"/>
        <v>-3933.5775359999502</v>
      </c>
      <c r="F686" s="17">
        <f t="shared" si="171"/>
        <v>-3932.604202999999</v>
      </c>
      <c r="G686" s="17">
        <f t="shared" si="171"/>
        <v>-3933.7487374082275</v>
      </c>
      <c r="H686" s="17">
        <f t="shared" si="171"/>
        <v>-3933.7</v>
      </c>
      <c r="I686" s="17">
        <f t="shared" si="171"/>
        <v>-3932.7</v>
      </c>
      <c r="J686" s="17">
        <f t="shared" si="171"/>
        <v>-3905</v>
      </c>
      <c r="K686" s="17">
        <f t="shared" si="171"/>
        <v>-3924.857194904439</v>
      </c>
      <c r="L686" s="17">
        <f t="shared" si="171"/>
        <v>0</v>
      </c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2" t="s">
        <v>97</v>
      </c>
      <c r="B687" s="17">
        <f t="shared" ref="B687:L687" si="172">B132-B123</f>
        <v>386.57678780773739</v>
      </c>
      <c r="C687" s="17">
        <f t="shared" si="172"/>
        <v>379.46199999999999</v>
      </c>
      <c r="D687" s="17">
        <f t="shared" si="172"/>
        <v>382</v>
      </c>
      <c r="E687" s="17">
        <f t="shared" si="172"/>
        <v>381.96547199999702</v>
      </c>
      <c r="F687" s="17">
        <f t="shared" si="172"/>
        <v>381.56953800000002</v>
      </c>
      <c r="G687" s="17">
        <f t="shared" si="172"/>
        <v>382.02027120425601</v>
      </c>
      <c r="H687" s="17">
        <f t="shared" si="172"/>
        <v>381.90000000000003</v>
      </c>
      <c r="I687" s="17">
        <f t="shared" si="172"/>
        <v>382.00000000000006</v>
      </c>
      <c r="J687" s="17">
        <f t="shared" si="172"/>
        <v>383</v>
      </c>
      <c r="K687" s="17">
        <f t="shared" si="172"/>
        <v>380.68524691659957</v>
      </c>
      <c r="L687" s="17">
        <f t="shared" si="172"/>
        <v>0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2" t="s">
        <v>98</v>
      </c>
      <c r="B688" s="17">
        <f t="shared" ref="B688:L688" si="173">B133-B120</f>
        <v>1728.0187573270814</v>
      </c>
      <c r="C688" s="17">
        <f t="shared" si="173"/>
        <v>1692.73</v>
      </c>
      <c r="D688" s="17">
        <f t="shared" si="173"/>
        <v>1636</v>
      </c>
      <c r="E688" s="17">
        <f t="shared" si="173"/>
        <v>1697.82815999996</v>
      </c>
      <c r="F688" s="17">
        <f t="shared" si="173"/>
        <v>1699.6156799999703</v>
      </c>
      <c r="G688" s="17">
        <f t="shared" si="173"/>
        <v>1697.4409043156998</v>
      </c>
      <c r="H688" s="17">
        <f t="shared" si="173"/>
        <v>1697.4</v>
      </c>
      <c r="I688" s="17">
        <f t="shared" si="173"/>
        <v>1697.4</v>
      </c>
      <c r="J688" s="17">
        <f t="shared" si="173"/>
        <v>1698</v>
      </c>
      <c r="K688" s="17">
        <f t="shared" si="173"/>
        <v>1687.1961330625127</v>
      </c>
      <c r="L688" s="17">
        <f t="shared" si="173"/>
        <v>0</v>
      </c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2" t="s">
        <v>106</v>
      </c>
      <c r="B689" s="16" t="s">
        <v>101</v>
      </c>
      <c r="C689" s="16" t="s">
        <v>102</v>
      </c>
      <c r="D689" s="11" t="s">
        <v>39</v>
      </c>
      <c r="E689" s="11" t="s">
        <v>149</v>
      </c>
      <c r="F689" s="11" t="s">
        <v>150</v>
      </c>
      <c r="G689" s="11" t="s">
        <v>298</v>
      </c>
      <c r="H689" s="11" t="s">
        <v>299</v>
      </c>
      <c r="I689" s="16" t="s">
        <v>300</v>
      </c>
      <c r="J689" s="16" t="s">
        <v>42</v>
      </c>
      <c r="K689" s="16" t="s">
        <v>43</v>
      </c>
      <c r="L689" s="16" t="s">
        <v>242</v>
      </c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2" t="s">
        <v>80</v>
      </c>
      <c r="B690" s="17">
        <f t="shared" ref="B690:L690" si="174">B141-B140</f>
        <v>-38.393903868698544</v>
      </c>
      <c r="C690" s="17">
        <f t="shared" si="174"/>
        <v>-37.889999999999873</v>
      </c>
      <c r="D690" s="17">
        <f t="shared" si="174"/>
        <v>-34</v>
      </c>
      <c r="E690" s="17">
        <f t="shared" si="174"/>
        <v>-35.125440000020262</v>
      </c>
      <c r="F690" s="17">
        <f t="shared" si="174"/>
        <v>-34.712900000049558</v>
      </c>
      <c r="G690" s="17">
        <f t="shared" si="174"/>
        <v>-35.116065445040022</v>
      </c>
      <c r="H690" s="17">
        <f t="shared" si="174"/>
        <v>-35.400000000000091</v>
      </c>
      <c r="I690" s="17">
        <f t="shared" si="174"/>
        <v>-35.099999999999909</v>
      </c>
      <c r="J690" s="17">
        <f t="shared" si="174"/>
        <v>-35</v>
      </c>
      <c r="K690" s="17">
        <f t="shared" si="174"/>
        <v>-34.00989501216236</v>
      </c>
      <c r="L690" s="17">
        <f t="shared" si="174"/>
        <v>0</v>
      </c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2" t="s">
        <v>81</v>
      </c>
      <c r="B691" s="17">
        <f t="shared" ref="B691:L691" si="175">B142-B141</f>
        <v>-16.412661195779492</v>
      </c>
      <c r="C691" s="17">
        <f t="shared" si="175"/>
        <v>-40.099999999999909</v>
      </c>
      <c r="D691" s="17">
        <f t="shared" si="175"/>
        <v>-17</v>
      </c>
      <c r="E691" s="17">
        <f t="shared" si="175"/>
        <v>-16.181760000059967</v>
      </c>
      <c r="F691" s="17">
        <f t="shared" si="175"/>
        <v>-16.425710000000436</v>
      </c>
      <c r="G691" s="17">
        <f t="shared" si="175"/>
        <v>-16.341820486560209</v>
      </c>
      <c r="H691" s="17">
        <f t="shared" si="175"/>
        <v>-16.199999999999818</v>
      </c>
      <c r="I691" s="17">
        <f t="shared" si="175"/>
        <v>-16.800000000000182</v>
      </c>
      <c r="J691" s="17">
        <f t="shared" si="175"/>
        <v>-16</v>
      </c>
      <c r="K691" s="17">
        <f t="shared" si="175"/>
        <v>-16.305779688790608</v>
      </c>
      <c r="L691" s="17">
        <f t="shared" si="175"/>
        <v>0</v>
      </c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2" t="s">
        <v>82</v>
      </c>
      <c r="B692" s="17">
        <f t="shared" ref="B692:L692" si="176">B142-B140</f>
        <v>-54.806565064478036</v>
      </c>
      <c r="C692" s="17">
        <f t="shared" si="176"/>
        <v>-77.989999999999782</v>
      </c>
      <c r="D692" s="17">
        <f t="shared" si="176"/>
        <v>-51</v>
      </c>
      <c r="E692" s="17">
        <f t="shared" si="176"/>
        <v>-51.307200000080229</v>
      </c>
      <c r="F692" s="17">
        <f t="shared" si="176"/>
        <v>-51.138610000049994</v>
      </c>
      <c r="G692" s="17">
        <f t="shared" si="176"/>
        <v>-51.457885931600231</v>
      </c>
      <c r="H692" s="17">
        <f t="shared" si="176"/>
        <v>-51.599999999999909</v>
      </c>
      <c r="I692" s="17">
        <f t="shared" si="176"/>
        <v>-51.900000000000091</v>
      </c>
      <c r="J692" s="17">
        <f t="shared" si="176"/>
        <v>-51</v>
      </c>
      <c r="K692" s="17">
        <f t="shared" si="176"/>
        <v>-50.315674700952968</v>
      </c>
      <c r="L692" s="17">
        <f t="shared" si="176"/>
        <v>0</v>
      </c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2" t="s">
        <v>83</v>
      </c>
      <c r="B693" s="17">
        <f t="shared" ref="B693:L693" si="177">B143-B140</f>
        <v>-3578.8393903868696</v>
      </c>
      <c r="C693" s="17">
        <f t="shared" si="177"/>
        <v>-3625.692</v>
      </c>
      <c r="D693" s="17">
        <f t="shared" si="177"/>
        <v>-3581</v>
      </c>
      <c r="E693" s="17">
        <f t="shared" si="177"/>
        <v>-3580.7513280000471</v>
      </c>
      <c r="F693" s="17">
        <f t="shared" si="177"/>
        <v>-3578.1796410000388</v>
      </c>
      <c r="G693" s="17">
        <f t="shared" si="177"/>
        <v>-3581.0057815310342</v>
      </c>
      <c r="H693" s="17">
        <f t="shared" si="177"/>
        <v>-3581.1</v>
      </c>
      <c r="I693" s="17">
        <f t="shared" si="177"/>
        <v>-3581.2000000000003</v>
      </c>
      <c r="J693" s="17">
        <f t="shared" si="177"/>
        <v>-3581</v>
      </c>
      <c r="K693" s="17">
        <f t="shared" si="177"/>
        <v>-3580.7333502321021</v>
      </c>
      <c r="L693" s="17">
        <f t="shared" si="177"/>
        <v>0</v>
      </c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2" t="s">
        <v>84</v>
      </c>
      <c r="B694" s="17">
        <f t="shared" ref="B694:L694" si="178">B144-B143</f>
        <v>-20.515826494724507</v>
      </c>
      <c r="C694" s="17">
        <f t="shared" si="178"/>
        <v>-20.24799999999999</v>
      </c>
      <c r="D694" s="17">
        <f t="shared" si="178"/>
        <v>-21</v>
      </c>
      <c r="E694" s="17">
        <f t="shared" si="178"/>
        <v>-21.310464000003009</v>
      </c>
      <c r="F694" s="17">
        <f t="shared" si="178"/>
        <v>-21.205162999999999</v>
      </c>
      <c r="G694" s="17">
        <f t="shared" si="178"/>
        <v>-21.386958058895004</v>
      </c>
      <c r="H694" s="17">
        <f t="shared" si="178"/>
        <v>-21.400000000000006</v>
      </c>
      <c r="I694" s="17">
        <f t="shared" si="178"/>
        <v>-21.899999999999977</v>
      </c>
      <c r="J694" s="17">
        <f t="shared" si="178"/>
        <v>-21</v>
      </c>
      <c r="K694" s="17">
        <f t="shared" si="178"/>
        <v>-20.143789311743973</v>
      </c>
      <c r="L694" s="17">
        <f t="shared" si="178"/>
        <v>0</v>
      </c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2" t="s">
        <v>85</v>
      </c>
      <c r="B695" s="17">
        <f t="shared" ref="B695:L695" si="179">B144-B141</f>
        <v>-3560.9613130128955</v>
      </c>
      <c r="C695" s="17">
        <f t="shared" si="179"/>
        <v>-3608.0499999999997</v>
      </c>
      <c r="D695" s="17">
        <f t="shared" si="179"/>
        <v>-3568</v>
      </c>
      <c r="E695" s="17">
        <f t="shared" si="179"/>
        <v>-3566.9363520000297</v>
      </c>
      <c r="F695" s="17">
        <f t="shared" si="179"/>
        <v>-3564.6719039999894</v>
      </c>
      <c r="G695" s="17">
        <f t="shared" si="179"/>
        <v>-3567.2766741448891</v>
      </c>
      <c r="H695" s="17">
        <f t="shared" si="179"/>
        <v>-3567.1</v>
      </c>
      <c r="I695" s="17">
        <f t="shared" si="179"/>
        <v>-3568</v>
      </c>
      <c r="J695" s="17">
        <f t="shared" si="179"/>
        <v>-3567</v>
      </c>
      <c r="K695" s="17">
        <f t="shared" si="179"/>
        <v>-3566.8672445316838</v>
      </c>
      <c r="L695" s="17">
        <f t="shared" si="179"/>
        <v>0</v>
      </c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2" t="s">
        <v>86</v>
      </c>
      <c r="B696" s="17">
        <f t="shared" ref="B696:L696" si="180">B145-B141</f>
        <v>30.480656506448213</v>
      </c>
      <c r="C696" s="17">
        <f t="shared" si="180"/>
        <v>0</v>
      </c>
      <c r="D696" s="17">
        <f t="shared" si="180"/>
        <v>12</v>
      </c>
      <c r="E696" s="17">
        <f t="shared" si="180"/>
        <v>13.184640000009949</v>
      </c>
      <c r="F696" s="17">
        <f t="shared" si="180"/>
        <v>12.585410000009688</v>
      </c>
      <c r="G696" s="17">
        <f t="shared" si="180"/>
        <v>13.087987039869859</v>
      </c>
      <c r="H696" s="17">
        <f t="shared" si="180"/>
        <v>13.199999999999818</v>
      </c>
      <c r="I696" s="17">
        <f t="shared" si="180"/>
        <v>13.699999999999818</v>
      </c>
      <c r="J696" s="17">
        <f t="shared" si="180"/>
        <v>13</v>
      </c>
      <c r="K696" s="17">
        <f t="shared" si="180"/>
        <v>6.4394477832693156</v>
      </c>
      <c r="L696" s="17">
        <f t="shared" si="180"/>
        <v>0</v>
      </c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2" t="s">
        <v>87</v>
      </c>
      <c r="B697" s="17">
        <f t="shared" ref="B697:L697" si="181">B146-B145</f>
        <v>-16.998827667057867</v>
      </c>
      <c r="C697" s="17">
        <f t="shared" si="181"/>
        <v>-26.402000000000044</v>
      </c>
      <c r="D697" s="17">
        <f t="shared" si="181"/>
        <v>-17</v>
      </c>
      <c r="E697" s="17">
        <f t="shared" si="181"/>
        <v>-16.927680000089822</v>
      </c>
      <c r="F697" s="17">
        <f t="shared" si="181"/>
        <v>-16.134790000010071</v>
      </c>
      <c r="G697" s="17">
        <f t="shared" si="181"/>
        <v>-17.026456882009825</v>
      </c>
      <c r="H697" s="17">
        <f t="shared" si="181"/>
        <v>-17.099999999999909</v>
      </c>
      <c r="I697" s="17">
        <f t="shared" si="181"/>
        <v>-18.199999999999818</v>
      </c>
      <c r="J697" s="17">
        <f t="shared" si="181"/>
        <v>-17</v>
      </c>
      <c r="K697" s="17">
        <f t="shared" si="181"/>
        <v>-17.806683821031129</v>
      </c>
      <c r="L697" s="17">
        <f t="shared" si="181"/>
        <v>0</v>
      </c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2" t="s">
        <v>88</v>
      </c>
      <c r="B698" s="17">
        <f t="shared" ref="B698:L698" si="182">B147-B146</f>
        <v>39.566236811254839</v>
      </c>
      <c r="C698" s="17">
        <f t="shared" si="182"/>
        <v>51.079999999999927</v>
      </c>
      <c r="D698" s="17">
        <f t="shared" si="182"/>
        <v>37</v>
      </c>
      <c r="E698" s="17">
        <f t="shared" si="182"/>
        <v>37.000320000030115</v>
      </c>
      <c r="F698" s="17">
        <f t="shared" si="182"/>
        <v>36.224830000010115</v>
      </c>
      <c r="G698" s="17">
        <f t="shared" si="182"/>
        <v>36.447195876180103</v>
      </c>
      <c r="H698" s="17">
        <f t="shared" si="182"/>
        <v>37</v>
      </c>
      <c r="I698" s="17">
        <f t="shared" si="182"/>
        <v>37.799999999999727</v>
      </c>
      <c r="J698" s="17">
        <f t="shared" si="182"/>
        <v>37</v>
      </c>
      <c r="K698" s="17">
        <f t="shared" si="182"/>
        <v>37.357924519565131</v>
      </c>
      <c r="L698" s="17">
        <f t="shared" si="182"/>
        <v>0</v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2" t="s">
        <v>89</v>
      </c>
      <c r="B699" s="17">
        <f t="shared" ref="B699:L699" si="183">B148-B145</f>
        <v>-2288.393903868699</v>
      </c>
      <c r="C699" s="17">
        <f t="shared" si="183"/>
        <v>-2316.723</v>
      </c>
      <c r="D699" s="17">
        <f t="shared" si="183"/>
        <v>-2285</v>
      </c>
      <c r="E699" s="17">
        <f t="shared" si="183"/>
        <v>-2285.3107200000195</v>
      </c>
      <c r="F699" s="17">
        <f t="shared" si="183"/>
        <v>-2283.3986100000002</v>
      </c>
      <c r="G699" s="17">
        <f t="shared" si="183"/>
        <v>-2285.30480383644</v>
      </c>
      <c r="H699" s="17">
        <f t="shared" si="183"/>
        <v>-2285.5</v>
      </c>
      <c r="I699" s="17">
        <f t="shared" si="183"/>
        <v>-2285.9</v>
      </c>
      <c r="J699" s="17">
        <f t="shared" si="183"/>
        <v>-2285</v>
      </c>
      <c r="K699" s="17">
        <f t="shared" si="183"/>
        <v>-2283.9039546247823</v>
      </c>
      <c r="L699" s="17">
        <f t="shared" si="183"/>
        <v>0</v>
      </c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2" t="s">
        <v>90</v>
      </c>
      <c r="B700" s="17">
        <f t="shared" ref="B700:L700" si="184">B149-B145</f>
        <v>-2179.3669402110199</v>
      </c>
      <c r="C700" s="17">
        <f t="shared" si="184"/>
        <v>-2250.3959999999997</v>
      </c>
      <c r="D700" s="17">
        <f t="shared" si="184"/>
        <v>-2240</v>
      </c>
      <c r="E700" s="17">
        <f t="shared" si="184"/>
        <v>-2239.9843200000196</v>
      </c>
      <c r="F700" s="17">
        <f t="shared" si="184"/>
        <v>-2238.5215200000002</v>
      </c>
      <c r="G700" s="17">
        <f t="shared" si="184"/>
        <v>-2240.5379430185899</v>
      </c>
      <c r="H700" s="17">
        <f t="shared" si="184"/>
        <v>-2240.1</v>
      </c>
      <c r="I700" s="17">
        <f t="shared" si="184"/>
        <v>-2241.3000000000002</v>
      </c>
      <c r="J700" s="17">
        <f t="shared" si="184"/>
        <v>-2241</v>
      </c>
      <c r="K700" s="17">
        <f t="shared" si="184"/>
        <v>-2245.1459901722446</v>
      </c>
      <c r="L700" s="17">
        <f t="shared" si="184"/>
        <v>0</v>
      </c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2" t="s">
        <v>91</v>
      </c>
      <c r="B701" s="17">
        <f t="shared" ref="B701:L701" si="185">B149-B148</f>
        <v>109.02696365767906</v>
      </c>
      <c r="C701" s="17">
        <f t="shared" si="185"/>
        <v>66.326999999999998</v>
      </c>
      <c r="D701" s="17">
        <f t="shared" si="185"/>
        <v>45</v>
      </c>
      <c r="E701" s="17">
        <f t="shared" si="185"/>
        <v>45.326399999999921</v>
      </c>
      <c r="F701" s="17">
        <f t="shared" si="185"/>
        <v>44.877089999999953</v>
      </c>
      <c r="G701" s="17">
        <f t="shared" si="185"/>
        <v>44.766860817850102</v>
      </c>
      <c r="H701" s="17">
        <f t="shared" si="185"/>
        <v>45.399999999999864</v>
      </c>
      <c r="I701" s="17">
        <f t="shared" si="185"/>
        <v>44.600000000000136</v>
      </c>
      <c r="J701" s="17">
        <f t="shared" si="185"/>
        <v>44</v>
      </c>
      <c r="K701" s="17">
        <f t="shared" si="185"/>
        <v>38.757964452537863</v>
      </c>
      <c r="L701" s="17">
        <f t="shared" si="185"/>
        <v>0</v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>
      <c r="A702" s="2" t="s">
        <v>92</v>
      </c>
      <c r="B702" s="17">
        <f t="shared" ref="B702:L702" si="186">B150-B149</f>
        <v>46.014067995310597</v>
      </c>
      <c r="C702" s="17">
        <f t="shared" si="186"/>
        <v>54.910000000000082</v>
      </c>
      <c r="D702" s="17">
        <f t="shared" si="186"/>
        <v>40</v>
      </c>
      <c r="E702" s="17">
        <f t="shared" si="186"/>
        <v>39.916799999969953</v>
      </c>
      <c r="F702" s="17">
        <f t="shared" si="186"/>
        <v>39.823150000000169</v>
      </c>
      <c r="G702" s="17">
        <f t="shared" si="186"/>
        <v>39.80687798191002</v>
      </c>
      <c r="H702" s="17">
        <f t="shared" si="186"/>
        <v>40</v>
      </c>
      <c r="I702" s="17">
        <f t="shared" si="186"/>
        <v>40</v>
      </c>
      <c r="J702" s="17">
        <f t="shared" si="186"/>
        <v>11</v>
      </c>
      <c r="K702" s="17">
        <f t="shared" si="186"/>
        <v>40.726242135317079</v>
      </c>
      <c r="L702" s="17">
        <f t="shared" si="186"/>
        <v>0</v>
      </c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>
      <c r="A703" s="2" t="s">
        <v>93</v>
      </c>
      <c r="B703" s="17">
        <f t="shared" ref="B703:L703" si="187">B151-B149</f>
        <v>-1394.4900351699887</v>
      </c>
      <c r="C703" s="17">
        <f t="shared" si="187"/>
        <v>-1350.1769999999999</v>
      </c>
      <c r="D703" s="17">
        <f t="shared" si="187"/>
        <v>-1330</v>
      </c>
      <c r="E703" s="17">
        <f t="shared" si="187"/>
        <v>-1330.2226560000211</v>
      </c>
      <c r="F703" s="17">
        <f t="shared" si="187"/>
        <v>-1329.2766399999998</v>
      </c>
      <c r="G703" s="17">
        <f t="shared" si="187"/>
        <v>-1329.9815362803861</v>
      </c>
      <c r="H703" s="17">
        <f t="shared" si="187"/>
        <v>-1330.3999999999999</v>
      </c>
      <c r="I703" s="17">
        <f t="shared" si="187"/>
        <v>-1329.8</v>
      </c>
      <c r="J703" s="17">
        <f t="shared" si="187"/>
        <v>-1329</v>
      </c>
      <c r="K703" s="17">
        <f t="shared" si="187"/>
        <v>-1319.7742492125162</v>
      </c>
      <c r="L703" s="17">
        <f t="shared" si="187"/>
        <v>0</v>
      </c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>
      <c r="A704" s="2" t="s">
        <v>94</v>
      </c>
      <c r="B704" s="17">
        <f t="shared" ref="B704:L704" si="188">B151-B144</f>
        <v>17.584994138335304</v>
      </c>
      <c r="C704" s="17">
        <f t="shared" si="188"/>
        <v>7.4770000000000039</v>
      </c>
      <c r="D704" s="17">
        <f t="shared" si="188"/>
        <v>10</v>
      </c>
      <c r="E704" s="17">
        <f t="shared" si="188"/>
        <v>9.914015999999009</v>
      </c>
      <c r="F704" s="17">
        <f t="shared" si="188"/>
        <v>9.4591539999989891</v>
      </c>
      <c r="G704" s="17">
        <f t="shared" si="188"/>
        <v>9.8451818857830062</v>
      </c>
      <c r="H704" s="17">
        <f t="shared" si="188"/>
        <v>9.7999999999999829</v>
      </c>
      <c r="I704" s="17">
        <f t="shared" si="188"/>
        <v>10.599999999999994</v>
      </c>
      <c r="J704" s="17">
        <f t="shared" si="188"/>
        <v>10</v>
      </c>
      <c r="K704" s="17">
        <f t="shared" si="188"/>
        <v>8.3864529301922346</v>
      </c>
      <c r="L704" s="17">
        <f t="shared" si="188"/>
        <v>0</v>
      </c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>
      <c r="A705" s="2" t="s">
        <v>95</v>
      </c>
      <c r="B705" s="17">
        <f t="shared" ref="B705:L705" si="189">B152-B151</f>
        <v>22.860492379835819</v>
      </c>
      <c r="C705" s="17">
        <f t="shared" si="189"/>
        <v>22.632999999999981</v>
      </c>
      <c r="D705" s="17">
        <f t="shared" si="189"/>
        <v>24</v>
      </c>
      <c r="E705" s="17">
        <f t="shared" si="189"/>
        <v>23.761919999997986</v>
      </c>
      <c r="F705" s="17">
        <f t="shared" si="189"/>
        <v>23.710046999999008</v>
      </c>
      <c r="G705" s="17">
        <f t="shared" si="189"/>
        <v>23.832646083792014</v>
      </c>
      <c r="H705" s="17">
        <f t="shared" si="189"/>
        <v>23.900000000000006</v>
      </c>
      <c r="I705" s="17">
        <f t="shared" si="189"/>
        <v>23.699999999999989</v>
      </c>
      <c r="J705" s="17">
        <f t="shared" si="189"/>
        <v>24</v>
      </c>
      <c r="K705" s="17">
        <f t="shared" si="189"/>
        <v>22.820456790658881</v>
      </c>
      <c r="L705" s="17">
        <f t="shared" si="189"/>
        <v>0</v>
      </c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>
      <c r="A706" s="2" t="s">
        <v>96</v>
      </c>
      <c r="B706" s="17">
        <f t="shared" ref="B706:L706" si="190">B152-B150</f>
        <v>-1417.6436107854634</v>
      </c>
      <c r="C706" s="17">
        <f t="shared" si="190"/>
        <v>-1382.4540000000002</v>
      </c>
      <c r="D706" s="17">
        <f t="shared" si="190"/>
        <v>-1346</v>
      </c>
      <c r="E706" s="17">
        <f t="shared" si="190"/>
        <v>-1346.3775359999929</v>
      </c>
      <c r="F706" s="17">
        <f t="shared" si="190"/>
        <v>-1345.3897430000011</v>
      </c>
      <c r="G706" s="17">
        <f t="shared" si="190"/>
        <v>-1345.9557681785041</v>
      </c>
      <c r="H706" s="17">
        <f t="shared" si="190"/>
        <v>-1346.5</v>
      </c>
      <c r="I706" s="17">
        <f t="shared" si="190"/>
        <v>-1346.1000000000001</v>
      </c>
      <c r="J706" s="17">
        <f t="shared" si="190"/>
        <v>-1316</v>
      </c>
      <c r="K706" s="17">
        <f t="shared" si="190"/>
        <v>-1337.6800345571744</v>
      </c>
      <c r="L706" s="17">
        <f t="shared" si="190"/>
        <v>0</v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>
      <c r="A707" s="2" t="s">
        <v>97</v>
      </c>
      <c r="B707" s="17">
        <f t="shared" ref="B707:L707" si="191">B152-B143</f>
        <v>19.929660023446615</v>
      </c>
      <c r="C707" s="17">
        <f t="shared" si="191"/>
        <v>9.8619999999999948</v>
      </c>
      <c r="D707" s="17">
        <f t="shared" si="191"/>
        <v>13</v>
      </c>
      <c r="E707" s="17">
        <f t="shared" si="191"/>
        <v>12.365471999993986</v>
      </c>
      <c r="F707" s="17">
        <f t="shared" si="191"/>
        <v>11.964037999997998</v>
      </c>
      <c r="G707" s="17">
        <f t="shared" si="191"/>
        <v>12.290869910680016</v>
      </c>
      <c r="H707" s="17">
        <f t="shared" si="191"/>
        <v>12.299999999999983</v>
      </c>
      <c r="I707" s="17">
        <f t="shared" si="191"/>
        <v>12.400000000000006</v>
      </c>
      <c r="J707" s="17">
        <f t="shared" si="191"/>
        <v>13</v>
      </c>
      <c r="K707" s="17">
        <f t="shared" si="191"/>
        <v>11.063120409107142</v>
      </c>
      <c r="L707" s="17">
        <f t="shared" si="191"/>
        <v>0</v>
      </c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>
      <c r="A708" s="2" t="s">
        <v>98</v>
      </c>
      <c r="B708" s="17">
        <f t="shared" ref="B708:L708" si="192">B153-B140</f>
        <v>508.79249706916835</v>
      </c>
      <c r="C708" s="17">
        <f t="shared" si="192"/>
        <v>471.70600000000059</v>
      </c>
      <c r="D708" s="17">
        <f t="shared" si="192"/>
        <v>415</v>
      </c>
      <c r="E708" s="17">
        <f t="shared" si="192"/>
        <v>476.80415999990964</v>
      </c>
      <c r="F708" s="17">
        <f t="shared" si="192"/>
        <v>478.59167999991996</v>
      </c>
      <c r="G708" s="17">
        <f t="shared" si="192"/>
        <v>476.33464216590028</v>
      </c>
      <c r="H708" s="17">
        <f t="shared" si="192"/>
        <v>476.40000000000009</v>
      </c>
      <c r="I708" s="17">
        <f t="shared" si="192"/>
        <v>476.40000000000009</v>
      </c>
      <c r="J708" s="17">
        <f t="shared" si="192"/>
        <v>476</v>
      </c>
      <c r="K708" s="17">
        <f t="shared" si="192"/>
        <v>466.21246211731386</v>
      </c>
      <c r="L708" s="17">
        <f t="shared" si="192"/>
        <v>0</v>
      </c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>
      <c r="A709" s="2" t="s">
        <v>107</v>
      </c>
      <c r="B709" s="16" t="s">
        <v>101</v>
      </c>
      <c r="C709" s="16" t="s">
        <v>102</v>
      </c>
      <c r="D709" s="11" t="s">
        <v>39</v>
      </c>
      <c r="E709" s="11" t="s">
        <v>149</v>
      </c>
      <c r="F709" s="11" t="s">
        <v>150</v>
      </c>
      <c r="G709" s="11" t="s">
        <v>298</v>
      </c>
      <c r="H709" s="11" t="s">
        <v>299</v>
      </c>
      <c r="I709" s="16" t="s">
        <v>300</v>
      </c>
      <c r="J709" s="16" t="s">
        <v>42</v>
      </c>
      <c r="K709" s="16" t="s">
        <v>43</v>
      </c>
      <c r="L709" s="16" t="s">
        <v>242</v>
      </c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>
      <c r="A710" s="2" t="s">
        <v>80</v>
      </c>
      <c r="B710" s="17">
        <f t="shared" ref="B710:L710" si="193">B161-B160</f>
        <v>0</v>
      </c>
      <c r="C710" s="17">
        <f t="shared" si="193"/>
        <v>0</v>
      </c>
      <c r="D710" s="17">
        <f t="shared" si="193"/>
        <v>0</v>
      </c>
      <c r="E710" s="17">
        <f t="shared" si="193"/>
        <v>0</v>
      </c>
      <c r="F710" s="17">
        <f t="shared" si="193"/>
        <v>-3.0446734979999902E-14</v>
      </c>
      <c r="G710" s="17">
        <f t="shared" si="193"/>
        <v>0</v>
      </c>
      <c r="H710" s="17">
        <f t="shared" si="193"/>
        <v>0</v>
      </c>
      <c r="I710" s="17">
        <f t="shared" si="193"/>
        <v>0</v>
      </c>
      <c r="J710" s="17">
        <f t="shared" si="193"/>
        <v>0</v>
      </c>
      <c r="K710" s="17">
        <f t="shared" si="193"/>
        <v>0</v>
      </c>
      <c r="L710" s="17">
        <f t="shared" si="193"/>
        <v>0</v>
      </c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>
      <c r="A711" s="2" t="s">
        <v>81</v>
      </c>
      <c r="B711" s="17">
        <f t="shared" ref="B711:L711" si="194">B162-B161</f>
        <v>0</v>
      </c>
      <c r="C711" s="17">
        <f t="shared" si="194"/>
        <v>0</v>
      </c>
      <c r="D711" s="17">
        <f t="shared" si="194"/>
        <v>0</v>
      </c>
      <c r="E711" s="17">
        <f t="shared" si="194"/>
        <v>0</v>
      </c>
      <c r="F711" s="17">
        <f t="shared" si="194"/>
        <v>1.11910662E-15</v>
      </c>
      <c r="G711" s="17">
        <f t="shared" si="194"/>
        <v>0</v>
      </c>
      <c r="H711" s="17">
        <f t="shared" si="194"/>
        <v>0</v>
      </c>
      <c r="I711" s="17">
        <f t="shared" si="194"/>
        <v>0</v>
      </c>
      <c r="J711" s="17">
        <f t="shared" si="194"/>
        <v>0</v>
      </c>
      <c r="K711" s="17">
        <f t="shared" si="194"/>
        <v>0</v>
      </c>
      <c r="L711" s="17">
        <f t="shared" si="194"/>
        <v>0</v>
      </c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>
      <c r="A712" s="2" t="s">
        <v>82</v>
      </c>
      <c r="B712" s="17">
        <f t="shared" ref="B712:L712" si="195">B162-B160</f>
        <v>0</v>
      </c>
      <c r="C712" s="17">
        <f t="shared" si="195"/>
        <v>0</v>
      </c>
      <c r="D712" s="17">
        <f t="shared" si="195"/>
        <v>0</v>
      </c>
      <c r="E712" s="17">
        <f t="shared" si="195"/>
        <v>0</v>
      </c>
      <c r="F712" s="17">
        <f t="shared" si="195"/>
        <v>-2.9327628359999903E-14</v>
      </c>
      <c r="G712" s="17">
        <f t="shared" si="195"/>
        <v>0</v>
      </c>
      <c r="H712" s="17">
        <f t="shared" si="195"/>
        <v>0</v>
      </c>
      <c r="I712" s="17">
        <f t="shared" si="195"/>
        <v>0</v>
      </c>
      <c r="J712" s="17">
        <f t="shared" si="195"/>
        <v>0</v>
      </c>
      <c r="K712" s="17">
        <f t="shared" si="195"/>
        <v>0</v>
      </c>
      <c r="L712" s="17">
        <f t="shared" si="195"/>
        <v>0</v>
      </c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>
      <c r="A713" s="2" t="s">
        <v>83</v>
      </c>
      <c r="B713" s="17">
        <f t="shared" ref="B713:L713" si="196">B163-B160</f>
        <v>0</v>
      </c>
      <c r="C713" s="17">
        <f t="shared" si="196"/>
        <v>0</v>
      </c>
      <c r="D713" s="17">
        <f t="shared" si="196"/>
        <v>0</v>
      </c>
      <c r="E713" s="17">
        <f t="shared" si="196"/>
        <v>0</v>
      </c>
      <c r="F713" s="17">
        <f t="shared" si="196"/>
        <v>-1.7230573799998041E-15</v>
      </c>
      <c r="G713" s="17">
        <f t="shared" si="196"/>
        <v>0</v>
      </c>
      <c r="H713" s="17">
        <f t="shared" si="196"/>
        <v>0</v>
      </c>
      <c r="I713" s="17">
        <f t="shared" si="196"/>
        <v>0</v>
      </c>
      <c r="J713" s="17">
        <f t="shared" si="196"/>
        <v>0</v>
      </c>
      <c r="K713" s="17">
        <f t="shared" si="196"/>
        <v>0</v>
      </c>
      <c r="L713" s="17">
        <f t="shared" si="196"/>
        <v>0</v>
      </c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>
      <c r="A714" s="2" t="s">
        <v>84</v>
      </c>
      <c r="B714" s="17">
        <f t="shared" ref="B714:L714" si="197">B164-B163</f>
        <v>0</v>
      </c>
      <c r="C714" s="17">
        <f t="shared" si="197"/>
        <v>0</v>
      </c>
      <c r="D714" s="17">
        <f t="shared" si="197"/>
        <v>0</v>
      </c>
      <c r="E714" s="17">
        <f t="shared" si="197"/>
        <v>0</v>
      </c>
      <c r="F714" s="17">
        <f t="shared" si="197"/>
        <v>-3.1690194300000096E-14</v>
      </c>
      <c r="G714" s="17">
        <f t="shared" si="197"/>
        <v>0</v>
      </c>
      <c r="H714" s="17">
        <f t="shared" si="197"/>
        <v>0</v>
      </c>
      <c r="I714" s="17">
        <f t="shared" si="197"/>
        <v>0</v>
      </c>
      <c r="J714" s="17">
        <f t="shared" si="197"/>
        <v>0</v>
      </c>
      <c r="K714" s="17">
        <f t="shared" si="197"/>
        <v>0</v>
      </c>
      <c r="L714" s="17">
        <f t="shared" si="197"/>
        <v>0</v>
      </c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>
      <c r="A715" s="2" t="s">
        <v>85</v>
      </c>
      <c r="B715" s="17">
        <f t="shared" ref="B715:L715" si="198">B164-B161</f>
        <v>0</v>
      </c>
      <c r="C715" s="17">
        <f t="shared" si="198"/>
        <v>0</v>
      </c>
      <c r="D715" s="17">
        <f t="shared" si="198"/>
        <v>0</v>
      </c>
      <c r="E715" s="17">
        <f t="shared" si="198"/>
        <v>0</v>
      </c>
      <c r="F715" s="17">
        <f t="shared" si="198"/>
        <v>-2.9665167000000001E-15</v>
      </c>
      <c r="G715" s="17">
        <f t="shared" si="198"/>
        <v>0</v>
      </c>
      <c r="H715" s="17">
        <f t="shared" si="198"/>
        <v>0</v>
      </c>
      <c r="I715" s="17">
        <f t="shared" si="198"/>
        <v>0</v>
      </c>
      <c r="J715" s="17">
        <f t="shared" si="198"/>
        <v>0</v>
      </c>
      <c r="K715" s="17">
        <f t="shared" si="198"/>
        <v>0</v>
      </c>
      <c r="L715" s="17">
        <f t="shared" si="198"/>
        <v>0</v>
      </c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>
      <c r="A716" s="2" t="s">
        <v>86</v>
      </c>
      <c r="B716" s="17">
        <f t="shared" ref="B716:L716" si="199">B165-B161</f>
        <v>741.50058616647129</v>
      </c>
      <c r="C716" s="17">
        <f t="shared" si="199"/>
        <v>739.2</v>
      </c>
      <c r="D716" s="17">
        <f t="shared" si="199"/>
        <v>739</v>
      </c>
      <c r="E716" s="17">
        <f t="shared" si="199"/>
        <v>739.20000000000903</v>
      </c>
      <c r="F716" s="17">
        <f t="shared" si="199"/>
        <v>739.20686999999998</v>
      </c>
      <c r="G716" s="17">
        <f t="shared" si="199"/>
        <v>739.19558892383304</v>
      </c>
      <c r="H716" s="17">
        <f t="shared" si="199"/>
        <v>739.2</v>
      </c>
      <c r="I716" s="17">
        <f t="shared" si="199"/>
        <v>739.4</v>
      </c>
      <c r="J716" s="17">
        <f t="shared" si="199"/>
        <v>739</v>
      </c>
      <c r="K716" s="17">
        <f t="shared" si="199"/>
        <v>739.1972101567535</v>
      </c>
      <c r="L716" s="17">
        <f t="shared" si="199"/>
        <v>0</v>
      </c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>
      <c r="A717" s="2" t="s">
        <v>87</v>
      </c>
      <c r="B717" s="17">
        <f t="shared" ref="B717:L717" si="200">B166-B165</f>
        <v>-2.0515826494724934</v>
      </c>
      <c r="C717" s="17">
        <f t="shared" si="200"/>
        <v>0</v>
      </c>
      <c r="D717" s="17">
        <f t="shared" si="200"/>
        <v>0</v>
      </c>
      <c r="E717" s="17">
        <f t="shared" si="200"/>
        <v>0</v>
      </c>
      <c r="F717" s="17">
        <f t="shared" si="200"/>
        <v>-1.2210000001005028E-2</v>
      </c>
      <c r="G717" s="17">
        <f t="shared" si="200"/>
        <v>4.3984000985005878E-2</v>
      </c>
      <c r="H717" s="17">
        <f t="shared" si="200"/>
        <v>0</v>
      </c>
      <c r="I717" s="17">
        <f t="shared" si="200"/>
        <v>-0.29999999999995453</v>
      </c>
      <c r="J717" s="17">
        <f t="shared" si="200"/>
        <v>1</v>
      </c>
      <c r="K717" s="17">
        <f t="shared" si="200"/>
        <v>-2.493871807018877E-5</v>
      </c>
      <c r="L717" s="17">
        <f t="shared" si="200"/>
        <v>0</v>
      </c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>
      <c r="A718" s="2" t="s">
        <v>88</v>
      </c>
      <c r="B718" s="17">
        <f t="shared" ref="B718:L718" si="201">B167-B166</f>
        <v>0.87924970691676663</v>
      </c>
      <c r="C718" s="17">
        <f t="shared" si="201"/>
        <v>0</v>
      </c>
      <c r="D718" s="17">
        <f t="shared" si="201"/>
        <v>0</v>
      </c>
      <c r="E718" s="17">
        <f t="shared" si="201"/>
        <v>0</v>
      </c>
      <c r="F718" s="17">
        <f t="shared" si="201"/>
        <v>-5.480000002989982E-3</v>
      </c>
      <c r="G718" s="17">
        <f t="shared" si="201"/>
        <v>5.8620167599201523E-3</v>
      </c>
      <c r="H718" s="17">
        <f t="shared" si="201"/>
        <v>0</v>
      </c>
      <c r="I718" s="17">
        <f t="shared" si="201"/>
        <v>0.19999999999993179</v>
      </c>
      <c r="J718" s="17">
        <f t="shared" si="201"/>
        <v>0</v>
      </c>
      <c r="K718" s="17">
        <f t="shared" si="201"/>
        <v>5.5100660301832249E-4</v>
      </c>
      <c r="L718" s="17">
        <f t="shared" si="201"/>
        <v>0</v>
      </c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>
      <c r="A719" s="2" t="s">
        <v>89</v>
      </c>
      <c r="B719" s="17">
        <f t="shared" ref="B719:L719" si="202">B168-B165</f>
        <v>-2.6377491207502999</v>
      </c>
      <c r="C719" s="17">
        <f t="shared" si="202"/>
        <v>0</v>
      </c>
      <c r="D719" s="17">
        <f t="shared" si="202"/>
        <v>0</v>
      </c>
      <c r="E719" s="17">
        <f t="shared" si="202"/>
        <v>0</v>
      </c>
      <c r="F719" s="17">
        <f t="shared" si="202"/>
        <v>4.6499999959905836E-3</v>
      </c>
      <c r="G719" s="17">
        <f t="shared" si="202"/>
        <v>0.12010769850894576</v>
      </c>
      <c r="H719" s="17">
        <f t="shared" si="202"/>
        <v>0</v>
      </c>
      <c r="I719" s="17">
        <f t="shared" si="202"/>
        <v>0</v>
      </c>
      <c r="J719" s="17">
        <f t="shared" si="202"/>
        <v>1</v>
      </c>
      <c r="K719" s="17">
        <f t="shared" si="202"/>
        <v>3.5566224644298927E-3</v>
      </c>
      <c r="L719" s="17">
        <f t="shared" si="202"/>
        <v>0</v>
      </c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>
      <c r="A720" s="2" t="s">
        <v>90</v>
      </c>
      <c r="B720" s="17">
        <f t="shared" ref="B720:L720" si="203">B169-B165</f>
        <v>2186.4009378663541</v>
      </c>
      <c r="C720" s="17">
        <f t="shared" si="203"/>
        <v>2217.6000000000004</v>
      </c>
      <c r="D720" s="17">
        <f t="shared" si="203"/>
        <v>2218</v>
      </c>
      <c r="E720" s="17">
        <f t="shared" si="203"/>
        <v>2217.6000000000313</v>
      </c>
      <c r="F720" s="17">
        <f t="shared" si="203"/>
        <v>2217.5923699999998</v>
      </c>
      <c r="G720" s="17">
        <f t="shared" si="203"/>
        <v>2218.2756726169669</v>
      </c>
      <c r="H720" s="17">
        <f t="shared" si="203"/>
        <v>2217.6000000000004</v>
      </c>
      <c r="I720" s="17">
        <f t="shared" si="203"/>
        <v>2216.6999999999998</v>
      </c>
      <c r="J720" s="17">
        <f t="shared" si="203"/>
        <v>2219</v>
      </c>
      <c r="K720" s="17">
        <f t="shared" si="203"/>
        <v>2217.5955305864936</v>
      </c>
      <c r="L720" s="17">
        <f t="shared" si="203"/>
        <v>0</v>
      </c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>
      <c r="A721" s="2" t="s">
        <v>91</v>
      </c>
      <c r="B721" s="17">
        <f t="shared" ref="B721:L721" si="204">B169-B168</f>
        <v>2189.0386869871045</v>
      </c>
      <c r="C721" s="17">
        <f t="shared" si="204"/>
        <v>2217.6000000000004</v>
      </c>
      <c r="D721" s="17">
        <f t="shared" si="204"/>
        <v>2218</v>
      </c>
      <c r="E721" s="17">
        <f t="shared" si="204"/>
        <v>2217.6000000000313</v>
      </c>
      <c r="F721" s="17">
        <f t="shared" si="204"/>
        <v>2217.5877200000041</v>
      </c>
      <c r="G721" s="17">
        <f t="shared" si="204"/>
        <v>2218.1555649184579</v>
      </c>
      <c r="H721" s="17">
        <f t="shared" si="204"/>
        <v>2217.6000000000004</v>
      </c>
      <c r="I721" s="17">
        <f t="shared" si="204"/>
        <v>2216.6999999999998</v>
      </c>
      <c r="J721" s="17">
        <f t="shared" si="204"/>
        <v>2218</v>
      </c>
      <c r="K721" s="17">
        <f t="shared" si="204"/>
        <v>2217.5919739640294</v>
      </c>
      <c r="L721" s="17">
        <f t="shared" si="204"/>
        <v>0</v>
      </c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>
      <c r="A722" s="2" t="s">
        <v>92</v>
      </c>
      <c r="B722" s="17">
        <f t="shared" ref="B722:L722" si="205">B170-B169</f>
        <v>2.0515826494724934</v>
      </c>
      <c r="C722" s="17">
        <f t="shared" si="205"/>
        <v>0</v>
      </c>
      <c r="D722" s="17">
        <f t="shared" si="205"/>
        <v>0</v>
      </c>
      <c r="E722" s="17">
        <f t="shared" si="205"/>
        <v>0</v>
      </c>
      <c r="F722" s="17">
        <f t="shared" si="205"/>
        <v>2.0220000000335858E-2</v>
      </c>
      <c r="G722" s="17">
        <f t="shared" si="205"/>
        <v>5.1108982500409184E-2</v>
      </c>
      <c r="H722" s="17">
        <f t="shared" si="205"/>
        <v>0</v>
      </c>
      <c r="I722" s="17">
        <f t="shared" si="205"/>
        <v>9.9999999999909051E-2</v>
      </c>
      <c r="J722" s="17">
        <f t="shared" si="205"/>
        <v>1</v>
      </c>
      <c r="K722" s="17">
        <f t="shared" si="205"/>
        <v>6.54611151003337E-3</v>
      </c>
      <c r="L722" s="17">
        <f t="shared" si="205"/>
        <v>0</v>
      </c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>
      <c r="A723" s="2" t="s">
        <v>93</v>
      </c>
      <c r="B723" s="17">
        <f t="shared" ref="B723:L723" si="206">B171-B169</f>
        <v>-2561.5474794841734</v>
      </c>
      <c r="C723" s="17">
        <f t="shared" si="206"/>
        <v>-2587.2000000000003</v>
      </c>
      <c r="D723" s="17">
        <f t="shared" si="206"/>
        <v>-2587</v>
      </c>
      <c r="E723" s="17">
        <f t="shared" si="206"/>
        <v>-2587.2000000000353</v>
      </c>
      <c r="F723" s="17">
        <f t="shared" si="206"/>
        <v>-2587.1523939999997</v>
      </c>
      <c r="G723" s="17">
        <f t="shared" si="206"/>
        <v>-2587.7556936014189</v>
      </c>
      <c r="H723" s="17">
        <f t="shared" si="206"/>
        <v>-2587.2000000000003</v>
      </c>
      <c r="I723" s="17">
        <f t="shared" si="206"/>
        <v>-2586.2999999999997</v>
      </c>
      <c r="J723" s="17">
        <f t="shared" si="206"/>
        <v>-2588</v>
      </c>
      <c r="K723" s="17">
        <f t="shared" si="206"/>
        <v>-2587.1888509575074</v>
      </c>
      <c r="L723" s="17">
        <f t="shared" si="206"/>
        <v>0</v>
      </c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2" t="s">
        <v>94</v>
      </c>
      <c r="B724" s="17">
        <f t="shared" ref="B724:L724" si="207">B171-B164</f>
        <v>366.35404454865181</v>
      </c>
      <c r="C724" s="17">
        <f t="shared" si="207"/>
        <v>369.6</v>
      </c>
      <c r="D724" s="17">
        <f t="shared" si="207"/>
        <v>370</v>
      </c>
      <c r="E724" s="17">
        <f t="shared" si="207"/>
        <v>369.60000000000502</v>
      </c>
      <c r="F724" s="17">
        <f t="shared" si="207"/>
        <v>369.64684599999998</v>
      </c>
      <c r="G724" s="17">
        <f t="shared" si="207"/>
        <v>369.715567939381</v>
      </c>
      <c r="H724" s="17">
        <f t="shared" si="207"/>
        <v>369.6</v>
      </c>
      <c r="I724" s="17">
        <f t="shared" si="207"/>
        <v>369.8</v>
      </c>
      <c r="J724" s="17">
        <f t="shared" si="207"/>
        <v>370</v>
      </c>
      <c r="K724" s="17">
        <f t="shared" si="207"/>
        <v>369.60388978573985</v>
      </c>
      <c r="L724" s="17">
        <f t="shared" si="207"/>
        <v>0</v>
      </c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>
      <c r="A725" s="2" t="s">
        <v>95</v>
      </c>
      <c r="B725" s="17">
        <f t="shared" ref="B725:L725" si="208">B172-B171</f>
        <v>0.2930832356389601</v>
      </c>
      <c r="C725" s="17">
        <f t="shared" si="208"/>
        <v>0</v>
      </c>
      <c r="D725" s="17">
        <f t="shared" si="208"/>
        <v>0</v>
      </c>
      <c r="E725" s="17">
        <f t="shared" si="208"/>
        <v>0</v>
      </c>
      <c r="F725" s="17">
        <f t="shared" si="208"/>
        <v>-4.1346000000999084E-2</v>
      </c>
      <c r="G725" s="17">
        <f t="shared" si="208"/>
        <v>1.3833354195014635E-2</v>
      </c>
      <c r="H725" s="17">
        <f t="shared" si="208"/>
        <v>0</v>
      </c>
      <c r="I725" s="17">
        <f t="shared" si="208"/>
        <v>-0.19999999999998863</v>
      </c>
      <c r="J725" s="17">
        <f t="shared" si="208"/>
        <v>0</v>
      </c>
      <c r="K725" s="17">
        <f t="shared" si="208"/>
        <v>1.8236721752600715E-2</v>
      </c>
      <c r="L725" s="17">
        <f t="shared" si="208"/>
        <v>0</v>
      </c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>
      <c r="A726" s="2" t="s">
        <v>96</v>
      </c>
      <c r="B726" s="17">
        <f t="shared" ref="B726:L726" si="209">B172-B170</f>
        <v>-2563.3059788980072</v>
      </c>
      <c r="C726" s="17">
        <f t="shared" si="209"/>
        <v>-2587.2000000000003</v>
      </c>
      <c r="D726" s="17">
        <f t="shared" si="209"/>
        <v>-2587</v>
      </c>
      <c r="E726" s="17">
        <f t="shared" si="209"/>
        <v>-2587.2000000000353</v>
      </c>
      <c r="F726" s="17">
        <f t="shared" si="209"/>
        <v>-2587.213960000001</v>
      </c>
      <c r="G726" s="17">
        <f t="shared" si="209"/>
        <v>-2587.7929692297243</v>
      </c>
      <c r="H726" s="17">
        <f t="shared" si="209"/>
        <v>-2587.2000000000003</v>
      </c>
      <c r="I726" s="17">
        <f t="shared" si="209"/>
        <v>-2586.6</v>
      </c>
      <c r="J726" s="17">
        <f t="shared" si="209"/>
        <v>-2589</v>
      </c>
      <c r="K726" s="17">
        <f t="shared" si="209"/>
        <v>-2587.1771603472648</v>
      </c>
      <c r="L726" s="17">
        <f t="shared" si="209"/>
        <v>0</v>
      </c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>
      <c r="A727" s="2" t="s">
        <v>97</v>
      </c>
      <c r="B727" s="17">
        <f t="shared" ref="B727:L727" si="210">B172-B163</f>
        <v>366.64712778429077</v>
      </c>
      <c r="C727" s="17">
        <f t="shared" si="210"/>
        <v>369.6</v>
      </c>
      <c r="D727" s="17">
        <f t="shared" si="210"/>
        <v>370</v>
      </c>
      <c r="E727" s="17">
        <f t="shared" si="210"/>
        <v>369.60000000000502</v>
      </c>
      <c r="F727" s="17">
        <f t="shared" si="210"/>
        <v>369.60549999999893</v>
      </c>
      <c r="G727" s="17">
        <f t="shared" si="210"/>
        <v>369.72940129357602</v>
      </c>
      <c r="H727" s="17">
        <f t="shared" si="210"/>
        <v>369.6</v>
      </c>
      <c r="I727" s="17">
        <f t="shared" si="210"/>
        <v>369.6</v>
      </c>
      <c r="J727" s="17">
        <f t="shared" si="210"/>
        <v>370</v>
      </c>
      <c r="K727" s="17">
        <f t="shared" si="210"/>
        <v>369.62212650749245</v>
      </c>
      <c r="L727" s="17">
        <f t="shared" si="210"/>
        <v>0</v>
      </c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>
      <c r="A728" s="2" t="s">
        <v>98</v>
      </c>
      <c r="B728" s="17">
        <f t="shared" ref="B728:L728" si="211">B173-B160</f>
        <v>1219.2262602579133</v>
      </c>
      <c r="C728" s="17">
        <f t="shared" si="211"/>
        <v>1221</v>
      </c>
      <c r="D728" s="17">
        <f t="shared" si="211"/>
        <v>1221</v>
      </c>
      <c r="E728" s="17">
        <f t="shared" si="211"/>
        <v>1221.0239999999999</v>
      </c>
      <c r="F728" s="17">
        <f t="shared" si="211"/>
        <v>1221.0239999999999</v>
      </c>
      <c r="G728" s="17">
        <f t="shared" si="211"/>
        <v>1221.1062621497899</v>
      </c>
      <c r="H728" s="17">
        <f t="shared" si="211"/>
        <v>1221</v>
      </c>
      <c r="I728" s="17">
        <f t="shared" si="211"/>
        <v>1221</v>
      </c>
      <c r="J728" s="17">
        <f t="shared" si="211"/>
        <v>1222</v>
      </c>
      <c r="K728" s="17">
        <f t="shared" si="211"/>
        <v>1220.9836709451993</v>
      </c>
      <c r="L728" s="17">
        <f t="shared" si="211"/>
        <v>0</v>
      </c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>
      <c r="A729" s="2"/>
      <c r="B729" s="17"/>
      <c r="C729" s="17"/>
      <c r="D729" s="17"/>
      <c r="E729" s="17"/>
      <c r="F729" s="17"/>
      <c r="G729" s="2"/>
      <c r="H729" s="2"/>
      <c r="I729" s="2"/>
      <c r="J729" s="2"/>
      <c r="K729" s="2"/>
      <c r="L729" s="2"/>
      <c r="M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>
      <c r="A730" s="2"/>
      <c r="B730" s="17"/>
      <c r="C730" s="17"/>
      <c r="D730" s="17"/>
      <c r="E730" s="17"/>
      <c r="F730" s="17"/>
      <c r="G730" s="2"/>
      <c r="H730" s="2"/>
      <c r="I730" s="2"/>
      <c r="J730" s="2"/>
      <c r="K730" s="2"/>
      <c r="L730" s="2"/>
      <c r="M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>
      <c r="A731" s="2"/>
      <c r="B731" s="17"/>
      <c r="C731" s="17"/>
      <c r="D731" s="17"/>
      <c r="E731" s="17"/>
      <c r="F731" s="17"/>
      <c r="G731" s="2"/>
      <c r="H731" s="2"/>
      <c r="I731" s="2"/>
      <c r="J731" s="2"/>
      <c r="K731" s="2"/>
      <c r="L731" s="2"/>
      <c r="M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>
      <c r="A732" s="2"/>
      <c r="B732" s="17"/>
      <c r="C732" s="17"/>
      <c r="D732" s="17"/>
      <c r="E732" s="17"/>
      <c r="F732" s="17"/>
      <c r="G732" s="2"/>
      <c r="H732" s="2"/>
      <c r="I732" s="2"/>
      <c r="J732" s="2"/>
      <c r="K732" s="2"/>
      <c r="L732" s="2"/>
      <c r="M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>
      <c r="A733" s="2"/>
      <c r="B733" s="17"/>
      <c r="C733" s="17"/>
      <c r="D733" s="17"/>
      <c r="E733" s="17"/>
      <c r="F733" s="17"/>
      <c r="G733" s="2"/>
      <c r="H733" s="2"/>
      <c r="I733" s="2"/>
      <c r="J733" s="2"/>
      <c r="K733" s="2"/>
      <c r="L733" s="2"/>
      <c r="M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>
      <c r="A734" s="2"/>
      <c r="B734" s="17"/>
      <c r="C734" s="17"/>
      <c r="D734" s="17"/>
      <c r="E734" s="17"/>
      <c r="F734" s="17"/>
      <c r="G734" s="2"/>
      <c r="H734" s="2"/>
      <c r="I734" s="2"/>
      <c r="J734" s="2"/>
      <c r="K734" s="2"/>
      <c r="L734" s="2"/>
      <c r="M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>
      <c r="A735" s="2"/>
      <c r="B735" s="17"/>
      <c r="C735" s="17"/>
      <c r="D735" s="17"/>
      <c r="E735" s="17"/>
      <c r="F735" s="17"/>
      <c r="G735" s="2"/>
      <c r="H735" s="2"/>
      <c r="I735" s="2"/>
      <c r="J735" s="2"/>
      <c r="K735" s="2"/>
      <c r="L735" s="2"/>
      <c r="M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>
      <c r="A736" s="2"/>
      <c r="B736" s="17"/>
      <c r="C736" s="17"/>
      <c r="D736" s="17"/>
      <c r="E736" s="17"/>
      <c r="F736" s="17"/>
      <c r="G736" s="2"/>
      <c r="H736" s="2"/>
      <c r="I736" s="2"/>
      <c r="J736" s="2"/>
      <c r="K736" s="2"/>
      <c r="L736" s="2"/>
      <c r="M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>
      <c r="A737" s="2"/>
      <c r="B737" s="17"/>
      <c r="C737" s="17"/>
      <c r="D737" s="17"/>
      <c r="E737" s="17"/>
      <c r="F737" s="17"/>
      <c r="G737" s="2"/>
      <c r="H737" s="2"/>
      <c r="I737" s="2"/>
      <c r="J737" s="2"/>
      <c r="K737" s="2"/>
      <c r="L737" s="2"/>
      <c r="M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>
      <c r="A738" s="2"/>
      <c r="B738" s="17"/>
      <c r="C738" s="17"/>
      <c r="D738" s="17"/>
      <c r="E738" s="17"/>
      <c r="F738" s="17"/>
      <c r="G738" s="2"/>
      <c r="H738" s="2"/>
      <c r="I738" s="2"/>
      <c r="J738" s="2"/>
      <c r="K738" s="2"/>
      <c r="L738" s="2"/>
      <c r="M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>
      <c r="A739" s="2"/>
      <c r="B739" s="17"/>
      <c r="C739" s="17"/>
      <c r="D739" s="17"/>
      <c r="E739" s="17"/>
      <c r="F739" s="17"/>
      <c r="G739" s="2"/>
      <c r="H739" s="2"/>
      <c r="I739" s="2"/>
      <c r="J739" s="2"/>
      <c r="K739" s="2"/>
      <c r="L739" s="2"/>
      <c r="M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>
      <c r="A740" s="2"/>
      <c r="B740" s="17"/>
      <c r="C740" s="17"/>
      <c r="D740" s="17"/>
      <c r="E740" s="17"/>
      <c r="F740" s="17"/>
      <c r="G740" s="2"/>
      <c r="H740" s="2"/>
      <c r="I740" s="2"/>
      <c r="J740" s="2"/>
      <c r="K740" s="2"/>
      <c r="L740" s="2"/>
      <c r="M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>
      <c r="A741" s="2"/>
      <c r="B741" s="17"/>
      <c r="C741" s="17"/>
      <c r="D741" s="17"/>
      <c r="E741" s="17"/>
      <c r="F741" s="17"/>
      <c r="G741" s="2"/>
      <c r="H741" s="2"/>
      <c r="I741" s="2"/>
      <c r="J741" s="2"/>
      <c r="K741" s="2"/>
      <c r="L741" s="2"/>
      <c r="M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>
      <c r="A742" s="2"/>
      <c r="B742" s="17"/>
      <c r="C742" s="17"/>
      <c r="D742" s="17"/>
      <c r="E742" s="17"/>
      <c r="F742" s="17"/>
      <c r="G742" s="2"/>
      <c r="H742" s="2"/>
      <c r="I742" s="2"/>
      <c r="J742" s="2"/>
      <c r="K742" s="2"/>
      <c r="L742" s="2"/>
      <c r="M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>
      <c r="A743" s="2"/>
      <c r="B743" s="17"/>
      <c r="C743" s="17"/>
      <c r="D743" s="17"/>
      <c r="E743" s="17"/>
      <c r="F743" s="17"/>
      <c r="G743" s="2"/>
      <c r="H743" s="2"/>
      <c r="I743" s="2"/>
      <c r="J743" s="2"/>
      <c r="K743" s="2"/>
      <c r="L743" s="2"/>
      <c r="M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>
      <c r="A744" s="2"/>
      <c r="B744" s="17"/>
      <c r="C744" s="17"/>
      <c r="D744" s="17"/>
      <c r="E744" s="17"/>
      <c r="F744" s="17"/>
      <c r="G744" s="2"/>
      <c r="H744" s="2"/>
      <c r="I744" s="2"/>
      <c r="J744" s="2"/>
      <c r="K744" s="2"/>
      <c r="L744" s="2"/>
      <c r="M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</sheetData>
  <phoneticPr fontId="0" type="noConversion"/>
  <pageMargins left="0.75" right="0.5" top="0.8" bottom="0.55000000000000004" header="0.5" footer="0.5"/>
  <pageSetup scale="10" orientation="landscape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C11" sqref="C11"/>
    </sheetView>
  </sheetViews>
  <sheetFormatPr defaultRowHeight="15"/>
  <sheetData>
    <row r="1" spans="1:1" ht="19.5">
      <c r="A1" s="212" t="s">
        <v>314</v>
      </c>
    </row>
    <row r="2" spans="1:1" ht="19.5">
      <c r="A2" s="212" t="s">
        <v>2</v>
      </c>
    </row>
    <row r="3" spans="1:1" ht="19.5">
      <c r="A3" s="212"/>
    </row>
    <row r="4" spans="1:1" ht="19.5">
      <c r="A4" s="212"/>
    </row>
    <row r="5" spans="1:1" ht="19.5">
      <c r="A5" s="212" t="s">
        <v>1</v>
      </c>
    </row>
    <row r="6" spans="1:1" ht="19.5">
      <c r="A6" s="212"/>
    </row>
    <row r="7" spans="1:1" ht="19.5">
      <c r="A7" s="212" t="s">
        <v>110</v>
      </c>
    </row>
    <row r="8" spans="1:1" ht="19.5">
      <c r="A8" s="212"/>
    </row>
    <row r="9" spans="1:1" ht="19.5">
      <c r="A9" s="212" t="s">
        <v>111</v>
      </c>
    </row>
    <row r="10" spans="1:1" ht="19.5">
      <c r="A10" s="212" t="s">
        <v>112</v>
      </c>
    </row>
    <row r="11" spans="1:1" ht="19.5">
      <c r="A11" s="212"/>
    </row>
    <row r="12" spans="1:1" ht="19.5">
      <c r="A12" s="212" t="s">
        <v>113</v>
      </c>
    </row>
    <row r="13" spans="1:1" ht="19.5">
      <c r="A13" s="212" t="s">
        <v>114</v>
      </c>
    </row>
    <row r="14" spans="1:1" ht="19.5">
      <c r="A14" s="212"/>
    </row>
    <row r="15" spans="1:1" ht="19.5">
      <c r="A15" s="212" t="s">
        <v>241</v>
      </c>
    </row>
    <row r="16" spans="1:1" ht="19.5">
      <c r="A16" s="212" t="s">
        <v>116</v>
      </c>
    </row>
    <row r="19" spans="1:20">
      <c r="A19" s="213"/>
      <c r="B19" s="213"/>
      <c r="C19" s="214"/>
      <c r="D19" s="214"/>
      <c r="E19" s="214"/>
      <c r="F19" s="214" t="s">
        <v>3</v>
      </c>
      <c r="G19" s="214"/>
      <c r="H19" s="214"/>
      <c r="I19" s="214"/>
      <c r="J19" s="214"/>
      <c r="K19" s="214"/>
      <c r="L19" s="213"/>
      <c r="M19" s="214" t="s">
        <v>4</v>
      </c>
      <c r="N19" s="214"/>
      <c r="O19" s="213" t="s">
        <v>117</v>
      </c>
      <c r="P19" s="214"/>
      <c r="Q19" s="215"/>
      <c r="R19" s="214" t="s">
        <v>118</v>
      </c>
      <c r="S19" s="214"/>
      <c r="T19" s="215"/>
    </row>
    <row r="20" spans="1:20">
      <c r="A20" s="216"/>
      <c r="B20" s="217"/>
      <c r="C20" s="218"/>
      <c r="D20" s="218"/>
      <c r="E20" s="218"/>
      <c r="F20" s="218"/>
      <c r="G20" s="218"/>
      <c r="H20" s="218"/>
      <c r="I20" s="218"/>
      <c r="J20" s="218"/>
      <c r="K20" s="218"/>
      <c r="L20" s="217"/>
      <c r="M20" s="218"/>
      <c r="N20" s="218"/>
      <c r="O20" s="217"/>
      <c r="P20" s="218"/>
      <c r="Q20" s="219"/>
      <c r="R20" s="218"/>
      <c r="S20" s="218"/>
      <c r="T20" s="219"/>
    </row>
    <row r="21" spans="1:20">
      <c r="A21" s="216"/>
      <c r="B21" s="216"/>
      <c r="C21" t="s">
        <v>6</v>
      </c>
      <c r="F21" s="216" t="s">
        <v>119</v>
      </c>
      <c r="I21" s="216"/>
      <c r="J21" t="s">
        <v>143</v>
      </c>
      <c r="L21" s="216"/>
      <c r="O21" s="216"/>
      <c r="Q21" s="220"/>
      <c r="T21" s="220"/>
    </row>
    <row r="22" spans="1:20">
      <c r="A22" s="216"/>
      <c r="B22" s="216"/>
      <c r="D22" s="221" t="s">
        <v>9</v>
      </c>
      <c r="E22" s="221" t="s">
        <v>10</v>
      </c>
      <c r="F22" s="216"/>
      <c r="I22" s="216"/>
      <c r="L22" s="216"/>
      <c r="N22" s="221" t="s">
        <v>11</v>
      </c>
      <c r="O22" s="216"/>
      <c r="Q22" s="222" t="s">
        <v>11</v>
      </c>
      <c r="T22" s="222" t="s">
        <v>11</v>
      </c>
    </row>
    <row r="23" spans="1:20">
      <c r="A23" s="216" t="s">
        <v>12</v>
      </c>
      <c r="B23" s="223" t="s">
        <v>13</v>
      </c>
      <c r="C23" s="221" t="s">
        <v>14</v>
      </c>
      <c r="D23" s="221" t="s">
        <v>15</v>
      </c>
      <c r="E23" s="221" t="s">
        <v>15</v>
      </c>
      <c r="F23" s="223" t="s">
        <v>13</v>
      </c>
      <c r="G23" s="221" t="s">
        <v>16</v>
      </c>
      <c r="H23" s="221" t="s">
        <v>17</v>
      </c>
      <c r="I23" s="223" t="s">
        <v>13</v>
      </c>
      <c r="J23" s="221" t="s">
        <v>16</v>
      </c>
      <c r="K23" s="221" t="s">
        <v>17</v>
      </c>
      <c r="L23" s="223" t="s">
        <v>18</v>
      </c>
      <c r="M23" s="221" t="s">
        <v>19</v>
      </c>
      <c r="N23" s="221" t="s">
        <v>20</v>
      </c>
      <c r="O23" s="223" t="s">
        <v>18</v>
      </c>
      <c r="P23" s="221" t="s">
        <v>19</v>
      </c>
      <c r="Q23" s="222" t="s">
        <v>20</v>
      </c>
      <c r="R23" s="221" t="s">
        <v>18</v>
      </c>
      <c r="S23" s="221" t="s">
        <v>19</v>
      </c>
      <c r="T23" s="222" t="s">
        <v>20</v>
      </c>
    </row>
    <row r="24" spans="1:20" ht="15.75" thickBot="1">
      <c r="A24" s="217"/>
      <c r="B24" s="224" t="s">
        <v>21</v>
      </c>
      <c r="C24" s="225" t="s">
        <v>21</v>
      </c>
      <c r="D24" s="225" t="s">
        <v>21</v>
      </c>
      <c r="E24" s="225" t="s">
        <v>21</v>
      </c>
      <c r="F24" s="224" t="s">
        <v>21</v>
      </c>
      <c r="G24" s="225" t="s">
        <v>21</v>
      </c>
      <c r="H24" s="225" t="s">
        <v>21</v>
      </c>
      <c r="I24" s="224" t="s">
        <v>21</v>
      </c>
      <c r="J24" s="225" t="s">
        <v>21</v>
      </c>
      <c r="K24" s="225" t="s">
        <v>21</v>
      </c>
      <c r="L24" s="217"/>
      <c r="M24" s="225" t="s">
        <v>22</v>
      </c>
      <c r="N24" s="225" t="s">
        <v>125</v>
      </c>
      <c r="O24" s="217"/>
      <c r="P24" s="225" t="s">
        <v>22</v>
      </c>
      <c r="Q24" s="226" t="s">
        <v>125</v>
      </c>
      <c r="R24" s="218"/>
      <c r="S24" s="225" t="s">
        <v>22</v>
      </c>
      <c r="T24" s="226" t="s">
        <v>125</v>
      </c>
    </row>
    <row r="25" spans="1:20">
      <c r="A25" s="216" t="s">
        <v>23</v>
      </c>
      <c r="B25" s="227"/>
      <c r="C25" s="228"/>
      <c r="D25" s="228"/>
      <c r="E25" s="229"/>
      <c r="F25" s="230"/>
      <c r="G25" s="228"/>
      <c r="H25" s="229"/>
      <c r="I25" s="231"/>
      <c r="J25" s="228"/>
      <c r="K25" s="229"/>
      <c r="L25" s="232"/>
      <c r="M25" s="228"/>
      <c r="N25" s="233"/>
      <c r="O25" s="234"/>
      <c r="P25" s="228"/>
      <c r="Q25" s="235"/>
      <c r="R25" s="232"/>
      <c r="S25" s="228"/>
      <c r="T25" s="233"/>
    </row>
    <row r="26" spans="1:20">
      <c r="A26" s="216" t="s">
        <v>24</v>
      </c>
      <c r="B26" s="231"/>
      <c r="C26" s="236"/>
      <c r="D26" s="236"/>
      <c r="E26" s="237"/>
      <c r="F26" s="231"/>
      <c r="G26" s="236"/>
      <c r="H26" s="237"/>
      <c r="I26" s="231"/>
      <c r="J26" s="236"/>
      <c r="K26" s="237"/>
      <c r="L26" s="238"/>
      <c r="M26" s="236"/>
      <c r="N26" s="239"/>
      <c r="O26" s="240"/>
      <c r="P26" s="236"/>
      <c r="Q26" s="239"/>
      <c r="R26" s="238"/>
      <c r="S26" s="236"/>
      <c r="T26" s="239"/>
    </row>
    <row r="27" spans="1:20">
      <c r="A27" s="216" t="s">
        <v>25</v>
      </c>
      <c r="B27" s="231"/>
      <c r="C27" s="236"/>
      <c r="D27" s="236"/>
      <c r="E27" s="237"/>
      <c r="F27" s="231"/>
      <c r="G27" s="236"/>
      <c r="H27" s="237"/>
      <c r="I27" s="231"/>
      <c r="J27" s="236"/>
      <c r="K27" s="237"/>
      <c r="L27" s="238"/>
      <c r="M27" s="236"/>
      <c r="N27" s="239"/>
      <c r="O27" s="240"/>
      <c r="P27" s="236"/>
      <c r="Q27" s="241"/>
      <c r="R27" s="238"/>
      <c r="S27" s="236"/>
      <c r="T27" s="239"/>
    </row>
    <row r="28" spans="1:20">
      <c r="A28" s="216" t="s">
        <v>26</v>
      </c>
      <c r="B28" s="231"/>
      <c r="C28" s="236"/>
      <c r="D28" s="236"/>
      <c r="E28" s="237"/>
      <c r="F28" s="231"/>
      <c r="G28" s="236"/>
      <c r="H28" s="237"/>
      <c r="I28" s="231"/>
      <c r="J28" s="236"/>
      <c r="K28" s="237"/>
      <c r="L28" s="238"/>
      <c r="M28" s="236"/>
      <c r="N28" s="239"/>
      <c r="O28" s="240"/>
      <c r="P28" s="236"/>
      <c r="Q28" s="241"/>
      <c r="R28" s="238"/>
      <c r="S28" s="236"/>
      <c r="T28" s="239"/>
    </row>
    <row r="29" spans="1:20">
      <c r="A29" s="216" t="s">
        <v>27</v>
      </c>
      <c r="B29" s="231"/>
      <c r="C29" s="236"/>
      <c r="D29" s="236"/>
      <c r="E29" s="237"/>
      <c r="F29" s="236"/>
      <c r="G29" s="236"/>
      <c r="H29" s="237"/>
      <c r="I29" s="231"/>
      <c r="J29" s="236"/>
      <c r="K29" s="237"/>
      <c r="L29" s="242"/>
      <c r="M29" s="236"/>
      <c r="N29" s="239"/>
      <c r="O29" s="240"/>
      <c r="P29" s="236"/>
      <c r="Q29" s="239"/>
      <c r="R29" s="238"/>
      <c r="S29" s="236"/>
      <c r="T29" s="239"/>
    </row>
    <row r="30" spans="1:20">
      <c r="A30" s="216" t="s">
        <v>28</v>
      </c>
      <c r="B30" s="231"/>
      <c r="C30" s="236"/>
      <c r="D30" s="236"/>
      <c r="E30" s="237"/>
      <c r="F30" s="231"/>
      <c r="G30" s="236"/>
      <c r="H30" s="237"/>
      <c r="I30" s="243"/>
      <c r="J30" s="236"/>
      <c r="K30" s="244"/>
      <c r="L30" s="238"/>
      <c r="M30" s="236"/>
      <c r="N30" s="239"/>
      <c r="O30" s="240"/>
      <c r="P30" s="236"/>
      <c r="Q30" s="241"/>
      <c r="R30" s="238"/>
      <c r="S30" s="236"/>
      <c r="T30" s="239"/>
    </row>
    <row r="31" spans="1:20">
      <c r="A31" s="216" t="s">
        <v>29</v>
      </c>
      <c r="B31" s="243"/>
      <c r="C31" s="245"/>
      <c r="D31" s="245"/>
      <c r="E31" s="244"/>
      <c r="F31" s="243"/>
      <c r="G31" s="245"/>
      <c r="H31" s="244"/>
      <c r="I31" s="243"/>
      <c r="J31" s="245"/>
      <c r="K31" s="244"/>
      <c r="L31" s="238"/>
      <c r="M31" s="236"/>
      <c r="N31" s="239"/>
      <c r="O31" s="240"/>
      <c r="P31" s="236"/>
      <c r="Q31" s="241"/>
      <c r="R31" s="238"/>
      <c r="S31" s="236"/>
      <c r="T31" s="239"/>
    </row>
    <row r="32" spans="1:20">
      <c r="A32" s="216" t="s">
        <v>30</v>
      </c>
      <c r="B32" s="231"/>
      <c r="C32" s="236"/>
      <c r="D32" s="236"/>
      <c r="E32" s="237"/>
      <c r="F32" s="243"/>
      <c r="G32" s="236"/>
      <c r="H32" s="237"/>
      <c r="I32" s="243"/>
      <c r="J32" s="236"/>
      <c r="K32" s="244"/>
      <c r="L32" s="238"/>
      <c r="M32" s="236"/>
      <c r="N32" s="239"/>
      <c r="O32" s="240"/>
      <c r="P32" s="236"/>
      <c r="Q32" s="241"/>
      <c r="R32" s="238"/>
      <c r="S32" s="236"/>
      <c r="T32" s="239"/>
    </row>
    <row r="33" spans="1:20">
      <c r="A33" s="216" t="s">
        <v>31</v>
      </c>
      <c r="B33" s="231"/>
      <c r="C33" s="236"/>
      <c r="D33" s="236"/>
      <c r="E33" s="237"/>
      <c r="F33" s="243"/>
      <c r="G33" s="236"/>
      <c r="H33" s="237"/>
      <c r="I33" s="243"/>
      <c r="J33" s="236"/>
      <c r="K33" s="244"/>
      <c r="L33" s="242"/>
      <c r="M33" s="236"/>
      <c r="N33" s="239"/>
      <c r="O33" s="240"/>
      <c r="P33" s="236"/>
      <c r="Q33" s="241"/>
      <c r="R33" s="238"/>
      <c r="S33" s="236"/>
      <c r="T33" s="239"/>
    </row>
    <row r="34" spans="1:20">
      <c r="A34" s="216" t="s">
        <v>32</v>
      </c>
      <c r="B34" s="231"/>
      <c r="C34" s="236"/>
      <c r="D34" s="236"/>
      <c r="E34" s="237"/>
      <c r="F34" s="243"/>
      <c r="G34" s="236"/>
      <c r="H34" s="237"/>
      <c r="I34" s="231"/>
      <c r="J34" s="236"/>
      <c r="K34" s="237"/>
      <c r="L34" s="238"/>
      <c r="M34" s="236"/>
      <c r="N34" s="239"/>
      <c r="O34" s="240"/>
      <c r="P34" s="236"/>
      <c r="Q34" s="241"/>
      <c r="R34" s="238"/>
      <c r="S34" s="236"/>
      <c r="T34" s="239"/>
    </row>
    <row r="35" spans="1:20">
      <c r="A35" s="216" t="s">
        <v>33</v>
      </c>
      <c r="B35" s="231"/>
      <c r="C35" s="236"/>
      <c r="D35" s="236"/>
      <c r="E35" s="237"/>
      <c r="F35" s="243"/>
      <c r="G35" s="236"/>
      <c r="H35" s="237"/>
      <c r="I35" s="231"/>
      <c r="J35" s="236"/>
      <c r="K35" s="237"/>
      <c r="L35" s="238"/>
      <c r="M35" s="236"/>
      <c r="N35" s="239"/>
      <c r="O35" s="240"/>
      <c r="P35" s="236"/>
      <c r="Q35" s="241"/>
      <c r="R35" s="238"/>
      <c r="S35" s="236"/>
      <c r="T35" s="239"/>
    </row>
    <row r="36" spans="1:20">
      <c r="A36" s="216" t="s">
        <v>34</v>
      </c>
      <c r="B36" s="231"/>
      <c r="C36" s="236"/>
      <c r="D36" s="236"/>
      <c r="E36" s="237"/>
      <c r="F36" s="243"/>
      <c r="G36" s="236"/>
      <c r="H36" s="237"/>
      <c r="I36" s="231"/>
      <c r="J36" s="236"/>
      <c r="K36" s="237"/>
      <c r="L36" s="238"/>
      <c r="M36" s="236"/>
      <c r="N36" s="239"/>
      <c r="O36" s="240"/>
      <c r="P36" s="236"/>
      <c r="Q36" s="239"/>
      <c r="R36" s="238"/>
      <c r="S36" s="236"/>
      <c r="T36" s="239"/>
    </row>
    <row r="37" spans="1:20">
      <c r="A37" s="216" t="s">
        <v>35</v>
      </c>
      <c r="B37" s="231"/>
      <c r="C37" s="236"/>
      <c r="D37" s="236"/>
      <c r="E37" s="237"/>
      <c r="F37" s="243"/>
      <c r="G37" s="236"/>
      <c r="H37" s="237"/>
      <c r="I37" s="231"/>
      <c r="J37" s="236"/>
      <c r="K37" s="237"/>
      <c r="L37" s="238"/>
      <c r="M37" s="236"/>
      <c r="N37" s="239"/>
      <c r="O37" s="240"/>
      <c r="P37" s="236"/>
      <c r="Q37" s="241"/>
      <c r="R37" s="238"/>
      <c r="S37" s="236"/>
      <c r="T37" s="239"/>
    </row>
    <row r="38" spans="1:20" ht="15.75" thickBot="1">
      <c r="A38" s="217" t="s">
        <v>36</v>
      </c>
      <c r="B38" s="246"/>
      <c r="C38" s="247"/>
      <c r="D38" s="247"/>
      <c r="E38" s="248"/>
      <c r="F38" s="249"/>
      <c r="G38" s="247"/>
      <c r="H38" s="248"/>
      <c r="I38" s="246"/>
      <c r="J38" s="247"/>
      <c r="K38" s="248"/>
      <c r="L38" s="250"/>
      <c r="M38" s="251"/>
      <c r="N38" s="252"/>
      <c r="O38" s="253"/>
      <c r="P38" s="251"/>
      <c r="Q38" s="254"/>
      <c r="R38" s="255"/>
      <c r="S38" s="251"/>
      <c r="T38" s="25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X99"/>
  <sheetViews>
    <sheetView defaultGridColor="0" colorId="22" zoomScale="87" workbookViewId="0"/>
  </sheetViews>
  <sheetFormatPr defaultColWidth="9.6640625" defaultRowHeight="15"/>
  <sheetData>
    <row r="1" spans="1:24">
      <c r="A1" t="s">
        <v>108</v>
      </c>
    </row>
    <row r="2" spans="1:24">
      <c r="A2" t="s">
        <v>2</v>
      </c>
    </row>
    <row r="3" spans="1:24" ht="15.75">
      <c r="A3" s="22" t="s">
        <v>109</v>
      </c>
      <c r="B3" s="4"/>
      <c r="C3" s="4"/>
      <c r="D3" s="4"/>
      <c r="E3" s="4"/>
      <c r="F3" s="4"/>
      <c r="G3" s="4"/>
      <c r="H3" s="4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>
      <c r="A4" s="23"/>
      <c r="B4" s="8"/>
      <c r="C4" s="8"/>
      <c r="D4" s="8"/>
      <c r="E4" s="8"/>
      <c r="F4" s="8"/>
      <c r="G4" s="8"/>
      <c r="H4" s="8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t="s">
        <v>1</v>
      </c>
    </row>
    <row r="7" spans="1:24">
      <c r="A7" t="s">
        <v>110</v>
      </c>
    </row>
    <row r="9" spans="1:24">
      <c r="A9" t="s">
        <v>111</v>
      </c>
    </row>
    <row r="10" spans="1:24">
      <c r="A10" t="s">
        <v>112</v>
      </c>
    </row>
    <row r="12" spans="1:24">
      <c r="A12" t="s">
        <v>113</v>
      </c>
    </row>
    <row r="13" spans="1:24">
      <c r="A13" t="s">
        <v>114</v>
      </c>
    </row>
    <row r="15" spans="1:24">
      <c r="A15" t="s">
        <v>115</v>
      </c>
    </row>
    <row r="16" spans="1:24">
      <c r="A16" t="s">
        <v>116</v>
      </c>
    </row>
    <row r="19" spans="1:24">
      <c r="F19" t="s">
        <v>3</v>
      </c>
      <c r="M19" t="s">
        <v>4</v>
      </c>
      <c r="O19" t="s">
        <v>117</v>
      </c>
      <c r="R19" t="s">
        <v>118</v>
      </c>
    </row>
    <row r="21" spans="1:24">
      <c r="C21" t="s">
        <v>6</v>
      </c>
      <c r="F21" t="s">
        <v>119</v>
      </c>
      <c r="J21" t="s">
        <v>8</v>
      </c>
    </row>
    <row r="22" spans="1:24">
      <c r="A22" s="2"/>
      <c r="B22" s="2"/>
      <c r="C22" s="2"/>
      <c r="D22" s="11" t="s">
        <v>9</v>
      </c>
      <c r="E22" s="11" t="s">
        <v>10</v>
      </c>
      <c r="F22" s="2"/>
      <c r="G22" s="2"/>
      <c r="H22" s="2"/>
      <c r="I22" s="2"/>
      <c r="J22" s="2"/>
      <c r="K22" s="2"/>
      <c r="L22" s="2"/>
      <c r="M22" s="2"/>
      <c r="N22" s="11" t="s">
        <v>11</v>
      </c>
      <c r="O22" s="2"/>
      <c r="P22" s="2"/>
      <c r="Q22" s="11" t="s">
        <v>11</v>
      </c>
      <c r="R22" s="2"/>
      <c r="S22" s="2"/>
      <c r="T22" s="11" t="s">
        <v>11</v>
      </c>
      <c r="U22" s="2"/>
      <c r="V22" s="11" t="s">
        <v>120</v>
      </c>
      <c r="W22" s="11" t="s">
        <v>121</v>
      </c>
      <c r="X22" s="11" t="s">
        <v>121</v>
      </c>
    </row>
    <row r="23" spans="1:24">
      <c r="A23" s="2" t="s">
        <v>12</v>
      </c>
      <c r="B23" s="11" t="s">
        <v>13</v>
      </c>
      <c r="C23" s="11" t="s">
        <v>14</v>
      </c>
      <c r="D23" s="11" t="s">
        <v>15</v>
      </c>
      <c r="E23" s="11" t="s">
        <v>15</v>
      </c>
      <c r="F23" s="11" t="s">
        <v>13</v>
      </c>
      <c r="G23" s="11" t="s">
        <v>16</v>
      </c>
      <c r="H23" s="11" t="s">
        <v>17</v>
      </c>
      <c r="I23" s="11" t="s">
        <v>13</v>
      </c>
      <c r="J23" s="11" t="s">
        <v>16</v>
      </c>
      <c r="K23" s="11" t="s">
        <v>17</v>
      </c>
      <c r="L23" s="11" t="s">
        <v>18</v>
      </c>
      <c r="M23" s="11" t="s">
        <v>19</v>
      </c>
      <c r="N23" s="11" t="s">
        <v>20</v>
      </c>
      <c r="O23" s="11" t="s">
        <v>18</v>
      </c>
      <c r="P23" s="11" t="s">
        <v>19</v>
      </c>
      <c r="Q23" s="11" t="s">
        <v>20</v>
      </c>
      <c r="R23" s="11" t="s">
        <v>18</v>
      </c>
      <c r="S23" s="11" t="s">
        <v>19</v>
      </c>
      <c r="T23" s="11" t="s">
        <v>20</v>
      </c>
      <c r="U23" s="11" t="s">
        <v>120</v>
      </c>
      <c r="V23" s="11" t="s">
        <v>122</v>
      </c>
      <c r="W23" s="11" t="s">
        <v>123</v>
      </c>
      <c r="X23" s="11" t="s">
        <v>124</v>
      </c>
    </row>
    <row r="24" spans="1:24">
      <c r="A24" s="2"/>
      <c r="B24" s="11" t="s">
        <v>21</v>
      </c>
      <c r="C24" s="11" t="s">
        <v>21</v>
      </c>
      <c r="D24" s="11" t="s">
        <v>21</v>
      </c>
      <c r="E24" s="11" t="s">
        <v>21</v>
      </c>
      <c r="F24" s="11" t="s">
        <v>21</v>
      </c>
      <c r="G24" s="11" t="s">
        <v>21</v>
      </c>
      <c r="H24" s="11" t="s">
        <v>21</v>
      </c>
      <c r="I24" s="11" t="s">
        <v>21</v>
      </c>
      <c r="J24" s="11" t="s">
        <v>21</v>
      </c>
      <c r="K24" s="11" t="s">
        <v>21</v>
      </c>
      <c r="L24" s="2"/>
      <c r="M24" s="11" t="s">
        <v>22</v>
      </c>
      <c r="N24" s="11" t="s">
        <v>125</v>
      </c>
      <c r="O24" s="2"/>
      <c r="P24" s="11" t="s">
        <v>22</v>
      </c>
      <c r="Q24" s="11" t="s">
        <v>125</v>
      </c>
      <c r="R24" s="2"/>
      <c r="S24" s="11" t="s">
        <v>22</v>
      </c>
      <c r="T24" s="11" t="s">
        <v>125</v>
      </c>
      <c r="U24" s="11" t="s">
        <v>21</v>
      </c>
      <c r="V24" s="11" t="s">
        <v>21</v>
      </c>
      <c r="W24" s="11" t="s">
        <v>126</v>
      </c>
      <c r="X24" s="11" t="s">
        <v>126</v>
      </c>
    </row>
    <row r="25" spans="1:24">
      <c r="A25" s="2" t="s">
        <v>23</v>
      </c>
      <c r="B25" s="24">
        <f t="shared" ref="B25:B38" si="0">C25+D25+E25</f>
        <v>1519</v>
      </c>
      <c r="C25" s="24">
        <f t="shared" ref="C25:C38" si="1">C48-E48</f>
        <v>1311</v>
      </c>
      <c r="D25" s="24">
        <f t="shared" ref="D25:E38" si="2">D48</f>
        <v>141</v>
      </c>
      <c r="E25" s="24">
        <f t="shared" si="2"/>
        <v>67</v>
      </c>
      <c r="F25" s="25">
        <f t="shared" ref="F25:F38" si="3">F48/3.412</f>
        <v>3793.9624853458381</v>
      </c>
      <c r="G25" s="25">
        <f t="shared" ref="G25:G38" si="4">F25-H25</f>
        <v>3793.9624853458381</v>
      </c>
      <c r="H25" s="25">
        <f t="shared" ref="H25:H38" si="5">H48/3.412</f>
        <v>0</v>
      </c>
      <c r="I25" s="25">
        <f t="shared" ref="I25:I38" si="6">J25+K25</f>
        <v>3655.3341148886284</v>
      </c>
      <c r="J25" s="25">
        <f t="shared" ref="J25:K38" si="7">J48/3.412</f>
        <v>3655.3341148886284</v>
      </c>
      <c r="K25" s="25">
        <f t="shared" si="7"/>
        <v>0</v>
      </c>
      <c r="L25" s="26">
        <f>(J25+H25)/B25</f>
        <v>2.4064082388996897</v>
      </c>
      <c r="M25" s="27">
        <f t="shared" ref="M25:M38" si="8">(M48-32)/180*100</f>
        <v>22.333333333333336</v>
      </c>
      <c r="N25" s="24">
        <f t="shared" ref="N25:N38" si="9">N48</f>
        <v>7.4000000000000003E-3</v>
      </c>
      <c r="O25" s="26">
        <v>2.407</v>
      </c>
      <c r="P25" s="27">
        <f t="shared" ref="P25:P38" si="10">(P48-32)/180*100</f>
        <v>22.333333333333336</v>
      </c>
      <c r="Q25" s="24">
        <f t="shared" ref="Q25:Q38" si="11">Q48</f>
        <v>7.4000000000000003E-3</v>
      </c>
      <c r="R25" s="26">
        <v>2.4039999999999999</v>
      </c>
      <c r="S25" s="27">
        <f t="shared" ref="S25:S38" si="12">(S48-32)/180*100</f>
        <v>22.333333333333336</v>
      </c>
      <c r="T25" s="28">
        <f t="shared" ref="T25:T38" si="13">T48</f>
        <v>7.4000000000000003E-3</v>
      </c>
      <c r="U25" s="17">
        <f t="shared" ref="U25:U38" si="14">G25-J25</f>
        <v>138.62837045720971</v>
      </c>
      <c r="V25" s="17">
        <f t="shared" ref="V25:V38" si="15">U25-D25</f>
        <v>-2.3716295427902878</v>
      </c>
      <c r="W25" s="21">
        <f t="shared" ref="W25:W38" si="16">V25/U25</f>
        <v>-1.7107822410148986E-2</v>
      </c>
      <c r="X25" s="21">
        <f t="shared" ref="X25:X38" si="17">V25/F25</f>
        <v>-6.2510621861726248E-4</v>
      </c>
    </row>
    <row r="26" spans="1:24">
      <c r="A26" s="2" t="s">
        <v>24</v>
      </c>
      <c r="B26" s="24">
        <f t="shared" si="0"/>
        <v>1065</v>
      </c>
      <c r="C26" s="24">
        <f t="shared" si="1"/>
        <v>883</v>
      </c>
      <c r="D26" s="24">
        <f t="shared" si="2"/>
        <v>122</v>
      </c>
      <c r="E26" s="24">
        <f t="shared" si="2"/>
        <v>60</v>
      </c>
      <c r="F26" s="25">
        <f t="shared" si="3"/>
        <v>3755.5685814771396</v>
      </c>
      <c r="G26" s="25">
        <f t="shared" si="4"/>
        <v>3755.5685814771396</v>
      </c>
      <c r="H26" s="25">
        <f t="shared" si="5"/>
        <v>0</v>
      </c>
      <c r="I26" s="25">
        <f t="shared" si="6"/>
        <v>3636.5767878077377</v>
      </c>
      <c r="J26" s="25">
        <f t="shared" si="7"/>
        <v>3636.5767878077377</v>
      </c>
      <c r="K26" s="25">
        <f t="shared" si="7"/>
        <v>0</v>
      </c>
      <c r="L26" s="26">
        <f>(J26+H26)/B26</f>
        <v>3.4146260918382514</v>
      </c>
      <c r="M26" s="27">
        <f t="shared" si="8"/>
        <v>22.277777777777775</v>
      </c>
      <c r="N26" s="24">
        <f t="shared" si="9"/>
        <v>6.4000000000000003E-3</v>
      </c>
      <c r="O26" s="26">
        <v>3.4169999999999998</v>
      </c>
      <c r="P26" s="27">
        <f t="shared" si="10"/>
        <v>22.277777777777775</v>
      </c>
      <c r="Q26" s="24">
        <f t="shared" si="11"/>
        <v>6.4000000000000003E-3</v>
      </c>
      <c r="R26" s="26">
        <v>3.4129999999999998</v>
      </c>
      <c r="S26" s="27">
        <f t="shared" si="12"/>
        <v>22.277777777777775</v>
      </c>
      <c r="T26" s="28">
        <f t="shared" si="13"/>
        <v>6.4000000000000003E-3</v>
      </c>
      <c r="U26" s="17">
        <f t="shared" si="14"/>
        <v>118.99179366940189</v>
      </c>
      <c r="V26" s="17">
        <f t="shared" si="15"/>
        <v>-3.0082063305981137</v>
      </c>
      <c r="W26" s="21">
        <f t="shared" si="16"/>
        <v>-2.5280788177341831E-2</v>
      </c>
      <c r="X26" s="21">
        <f t="shared" si="17"/>
        <v>-8.0099890744504167E-4</v>
      </c>
    </row>
    <row r="27" spans="1:24">
      <c r="A27" s="2" t="s">
        <v>25</v>
      </c>
      <c r="B27" s="24">
        <f t="shared" si="0"/>
        <v>1003</v>
      </c>
      <c r="C27" s="24">
        <f t="shared" si="1"/>
        <v>838</v>
      </c>
      <c r="D27" s="24">
        <f t="shared" si="2"/>
        <v>110</v>
      </c>
      <c r="E27" s="24">
        <f t="shared" si="2"/>
        <v>55</v>
      </c>
      <c r="F27" s="25">
        <f t="shared" si="3"/>
        <v>3739.1559202813601</v>
      </c>
      <c r="G27" s="25">
        <f t="shared" si="4"/>
        <v>3739.1559202813601</v>
      </c>
      <c r="H27" s="25">
        <f t="shared" si="5"/>
        <v>0</v>
      </c>
      <c r="I27" s="25">
        <f t="shared" si="6"/>
        <v>3631.594372801876</v>
      </c>
      <c r="J27" s="25">
        <f t="shared" si="7"/>
        <v>3631.594372801876</v>
      </c>
      <c r="K27" s="25">
        <f t="shared" si="7"/>
        <v>0</v>
      </c>
      <c r="L27" s="26">
        <v>3.6230000000000002</v>
      </c>
      <c r="M27" s="27">
        <f t="shared" si="8"/>
        <v>26.722222222222218</v>
      </c>
      <c r="N27" s="24">
        <f t="shared" si="9"/>
        <v>7.7999999999999996E-3</v>
      </c>
      <c r="O27" s="26">
        <v>3.625</v>
      </c>
      <c r="P27" s="27">
        <f t="shared" si="10"/>
        <v>26.722222222222218</v>
      </c>
      <c r="Q27" s="24">
        <f t="shared" si="11"/>
        <v>7.7999999999999996E-3</v>
      </c>
      <c r="R27" s="26">
        <v>3.621</v>
      </c>
      <c r="S27" s="27">
        <f t="shared" si="12"/>
        <v>26.722222222222218</v>
      </c>
      <c r="T27" s="28">
        <f t="shared" si="13"/>
        <v>7.7999999999999996E-3</v>
      </c>
      <c r="U27" s="17">
        <f t="shared" si="14"/>
        <v>107.56154747948403</v>
      </c>
      <c r="V27" s="17">
        <f t="shared" si="15"/>
        <v>-2.4384525205159662</v>
      </c>
      <c r="W27" s="21">
        <f t="shared" si="16"/>
        <v>-2.2670299727521763E-2</v>
      </c>
      <c r="X27" s="21">
        <f t="shared" si="17"/>
        <v>-6.5213983382979117E-4</v>
      </c>
    </row>
    <row r="28" spans="1:24">
      <c r="A28" s="2" t="s">
        <v>26</v>
      </c>
      <c r="B28" s="24">
        <f t="shared" si="0"/>
        <v>106</v>
      </c>
      <c r="C28" s="24">
        <f t="shared" si="1"/>
        <v>93</v>
      </c>
      <c r="D28" s="24">
        <f t="shared" si="2"/>
        <v>8</v>
      </c>
      <c r="E28" s="24">
        <f t="shared" si="2"/>
        <v>5</v>
      </c>
      <c r="F28" s="25">
        <f t="shared" si="3"/>
        <v>215.12309495896835</v>
      </c>
      <c r="G28" s="25">
        <f t="shared" si="4"/>
        <v>215.12309495896835</v>
      </c>
      <c r="H28" s="25">
        <f t="shared" si="5"/>
        <v>0</v>
      </c>
      <c r="I28" s="25">
        <f t="shared" si="6"/>
        <v>207.50293083235638</v>
      </c>
      <c r="J28" s="25">
        <f t="shared" si="7"/>
        <v>207.50293083235638</v>
      </c>
      <c r="K28" s="25">
        <f t="shared" si="7"/>
        <v>0</v>
      </c>
      <c r="L28" s="26">
        <v>1.9530000000000001</v>
      </c>
      <c r="M28" s="27">
        <f t="shared" si="8"/>
        <v>22.111111111111111</v>
      </c>
      <c r="N28" s="24">
        <f t="shared" si="9"/>
        <v>7.3000000000000001E-3</v>
      </c>
      <c r="O28" s="26">
        <v>1.9610000000000001</v>
      </c>
      <c r="P28" s="27">
        <f t="shared" si="10"/>
        <v>22.111111111111111</v>
      </c>
      <c r="Q28" s="24">
        <f t="shared" si="11"/>
        <v>7.3000000000000001E-3</v>
      </c>
      <c r="R28" s="26">
        <v>1.944</v>
      </c>
      <c r="S28" s="27">
        <f t="shared" si="12"/>
        <v>22.111111111111111</v>
      </c>
      <c r="T28" s="28">
        <f t="shared" si="13"/>
        <v>7.3000000000000001E-3</v>
      </c>
      <c r="U28" s="17">
        <f t="shared" si="14"/>
        <v>7.620164126611968</v>
      </c>
      <c r="V28" s="17">
        <f t="shared" si="15"/>
        <v>-0.37983587338803204</v>
      </c>
      <c r="W28" s="21">
        <f t="shared" si="16"/>
        <v>-4.9846153846152444E-2</v>
      </c>
      <c r="X28" s="21">
        <f t="shared" si="17"/>
        <v>-1.7656675749318329E-3</v>
      </c>
    </row>
    <row r="29" spans="1:24">
      <c r="A29" s="2" t="s">
        <v>27</v>
      </c>
      <c r="B29" s="24">
        <f t="shared" si="0"/>
        <v>66</v>
      </c>
      <c r="C29" s="24">
        <f t="shared" si="1"/>
        <v>56</v>
      </c>
      <c r="D29" s="24">
        <f t="shared" si="2"/>
        <v>6</v>
      </c>
      <c r="E29" s="24">
        <f t="shared" si="2"/>
        <v>4</v>
      </c>
      <c r="F29" s="25">
        <f t="shared" si="3"/>
        <v>194.60726846424384</v>
      </c>
      <c r="G29" s="25">
        <f t="shared" si="4"/>
        <v>194.60726846424384</v>
      </c>
      <c r="H29" s="25">
        <f t="shared" si="5"/>
        <v>0</v>
      </c>
      <c r="I29" s="25">
        <f t="shared" si="6"/>
        <v>188.45252051582651</v>
      </c>
      <c r="J29" s="25">
        <f t="shared" si="7"/>
        <v>188.45252051582651</v>
      </c>
      <c r="K29" s="25">
        <f t="shared" si="7"/>
        <v>0</v>
      </c>
      <c r="L29" s="26">
        <v>2.8540000000000001</v>
      </c>
      <c r="M29" s="27">
        <f t="shared" si="8"/>
        <v>22.111111111111111</v>
      </c>
      <c r="N29" s="24">
        <f t="shared" si="9"/>
        <v>6.4000000000000003E-3</v>
      </c>
      <c r="O29" s="26">
        <v>2.8820000000000001</v>
      </c>
      <c r="P29" s="27">
        <f t="shared" si="10"/>
        <v>22.111111111111111</v>
      </c>
      <c r="Q29" s="24">
        <f t="shared" si="11"/>
        <v>6.4000000000000003E-3</v>
      </c>
      <c r="R29" s="26">
        <v>2.8279999999999998</v>
      </c>
      <c r="S29" s="27">
        <f t="shared" si="12"/>
        <v>22.111111111111111</v>
      </c>
      <c r="T29" s="28">
        <f t="shared" si="13"/>
        <v>6.4000000000000003E-3</v>
      </c>
      <c r="U29" s="17">
        <f t="shared" si="14"/>
        <v>6.154747948417338</v>
      </c>
      <c r="V29" s="17">
        <f t="shared" si="15"/>
        <v>0.15474794841733797</v>
      </c>
      <c r="W29" s="21">
        <f t="shared" si="16"/>
        <v>2.5142857142855152E-2</v>
      </c>
      <c r="X29" s="21">
        <f t="shared" si="17"/>
        <v>7.9518072289150169E-4</v>
      </c>
    </row>
    <row r="30" spans="1:24">
      <c r="A30" s="2" t="s">
        <v>28</v>
      </c>
      <c r="B30" s="24">
        <f t="shared" si="0"/>
        <v>1183</v>
      </c>
      <c r="C30" s="24">
        <f t="shared" si="1"/>
        <v>982</v>
      </c>
      <c r="D30" s="24">
        <f t="shared" si="2"/>
        <v>136</v>
      </c>
      <c r="E30" s="24">
        <f t="shared" si="2"/>
        <v>65</v>
      </c>
      <c r="F30" s="25">
        <f t="shared" si="3"/>
        <v>4527.5498241500591</v>
      </c>
      <c r="G30" s="25">
        <f t="shared" si="4"/>
        <v>3786.0492379835878</v>
      </c>
      <c r="H30" s="25">
        <f t="shared" si="5"/>
        <v>741.50058616647129</v>
      </c>
      <c r="I30" s="25">
        <f t="shared" si="6"/>
        <v>4376.0257913247369</v>
      </c>
      <c r="J30" s="25">
        <f t="shared" si="7"/>
        <v>3636.5767878077377</v>
      </c>
      <c r="K30" s="25">
        <f t="shared" si="7"/>
        <v>739.4490035169988</v>
      </c>
      <c r="L30" s="26">
        <v>3.7</v>
      </c>
      <c r="M30" s="27">
        <f t="shared" si="8"/>
        <v>22.333333333333336</v>
      </c>
      <c r="N30" s="24">
        <f t="shared" si="9"/>
        <v>8.3000000000000001E-3</v>
      </c>
      <c r="O30" s="26">
        <v>3.7090000000000001</v>
      </c>
      <c r="P30" s="27">
        <f t="shared" si="10"/>
        <v>22.333333333333336</v>
      </c>
      <c r="Q30" s="24">
        <f t="shared" si="11"/>
        <v>8.3000000000000001E-3</v>
      </c>
      <c r="R30" s="26">
        <v>3.6909999999999998</v>
      </c>
      <c r="S30" s="27">
        <f t="shared" si="12"/>
        <v>22.333333333333336</v>
      </c>
      <c r="T30" s="28">
        <f t="shared" si="13"/>
        <v>8.3000000000000001E-3</v>
      </c>
      <c r="U30" s="17">
        <f t="shared" si="14"/>
        <v>149.4724501758501</v>
      </c>
      <c r="V30" s="17">
        <f t="shared" si="15"/>
        <v>13.472450175850099</v>
      </c>
      <c r="W30" s="21">
        <f t="shared" si="16"/>
        <v>9.0133333333334301E-2</v>
      </c>
      <c r="X30" s="21">
        <f t="shared" si="17"/>
        <v>2.9756602796478853E-3</v>
      </c>
    </row>
    <row r="31" spans="1:24">
      <c r="A31" s="2" t="s">
        <v>29</v>
      </c>
      <c r="B31" s="24">
        <f t="shared" si="0"/>
        <v>1107</v>
      </c>
      <c r="C31" s="24">
        <f t="shared" si="1"/>
        <v>926</v>
      </c>
      <c r="D31" s="24">
        <f t="shared" si="2"/>
        <v>121</v>
      </c>
      <c r="E31" s="24">
        <f t="shared" si="2"/>
        <v>60</v>
      </c>
      <c r="F31" s="25">
        <f t="shared" si="3"/>
        <v>4508.4994138335287</v>
      </c>
      <c r="G31" s="25">
        <f t="shared" si="4"/>
        <v>3769.0504103165299</v>
      </c>
      <c r="H31" s="25">
        <f t="shared" si="5"/>
        <v>739.4490035169988</v>
      </c>
      <c r="I31" s="25">
        <f t="shared" si="6"/>
        <v>4371.0433763188748</v>
      </c>
      <c r="J31" s="25">
        <f t="shared" si="7"/>
        <v>3631.594372801876</v>
      </c>
      <c r="K31" s="25">
        <f t="shared" si="7"/>
        <v>739.4490035169988</v>
      </c>
      <c r="L31" s="26">
        <v>3.95</v>
      </c>
      <c r="M31" s="27">
        <f t="shared" si="8"/>
        <v>26.722222222222218</v>
      </c>
      <c r="N31" s="24">
        <f t="shared" si="9"/>
        <v>9.9000000000000008E-3</v>
      </c>
      <c r="O31" s="26">
        <v>3.9569999999999999</v>
      </c>
      <c r="P31" s="27">
        <f t="shared" si="10"/>
        <v>26.722222222222218</v>
      </c>
      <c r="Q31" s="24">
        <f t="shared" si="11"/>
        <v>9.9000000000000008E-3</v>
      </c>
      <c r="R31" s="26">
        <v>3.944</v>
      </c>
      <c r="S31" s="27">
        <f t="shared" si="12"/>
        <v>26.722222222222218</v>
      </c>
      <c r="T31" s="28">
        <f t="shared" si="13"/>
        <v>9.7999999999999997E-3</v>
      </c>
      <c r="U31" s="17">
        <f t="shared" si="14"/>
        <v>137.45603751465387</v>
      </c>
      <c r="V31" s="17">
        <f t="shared" si="15"/>
        <v>16.456037514653872</v>
      </c>
      <c r="W31" s="21">
        <f t="shared" si="16"/>
        <v>0.11971855010660795</v>
      </c>
      <c r="X31" s="21">
        <f t="shared" si="17"/>
        <v>3.6500032503412215E-3</v>
      </c>
    </row>
    <row r="32" spans="1:24">
      <c r="A32" s="2" t="s">
        <v>30</v>
      </c>
      <c r="B32" s="24">
        <f t="shared" si="0"/>
        <v>1470</v>
      </c>
      <c r="C32" s="24">
        <f t="shared" si="1"/>
        <v>1256</v>
      </c>
      <c r="D32" s="24">
        <f t="shared" si="2"/>
        <v>145</v>
      </c>
      <c r="E32" s="24">
        <f t="shared" si="2"/>
        <v>69</v>
      </c>
      <c r="F32" s="25">
        <f t="shared" si="3"/>
        <v>4548.9449003517002</v>
      </c>
      <c r="G32" s="25">
        <f t="shared" si="4"/>
        <v>3808.6166471277847</v>
      </c>
      <c r="H32" s="25">
        <f t="shared" si="5"/>
        <v>740.32825322391557</v>
      </c>
      <c r="I32" s="25">
        <f t="shared" si="6"/>
        <v>4387.4560375146539</v>
      </c>
      <c r="J32" s="25">
        <f t="shared" si="7"/>
        <v>3648.0070339976555</v>
      </c>
      <c r="K32" s="25">
        <f t="shared" si="7"/>
        <v>739.4490035169988</v>
      </c>
      <c r="L32" s="26">
        <f>(J32+H32)/B32</f>
        <v>2.9852621001507287</v>
      </c>
      <c r="M32" s="27">
        <f t="shared" si="8"/>
        <v>23.444444444444446</v>
      </c>
      <c r="N32" s="24">
        <f t="shared" si="9"/>
        <v>9.1999999999999998E-3</v>
      </c>
      <c r="O32" s="26">
        <v>2.9889999999999999</v>
      </c>
      <c r="P32" s="27">
        <f t="shared" si="10"/>
        <v>23.444444444444446</v>
      </c>
      <c r="Q32" s="24">
        <f t="shared" si="11"/>
        <v>9.1999999999999998E-3</v>
      </c>
      <c r="R32" s="26">
        <v>2.9809999999999999</v>
      </c>
      <c r="S32" s="27">
        <f t="shared" si="12"/>
        <v>23.444444444444446</v>
      </c>
      <c r="T32" s="28">
        <f t="shared" si="13"/>
        <v>9.1999999999999998E-3</v>
      </c>
      <c r="U32" s="17">
        <f t="shared" si="14"/>
        <v>160.60961313012922</v>
      </c>
      <c r="V32" s="17">
        <f t="shared" si="15"/>
        <v>15.609613130129219</v>
      </c>
      <c r="W32" s="21">
        <f t="shared" si="16"/>
        <v>9.7189781021899291E-2</v>
      </c>
      <c r="X32" s="21">
        <f t="shared" si="17"/>
        <v>3.4314799304169122E-3</v>
      </c>
    </row>
    <row r="33" spans="1:24">
      <c r="A33" s="2" t="s">
        <v>31</v>
      </c>
      <c r="B33" s="24">
        <f t="shared" si="0"/>
        <v>620</v>
      </c>
      <c r="C33" s="24">
        <f t="shared" si="1"/>
        <v>523</v>
      </c>
      <c r="D33" s="24">
        <f t="shared" si="2"/>
        <v>63</v>
      </c>
      <c r="E33" s="24">
        <f t="shared" si="2"/>
        <v>34</v>
      </c>
      <c r="F33" s="25">
        <f t="shared" si="3"/>
        <v>2236.5181711606097</v>
      </c>
      <c r="G33" s="25">
        <f t="shared" si="4"/>
        <v>1497.6553341148888</v>
      </c>
      <c r="H33" s="25">
        <f t="shared" si="5"/>
        <v>738.86283704572099</v>
      </c>
      <c r="I33" s="25">
        <f t="shared" si="6"/>
        <v>2157.9718640093788</v>
      </c>
      <c r="J33" s="25">
        <f t="shared" si="7"/>
        <v>1418.5228604923798</v>
      </c>
      <c r="K33" s="25">
        <f t="shared" si="7"/>
        <v>739.4490035169988</v>
      </c>
      <c r="L33" s="26">
        <v>3.4769999999999999</v>
      </c>
      <c r="M33" s="27">
        <f t="shared" si="8"/>
        <v>22.222222222222221</v>
      </c>
      <c r="N33" s="24">
        <f t="shared" si="9"/>
        <v>1.0500000000000001E-2</v>
      </c>
      <c r="O33" s="26">
        <v>3.4849999999999999</v>
      </c>
      <c r="P33" s="27">
        <f t="shared" si="10"/>
        <v>22.222222222222221</v>
      </c>
      <c r="Q33" s="24">
        <f t="shared" si="11"/>
        <v>1.0500000000000001E-2</v>
      </c>
      <c r="R33" s="26">
        <v>3.4710000000000001</v>
      </c>
      <c r="S33" s="27">
        <f t="shared" si="12"/>
        <v>22.222222222222221</v>
      </c>
      <c r="T33" s="28">
        <f t="shared" si="13"/>
        <v>1.0500000000000001E-2</v>
      </c>
      <c r="U33" s="17">
        <f t="shared" si="14"/>
        <v>79.132473622508996</v>
      </c>
      <c r="V33" s="17">
        <f t="shared" si="15"/>
        <v>16.132473622508996</v>
      </c>
      <c r="W33" s="21">
        <f t="shared" si="16"/>
        <v>0.20386666666666872</v>
      </c>
      <c r="X33" s="21">
        <f t="shared" si="17"/>
        <v>7.2132092779453143E-3</v>
      </c>
    </row>
    <row r="34" spans="1:24">
      <c r="A34" s="2" t="s">
        <v>32</v>
      </c>
      <c r="B34" s="24">
        <f t="shared" si="0"/>
        <v>1080</v>
      </c>
      <c r="C34" s="24">
        <f t="shared" si="1"/>
        <v>912</v>
      </c>
      <c r="D34" s="24">
        <f t="shared" si="2"/>
        <v>112</v>
      </c>
      <c r="E34" s="24">
        <f t="shared" si="2"/>
        <v>56</v>
      </c>
      <c r="F34" s="25">
        <f t="shared" si="3"/>
        <v>4534.5838218053932</v>
      </c>
      <c r="G34" s="25">
        <f t="shared" si="4"/>
        <v>1606.6822977725678</v>
      </c>
      <c r="H34" s="25">
        <f t="shared" si="5"/>
        <v>2927.9015240328254</v>
      </c>
      <c r="I34" s="25">
        <f t="shared" si="6"/>
        <v>4376.025791324736</v>
      </c>
      <c r="J34" s="25">
        <f t="shared" si="7"/>
        <v>1418.5228604923798</v>
      </c>
      <c r="K34" s="25">
        <f t="shared" si="7"/>
        <v>2957.5029308323565</v>
      </c>
      <c r="L34" s="26">
        <v>4.0259999999999998</v>
      </c>
      <c r="M34" s="27">
        <f t="shared" si="8"/>
        <v>22.277777777777775</v>
      </c>
      <c r="N34" s="24">
        <f t="shared" si="9"/>
        <v>1.6400000000000001E-2</v>
      </c>
      <c r="O34" s="26">
        <v>4.0529999999999999</v>
      </c>
      <c r="P34" s="27">
        <f t="shared" si="10"/>
        <v>22.277777777777775</v>
      </c>
      <c r="Q34" s="24">
        <f t="shared" si="11"/>
        <v>1.6500000000000001E-2</v>
      </c>
      <c r="R34" s="26">
        <v>4.0140000000000002</v>
      </c>
      <c r="S34" s="27">
        <f t="shared" si="12"/>
        <v>22.277777777777775</v>
      </c>
      <c r="T34" s="28">
        <f t="shared" si="13"/>
        <v>1.6299999999999999E-2</v>
      </c>
      <c r="U34" s="17">
        <f t="shared" si="14"/>
        <v>188.15943728018806</v>
      </c>
      <c r="V34" s="17">
        <f t="shared" si="15"/>
        <v>76.159437280188058</v>
      </c>
      <c r="W34" s="21">
        <f t="shared" si="16"/>
        <v>0.40476012461059341</v>
      </c>
      <c r="X34" s="21">
        <f t="shared" si="17"/>
        <v>1.6795243019648503E-2</v>
      </c>
    </row>
    <row r="35" spans="1:24">
      <c r="A35" s="2" t="s">
        <v>33</v>
      </c>
      <c r="B35" s="24">
        <f t="shared" si="0"/>
        <v>1547</v>
      </c>
      <c r="C35" s="24">
        <f t="shared" si="1"/>
        <v>1344</v>
      </c>
      <c r="D35" s="24">
        <f t="shared" si="2"/>
        <v>137</v>
      </c>
      <c r="E35" s="24">
        <f t="shared" si="2"/>
        <v>66</v>
      </c>
      <c r="F35" s="25">
        <f t="shared" si="3"/>
        <v>4582.6494724501763</v>
      </c>
      <c r="G35" s="25">
        <f t="shared" si="4"/>
        <v>1652.6963657678784</v>
      </c>
      <c r="H35" s="25">
        <f t="shared" si="5"/>
        <v>2929.9531066822979</v>
      </c>
      <c r="I35" s="25">
        <f t="shared" si="6"/>
        <v>4394.7831184056276</v>
      </c>
      <c r="J35" s="25">
        <f t="shared" si="7"/>
        <v>1437.280187573271</v>
      </c>
      <c r="K35" s="25">
        <f t="shared" si="7"/>
        <v>2957.5029308323565</v>
      </c>
      <c r="L35" s="26">
        <f>(J35+H35)/B35</f>
        <v>2.8230338036558296</v>
      </c>
      <c r="M35" s="27">
        <f t="shared" si="8"/>
        <v>22.333333333333336</v>
      </c>
      <c r="N35" s="24">
        <f t="shared" si="9"/>
        <v>1.6199999999999999E-2</v>
      </c>
      <c r="O35" s="26">
        <v>2.8439999999999999</v>
      </c>
      <c r="P35" s="27">
        <f t="shared" si="10"/>
        <v>22.333333333333336</v>
      </c>
      <c r="Q35" s="24">
        <f t="shared" si="11"/>
        <v>1.6299999999999999E-2</v>
      </c>
      <c r="R35" s="26">
        <v>2.8149999999999999</v>
      </c>
      <c r="S35" s="27">
        <f t="shared" si="12"/>
        <v>22.333333333333336</v>
      </c>
      <c r="T35" s="28">
        <f t="shared" si="13"/>
        <v>1.61E-2</v>
      </c>
      <c r="U35" s="17">
        <f t="shared" si="14"/>
        <v>215.41617819460748</v>
      </c>
      <c r="V35" s="17">
        <f t="shared" si="15"/>
        <v>78.416178194607483</v>
      </c>
      <c r="W35" s="21">
        <f t="shared" si="16"/>
        <v>0.36402176870748365</v>
      </c>
      <c r="X35" s="21">
        <f t="shared" si="17"/>
        <v>1.7111537477615804E-2</v>
      </c>
    </row>
    <row r="36" spans="1:24">
      <c r="A36" s="2" t="s">
        <v>34</v>
      </c>
      <c r="B36" s="24">
        <f t="shared" si="0"/>
        <v>160</v>
      </c>
      <c r="C36" s="24">
        <f t="shared" si="1"/>
        <v>138</v>
      </c>
      <c r="D36" s="24">
        <f t="shared" si="2"/>
        <v>14</v>
      </c>
      <c r="E36" s="24">
        <f t="shared" si="2"/>
        <v>8</v>
      </c>
      <c r="F36" s="25">
        <f t="shared" si="3"/>
        <v>578.54630715123096</v>
      </c>
      <c r="G36" s="25">
        <f t="shared" si="4"/>
        <v>212.19226260257915</v>
      </c>
      <c r="H36" s="25">
        <f t="shared" si="5"/>
        <v>366.35404454865181</v>
      </c>
      <c r="I36" s="25">
        <f t="shared" si="6"/>
        <v>558.03048065650648</v>
      </c>
      <c r="J36" s="25">
        <f t="shared" si="7"/>
        <v>188.45252051582651</v>
      </c>
      <c r="K36" s="25">
        <f t="shared" si="7"/>
        <v>369.57796014067998</v>
      </c>
      <c r="L36" s="26">
        <v>3.4569999999999999</v>
      </c>
      <c r="M36" s="27">
        <f t="shared" si="8"/>
        <v>22.111111111111111</v>
      </c>
      <c r="N36" s="24">
        <f t="shared" si="9"/>
        <v>1.5900000000000001E-2</v>
      </c>
      <c r="O36" s="26">
        <v>3.4889999999999999</v>
      </c>
      <c r="P36" s="27">
        <f t="shared" si="10"/>
        <v>22.111111111111111</v>
      </c>
      <c r="Q36" s="24">
        <f t="shared" si="11"/>
        <v>1.61E-2</v>
      </c>
      <c r="R36" s="26">
        <v>3.4239999999999999</v>
      </c>
      <c r="S36" s="27">
        <f t="shared" si="12"/>
        <v>22.111111111111111</v>
      </c>
      <c r="T36" s="28">
        <f t="shared" si="13"/>
        <v>1.5800000000000002E-2</v>
      </c>
      <c r="U36" s="17">
        <f t="shared" si="14"/>
        <v>23.739742086752642</v>
      </c>
      <c r="V36" s="17">
        <f t="shared" si="15"/>
        <v>9.7397420867526421</v>
      </c>
      <c r="W36" s="21">
        <f t="shared" si="16"/>
        <v>0.41027160493827169</v>
      </c>
      <c r="X36" s="21">
        <f t="shared" si="17"/>
        <v>1.6834853090172245E-2</v>
      </c>
    </row>
    <row r="37" spans="1:24">
      <c r="A37" s="2" t="s">
        <v>35</v>
      </c>
      <c r="B37" s="24">
        <f t="shared" si="0"/>
        <v>246</v>
      </c>
      <c r="C37" s="24">
        <f t="shared" si="1"/>
        <v>217</v>
      </c>
      <c r="D37" s="24">
        <f t="shared" si="2"/>
        <v>18</v>
      </c>
      <c r="E37" s="24">
        <f t="shared" si="2"/>
        <v>11</v>
      </c>
      <c r="F37" s="25">
        <f t="shared" si="3"/>
        <v>601.69988276670574</v>
      </c>
      <c r="G37" s="25">
        <f t="shared" si="4"/>
        <v>235.05275498241497</v>
      </c>
      <c r="H37" s="25">
        <f t="shared" si="5"/>
        <v>366.64712778429077</v>
      </c>
      <c r="I37" s="25">
        <f t="shared" si="6"/>
        <v>577.08089097303639</v>
      </c>
      <c r="J37" s="25">
        <f t="shared" si="7"/>
        <v>207.50293083235638</v>
      </c>
      <c r="K37" s="25">
        <f t="shared" si="7"/>
        <v>369.57796014067998</v>
      </c>
      <c r="L37" s="26">
        <v>2.3370000000000002</v>
      </c>
      <c r="M37" s="27">
        <f t="shared" si="8"/>
        <v>22.111111111111111</v>
      </c>
      <c r="N37" s="24">
        <f t="shared" si="9"/>
        <v>1.55E-2</v>
      </c>
      <c r="O37" s="26">
        <v>2.36</v>
      </c>
      <c r="P37" s="27">
        <f t="shared" si="10"/>
        <v>22.111111111111111</v>
      </c>
      <c r="Q37" s="24">
        <f t="shared" si="11"/>
        <v>1.5599999999999999E-2</v>
      </c>
      <c r="R37" s="26">
        <v>2.3210000000000002</v>
      </c>
      <c r="S37" s="27">
        <f t="shared" si="12"/>
        <v>22.111111111111111</v>
      </c>
      <c r="T37" s="28">
        <f t="shared" si="13"/>
        <v>1.5299999999999999E-2</v>
      </c>
      <c r="U37" s="17">
        <f t="shared" si="14"/>
        <v>27.549824150058583</v>
      </c>
      <c r="V37" s="17">
        <f t="shared" si="15"/>
        <v>9.5498241500585834</v>
      </c>
      <c r="W37" s="21">
        <f t="shared" si="16"/>
        <v>0.34663829787233963</v>
      </c>
      <c r="X37" s="21">
        <f t="shared" si="17"/>
        <v>1.5871407696054499E-2</v>
      </c>
    </row>
    <row r="38" spans="1:24">
      <c r="A38" s="2" t="s">
        <v>36</v>
      </c>
      <c r="B38" s="24">
        <f t="shared" si="0"/>
        <v>1440</v>
      </c>
      <c r="C38" s="24">
        <f t="shared" si="1"/>
        <v>1218</v>
      </c>
      <c r="D38" s="24">
        <f t="shared" si="2"/>
        <v>151</v>
      </c>
      <c r="E38" s="24">
        <f t="shared" si="2"/>
        <v>71</v>
      </c>
      <c r="F38" s="25">
        <f t="shared" si="3"/>
        <v>5521.9812426729195</v>
      </c>
      <c r="G38" s="25">
        <f t="shared" si="4"/>
        <v>4302.7549824150065</v>
      </c>
      <c r="H38" s="25">
        <f t="shared" si="5"/>
        <v>1219.2262602579133</v>
      </c>
      <c r="I38" s="25">
        <f t="shared" si="6"/>
        <v>5342.9073856975383</v>
      </c>
      <c r="J38" s="25">
        <f t="shared" si="7"/>
        <v>4121.6295427901523</v>
      </c>
      <c r="K38" s="25">
        <f t="shared" si="7"/>
        <v>1221.2778429073858</v>
      </c>
      <c r="L38" s="26">
        <v>3.7080000000000002</v>
      </c>
      <c r="M38" s="27">
        <f t="shared" si="8"/>
        <v>26.777777777777779</v>
      </c>
      <c r="N38" s="24">
        <f t="shared" si="9"/>
        <v>1.11E-2</v>
      </c>
      <c r="O38" s="26">
        <v>3.7170000000000001</v>
      </c>
      <c r="P38" s="27">
        <f t="shared" si="10"/>
        <v>26.777777777777779</v>
      </c>
      <c r="Q38" s="24">
        <f t="shared" si="11"/>
        <v>1.11E-2</v>
      </c>
      <c r="R38" s="26">
        <v>3.698</v>
      </c>
      <c r="S38" s="27">
        <f t="shared" si="12"/>
        <v>26.777777777777779</v>
      </c>
      <c r="T38" s="28">
        <f t="shared" si="13"/>
        <v>1.0999999999999999E-2</v>
      </c>
      <c r="U38" s="17">
        <f t="shared" si="14"/>
        <v>181.12543962485415</v>
      </c>
      <c r="V38" s="17">
        <f t="shared" si="15"/>
        <v>30.125439624854152</v>
      </c>
      <c r="W38" s="21">
        <f t="shared" si="16"/>
        <v>0.16632362459547245</v>
      </c>
      <c r="X38" s="21">
        <f t="shared" si="17"/>
        <v>5.4555490685209047E-3</v>
      </c>
    </row>
    <row r="39" spans="1:24" ht="15.75">
      <c r="A39" s="22" t="s">
        <v>127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9"/>
      <c r="M39" s="30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>
      <c r="A40" s="31" t="s">
        <v>128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8"/>
      <c r="M40" s="19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7" t="s">
        <v>129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32"/>
      <c r="M41" s="33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 t="s">
        <v>130</v>
      </c>
      <c r="B42" s="2"/>
      <c r="C42" s="2"/>
      <c r="D42" s="2"/>
      <c r="E42" s="2"/>
      <c r="F42" s="2" t="s">
        <v>3</v>
      </c>
      <c r="G42" s="2"/>
      <c r="H42" s="2"/>
      <c r="I42" s="2"/>
      <c r="J42" s="2"/>
      <c r="K42" s="2"/>
      <c r="L42" s="18"/>
      <c r="M42" s="2" t="s">
        <v>4</v>
      </c>
      <c r="N42" s="2"/>
      <c r="O42" s="2" t="s">
        <v>117</v>
      </c>
      <c r="P42" s="2"/>
      <c r="Q42" s="2"/>
      <c r="R42" s="2" t="s">
        <v>118</v>
      </c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8"/>
      <c r="M43" s="19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 t="s">
        <v>6</v>
      </c>
      <c r="D44" s="2"/>
      <c r="E44" s="2"/>
      <c r="F44" s="2" t="s">
        <v>119</v>
      </c>
      <c r="G44" s="2"/>
      <c r="H44" s="2"/>
      <c r="I44" s="2"/>
      <c r="J44" s="2" t="s">
        <v>8</v>
      </c>
      <c r="K44" s="2"/>
      <c r="L44" s="18"/>
      <c r="M44" s="19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 t="s">
        <v>1</v>
      </c>
      <c r="B45" s="2"/>
      <c r="C45" s="11" t="s">
        <v>14</v>
      </c>
      <c r="D45" s="11" t="s">
        <v>9</v>
      </c>
      <c r="E45" s="11" t="s">
        <v>10</v>
      </c>
      <c r="F45" s="2"/>
      <c r="G45" s="11" t="s">
        <v>131</v>
      </c>
      <c r="H45" s="2"/>
      <c r="I45" s="2"/>
      <c r="J45" s="2"/>
      <c r="K45" s="2"/>
      <c r="L45" s="18"/>
      <c r="M45" s="19"/>
      <c r="N45" s="11" t="s">
        <v>11</v>
      </c>
      <c r="O45" s="2"/>
      <c r="P45" s="2"/>
      <c r="Q45" s="11" t="s">
        <v>11</v>
      </c>
      <c r="R45" s="2"/>
      <c r="S45" s="2"/>
      <c r="T45" s="11" t="s">
        <v>11</v>
      </c>
      <c r="U45" s="2"/>
      <c r="V45" s="2"/>
      <c r="W45" s="2"/>
      <c r="X45" s="2"/>
    </row>
    <row r="46" spans="1:24">
      <c r="A46" s="2" t="s">
        <v>12</v>
      </c>
      <c r="B46" s="11" t="s">
        <v>13</v>
      </c>
      <c r="C46" s="11" t="s">
        <v>132</v>
      </c>
      <c r="D46" s="11" t="s">
        <v>15</v>
      </c>
      <c r="E46" s="11" t="s">
        <v>133</v>
      </c>
      <c r="F46" s="11" t="s">
        <v>13</v>
      </c>
      <c r="G46" s="11" t="s">
        <v>134</v>
      </c>
      <c r="H46" s="11" t="s">
        <v>17</v>
      </c>
      <c r="I46" s="11" t="s">
        <v>13</v>
      </c>
      <c r="J46" s="11" t="s">
        <v>16</v>
      </c>
      <c r="K46" s="11" t="s">
        <v>17</v>
      </c>
      <c r="L46" s="11" t="s">
        <v>18</v>
      </c>
      <c r="M46" s="11" t="s">
        <v>19</v>
      </c>
      <c r="N46" s="11" t="s">
        <v>20</v>
      </c>
      <c r="O46" s="11" t="s">
        <v>18</v>
      </c>
      <c r="P46" s="11" t="s">
        <v>19</v>
      </c>
      <c r="Q46" s="11" t="s">
        <v>20</v>
      </c>
      <c r="R46" s="11" t="s">
        <v>18</v>
      </c>
      <c r="S46" s="11" t="s">
        <v>19</v>
      </c>
      <c r="T46" s="11" t="s">
        <v>20</v>
      </c>
      <c r="U46" s="2"/>
      <c r="V46" s="2"/>
      <c r="W46" s="2"/>
      <c r="X46" s="2"/>
    </row>
    <row r="47" spans="1:24">
      <c r="A47" s="2"/>
      <c r="B47" s="11" t="s">
        <v>21</v>
      </c>
      <c r="C47" s="11" t="s">
        <v>21</v>
      </c>
      <c r="D47" s="11" t="s">
        <v>21</v>
      </c>
      <c r="E47" s="11" t="s">
        <v>21</v>
      </c>
      <c r="F47" s="11" t="s">
        <v>135</v>
      </c>
      <c r="G47" s="11" t="s">
        <v>21</v>
      </c>
      <c r="H47" s="11" t="s">
        <v>135</v>
      </c>
      <c r="I47" s="11" t="s">
        <v>135</v>
      </c>
      <c r="J47" s="11" t="s">
        <v>135</v>
      </c>
      <c r="K47" s="11" t="s">
        <v>135</v>
      </c>
      <c r="L47" s="18"/>
      <c r="M47" s="11" t="s">
        <v>22</v>
      </c>
      <c r="N47" s="11" t="s">
        <v>125</v>
      </c>
      <c r="O47" s="2"/>
      <c r="P47" s="11" t="s">
        <v>22</v>
      </c>
      <c r="Q47" s="11" t="s">
        <v>125</v>
      </c>
      <c r="R47" s="2"/>
      <c r="S47" s="11" t="s">
        <v>22</v>
      </c>
      <c r="T47" s="11" t="s">
        <v>125</v>
      </c>
      <c r="U47" s="2"/>
      <c r="V47" s="2"/>
      <c r="W47" s="2"/>
      <c r="X47" s="2"/>
    </row>
    <row r="48" spans="1:24">
      <c r="A48" s="2" t="s">
        <v>23</v>
      </c>
      <c r="B48" s="2"/>
      <c r="C48" s="24">
        <v>1378</v>
      </c>
      <c r="D48" s="24">
        <v>141</v>
      </c>
      <c r="E48" s="24">
        <v>67</v>
      </c>
      <c r="F48" s="24">
        <v>12945</v>
      </c>
      <c r="G48" s="17">
        <f t="shared" ref="G48:G61" si="18">(F48-J48-H48)/3.412</f>
        <v>138.62837045720985</v>
      </c>
      <c r="H48" s="24">
        <v>0</v>
      </c>
      <c r="I48" s="2"/>
      <c r="J48" s="24">
        <v>12472</v>
      </c>
      <c r="K48" s="24">
        <v>0</v>
      </c>
      <c r="L48" s="2"/>
      <c r="M48" s="27">
        <v>72.2</v>
      </c>
      <c r="N48" s="24">
        <v>7.4000000000000003E-3</v>
      </c>
      <c r="O48" s="2"/>
      <c r="P48" s="27">
        <v>72.2</v>
      </c>
      <c r="Q48" s="24">
        <v>7.4000000000000003E-3</v>
      </c>
      <c r="R48" s="2"/>
      <c r="S48" s="27">
        <v>72.2</v>
      </c>
      <c r="T48" s="28">
        <v>7.4000000000000003E-3</v>
      </c>
      <c r="U48" s="2"/>
      <c r="V48" s="2"/>
      <c r="W48" s="2"/>
      <c r="X48" s="2"/>
    </row>
    <row r="49" spans="1:24">
      <c r="A49" s="2" t="s">
        <v>24</v>
      </c>
      <c r="B49" s="2"/>
      <c r="C49" s="24">
        <v>943</v>
      </c>
      <c r="D49" s="24">
        <v>122</v>
      </c>
      <c r="E49" s="24">
        <v>60</v>
      </c>
      <c r="F49" s="24">
        <v>12814</v>
      </c>
      <c r="G49" s="17">
        <f t="shared" si="18"/>
        <v>118.99179366940211</v>
      </c>
      <c r="H49" s="24">
        <v>0</v>
      </c>
      <c r="I49" s="2"/>
      <c r="J49" s="24">
        <v>12408</v>
      </c>
      <c r="K49" s="24">
        <v>0</v>
      </c>
      <c r="L49" s="2"/>
      <c r="M49" s="27">
        <v>72.099999999999994</v>
      </c>
      <c r="N49" s="24">
        <v>6.4000000000000003E-3</v>
      </c>
      <c r="O49" s="2"/>
      <c r="P49" s="27">
        <v>72.099999999999994</v>
      </c>
      <c r="Q49" s="24">
        <v>6.4000000000000003E-3</v>
      </c>
      <c r="R49" s="2"/>
      <c r="S49" s="27">
        <v>72.099999999999994</v>
      </c>
      <c r="T49" s="28">
        <v>6.4000000000000003E-3</v>
      </c>
      <c r="U49" s="2"/>
      <c r="V49" s="2"/>
      <c r="W49" s="2"/>
      <c r="X49" s="2"/>
    </row>
    <row r="50" spans="1:24">
      <c r="A50" s="2" t="s">
        <v>25</v>
      </c>
      <c r="B50" s="2"/>
      <c r="C50" s="24">
        <v>893</v>
      </c>
      <c r="D50" s="24">
        <v>110</v>
      </c>
      <c r="E50" s="24">
        <v>55</v>
      </c>
      <c r="F50" s="24">
        <v>12758</v>
      </c>
      <c r="G50" s="17">
        <f t="shared" si="18"/>
        <v>107.56154747948418</v>
      </c>
      <c r="H50" s="24">
        <v>0</v>
      </c>
      <c r="I50" s="2"/>
      <c r="J50" s="24">
        <v>12391</v>
      </c>
      <c r="K50" s="24">
        <v>0</v>
      </c>
      <c r="L50" s="2"/>
      <c r="M50" s="27">
        <v>80.099999999999994</v>
      </c>
      <c r="N50" s="24">
        <v>7.7999999999999996E-3</v>
      </c>
      <c r="O50" s="2"/>
      <c r="P50" s="27">
        <v>80.099999999999994</v>
      </c>
      <c r="Q50" s="24">
        <v>7.7999999999999996E-3</v>
      </c>
      <c r="R50" s="2"/>
      <c r="S50" s="27">
        <v>80.099999999999994</v>
      </c>
      <c r="T50" s="28">
        <v>7.7999999999999996E-3</v>
      </c>
      <c r="U50" s="2"/>
      <c r="V50" s="2"/>
      <c r="W50" s="2"/>
      <c r="X50" s="2"/>
    </row>
    <row r="51" spans="1:24">
      <c r="A51" s="2" t="s">
        <v>26</v>
      </c>
      <c r="B51" s="2"/>
      <c r="C51" s="24">
        <v>98</v>
      </c>
      <c r="D51" s="24">
        <v>8</v>
      </c>
      <c r="E51" s="24">
        <v>5</v>
      </c>
      <c r="F51" s="24">
        <v>734</v>
      </c>
      <c r="G51" s="17">
        <f t="shared" si="18"/>
        <v>7.6201641266119582</v>
      </c>
      <c r="H51" s="24">
        <v>0</v>
      </c>
      <c r="I51" s="2"/>
      <c r="J51" s="24">
        <v>708</v>
      </c>
      <c r="K51" s="24">
        <v>0</v>
      </c>
      <c r="L51" s="2"/>
      <c r="M51" s="27">
        <v>71.8</v>
      </c>
      <c r="N51" s="24">
        <v>7.3000000000000001E-3</v>
      </c>
      <c r="O51" s="2"/>
      <c r="P51" s="27">
        <v>71.8</v>
      </c>
      <c r="Q51" s="24">
        <v>7.3000000000000001E-3</v>
      </c>
      <c r="R51" s="2"/>
      <c r="S51" s="27">
        <v>71.8</v>
      </c>
      <c r="T51" s="28">
        <v>7.3000000000000001E-3</v>
      </c>
      <c r="U51" s="2"/>
      <c r="V51" s="2"/>
      <c r="W51" s="2"/>
      <c r="X51" s="2"/>
    </row>
    <row r="52" spans="1:24">
      <c r="A52" s="2" t="s">
        <v>27</v>
      </c>
      <c r="B52" s="2"/>
      <c r="C52" s="24">
        <v>60</v>
      </c>
      <c r="D52" s="24">
        <v>6</v>
      </c>
      <c r="E52" s="24">
        <v>4</v>
      </c>
      <c r="F52" s="24">
        <v>664</v>
      </c>
      <c r="G52" s="17">
        <f t="shared" si="18"/>
        <v>6.1547479484173504</v>
      </c>
      <c r="H52" s="24">
        <v>0</v>
      </c>
      <c r="I52" s="2"/>
      <c r="J52" s="24">
        <v>643</v>
      </c>
      <c r="K52" s="24">
        <v>0</v>
      </c>
      <c r="L52" s="2"/>
      <c r="M52" s="27">
        <v>71.8</v>
      </c>
      <c r="N52" s="24">
        <v>6.4000000000000003E-3</v>
      </c>
      <c r="O52" s="2"/>
      <c r="P52" s="27">
        <v>71.8</v>
      </c>
      <c r="Q52" s="24">
        <v>6.4000000000000003E-3</v>
      </c>
      <c r="R52" s="2"/>
      <c r="S52" s="27">
        <v>71.8</v>
      </c>
      <c r="T52" s="28">
        <v>6.4000000000000003E-3</v>
      </c>
      <c r="U52" s="2"/>
      <c r="V52" s="2"/>
      <c r="W52" s="2"/>
      <c r="X52" s="2"/>
    </row>
    <row r="53" spans="1:24">
      <c r="A53" s="2" t="s">
        <v>28</v>
      </c>
      <c r="B53" s="2"/>
      <c r="C53" s="24">
        <v>1047</v>
      </c>
      <c r="D53" s="24">
        <v>136</v>
      </c>
      <c r="E53" s="24">
        <v>65</v>
      </c>
      <c r="F53" s="24">
        <v>15448</v>
      </c>
      <c r="G53" s="17">
        <f t="shared" si="18"/>
        <v>149.47245017584996</v>
      </c>
      <c r="H53" s="24">
        <v>2530</v>
      </c>
      <c r="I53" s="2"/>
      <c r="J53" s="24">
        <v>12408</v>
      </c>
      <c r="K53" s="24">
        <v>2523</v>
      </c>
      <c r="L53" s="2"/>
      <c r="M53" s="27">
        <v>72.2</v>
      </c>
      <c r="N53" s="24">
        <v>8.3000000000000001E-3</v>
      </c>
      <c r="O53" s="2"/>
      <c r="P53" s="27">
        <v>72.2</v>
      </c>
      <c r="Q53" s="24">
        <v>8.3000000000000001E-3</v>
      </c>
      <c r="R53" s="2"/>
      <c r="S53" s="27">
        <v>72.2</v>
      </c>
      <c r="T53" s="28">
        <v>8.3000000000000001E-3</v>
      </c>
      <c r="U53" s="2"/>
      <c r="V53" s="2"/>
      <c r="W53" s="2"/>
      <c r="X53" s="2"/>
    </row>
    <row r="54" spans="1:24">
      <c r="A54" s="2" t="s">
        <v>29</v>
      </c>
      <c r="B54" s="2"/>
      <c r="C54" s="24">
        <v>986</v>
      </c>
      <c r="D54" s="24">
        <v>121</v>
      </c>
      <c r="E54" s="24">
        <v>60</v>
      </c>
      <c r="F54" s="24">
        <v>15383</v>
      </c>
      <c r="G54" s="17">
        <f t="shared" si="18"/>
        <v>137.45603751465416</v>
      </c>
      <c r="H54" s="24">
        <v>2523</v>
      </c>
      <c r="I54" s="2"/>
      <c r="J54" s="24">
        <v>12391</v>
      </c>
      <c r="K54" s="24">
        <v>2523</v>
      </c>
      <c r="L54" s="2"/>
      <c r="M54" s="27">
        <v>80.099999999999994</v>
      </c>
      <c r="N54" s="24">
        <v>9.9000000000000008E-3</v>
      </c>
      <c r="O54" s="2"/>
      <c r="P54" s="27">
        <v>80.099999999999994</v>
      </c>
      <c r="Q54" s="24">
        <v>9.9000000000000008E-3</v>
      </c>
      <c r="R54" s="2"/>
      <c r="S54" s="27">
        <v>80.099999999999994</v>
      </c>
      <c r="T54" s="28">
        <v>9.7999999999999997E-3</v>
      </c>
      <c r="U54" s="2"/>
      <c r="V54" s="2"/>
      <c r="W54" s="2"/>
      <c r="X54" s="2"/>
    </row>
    <row r="55" spans="1:24">
      <c r="A55" s="2" t="s">
        <v>30</v>
      </c>
      <c r="B55" s="2"/>
      <c r="C55" s="24">
        <v>1325</v>
      </c>
      <c r="D55" s="24">
        <v>145</v>
      </c>
      <c r="E55" s="24">
        <v>69</v>
      </c>
      <c r="F55" s="24">
        <v>15521</v>
      </c>
      <c r="G55" s="17">
        <f t="shared" si="18"/>
        <v>160.60961313012896</v>
      </c>
      <c r="H55" s="24">
        <v>2526</v>
      </c>
      <c r="I55" s="2"/>
      <c r="J55" s="24">
        <v>12447</v>
      </c>
      <c r="K55" s="24">
        <v>2523</v>
      </c>
      <c r="L55" s="2"/>
      <c r="M55" s="27">
        <v>74.2</v>
      </c>
      <c r="N55" s="24">
        <v>9.1999999999999998E-3</v>
      </c>
      <c r="O55" s="2"/>
      <c r="P55" s="27">
        <v>74.2</v>
      </c>
      <c r="Q55" s="24">
        <v>9.1999999999999998E-3</v>
      </c>
      <c r="R55" s="2"/>
      <c r="S55" s="27">
        <v>74.2</v>
      </c>
      <c r="T55" s="28">
        <v>9.1999999999999998E-3</v>
      </c>
      <c r="U55" s="2"/>
      <c r="V55" s="2"/>
      <c r="W55" s="2"/>
      <c r="X55" s="2"/>
    </row>
    <row r="56" spans="1:24">
      <c r="A56" s="2" t="s">
        <v>31</v>
      </c>
      <c r="B56" s="2"/>
      <c r="C56" s="24">
        <v>557</v>
      </c>
      <c r="D56" s="24">
        <v>63</v>
      </c>
      <c r="E56" s="24">
        <v>34</v>
      </c>
      <c r="F56" s="24">
        <v>7631</v>
      </c>
      <c r="G56" s="17">
        <f t="shared" si="18"/>
        <v>79.132473622508797</v>
      </c>
      <c r="H56" s="24">
        <v>2521</v>
      </c>
      <c r="I56" s="2"/>
      <c r="J56" s="24">
        <v>4840</v>
      </c>
      <c r="K56" s="24">
        <v>2523</v>
      </c>
      <c r="L56" s="2"/>
      <c r="M56" s="27">
        <v>72</v>
      </c>
      <c r="N56" s="24">
        <v>1.0500000000000001E-2</v>
      </c>
      <c r="O56" s="2"/>
      <c r="P56" s="27">
        <v>72</v>
      </c>
      <c r="Q56" s="24">
        <v>1.0500000000000001E-2</v>
      </c>
      <c r="R56" s="2"/>
      <c r="S56" s="27">
        <v>72</v>
      </c>
      <c r="T56" s="28">
        <v>1.0500000000000001E-2</v>
      </c>
      <c r="U56" s="2"/>
      <c r="V56" s="2"/>
      <c r="W56" s="2"/>
      <c r="X56" s="2"/>
    </row>
    <row r="57" spans="1:24">
      <c r="A57" s="2" t="s">
        <v>32</v>
      </c>
      <c r="B57" s="2"/>
      <c r="C57" s="24">
        <v>968</v>
      </c>
      <c r="D57" s="24">
        <v>112</v>
      </c>
      <c r="E57" s="24">
        <v>56</v>
      </c>
      <c r="F57" s="24">
        <v>15472</v>
      </c>
      <c r="G57" s="17">
        <f t="shared" si="18"/>
        <v>188.15943728018757</v>
      </c>
      <c r="H57" s="24">
        <v>9990</v>
      </c>
      <c r="I57" s="2"/>
      <c r="J57" s="24">
        <v>4840</v>
      </c>
      <c r="K57" s="24">
        <v>10091</v>
      </c>
      <c r="L57" s="2"/>
      <c r="M57" s="27">
        <v>72.099999999999994</v>
      </c>
      <c r="N57" s="24">
        <v>1.6400000000000001E-2</v>
      </c>
      <c r="O57" s="2"/>
      <c r="P57" s="27">
        <v>72.099999999999994</v>
      </c>
      <c r="Q57" s="24">
        <v>1.6500000000000001E-2</v>
      </c>
      <c r="R57" s="2"/>
      <c r="S57" s="27">
        <v>72.099999999999994</v>
      </c>
      <c r="T57" s="28">
        <v>1.6299999999999999E-2</v>
      </c>
      <c r="U57" s="2"/>
      <c r="V57" s="2"/>
      <c r="W57" s="2"/>
      <c r="X57" s="2"/>
    </row>
    <row r="58" spans="1:24">
      <c r="A58" s="2" t="s">
        <v>33</v>
      </c>
      <c r="B58" s="2"/>
      <c r="C58" s="24">
        <v>1410</v>
      </c>
      <c r="D58" s="24">
        <v>137</v>
      </c>
      <c r="E58" s="24">
        <v>66</v>
      </c>
      <c r="F58" s="24">
        <v>15636</v>
      </c>
      <c r="G58" s="17">
        <f t="shared" si="18"/>
        <v>215.41617819460728</v>
      </c>
      <c r="H58" s="24">
        <v>9997</v>
      </c>
      <c r="I58" s="2"/>
      <c r="J58" s="24">
        <v>4904</v>
      </c>
      <c r="K58" s="24">
        <v>10091</v>
      </c>
      <c r="L58" s="2"/>
      <c r="M58" s="27">
        <v>72.2</v>
      </c>
      <c r="N58" s="24">
        <v>1.6199999999999999E-2</v>
      </c>
      <c r="O58" s="2"/>
      <c r="P58" s="27">
        <v>72.2</v>
      </c>
      <c r="Q58" s="24">
        <v>1.6299999999999999E-2</v>
      </c>
      <c r="R58" s="2"/>
      <c r="S58" s="27">
        <v>72.2</v>
      </c>
      <c r="T58" s="28">
        <v>1.61E-2</v>
      </c>
      <c r="U58" s="2"/>
      <c r="V58" s="2"/>
      <c r="W58" s="2"/>
      <c r="X58" s="2"/>
    </row>
    <row r="59" spans="1:24">
      <c r="A59" s="2" t="s">
        <v>34</v>
      </c>
      <c r="B59" s="2"/>
      <c r="C59" s="24">
        <v>146</v>
      </c>
      <c r="D59" s="24">
        <v>14</v>
      </c>
      <c r="E59" s="24">
        <v>8</v>
      </c>
      <c r="F59" s="24">
        <v>1974</v>
      </c>
      <c r="G59" s="17">
        <f t="shared" si="18"/>
        <v>23.739742086752639</v>
      </c>
      <c r="H59" s="24">
        <v>1250</v>
      </c>
      <c r="I59" s="2"/>
      <c r="J59" s="24">
        <v>643</v>
      </c>
      <c r="K59" s="24">
        <v>1261</v>
      </c>
      <c r="L59" s="2"/>
      <c r="M59" s="27">
        <v>71.8</v>
      </c>
      <c r="N59" s="24">
        <v>1.5900000000000001E-2</v>
      </c>
      <c r="O59" s="2"/>
      <c r="P59" s="27">
        <v>71.8</v>
      </c>
      <c r="Q59" s="24">
        <v>1.61E-2</v>
      </c>
      <c r="R59" s="2"/>
      <c r="S59" s="27">
        <v>71.8</v>
      </c>
      <c r="T59" s="28">
        <v>1.5800000000000002E-2</v>
      </c>
      <c r="U59" s="2"/>
      <c r="V59" s="2"/>
      <c r="W59" s="2"/>
      <c r="X59" s="2"/>
    </row>
    <row r="60" spans="1:24">
      <c r="A60" s="2" t="s">
        <v>35</v>
      </c>
      <c r="B60" s="2"/>
      <c r="C60" s="24">
        <v>228</v>
      </c>
      <c r="D60" s="24">
        <v>18</v>
      </c>
      <c r="E60" s="24">
        <v>11</v>
      </c>
      <c r="F60" s="24">
        <v>2053</v>
      </c>
      <c r="G60" s="17">
        <f t="shared" si="18"/>
        <v>27.549824150058619</v>
      </c>
      <c r="H60" s="24">
        <v>1251</v>
      </c>
      <c r="I60" s="2"/>
      <c r="J60" s="24">
        <v>708</v>
      </c>
      <c r="K60" s="24">
        <v>1261</v>
      </c>
      <c r="L60" s="2"/>
      <c r="M60" s="27">
        <v>71.8</v>
      </c>
      <c r="N60" s="24">
        <v>1.55E-2</v>
      </c>
      <c r="O60" s="2"/>
      <c r="P60" s="27">
        <v>71.8</v>
      </c>
      <c r="Q60" s="24">
        <v>1.5599999999999999E-2</v>
      </c>
      <c r="R60" s="2"/>
      <c r="S60" s="27">
        <v>71.8</v>
      </c>
      <c r="T60" s="28">
        <v>1.5299999999999999E-2</v>
      </c>
      <c r="U60" s="2"/>
      <c r="V60" s="2"/>
      <c r="W60" s="2"/>
      <c r="X60" s="2"/>
    </row>
    <row r="61" spans="1:24">
      <c r="A61" s="2" t="s">
        <v>36</v>
      </c>
      <c r="B61" s="2"/>
      <c r="C61" s="24">
        <v>1289</v>
      </c>
      <c r="D61" s="24">
        <v>151</v>
      </c>
      <c r="E61" s="24">
        <v>71</v>
      </c>
      <c r="F61" s="24">
        <v>18841</v>
      </c>
      <c r="G61" s="17">
        <f t="shared" si="18"/>
        <v>181.12543962485347</v>
      </c>
      <c r="H61" s="24">
        <v>4160</v>
      </c>
      <c r="I61" s="2"/>
      <c r="J61" s="24">
        <v>14063</v>
      </c>
      <c r="K61" s="24">
        <v>4167</v>
      </c>
      <c r="L61" s="2"/>
      <c r="M61" s="27">
        <v>80.2</v>
      </c>
      <c r="N61" s="24">
        <v>1.11E-2</v>
      </c>
      <c r="O61" s="2"/>
      <c r="P61" s="27">
        <v>80.2</v>
      </c>
      <c r="Q61" s="24">
        <v>1.11E-2</v>
      </c>
      <c r="R61" s="2"/>
      <c r="S61" s="27">
        <v>80.2</v>
      </c>
      <c r="T61" s="28">
        <v>1.0999999999999999E-2</v>
      </c>
      <c r="U61" s="2"/>
      <c r="V61" s="2"/>
      <c r="W61" s="2"/>
      <c r="X61" s="2"/>
    </row>
    <row r="64" spans="1:24">
      <c r="B64" t="s">
        <v>136</v>
      </c>
    </row>
    <row r="65" spans="1:24">
      <c r="A65" s="2"/>
      <c r="B65" s="2"/>
      <c r="C65" s="25"/>
      <c r="D65" s="25"/>
      <c r="E65" s="2"/>
      <c r="F65" s="34"/>
      <c r="G65" s="34"/>
      <c r="H65" s="2" t="s">
        <v>137</v>
      </c>
      <c r="I65" s="34"/>
      <c r="J65" s="34"/>
      <c r="K65" s="34"/>
      <c r="L65" s="2"/>
      <c r="M65" s="24"/>
      <c r="N65" s="24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5"/>
      <c r="D66" s="25"/>
      <c r="E66" s="2"/>
      <c r="F66" s="2" t="s">
        <v>3</v>
      </c>
      <c r="G66" s="34"/>
      <c r="H66" s="34"/>
      <c r="I66" s="34"/>
      <c r="J66" s="34"/>
      <c r="K66" s="34"/>
      <c r="L66" s="2"/>
      <c r="M66" s="24"/>
      <c r="N66" s="24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5"/>
      <c r="D67" s="25"/>
      <c r="E67" s="2"/>
      <c r="F67" s="34"/>
      <c r="G67" s="34"/>
      <c r="H67" s="34"/>
      <c r="I67" s="34"/>
      <c r="J67" s="34"/>
      <c r="K67" s="34"/>
      <c r="L67" s="2"/>
      <c r="M67" s="24"/>
      <c r="N67" s="24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5"/>
      <c r="D68" s="25"/>
      <c r="E68" s="2"/>
      <c r="F68" s="34"/>
      <c r="G68" s="34"/>
      <c r="H68" s="34"/>
      <c r="I68" s="34"/>
      <c r="J68" s="34"/>
      <c r="K68" s="34"/>
      <c r="L68" s="2"/>
      <c r="M68" s="24"/>
      <c r="N68" s="24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11" t="s">
        <v>9</v>
      </c>
      <c r="C69" s="2" t="s">
        <v>138</v>
      </c>
      <c r="D69" s="25"/>
      <c r="E69" s="2"/>
      <c r="F69" s="11" t="s">
        <v>139</v>
      </c>
      <c r="G69" s="34"/>
      <c r="H69" s="34"/>
      <c r="I69" s="11" t="s">
        <v>120</v>
      </c>
      <c r="J69" s="11" t="s">
        <v>121</v>
      </c>
      <c r="K69" s="11" t="s">
        <v>121</v>
      </c>
      <c r="L69" s="2"/>
      <c r="M69" s="24"/>
      <c r="N69" s="24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 t="s">
        <v>12</v>
      </c>
      <c r="B70" s="11" t="s">
        <v>15</v>
      </c>
      <c r="C70" s="11" t="s">
        <v>13</v>
      </c>
      <c r="D70" s="11" t="s">
        <v>16</v>
      </c>
      <c r="E70" s="11" t="s">
        <v>17</v>
      </c>
      <c r="F70" s="11" t="s">
        <v>16</v>
      </c>
      <c r="G70" s="11" t="s">
        <v>17</v>
      </c>
      <c r="H70" s="11" t="s">
        <v>120</v>
      </c>
      <c r="I70" s="11" t="s">
        <v>122</v>
      </c>
      <c r="J70" s="11" t="s">
        <v>123</v>
      </c>
      <c r="K70" s="11" t="s">
        <v>124</v>
      </c>
      <c r="L70" s="2"/>
      <c r="M70" s="24"/>
      <c r="N70" s="24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 t="s">
        <v>29</v>
      </c>
      <c r="B71" s="11" t="s">
        <v>21</v>
      </c>
      <c r="C71" s="11" t="s">
        <v>21</v>
      </c>
      <c r="D71" s="11" t="s">
        <v>21</v>
      </c>
      <c r="E71" s="11" t="s">
        <v>21</v>
      </c>
      <c r="F71" s="11" t="s">
        <v>21</v>
      </c>
      <c r="G71" s="11" t="s">
        <v>21</v>
      </c>
      <c r="H71" s="11" t="s">
        <v>21</v>
      </c>
      <c r="I71" s="11" t="s">
        <v>21</v>
      </c>
      <c r="J71" s="11" t="s">
        <v>126</v>
      </c>
      <c r="K71" s="11" t="s">
        <v>126</v>
      </c>
      <c r="L71" s="2"/>
      <c r="M71" s="24"/>
      <c r="N71" s="28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 t="s">
        <v>23</v>
      </c>
      <c r="B72" s="25">
        <f t="shared" ref="B72:B85" si="19">D25</f>
        <v>141</v>
      </c>
      <c r="C72" s="25">
        <f t="shared" ref="C72:C85" si="20">F25</f>
        <v>3793.9624853458381</v>
      </c>
      <c r="D72" s="25">
        <f t="shared" ref="D72:D85" si="21">G25</f>
        <v>3793.9624853458381</v>
      </c>
      <c r="E72" s="25">
        <f t="shared" ref="E72:E85" si="22">H25</f>
        <v>0</v>
      </c>
      <c r="F72" s="25">
        <f t="shared" ref="F72:F85" si="23">J25</f>
        <v>3655.3341148886284</v>
      </c>
      <c r="G72" s="25">
        <f t="shared" ref="G72:G85" si="24">K25</f>
        <v>0</v>
      </c>
      <c r="H72" s="17">
        <f t="shared" ref="H72:H87" si="25">D72-F72</f>
        <v>138.62837045720971</v>
      </c>
      <c r="I72" s="17">
        <f t="shared" ref="I72:I87" si="26">H72-B72</f>
        <v>-2.3716295427902878</v>
      </c>
      <c r="J72" s="21">
        <f t="shared" ref="J72:J87" si="27">I72/H72</f>
        <v>-1.7107822410148986E-2</v>
      </c>
      <c r="K72" s="21">
        <f t="shared" ref="K72:K87" si="28">I72/C72</f>
        <v>-6.2510621861726248E-4</v>
      </c>
      <c r="L72" s="2"/>
      <c r="M72" s="24"/>
      <c r="N72" s="28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 t="s">
        <v>24</v>
      </c>
      <c r="B73" s="25">
        <f t="shared" si="19"/>
        <v>122</v>
      </c>
      <c r="C73" s="25">
        <f t="shared" si="20"/>
        <v>3755.5685814771396</v>
      </c>
      <c r="D73" s="25">
        <f t="shared" si="21"/>
        <v>3755.5685814771396</v>
      </c>
      <c r="E73" s="25">
        <f t="shared" si="22"/>
        <v>0</v>
      </c>
      <c r="F73" s="25">
        <f t="shared" si="23"/>
        <v>3636.5767878077377</v>
      </c>
      <c r="G73" s="25">
        <f t="shared" si="24"/>
        <v>0</v>
      </c>
      <c r="H73" s="17">
        <f t="shared" si="25"/>
        <v>118.99179366940189</v>
      </c>
      <c r="I73" s="17">
        <f t="shared" si="26"/>
        <v>-3.0082063305981137</v>
      </c>
      <c r="J73" s="21">
        <f t="shared" si="27"/>
        <v>-2.5280788177341831E-2</v>
      </c>
      <c r="K73" s="21">
        <f t="shared" si="28"/>
        <v>-8.0099890744504167E-4</v>
      </c>
      <c r="L73" s="2"/>
      <c r="M73" s="27"/>
      <c r="N73" s="28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 t="s">
        <v>25</v>
      </c>
      <c r="B74" s="25">
        <f t="shared" si="19"/>
        <v>110</v>
      </c>
      <c r="C74" s="25">
        <f t="shared" si="20"/>
        <v>3739.1559202813601</v>
      </c>
      <c r="D74" s="25">
        <f t="shared" si="21"/>
        <v>3739.1559202813601</v>
      </c>
      <c r="E74" s="25">
        <f t="shared" si="22"/>
        <v>0</v>
      </c>
      <c r="F74" s="25">
        <f t="shared" si="23"/>
        <v>3631.594372801876</v>
      </c>
      <c r="G74" s="25">
        <f t="shared" si="24"/>
        <v>0</v>
      </c>
      <c r="H74" s="17">
        <f t="shared" si="25"/>
        <v>107.56154747948403</v>
      </c>
      <c r="I74" s="17">
        <f t="shared" si="26"/>
        <v>-2.4384525205159662</v>
      </c>
      <c r="J74" s="21">
        <f t="shared" si="27"/>
        <v>-2.2670299727521763E-2</v>
      </c>
      <c r="K74" s="21">
        <f t="shared" si="28"/>
        <v>-6.5213983382979117E-4</v>
      </c>
      <c r="L74" s="2"/>
      <c r="M74" s="27"/>
      <c r="N74" s="28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 t="s">
        <v>26</v>
      </c>
      <c r="B75" s="25">
        <f t="shared" si="19"/>
        <v>8</v>
      </c>
      <c r="C75" s="25">
        <f t="shared" si="20"/>
        <v>215.12309495896835</v>
      </c>
      <c r="D75" s="25">
        <f t="shared" si="21"/>
        <v>215.12309495896835</v>
      </c>
      <c r="E75" s="25">
        <f t="shared" si="22"/>
        <v>0</v>
      </c>
      <c r="F75" s="25">
        <f t="shared" si="23"/>
        <v>207.50293083235638</v>
      </c>
      <c r="G75" s="25">
        <f t="shared" si="24"/>
        <v>0</v>
      </c>
      <c r="H75" s="17">
        <f t="shared" si="25"/>
        <v>7.620164126611968</v>
      </c>
      <c r="I75" s="17">
        <f t="shared" si="26"/>
        <v>-0.37983587338803204</v>
      </c>
      <c r="J75" s="21">
        <f t="shared" si="27"/>
        <v>-4.9846153846152444E-2</v>
      </c>
      <c r="K75" s="21">
        <f t="shared" si="28"/>
        <v>-1.7656675749318329E-3</v>
      </c>
      <c r="L75" s="2"/>
      <c r="M75" s="27"/>
      <c r="N75" s="28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 t="s">
        <v>27</v>
      </c>
      <c r="B76" s="25">
        <f t="shared" si="19"/>
        <v>6</v>
      </c>
      <c r="C76" s="25">
        <f t="shared" si="20"/>
        <v>194.60726846424384</v>
      </c>
      <c r="D76" s="25">
        <f t="shared" si="21"/>
        <v>194.60726846424384</v>
      </c>
      <c r="E76" s="25">
        <f t="shared" si="22"/>
        <v>0</v>
      </c>
      <c r="F76" s="25">
        <f t="shared" si="23"/>
        <v>188.45252051582651</v>
      </c>
      <c r="G76" s="25">
        <f t="shared" si="24"/>
        <v>0</v>
      </c>
      <c r="H76" s="17">
        <f t="shared" si="25"/>
        <v>6.154747948417338</v>
      </c>
      <c r="I76" s="17">
        <f t="shared" si="26"/>
        <v>0.15474794841733797</v>
      </c>
      <c r="J76" s="21">
        <f t="shared" si="27"/>
        <v>2.5142857142855152E-2</v>
      </c>
      <c r="K76" s="21">
        <f t="shared" si="28"/>
        <v>7.9518072289150169E-4</v>
      </c>
      <c r="L76" s="2"/>
      <c r="M76" s="27"/>
      <c r="N76" s="28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 t="s">
        <v>28</v>
      </c>
      <c r="B77" s="25">
        <f t="shared" si="19"/>
        <v>136</v>
      </c>
      <c r="C77" s="25">
        <f t="shared" si="20"/>
        <v>4527.5498241500591</v>
      </c>
      <c r="D77" s="25">
        <f t="shared" si="21"/>
        <v>3786.0492379835878</v>
      </c>
      <c r="E77" s="25">
        <f t="shared" si="22"/>
        <v>741.50058616647129</v>
      </c>
      <c r="F77" s="25">
        <f t="shared" si="23"/>
        <v>3636.5767878077377</v>
      </c>
      <c r="G77" s="25">
        <f t="shared" si="24"/>
        <v>739.4490035169988</v>
      </c>
      <c r="H77" s="17">
        <f t="shared" si="25"/>
        <v>149.4724501758501</v>
      </c>
      <c r="I77" s="17">
        <f t="shared" si="26"/>
        <v>13.472450175850099</v>
      </c>
      <c r="J77" s="21">
        <f t="shared" si="27"/>
        <v>9.0133333333334301E-2</v>
      </c>
      <c r="K77" s="21">
        <f t="shared" si="28"/>
        <v>2.9756602796478853E-3</v>
      </c>
      <c r="L77" s="2"/>
      <c r="M77" s="27"/>
      <c r="N77" s="28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 t="s">
        <v>29</v>
      </c>
      <c r="B78" s="25">
        <f t="shared" si="19"/>
        <v>121</v>
      </c>
      <c r="C78" s="25">
        <f t="shared" si="20"/>
        <v>4508.4994138335287</v>
      </c>
      <c r="D78" s="25">
        <f t="shared" si="21"/>
        <v>3769.0504103165299</v>
      </c>
      <c r="E78" s="25">
        <f t="shared" si="22"/>
        <v>739.4490035169988</v>
      </c>
      <c r="F78" s="25">
        <f t="shared" si="23"/>
        <v>3631.594372801876</v>
      </c>
      <c r="G78" s="25">
        <f t="shared" si="24"/>
        <v>739.4490035169988</v>
      </c>
      <c r="H78" s="17">
        <f t="shared" si="25"/>
        <v>137.45603751465387</v>
      </c>
      <c r="I78" s="17">
        <f t="shared" si="26"/>
        <v>16.456037514653872</v>
      </c>
      <c r="J78" s="21">
        <f t="shared" si="27"/>
        <v>0.11971855010660795</v>
      </c>
      <c r="K78" s="21">
        <f t="shared" si="28"/>
        <v>3.6500032503412215E-3</v>
      </c>
      <c r="L78" s="2"/>
      <c r="M78" s="27"/>
      <c r="N78" s="24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 t="s">
        <v>30</v>
      </c>
      <c r="B79" s="25">
        <f t="shared" si="19"/>
        <v>145</v>
      </c>
      <c r="C79" s="25">
        <f t="shared" si="20"/>
        <v>4548.9449003517002</v>
      </c>
      <c r="D79" s="25">
        <f t="shared" si="21"/>
        <v>3808.6166471277847</v>
      </c>
      <c r="E79" s="25">
        <f t="shared" si="22"/>
        <v>740.32825322391557</v>
      </c>
      <c r="F79" s="25">
        <f t="shared" si="23"/>
        <v>3648.0070339976555</v>
      </c>
      <c r="G79" s="25">
        <f t="shared" si="24"/>
        <v>739.4490035169988</v>
      </c>
      <c r="H79" s="17">
        <f t="shared" si="25"/>
        <v>160.60961313012922</v>
      </c>
      <c r="I79" s="17">
        <f t="shared" si="26"/>
        <v>15.609613130129219</v>
      </c>
      <c r="J79" s="21">
        <f t="shared" si="27"/>
        <v>9.7189781021899291E-2</v>
      </c>
      <c r="K79" s="21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 t="s">
        <v>31</v>
      </c>
      <c r="B80" s="25">
        <f t="shared" si="19"/>
        <v>63</v>
      </c>
      <c r="C80" s="25">
        <f t="shared" si="20"/>
        <v>2236.5181711606097</v>
      </c>
      <c r="D80" s="25">
        <f t="shared" si="21"/>
        <v>1497.6553341148888</v>
      </c>
      <c r="E80" s="25">
        <f t="shared" si="22"/>
        <v>738.86283704572099</v>
      </c>
      <c r="F80" s="25">
        <f t="shared" si="23"/>
        <v>1418.5228604923798</v>
      </c>
      <c r="G80" s="25">
        <f t="shared" si="24"/>
        <v>739.4490035169988</v>
      </c>
      <c r="H80" s="17">
        <f t="shared" si="25"/>
        <v>79.132473622508996</v>
      </c>
      <c r="I80" s="17">
        <f t="shared" si="26"/>
        <v>16.132473622508996</v>
      </c>
      <c r="J80" s="21">
        <f t="shared" si="27"/>
        <v>0.20386666666666872</v>
      </c>
      <c r="K80" s="21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 t="s">
        <v>32</v>
      </c>
      <c r="B81" s="25">
        <f t="shared" si="19"/>
        <v>112</v>
      </c>
      <c r="C81" s="25">
        <f t="shared" si="20"/>
        <v>4534.5838218053932</v>
      </c>
      <c r="D81" s="25">
        <f t="shared" si="21"/>
        <v>1606.6822977725678</v>
      </c>
      <c r="E81" s="25">
        <f t="shared" si="22"/>
        <v>2927.9015240328254</v>
      </c>
      <c r="F81" s="25">
        <f t="shared" si="23"/>
        <v>1418.5228604923798</v>
      </c>
      <c r="G81" s="25">
        <f t="shared" si="24"/>
        <v>2957.5029308323565</v>
      </c>
      <c r="H81" s="17">
        <f t="shared" si="25"/>
        <v>188.15943728018806</v>
      </c>
      <c r="I81" s="17">
        <f t="shared" si="26"/>
        <v>76.159437280188058</v>
      </c>
      <c r="J81" s="21">
        <f t="shared" si="27"/>
        <v>0.40476012461059341</v>
      </c>
      <c r="K81" s="21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 t="s">
        <v>33</v>
      </c>
      <c r="B82" s="25">
        <f t="shared" si="19"/>
        <v>137</v>
      </c>
      <c r="C82" s="25">
        <f t="shared" si="20"/>
        <v>4582.6494724501763</v>
      </c>
      <c r="D82" s="25">
        <f t="shared" si="21"/>
        <v>1652.6963657678784</v>
      </c>
      <c r="E82" s="25">
        <f t="shared" si="22"/>
        <v>2929.9531066822979</v>
      </c>
      <c r="F82" s="25">
        <f t="shared" si="23"/>
        <v>1437.280187573271</v>
      </c>
      <c r="G82" s="25">
        <f t="shared" si="24"/>
        <v>2957.5029308323565</v>
      </c>
      <c r="H82" s="17">
        <f t="shared" si="25"/>
        <v>215.41617819460748</v>
      </c>
      <c r="I82" s="17">
        <f t="shared" si="26"/>
        <v>78.416178194607483</v>
      </c>
      <c r="J82" s="21">
        <f t="shared" si="27"/>
        <v>0.36402176870748365</v>
      </c>
      <c r="K82" s="21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 t="s">
        <v>34</v>
      </c>
      <c r="B83" s="25">
        <f t="shared" si="19"/>
        <v>14</v>
      </c>
      <c r="C83" s="25">
        <f t="shared" si="20"/>
        <v>578.54630715123096</v>
      </c>
      <c r="D83" s="25">
        <f t="shared" si="21"/>
        <v>212.19226260257915</v>
      </c>
      <c r="E83" s="25">
        <f t="shared" si="22"/>
        <v>366.35404454865181</v>
      </c>
      <c r="F83" s="25">
        <f t="shared" si="23"/>
        <v>188.45252051582651</v>
      </c>
      <c r="G83" s="25">
        <f t="shared" si="24"/>
        <v>369.57796014067998</v>
      </c>
      <c r="H83" s="17">
        <f t="shared" si="25"/>
        <v>23.739742086752642</v>
      </c>
      <c r="I83" s="17">
        <f t="shared" si="26"/>
        <v>9.7397420867526421</v>
      </c>
      <c r="J83" s="21">
        <f t="shared" si="27"/>
        <v>0.41027160493827169</v>
      </c>
      <c r="K83" s="21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 t="s">
        <v>35</v>
      </c>
      <c r="B84" s="25">
        <f t="shared" si="19"/>
        <v>18</v>
      </c>
      <c r="C84" s="25">
        <f t="shared" si="20"/>
        <v>601.69988276670574</v>
      </c>
      <c r="D84" s="25">
        <f t="shared" si="21"/>
        <v>235.05275498241497</v>
      </c>
      <c r="E84" s="25">
        <f t="shared" si="22"/>
        <v>366.64712778429077</v>
      </c>
      <c r="F84" s="25">
        <f t="shared" si="23"/>
        <v>207.50293083235638</v>
      </c>
      <c r="G84" s="25">
        <f t="shared" si="24"/>
        <v>369.57796014067998</v>
      </c>
      <c r="H84" s="17">
        <f t="shared" si="25"/>
        <v>27.549824150058583</v>
      </c>
      <c r="I84" s="17">
        <f t="shared" si="26"/>
        <v>9.5498241500585834</v>
      </c>
      <c r="J84" s="21">
        <f t="shared" si="27"/>
        <v>0.34663829787233963</v>
      </c>
      <c r="K84" s="21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 t="s">
        <v>36</v>
      </c>
      <c r="B85" s="25">
        <f t="shared" si="19"/>
        <v>151</v>
      </c>
      <c r="C85" s="25">
        <f t="shared" si="20"/>
        <v>5521.9812426729195</v>
      </c>
      <c r="D85" s="25">
        <f t="shared" si="21"/>
        <v>4302.7549824150065</v>
      </c>
      <c r="E85" s="25">
        <f t="shared" si="22"/>
        <v>1219.2262602579133</v>
      </c>
      <c r="F85" s="25">
        <f t="shared" si="23"/>
        <v>4121.6295427901523</v>
      </c>
      <c r="G85" s="25">
        <f t="shared" si="24"/>
        <v>1221.2778429073858</v>
      </c>
      <c r="H85" s="17">
        <f t="shared" si="25"/>
        <v>181.12543962485415</v>
      </c>
      <c r="I85" s="17">
        <f t="shared" si="26"/>
        <v>30.125439624854152</v>
      </c>
      <c r="J85" s="21">
        <f t="shared" si="27"/>
        <v>0.16632362459547245</v>
      </c>
      <c r="K85" s="21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 t="s">
        <v>140</v>
      </c>
      <c r="B86" s="2">
        <v>141</v>
      </c>
      <c r="C86" s="17">
        <f>12946/3.412</f>
        <v>3794.2555685814773</v>
      </c>
      <c r="D86" s="17">
        <f>C86-E86</f>
        <v>3794.2555685814773</v>
      </c>
      <c r="E86" s="17">
        <v>0</v>
      </c>
      <c r="F86" s="17">
        <f>12472/3.412</f>
        <v>3655.3341148886284</v>
      </c>
      <c r="G86" s="17">
        <v>0</v>
      </c>
      <c r="H86" s="17">
        <f t="shared" si="25"/>
        <v>138.9214536928489</v>
      </c>
      <c r="I86" s="17">
        <f t="shared" si="26"/>
        <v>-2.0785463071511003</v>
      </c>
      <c r="J86" s="21">
        <f t="shared" si="27"/>
        <v>-1.4962025316454741E-2</v>
      </c>
      <c r="K86" s="21">
        <f t="shared" si="28"/>
        <v>-5.4781399660123239E-4</v>
      </c>
      <c r="L86" s="34"/>
      <c r="M86" s="27"/>
      <c r="N86" s="28"/>
      <c r="O86" s="25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 t="s">
        <v>141</v>
      </c>
      <c r="B87" s="2">
        <v>112</v>
      </c>
      <c r="C87" s="17">
        <f>15473/3.412</f>
        <v>4534.8769050410319</v>
      </c>
      <c r="D87" s="17">
        <f>C87-E87</f>
        <v>1606.9753810082066</v>
      </c>
      <c r="E87" s="17">
        <f>9990/3.412</f>
        <v>2927.9015240328254</v>
      </c>
      <c r="F87" s="17">
        <f>4840/3.412</f>
        <v>1418.5228604923798</v>
      </c>
      <c r="G87" s="17">
        <f>10091/3.412</f>
        <v>2957.5029308323565</v>
      </c>
      <c r="H87" s="17">
        <f t="shared" si="25"/>
        <v>188.45252051582679</v>
      </c>
      <c r="I87" s="17">
        <f t="shared" si="26"/>
        <v>76.452520515826791</v>
      </c>
      <c r="J87" s="21">
        <f t="shared" si="27"/>
        <v>0.4056858475894255</v>
      </c>
      <c r="K87" s="21">
        <f t="shared" si="28"/>
        <v>1.6858786272862469E-2</v>
      </c>
      <c r="L87" s="34"/>
      <c r="M87" s="27"/>
      <c r="N87" s="28"/>
      <c r="O87" s="25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5"/>
      <c r="C88" s="2"/>
      <c r="D88" s="25"/>
      <c r="E88" s="2"/>
      <c r="F88" s="25"/>
      <c r="G88" s="25"/>
      <c r="H88" s="25"/>
      <c r="I88" s="25"/>
      <c r="J88" s="25"/>
      <c r="K88" s="25"/>
      <c r="L88" s="34"/>
      <c r="M88" s="27"/>
      <c r="N88" s="28"/>
      <c r="O88" s="25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5"/>
      <c r="C89" s="2"/>
      <c r="D89" s="25"/>
      <c r="E89" s="2"/>
      <c r="F89" s="25"/>
      <c r="G89" s="25"/>
      <c r="H89" s="25"/>
      <c r="I89" s="25"/>
      <c r="J89" s="25"/>
      <c r="K89" s="25"/>
      <c r="L89" s="34"/>
      <c r="M89" s="27"/>
      <c r="N89" s="28"/>
      <c r="O89" s="25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5"/>
      <c r="C90" s="2"/>
      <c r="D90" s="25"/>
      <c r="E90" s="2"/>
      <c r="F90" s="25"/>
      <c r="G90" s="25"/>
      <c r="H90" s="25"/>
      <c r="I90" s="25"/>
      <c r="J90" s="25"/>
      <c r="K90" s="25"/>
      <c r="L90" s="34"/>
      <c r="M90" s="27"/>
      <c r="N90" s="28"/>
      <c r="O90" s="25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5"/>
      <c r="C91" s="2"/>
      <c r="D91" s="25"/>
      <c r="E91" s="2"/>
      <c r="F91" s="25"/>
      <c r="G91" s="25"/>
      <c r="H91" s="25"/>
      <c r="I91" s="25"/>
      <c r="J91" s="25"/>
      <c r="K91" s="25"/>
      <c r="L91" s="34"/>
      <c r="M91" s="27"/>
      <c r="N91" s="28"/>
      <c r="O91" s="25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5"/>
      <c r="C92" s="2"/>
      <c r="D92" s="25"/>
      <c r="E92" s="2"/>
      <c r="F92" s="25"/>
      <c r="G92" s="25"/>
      <c r="H92" s="25"/>
      <c r="I92" s="25"/>
      <c r="J92" s="25"/>
      <c r="K92" s="25"/>
      <c r="L92" s="34"/>
      <c r="M92" s="27"/>
      <c r="N92" s="28"/>
      <c r="O92" s="25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5"/>
      <c r="C93" s="2"/>
      <c r="D93" s="25"/>
      <c r="E93" s="2"/>
      <c r="F93" s="25"/>
      <c r="G93" s="25"/>
      <c r="H93" s="25"/>
      <c r="I93" s="25"/>
      <c r="J93" s="25"/>
      <c r="K93" s="25"/>
      <c r="L93" s="34"/>
      <c r="M93" s="27"/>
      <c r="N93" s="28"/>
      <c r="O93" s="25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5"/>
      <c r="C94" s="2"/>
      <c r="D94" s="25"/>
      <c r="E94" s="2"/>
      <c r="F94" s="25"/>
      <c r="G94" s="25"/>
      <c r="H94" s="25"/>
      <c r="I94" s="25"/>
      <c r="J94" s="25"/>
      <c r="K94" s="25"/>
      <c r="L94" s="34"/>
      <c r="M94" s="27"/>
      <c r="N94" s="28"/>
      <c r="O94" s="25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5"/>
      <c r="C95" s="2"/>
      <c r="D95" s="25"/>
      <c r="E95" s="2"/>
      <c r="F95" s="25"/>
      <c r="G95" s="25"/>
      <c r="H95" s="25"/>
      <c r="I95" s="25"/>
      <c r="J95" s="25"/>
      <c r="K95" s="25"/>
      <c r="L95" s="34"/>
      <c r="M95" s="27"/>
      <c r="N95" s="28"/>
      <c r="O95" s="25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5"/>
      <c r="C96" s="2"/>
      <c r="D96" s="25"/>
      <c r="E96" s="2"/>
      <c r="F96" s="25"/>
      <c r="G96" s="25"/>
      <c r="H96" s="25"/>
      <c r="I96" s="25"/>
      <c r="J96" s="25"/>
      <c r="K96" s="25"/>
      <c r="L96" s="34"/>
      <c r="M96" s="27"/>
      <c r="N96" s="28"/>
      <c r="O96" s="25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5"/>
      <c r="C97" s="2"/>
      <c r="D97" s="25"/>
      <c r="E97" s="2"/>
      <c r="F97" s="25"/>
      <c r="G97" s="25"/>
      <c r="H97" s="25"/>
      <c r="I97" s="25"/>
      <c r="J97" s="25"/>
      <c r="K97" s="25"/>
      <c r="L97" s="34"/>
      <c r="M97" s="27"/>
      <c r="N97" s="28"/>
      <c r="O97" s="25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5"/>
      <c r="C98" s="2"/>
      <c r="D98" s="25"/>
      <c r="E98" s="2"/>
      <c r="F98" s="25"/>
      <c r="G98" s="25"/>
      <c r="H98" s="25"/>
      <c r="I98" s="25"/>
      <c r="J98" s="25"/>
      <c r="K98" s="25"/>
      <c r="L98" s="34"/>
      <c r="M98" s="27"/>
      <c r="N98" s="28"/>
      <c r="O98" s="25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5"/>
      <c r="C99" s="2"/>
      <c r="D99" s="25"/>
      <c r="E99" s="2"/>
      <c r="F99" s="25"/>
      <c r="G99" s="25"/>
      <c r="H99" s="25"/>
      <c r="I99" s="25"/>
      <c r="J99" s="25"/>
      <c r="K99" s="25"/>
      <c r="L99" s="34"/>
      <c r="M99" s="27"/>
      <c r="N99" s="28"/>
      <c r="O99" s="25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000000000000004" header="0.5" footer="0.5"/>
  <pageSetup scale="68" orientation="portrait" horizontalDpi="4294967292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workbookViewId="0"/>
  </sheetViews>
  <sheetFormatPr defaultRowHeight="15"/>
  <sheetData>
    <row r="1" spans="1:22">
      <c r="A1" s="2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>
      <c r="A3" s="262" t="s">
        <v>247</v>
      </c>
      <c r="B3" s="263"/>
      <c r="C3" s="263"/>
      <c r="D3" s="263"/>
      <c r="E3" s="263"/>
      <c r="F3" s="263"/>
      <c r="G3" s="26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 t="s">
        <v>110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 t="s">
        <v>248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 t="s">
        <v>112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 t="s">
        <v>113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 t="s">
        <v>249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 t="s">
        <v>250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 t="s">
        <v>3</v>
      </c>
      <c r="G19" s="2"/>
      <c r="H19" s="2"/>
      <c r="I19" s="2"/>
      <c r="J19" s="2"/>
      <c r="K19" s="2"/>
      <c r="L19" s="2"/>
      <c r="M19" s="2" t="s">
        <v>4</v>
      </c>
      <c r="N19" s="2"/>
      <c r="O19" s="2" t="s">
        <v>117</v>
      </c>
      <c r="P19" s="2"/>
      <c r="Q19" s="2"/>
      <c r="R19" s="2" t="s">
        <v>118</v>
      </c>
      <c r="S19" s="2"/>
      <c r="T19" s="2"/>
      <c r="U19" s="2"/>
      <c r="V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2"/>
      <c r="C21" s="2" t="s">
        <v>6</v>
      </c>
      <c r="D21" s="2"/>
      <c r="E21" s="2"/>
      <c r="F21" s="2" t="s">
        <v>119</v>
      </c>
      <c r="G21" s="2"/>
      <c r="H21" s="2"/>
      <c r="I21" s="2"/>
      <c r="J21" s="2" t="s">
        <v>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/>
      <c r="B22" s="2"/>
      <c r="C22" s="2"/>
      <c r="D22" s="11" t="s">
        <v>9</v>
      </c>
      <c r="E22" s="11" t="s">
        <v>10</v>
      </c>
      <c r="F22" s="2"/>
      <c r="G22" s="2"/>
      <c r="H22" s="2"/>
      <c r="I22" s="2"/>
      <c r="J22" s="2"/>
      <c r="K22" s="2"/>
      <c r="L22" s="2"/>
      <c r="M22" s="2"/>
      <c r="N22" s="11" t="s">
        <v>11</v>
      </c>
      <c r="O22" s="2"/>
      <c r="P22" s="2"/>
      <c r="Q22" s="11" t="s">
        <v>11</v>
      </c>
      <c r="R22" s="2"/>
      <c r="S22" s="2"/>
      <c r="T22" s="11" t="s">
        <v>11</v>
      </c>
      <c r="U22" s="2"/>
      <c r="V22" s="2"/>
    </row>
    <row r="23" spans="1:22">
      <c r="A23" s="2" t="s">
        <v>12</v>
      </c>
      <c r="B23" s="11" t="s">
        <v>13</v>
      </c>
      <c r="C23" s="11" t="s">
        <v>14</v>
      </c>
      <c r="D23" s="11" t="s">
        <v>15</v>
      </c>
      <c r="E23" s="11" t="s">
        <v>15</v>
      </c>
      <c r="F23" s="11" t="s">
        <v>13</v>
      </c>
      <c r="G23" s="11" t="s">
        <v>16</v>
      </c>
      <c r="H23" s="11" t="s">
        <v>17</v>
      </c>
      <c r="I23" s="11" t="s">
        <v>13</v>
      </c>
      <c r="J23" s="11" t="s">
        <v>16</v>
      </c>
      <c r="K23" s="11" t="s">
        <v>17</v>
      </c>
      <c r="L23" s="11" t="s">
        <v>18</v>
      </c>
      <c r="M23" s="11" t="s">
        <v>19</v>
      </c>
      <c r="N23" s="11" t="s">
        <v>20</v>
      </c>
      <c r="O23" s="11" t="s">
        <v>18</v>
      </c>
      <c r="P23" s="11" t="s">
        <v>19</v>
      </c>
      <c r="Q23" s="11" t="s">
        <v>20</v>
      </c>
      <c r="R23" s="11" t="s">
        <v>18</v>
      </c>
      <c r="S23" s="11" t="s">
        <v>19</v>
      </c>
      <c r="T23" s="11" t="s">
        <v>20</v>
      </c>
      <c r="U23" s="2"/>
      <c r="V23" s="2"/>
    </row>
    <row r="24" spans="1:22">
      <c r="A24" s="2"/>
      <c r="B24" s="11" t="s">
        <v>21</v>
      </c>
      <c r="C24" s="11" t="s">
        <v>21</v>
      </c>
      <c r="D24" s="11" t="s">
        <v>21</v>
      </c>
      <c r="E24" s="11" t="s">
        <v>21</v>
      </c>
      <c r="F24" s="11" t="s">
        <v>21</v>
      </c>
      <c r="G24" s="11" t="s">
        <v>21</v>
      </c>
      <c r="H24" s="11" t="s">
        <v>21</v>
      </c>
      <c r="I24" s="11" t="s">
        <v>21</v>
      </c>
      <c r="J24" s="11" t="s">
        <v>21</v>
      </c>
      <c r="K24" s="11" t="s">
        <v>21</v>
      </c>
      <c r="L24" s="2"/>
      <c r="M24" s="11" t="s">
        <v>22</v>
      </c>
      <c r="N24" s="11" t="s">
        <v>125</v>
      </c>
      <c r="O24" s="2"/>
      <c r="P24" s="11" t="s">
        <v>22</v>
      </c>
      <c r="Q24" s="11" t="s">
        <v>125</v>
      </c>
      <c r="R24" s="2"/>
      <c r="S24" s="11" t="s">
        <v>22</v>
      </c>
      <c r="T24" s="11" t="s">
        <v>125</v>
      </c>
      <c r="U24" s="2" t="s">
        <v>251</v>
      </c>
      <c r="V24" s="2" t="s">
        <v>252</v>
      </c>
    </row>
    <row r="25" spans="1:22">
      <c r="A25" s="2" t="s">
        <v>23</v>
      </c>
      <c r="B25" s="24">
        <v>1520.817</v>
      </c>
      <c r="C25" s="24">
        <v>1307.4580000000001</v>
      </c>
      <c r="D25" s="24">
        <v>145.185</v>
      </c>
      <c r="E25" s="24">
        <v>68.174000000000007</v>
      </c>
      <c r="F25" s="24">
        <v>3841.47</v>
      </c>
      <c r="G25" s="24">
        <v>3841.47</v>
      </c>
      <c r="H25" s="24">
        <v>0</v>
      </c>
      <c r="I25" s="24">
        <v>3654.42</v>
      </c>
      <c r="J25" s="24">
        <v>3654.42</v>
      </c>
      <c r="K25" s="24">
        <v>0</v>
      </c>
      <c r="L25" s="24">
        <v>2.4304000000000001</v>
      </c>
      <c r="M25" s="24">
        <v>22.3</v>
      </c>
      <c r="N25" s="24">
        <v>7.6E-3</v>
      </c>
      <c r="O25" s="24">
        <v>2.43236074</v>
      </c>
      <c r="P25" s="24">
        <v>22.3</v>
      </c>
      <c r="Q25" s="24">
        <v>7.6E-3</v>
      </c>
      <c r="R25" s="24">
        <v>2.4287000000000001</v>
      </c>
      <c r="S25" s="24">
        <v>22.3</v>
      </c>
      <c r="T25" s="24">
        <v>7.6E-3</v>
      </c>
      <c r="U25" s="2">
        <v>187.05</v>
      </c>
      <c r="V25" s="2">
        <v>1.1018250581310399E-2</v>
      </c>
    </row>
    <row r="26" spans="1:22">
      <c r="A26" s="2" t="s">
        <v>24</v>
      </c>
      <c r="B26" s="24">
        <v>1061.1959999999999</v>
      </c>
      <c r="C26" s="24">
        <v>865.86599999999999</v>
      </c>
      <c r="D26" s="24">
        <v>132.917</v>
      </c>
      <c r="E26" s="24">
        <v>62.412999999999997</v>
      </c>
      <c r="F26" s="24">
        <v>3803.58</v>
      </c>
      <c r="G26" s="24">
        <v>3803.58</v>
      </c>
      <c r="H26" s="24">
        <v>0</v>
      </c>
      <c r="I26" s="24">
        <v>3635.6010000000001</v>
      </c>
      <c r="J26" s="24">
        <v>3635.6010000000001</v>
      </c>
      <c r="K26" s="24">
        <v>0</v>
      </c>
      <c r="L26" s="24">
        <v>3.4588999999999999</v>
      </c>
      <c r="M26" s="24">
        <v>22.3</v>
      </c>
      <c r="N26" s="24">
        <v>7.0296100000000004E-3</v>
      </c>
      <c r="O26" s="24">
        <v>3.4626109</v>
      </c>
      <c r="P26" s="24">
        <v>22.3</v>
      </c>
      <c r="Q26" s="24">
        <v>7.1000000000000004E-3</v>
      </c>
      <c r="R26" s="24">
        <v>3.4565999999999999</v>
      </c>
      <c r="S26" s="24">
        <v>22.3</v>
      </c>
      <c r="T26" s="24">
        <v>7.0000000000000001E-3</v>
      </c>
      <c r="U26" s="2">
        <v>167.97900000000001</v>
      </c>
      <c r="V26" s="2">
        <v>9.3039226560679301E-3</v>
      </c>
    </row>
    <row r="27" spans="1:22">
      <c r="A27" s="2" t="s">
        <v>25</v>
      </c>
      <c r="B27" s="24">
        <v>1011.104</v>
      </c>
      <c r="C27" s="24">
        <v>850.06799999999998</v>
      </c>
      <c r="D27" s="24">
        <v>109.581</v>
      </c>
      <c r="E27" s="24">
        <v>51.454999999999998</v>
      </c>
      <c r="F27" s="24">
        <v>3763.48</v>
      </c>
      <c r="G27" s="24">
        <v>3763.48</v>
      </c>
      <c r="H27" s="24">
        <v>0</v>
      </c>
      <c r="I27" s="24">
        <v>3630.4720000000002</v>
      </c>
      <c r="J27" s="24">
        <v>3630.4720000000002</v>
      </c>
      <c r="K27" s="24">
        <v>0</v>
      </c>
      <c r="L27" s="24">
        <v>3.6139000000000001</v>
      </c>
      <c r="M27" s="24">
        <v>26.8</v>
      </c>
      <c r="N27" s="24">
        <v>7.7999999999999996E-3</v>
      </c>
      <c r="O27" s="24">
        <v>3.61528239</v>
      </c>
      <c r="P27" s="24">
        <v>26.8</v>
      </c>
      <c r="Q27" s="24">
        <v>7.7999999999999996E-3</v>
      </c>
      <c r="R27" s="24">
        <v>3.6124000000000001</v>
      </c>
      <c r="S27" s="24">
        <v>26.8</v>
      </c>
      <c r="T27" s="24">
        <v>7.7999999999999996E-3</v>
      </c>
      <c r="U27" s="2">
        <v>133.00800000000001</v>
      </c>
      <c r="V27" s="2">
        <v>6.2638149780229902E-3</v>
      </c>
    </row>
    <row r="28" spans="1:22">
      <c r="A28" s="2" t="s">
        <v>26</v>
      </c>
      <c r="B28" s="24">
        <v>105.419</v>
      </c>
      <c r="C28" s="24">
        <v>93.197999999999993</v>
      </c>
      <c r="D28" s="24">
        <v>8.3160000000000007</v>
      </c>
      <c r="E28" s="24">
        <v>3.9049999999999998</v>
      </c>
      <c r="F28" s="24">
        <v>215.77799999999999</v>
      </c>
      <c r="G28" s="24">
        <v>215.77799999999999</v>
      </c>
      <c r="H28" s="24">
        <v>0</v>
      </c>
      <c r="I28" s="24">
        <v>207.34399999999999</v>
      </c>
      <c r="J28" s="24">
        <v>207.34399999999999</v>
      </c>
      <c r="K28" s="24">
        <v>0</v>
      </c>
      <c r="L28" s="24">
        <v>1.9752000000000001</v>
      </c>
      <c r="M28" s="24">
        <v>22.1</v>
      </c>
      <c r="N28" s="24">
        <v>7.6E-3</v>
      </c>
      <c r="O28" s="24">
        <v>1.98089172</v>
      </c>
      <c r="P28" s="24">
        <v>22.1</v>
      </c>
      <c r="Q28" s="24">
        <v>7.6E-3</v>
      </c>
      <c r="R28" s="24">
        <v>1.956</v>
      </c>
      <c r="S28" s="24">
        <v>22.1</v>
      </c>
      <c r="T28" s="24">
        <v>7.6E-3</v>
      </c>
      <c r="U28" s="2">
        <v>8.4339999999999993</v>
      </c>
      <c r="V28" s="2">
        <v>5.4715756283036602E-4</v>
      </c>
    </row>
    <row r="29" spans="1:22">
      <c r="A29" s="2" t="s">
        <v>27</v>
      </c>
      <c r="B29" s="24">
        <v>65.007999999999996</v>
      </c>
      <c r="C29" s="24">
        <v>54.798999999999999</v>
      </c>
      <c r="D29" s="24">
        <v>6.9470000000000001</v>
      </c>
      <c r="E29" s="24">
        <v>3.262</v>
      </c>
      <c r="F29" s="24">
        <v>195.53</v>
      </c>
      <c r="G29" s="24">
        <v>195.53</v>
      </c>
      <c r="H29" s="24">
        <v>0</v>
      </c>
      <c r="I29" s="24">
        <v>188.50299999999999</v>
      </c>
      <c r="J29" s="24">
        <v>188.50299999999999</v>
      </c>
      <c r="K29" s="24">
        <v>0</v>
      </c>
      <c r="L29" s="24">
        <v>2.9150999999999998</v>
      </c>
      <c r="M29" s="24">
        <v>22.1</v>
      </c>
      <c r="N29" s="24">
        <v>7.0601199999999996E-3</v>
      </c>
      <c r="O29" s="24">
        <v>2.9278350500000001</v>
      </c>
      <c r="P29" s="24">
        <v>22.1</v>
      </c>
      <c r="Q29" s="24">
        <v>7.1000000000000004E-3</v>
      </c>
      <c r="R29" s="24">
        <v>2.8957999999999999</v>
      </c>
      <c r="S29" s="24">
        <v>22.1</v>
      </c>
      <c r="T29" s="24">
        <v>7.0000000000000001E-3</v>
      </c>
      <c r="U29" s="2">
        <v>7.0270000000000197</v>
      </c>
      <c r="V29" s="2">
        <v>4.0931184446157698E-4</v>
      </c>
    </row>
    <row r="30" spans="1:22">
      <c r="A30" s="2" t="s">
        <v>28</v>
      </c>
      <c r="B30" s="24">
        <v>1202.424</v>
      </c>
      <c r="C30" s="24">
        <v>1007.0940000000001</v>
      </c>
      <c r="D30" s="24">
        <v>132.917</v>
      </c>
      <c r="E30" s="24">
        <v>62.412999999999997</v>
      </c>
      <c r="F30" s="24">
        <v>4542.78</v>
      </c>
      <c r="G30" s="24">
        <v>3803.58</v>
      </c>
      <c r="H30" s="24">
        <v>739.2</v>
      </c>
      <c r="I30" s="24">
        <v>4374.8010000000004</v>
      </c>
      <c r="J30" s="24">
        <v>3635.6010000000001</v>
      </c>
      <c r="K30" s="24">
        <v>739.2</v>
      </c>
      <c r="L30" s="24">
        <v>3.6675</v>
      </c>
      <c r="M30" s="24">
        <v>22.3</v>
      </c>
      <c r="N30" s="24">
        <v>8.2000000000000007E-3</v>
      </c>
      <c r="O30" s="24">
        <v>3.6705816599999999</v>
      </c>
      <c r="P30" s="24">
        <v>22.3</v>
      </c>
      <c r="Q30" s="24">
        <v>8.2000000000000007E-3</v>
      </c>
      <c r="R30" s="24">
        <v>3.6652</v>
      </c>
      <c r="S30" s="24">
        <v>22.3</v>
      </c>
      <c r="T30" s="24">
        <v>8.2000000000000007E-3</v>
      </c>
      <c r="U30" s="2">
        <v>167.97900000000001</v>
      </c>
      <c r="V30" s="2">
        <v>9.3039226560679301E-3</v>
      </c>
    </row>
    <row r="31" spans="1:22">
      <c r="A31" s="2" t="s">
        <v>29</v>
      </c>
      <c r="B31" s="24">
        <v>1137.6300000000001</v>
      </c>
      <c r="C31" s="24">
        <v>962.67499999999995</v>
      </c>
      <c r="D31" s="24">
        <v>119.05200000000001</v>
      </c>
      <c r="E31" s="24">
        <v>55.902999999999999</v>
      </c>
      <c r="F31" s="24">
        <v>4516.3779999999997</v>
      </c>
      <c r="G31" s="24">
        <v>3777.1779999999999</v>
      </c>
      <c r="H31" s="24">
        <v>739.2</v>
      </c>
      <c r="I31" s="24">
        <v>4369.652</v>
      </c>
      <c r="J31" s="24">
        <v>3630.4520000000002</v>
      </c>
      <c r="K31" s="24">
        <v>739.2</v>
      </c>
      <c r="L31" s="24">
        <v>3.8658000000000001</v>
      </c>
      <c r="M31" s="24">
        <v>26.8</v>
      </c>
      <c r="N31" s="24">
        <v>9.7010399999999993E-3</v>
      </c>
      <c r="O31" s="24">
        <v>3.8682033100000002</v>
      </c>
      <c r="P31" s="24">
        <v>26.8</v>
      </c>
      <c r="Q31" s="24">
        <v>9.7999999999999997E-3</v>
      </c>
      <c r="R31" s="24">
        <v>3.8641000000000001</v>
      </c>
      <c r="S31" s="24">
        <v>26.8</v>
      </c>
      <c r="T31" s="24">
        <v>9.7000000000000003E-3</v>
      </c>
      <c r="U31" s="2">
        <v>146.726</v>
      </c>
      <c r="V31" s="2">
        <v>7.3807095551837402E-3</v>
      </c>
    </row>
    <row r="32" spans="1:22">
      <c r="A32" s="2" t="s">
        <v>30</v>
      </c>
      <c r="B32" s="24">
        <v>1499.4469999999999</v>
      </c>
      <c r="C32" s="24">
        <v>1291.242</v>
      </c>
      <c r="D32" s="24">
        <v>141.678</v>
      </c>
      <c r="E32" s="24">
        <v>66.527000000000001</v>
      </c>
      <c r="F32" s="24">
        <v>4567.4579999999996</v>
      </c>
      <c r="G32" s="24">
        <v>3828.2579999999998</v>
      </c>
      <c r="H32" s="24">
        <v>739.2</v>
      </c>
      <c r="I32" s="24">
        <v>4386.0709999999999</v>
      </c>
      <c r="J32" s="24">
        <v>3646.8710000000001</v>
      </c>
      <c r="K32" s="24">
        <v>739.2</v>
      </c>
      <c r="L32" s="24">
        <v>2.9514</v>
      </c>
      <c r="M32" s="24">
        <v>23.4</v>
      </c>
      <c r="N32" s="24">
        <v>9.0038700000000006E-3</v>
      </c>
      <c r="O32" s="24">
        <v>2.95334231</v>
      </c>
      <c r="P32" s="24">
        <v>23.4</v>
      </c>
      <c r="Q32" s="24">
        <v>9.1000000000000004E-3</v>
      </c>
      <c r="R32" s="24">
        <v>2.9498000000000002</v>
      </c>
      <c r="S32" s="24">
        <v>23.4</v>
      </c>
      <c r="T32" s="24">
        <v>8.9999999999999993E-3</v>
      </c>
      <c r="U32" s="2">
        <v>181.387</v>
      </c>
      <c r="V32" s="2">
        <v>1.04813214769031E-2</v>
      </c>
    </row>
    <row r="33" spans="1:22">
      <c r="A33" s="2" t="s">
        <v>31</v>
      </c>
      <c r="B33" s="24">
        <v>629.07600000000002</v>
      </c>
      <c r="C33" s="24">
        <v>538.95899999999995</v>
      </c>
      <c r="D33" s="24">
        <v>61.322000000000003</v>
      </c>
      <c r="E33" s="24">
        <v>28.795000000000002</v>
      </c>
      <c r="F33" s="24">
        <v>2226.0569999999998</v>
      </c>
      <c r="G33" s="24">
        <v>1486.857</v>
      </c>
      <c r="H33" s="24">
        <v>739.2</v>
      </c>
      <c r="I33" s="24">
        <v>2157.3510000000001</v>
      </c>
      <c r="J33" s="24">
        <v>1418.1510000000001</v>
      </c>
      <c r="K33" s="24">
        <v>739.2</v>
      </c>
      <c r="L33" s="24">
        <v>3.4422999999999999</v>
      </c>
      <c r="M33" s="24">
        <v>22.2</v>
      </c>
      <c r="N33" s="24">
        <v>1.049435E-2</v>
      </c>
      <c r="O33" s="24">
        <v>3.4459892999999999</v>
      </c>
      <c r="P33" s="24">
        <v>22.2</v>
      </c>
      <c r="Q33" s="24">
        <v>1.0500000000000001E-2</v>
      </c>
      <c r="R33" s="24">
        <v>3.4386000000000001</v>
      </c>
      <c r="S33" s="24">
        <v>22.2</v>
      </c>
      <c r="T33" s="24">
        <v>1.04E-2</v>
      </c>
      <c r="U33" s="2">
        <v>68.705999999999705</v>
      </c>
      <c r="V33" s="2">
        <v>4.9909663778924503E-3</v>
      </c>
    </row>
    <row r="34" spans="1:22">
      <c r="A34" s="2" t="s">
        <v>32</v>
      </c>
      <c r="B34" s="24">
        <v>1077.1089999999999</v>
      </c>
      <c r="C34" s="24">
        <v>914.26199999999994</v>
      </c>
      <c r="D34" s="24">
        <v>110.813</v>
      </c>
      <c r="E34" s="24">
        <v>52.033999999999999</v>
      </c>
      <c r="F34" s="24">
        <v>4509.9840000000004</v>
      </c>
      <c r="G34" s="24">
        <v>1553.184</v>
      </c>
      <c r="H34" s="24">
        <v>2956.8</v>
      </c>
      <c r="I34" s="24">
        <v>4374.8519999999999</v>
      </c>
      <c r="J34" s="24">
        <v>1418.0519999999999</v>
      </c>
      <c r="K34" s="24">
        <v>2956.8</v>
      </c>
      <c r="L34" s="24">
        <v>4.0842000000000001</v>
      </c>
      <c r="M34" s="24">
        <v>22.3</v>
      </c>
      <c r="N34" s="24">
        <v>1.6613989999999999E-2</v>
      </c>
      <c r="O34" s="24">
        <v>4.0893191800000004</v>
      </c>
      <c r="P34" s="24">
        <v>22.3</v>
      </c>
      <c r="Q34" s="24">
        <v>1.67E-2</v>
      </c>
      <c r="R34" s="24">
        <v>4.0797999999999996</v>
      </c>
      <c r="S34" s="24">
        <v>22.3</v>
      </c>
      <c r="T34" s="24">
        <v>1.6500000000000001E-2</v>
      </c>
      <c r="U34" s="2">
        <v>135.13200000000001</v>
      </c>
      <c r="V34" s="2">
        <v>1.5906571214594E-2</v>
      </c>
    </row>
    <row r="35" spans="1:22">
      <c r="A35" s="2" t="s">
        <v>33</v>
      </c>
      <c r="B35" s="24">
        <v>1541.155</v>
      </c>
      <c r="C35" s="24">
        <v>1342.681</v>
      </c>
      <c r="D35" s="24">
        <v>135.05600000000001</v>
      </c>
      <c r="E35" s="24">
        <v>63.417999999999999</v>
      </c>
      <c r="F35" s="24">
        <v>4564.8940000000002</v>
      </c>
      <c r="G35" s="24">
        <v>1608.0940000000001</v>
      </c>
      <c r="H35" s="24">
        <v>2956.8</v>
      </c>
      <c r="I35" s="24">
        <v>4393.6490000000003</v>
      </c>
      <c r="J35" s="24">
        <v>1436.8489999999999</v>
      </c>
      <c r="K35" s="24">
        <v>2956.8</v>
      </c>
      <c r="L35" s="24">
        <v>2.8744000000000001</v>
      </c>
      <c r="M35" s="24">
        <v>22.3</v>
      </c>
      <c r="N35" s="24">
        <v>1.6440630000000001E-2</v>
      </c>
      <c r="O35" s="24">
        <v>2.87778263</v>
      </c>
      <c r="P35" s="24">
        <v>22.3</v>
      </c>
      <c r="Q35" s="24">
        <v>1.66E-2</v>
      </c>
      <c r="R35" s="24">
        <v>2.871</v>
      </c>
      <c r="S35" s="24">
        <v>22.3</v>
      </c>
      <c r="T35" s="24">
        <v>1.6299999999999999E-2</v>
      </c>
      <c r="U35" s="2">
        <v>171.245</v>
      </c>
      <c r="V35" s="2">
        <v>2.3022383668224299E-2</v>
      </c>
    </row>
    <row r="36" spans="1:22">
      <c r="A36" s="2" t="s">
        <v>34</v>
      </c>
      <c r="B36" s="24">
        <v>160.21899999999999</v>
      </c>
      <c r="C36" s="24">
        <v>139.423</v>
      </c>
      <c r="D36" s="24">
        <v>14.151</v>
      </c>
      <c r="E36" s="24">
        <v>6.6449999999999996</v>
      </c>
      <c r="F36" s="24">
        <v>572.60699999999997</v>
      </c>
      <c r="G36" s="24">
        <v>203.00700000000001</v>
      </c>
      <c r="H36" s="24">
        <v>369.6</v>
      </c>
      <c r="I36" s="24">
        <v>558.09</v>
      </c>
      <c r="J36" s="24">
        <v>188.49</v>
      </c>
      <c r="K36" s="24">
        <v>369.6</v>
      </c>
      <c r="L36" s="24">
        <v>3.4864999999999999</v>
      </c>
      <c r="M36" s="24">
        <v>22.1</v>
      </c>
      <c r="N36" s="24">
        <v>1.6254319999999999E-2</v>
      </c>
      <c r="O36" s="24">
        <v>3.5</v>
      </c>
      <c r="P36" s="24">
        <v>22.1</v>
      </c>
      <c r="Q36" s="24">
        <v>1.6400000000000001E-2</v>
      </c>
      <c r="R36" s="24">
        <v>3.4750000000000001</v>
      </c>
      <c r="S36" s="24">
        <v>22.1</v>
      </c>
      <c r="T36" s="24">
        <v>1.61E-2</v>
      </c>
      <c r="U36" s="2">
        <v>14.5169999999999</v>
      </c>
      <c r="V36" s="2">
        <v>1.8061497919963801E-3</v>
      </c>
    </row>
    <row r="37" spans="1:22">
      <c r="A37" s="2" t="s">
        <v>35</v>
      </c>
      <c r="B37" s="24">
        <v>244.91900000000001</v>
      </c>
      <c r="C37" s="24">
        <v>218.86699999999999</v>
      </c>
      <c r="D37" s="24">
        <v>17.728000000000002</v>
      </c>
      <c r="E37" s="24">
        <v>8.3239999999999998</v>
      </c>
      <c r="F37" s="24">
        <v>595.24</v>
      </c>
      <c r="G37" s="24">
        <v>225.64</v>
      </c>
      <c r="H37" s="24">
        <v>369.6</v>
      </c>
      <c r="I37" s="24">
        <v>576.92600000000004</v>
      </c>
      <c r="J37" s="24">
        <v>207.32599999999999</v>
      </c>
      <c r="K37" s="24">
        <v>369.6</v>
      </c>
      <c r="L37" s="24">
        <v>2.3597999999999999</v>
      </c>
      <c r="M37" s="24">
        <v>22.1</v>
      </c>
      <c r="N37" s="24">
        <v>1.5764429999999999E-2</v>
      </c>
      <c r="O37" s="24">
        <v>2.36813187</v>
      </c>
      <c r="P37" s="24">
        <v>22.1</v>
      </c>
      <c r="Q37" s="24">
        <v>1.5900000000000001E-2</v>
      </c>
      <c r="R37" s="24">
        <v>2.3496999999999999</v>
      </c>
      <c r="S37" s="24">
        <v>22.1</v>
      </c>
      <c r="T37" s="24">
        <v>1.5599999999999999E-2</v>
      </c>
      <c r="U37" s="2">
        <v>18.314</v>
      </c>
      <c r="V37" s="2">
        <v>2.6038195277577401E-3</v>
      </c>
    </row>
    <row r="38" spans="1:22">
      <c r="A38" s="2" t="s">
        <v>36</v>
      </c>
      <c r="B38" s="24">
        <v>1468.2139999999999</v>
      </c>
      <c r="C38" s="24">
        <v>1249.027</v>
      </c>
      <c r="D38" s="24">
        <v>149.15100000000001</v>
      </c>
      <c r="E38" s="24">
        <v>70.036000000000001</v>
      </c>
      <c r="F38" s="24">
        <v>5534.2</v>
      </c>
      <c r="G38" s="24">
        <v>4313.1760000000004</v>
      </c>
      <c r="H38" s="24">
        <v>1221</v>
      </c>
      <c r="I38" s="24">
        <v>5341.5259999999998</v>
      </c>
      <c r="J38" s="24">
        <v>4120.5020000000004</v>
      </c>
      <c r="K38" s="24">
        <v>1221.0239999999999</v>
      </c>
      <c r="L38" s="24">
        <v>3.6677</v>
      </c>
      <c r="M38" s="24">
        <v>26.8</v>
      </c>
      <c r="N38" s="24">
        <v>1.0932890000000001E-2</v>
      </c>
      <c r="O38" s="24">
        <v>3.6715529099999999</v>
      </c>
      <c r="P38" s="24">
        <v>26.8</v>
      </c>
      <c r="Q38" s="24">
        <v>1.0999999999999999E-2</v>
      </c>
      <c r="R38" s="24">
        <v>3.6716000000000002</v>
      </c>
      <c r="S38" s="24">
        <v>26.8</v>
      </c>
      <c r="T38" s="24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C37" sqref="C37"/>
    </sheetView>
  </sheetViews>
  <sheetFormatPr defaultRowHeight="15"/>
  <sheetData>
    <row r="1" spans="1:2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>
      <c r="A3" s="262" t="s">
        <v>253</v>
      </c>
      <c r="B3" s="263"/>
      <c r="C3" s="263"/>
      <c r="D3" s="263"/>
      <c r="E3" s="263"/>
      <c r="F3" s="263"/>
      <c r="G3" s="263"/>
      <c r="H3" s="26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 t="s">
        <v>254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111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112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65"/>
      <c r="C19" s="2"/>
      <c r="D19" s="2"/>
      <c r="E19" s="2"/>
      <c r="F19" s="2" t="s">
        <v>3</v>
      </c>
      <c r="G19" s="2"/>
      <c r="H19" s="2"/>
      <c r="I19" s="2"/>
      <c r="J19" s="2"/>
      <c r="K19" s="2"/>
      <c r="L19" s="265"/>
      <c r="M19" s="2" t="s">
        <v>4</v>
      </c>
      <c r="N19" s="2"/>
      <c r="O19" s="2" t="s">
        <v>117</v>
      </c>
      <c r="P19" s="2"/>
      <c r="Q19" s="2"/>
      <c r="R19" s="2" t="s">
        <v>118</v>
      </c>
      <c r="S19" s="2"/>
      <c r="T19" s="2"/>
    </row>
    <row r="20" spans="1:20">
      <c r="A20" s="265" t="s">
        <v>255</v>
      </c>
      <c r="B20" s="2"/>
      <c r="C20" s="265"/>
      <c r="D20" s="2"/>
      <c r="E20" s="2"/>
      <c r="F20" s="265"/>
      <c r="G20" s="2"/>
      <c r="H20" s="2"/>
      <c r="I20" s="26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65"/>
      <c r="B21" s="266" t="s">
        <v>256</v>
      </c>
      <c r="C21" s="2" t="s">
        <v>6</v>
      </c>
      <c r="D21" s="265"/>
      <c r="E21" s="265"/>
      <c r="F21" s="2" t="s">
        <v>119</v>
      </c>
      <c r="G21" s="265"/>
      <c r="H21" s="265"/>
      <c r="I21" s="265"/>
      <c r="J21" s="2" t="s">
        <v>8</v>
      </c>
      <c r="K21" s="265"/>
      <c r="L21" s="266" t="s">
        <v>257</v>
      </c>
      <c r="M21" s="265"/>
      <c r="N21" s="265"/>
      <c r="O21" s="2"/>
      <c r="P21" s="2"/>
      <c r="Q21" s="2"/>
      <c r="R21" s="2"/>
      <c r="S21" s="2"/>
      <c r="T21" s="2"/>
    </row>
    <row r="22" spans="1:20">
      <c r="A22" s="2"/>
      <c r="B22" s="265"/>
      <c r="C22" s="266" t="s">
        <v>258</v>
      </c>
      <c r="D22" s="11" t="s">
        <v>9</v>
      </c>
      <c r="E22" s="11" t="s">
        <v>10</v>
      </c>
      <c r="F22" s="266" t="s">
        <v>259</v>
      </c>
      <c r="G22" s="265"/>
      <c r="H22" s="265"/>
      <c r="I22" s="266" t="s">
        <v>260</v>
      </c>
      <c r="J22" s="265"/>
      <c r="K22" s="265"/>
      <c r="L22" s="2"/>
      <c r="M22" s="265"/>
      <c r="N22" s="11" t="s">
        <v>11</v>
      </c>
      <c r="O22" s="2"/>
      <c r="P22" s="2"/>
      <c r="Q22" s="11" t="s">
        <v>11</v>
      </c>
      <c r="R22" s="2"/>
      <c r="S22" s="2"/>
      <c r="T22" s="11" t="s">
        <v>11</v>
      </c>
    </row>
    <row r="23" spans="1:20">
      <c r="A23" s="2" t="s">
        <v>12</v>
      </c>
      <c r="B23" s="11" t="s">
        <v>13</v>
      </c>
      <c r="C23" s="11" t="s">
        <v>14</v>
      </c>
      <c r="D23" s="11" t="s">
        <v>15</v>
      </c>
      <c r="E23" s="11" t="s">
        <v>15</v>
      </c>
      <c r="F23" s="11" t="s">
        <v>13</v>
      </c>
      <c r="G23" s="11" t="s">
        <v>16</v>
      </c>
      <c r="H23" s="11" t="s">
        <v>17</v>
      </c>
      <c r="I23" s="11" t="s">
        <v>13</v>
      </c>
      <c r="J23" s="11" t="s">
        <v>16</v>
      </c>
      <c r="K23" s="11" t="s">
        <v>17</v>
      </c>
      <c r="L23" s="11" t="s">
        <v>18</v>
      </c>
      <c r="M23" s="11" t="s">
        <v>19</v>
      </c>
      <c r="N23" s="11" t="s">
        <v>20</v>
      </c>
      <c r="O23" s="11" t="s">
        <v>18</v>
      </c>
      <c r="P23" s="11" t="s">
        <v>19</v>
      </c>
      <c r="Q23" s="11" t="s">
        <v>20</v>
      </c>
      <c r="R23" s="11" t="s">
        <v>18</v>
      </c>
      <c r="S23" s="11" t="s">
        <v>19</v>
      </c>
      <c r="T23" s="11" t="s">
        <v>20</v>
      </c>
    </row>
    <row r="24" spans="1:20" ht="15.75" thickBot="1">
      <c r="A24" s="265"/>
      <c r="B24" s="11" t="s">
        <v>21</v>
      </c>
      <c r="C24" s="11" t="s">
        <v>21</v>
      </c>
      <c r="D24" s="11" t="s">
        <v>21</v>
      </c>
      <c r="E24" s="11" t="s">
        <v>21</v>
      </c>
      <c r="F24" s="11" t="s">
        <v>21</v>
      </c>
      <c r="G24" s="11" t="s">
        <v>21</v>
      </c>
      <c r="H24" s="11" t="s">
        <v>21</v>
      </c>
      <c r="I24" s="11" t="s">
        <v>21</v>
      </c>
      <c r="J24" s="11" t="s">
        <v>21</v>
      </c>
      <c r="K24" s="11" t="s">
        <v>21</v>
      </c>
      <c r="L24" s="18"/>
      <c r="M24" s="11" t="s">
        <v>22</v>
      </c>
      <c r="N24" s="11" t="s">
        <v>125</v>
      </c>
      <c r="O24" s="2"/>
      <c r="P24" s="11" t="s">
        <v>22</v>
      </c>
      <c r="Q24" s="11" t="s">
        <v>125</v>
      </c>
      <c r="R24" s="2"/>
      <c r="S24" s="11" t="s">
        <v>22</v>
      </c>
      <c r="T24" s="11" t="s">
        <v>125</v>
      </c>
    </row>
    <row r="25" spans="1:20">
      <c r="A25" s="267" t="s">
        <v>23</v>
      </c>
      <c r="B25" s="268">
        <v>1530</v>
      </c>
      <c r="C25" s="269">
        <v>1318</v>
      </c>
      <c r="D25" s="270">
        <v>144</v>
      </c>
      <c r="E25" s="271">
        <v>68</v>
      </c>
      <c r="F25" s="272">
        <v>3800</v>
      </c>
      <c r="G25" s="270">
        <v>3800</v>
      </c>
      <c r="H25" s="271">
        <v>0</v>
      </c>
      <c r="I25" s="273">
        <v>3656</v>
      </c>
      <c r="J25" s="272">
        <v>3656</v>
      </c>
      <c r="K25" s="271">
        <v>0</v>
      </c>
      <c r="L25" s="274">
        <v>2.3889999999999998</v>
      </c>
      <c r="M25" s="270">
        <v>22.2</v>
      </c>
      <c r="N25" s="275">
        <v>6.9100000000000003E-3</v>
      </c>
      <c r="O25" s="274">
        <v>2.3919999999999999</v>
      </c>
      <c r="P25" s="270">
        <v>22.2</v>
      </c>
      <c r="Q25" s="275">
        <v>6.9899999999999997E-3</v>
      </c>
      <c r="R25" s="274">
        <v>2.39</v>
      </c>
      <c r="S25" s="270">
        <v>22.2</v>
      </c>
      <c r="T25" s="275">
        <v>6.8399999999999997E-3</v>
      </c>
    </row>
    <row r="26" spans="1:20">
      <c r="A26" s="276" t="s">
        <v>24</v>
      </c>
      <c r="B26" s="277">
        <v>1089</v>
      </c>
      <c r="C26" s="278">
        <v>899</v>
      </c>
      <c r="D26" s="279">
        <v>129</v>
      </c>
      <c r="E26" s="280">
        <v>61</v>
      </c>
      <c r="F26" s="277">
        <v>3766</v>
      </c>
      <c r="G26" s="279">
        <v>3766</v>
      </c>
      <c r="H26" s="280">
        <v>0</v>
      </c>
      <c r="I26" s="281">
        <v>3637</v>
      </c>
      <c r="J26" s="277">
        <v>3637</v>
      </c>
      <c r="K26" s="280">
        <v>0</v>
      </c>
      <c r="L26" s="282">
        <v>3.3420000000000001</v>
      </c>
      <c r="M26" s="279">
        <v>22.2</v>
      </c>
      <c r="N26" s="283">
        <v>6.9199999999999999E-3</v>
      </c>
      <c r="O26" s="282">
        <v>3.3570000000000002</v>
      </c>
      <c r="P26" s="279">
        <v>22.2</v>
      </c>
      <c r="Q26" s="283">
        <v>6.9899999999999997E-3</v>
      </c>
      <c r="R26" s="282">
        <v>3.3220000000000001</v>
      </c>
      <c r="S26" s="279">
        <v>22.2</v>
      </c>
      <c r="T26" s="283">
        <v>6.8399999999999997E-3</v>
      </c>
    </row>
    <row r="27" spans="1:20">
      <c r="A27" s="284" t="s">
        <v>25</v>
      </c>
      <c r="B27" s="285">
        <v>1012</v>
      </c>
      <c r="C27" s="286">
        <v>840</v>
      </c>
      <c r="D27" s="287">
        <v>117</v>
      </c>
      <c r="E27" s="288">
        <v>55</v>
      </c>
      <c r="F27" s="285">
        <v>3749</v>
      </c>
      <c r="G27" s="287">
        <v>3749</v>
      </c>
      <c r="H27" s="288">
        <v>0</v>
      </c>
      <c r="I27" s="289">
        <v>3632</v>
      </c>
      <c r="J27" s="285">
        <v>3632</v>
      </c>
      <c r="K27" s="288">
        <v>0</v>
      </c>
      <c r="L27" s="290">
        <v>3.59</v>
      </c>
      <c r="M27" s="287">
        <v>26.7</v>
      </c>
      <c r="N27" s="291">
        <v>7.0000000000000001E-3</v>
      </c>
      <c r="O27" s="290">
        <v>3.5960000000000001</v>
      </c>
      <c r="P27" s="287">
        <v>26.7</v>
      </c>
      <c r="Q27" s="291">
        <v>7.0000000000000001E-3</v>
      </c>
      <c r="R27" s="290">
        <v>3.5830000000000002</v>
      </c>
      <c r="S27" s="287">
        <v>26.7</v>
      </c>
      <c r="T27" s="291">
        <v>7.0000000000000001E-3</v>
      </c>
    </row>
    <row r="28" spans="1:20">
      <c r="A28" s="276" t="s">
        <v>26</v>
      </c>
      <c r="B28" s="277">
        <v>109</v>
      </c>
      <c r="C28" s="278">
        <v>94</v>
      </c>
      <c r="D28" s="279">
        <v>10</v>
      </c>
      <c r="E28" s="280">
        <v>5</v>
      </c>
      <c r="F28" s="277">
        <v>219</v>
      </c>
      <c r="G28" s="279">
        <v>219</v>
      </c>
      <c r="H28" s="280">
        <v>0</v>
      </c>
      <c r="I28" s="281">
        <v>209</v>
      </c>
      <c r="J28" s="277">
        <v>209</v>
      </c>
      <c r="K28" s="280">
        <v>0</v>
      </c>
      <c r="L28" s="282">
        <v>1.909</v>
      </c>
      <c r="M28" s="279">
        <v>22.2</v>
      </c>
      <c r="N28" s="283">
        <v>6.9100000000000003E-3</v>
      </c>
      <c r="O28" s="282">
        <v>1.923</v>
      </c>
      <c r="P28" s="279">
        <v>22.2</v>
      </c>
      <c r="Q28" s="283">
        <v>6.9100000000000003E-3</v>
      </c>
      <c r="R28" s="282">
        <v>1.85</v>
      </c>
      <c r="S28" s="279">
        <v>22.2</v>
      </c>
      <c r="T28" s="283">
        <v>6.8399999999999997E-3</v>
      </c>
    </row>
    <row r="29" spans="1:20">
      <c r="A29" s="276" t="s">
        <v>27</v>
      </c>
      <c r="B29" s="277">
        <v>69</v>
      </c>
      <c r="C29" s="278">
        <v>57</v>
      </c>
      <c r="D29" s="279">
        <v>8</v>
      </c>
      <c r="E29" s="280">
        <v>4</v>
      </c>
      <c r="F29" s="281">
        <v>198</v>
      </c>
      <c r="G29" s="279">
        <v>198</v>
      </c>
      <c r="H29" s="280">
        <v>0</v>
      </c>
      <c r="I29" s="281">
        <v>190</v>
      </c>
      <c r="J29" s="277">
        <v>190</v>
      </c>
      <c r="K29" s="280">
        <v>0</v>
      </c>
      <c r="L29" s="292">
        <v>2.734</v>
      </c>
      <c r="M29" s="279">
        <v>22.2</v>
      </c>
      <c r="N29" s="283">
        <v>6.9199999999999999E-3</v>
      </c>
      <c r="O29" s="282">
        <v>2.8330000000000002</v>
      </c>
      <c r="P29" s="279">
        <v>22.2</v>
      </c>
      <c r="Q29" s="283">
        <v>6.9199999999999999E-3</v>
      </c>
      <c r="R29" s="282">
        <v>2.68</v>
      </c>
      <c r="S29" s="279">
        <v>22.2</v>
      </c>
      <c r="T29" s="283">
        <v>6.8399999999999997E-3</v>
      </c>
    </row>
    <row r="30" spans="1:20">
      <c r="A30" s="276" t="s">
        <v>28</v>
      </c>
      <c r="B30" s="277">
        <v>1207</v>
      </c>
      <c r="C30" s="278">
        <v>999</v>
      </c>
      <c r="D30" s="279">
        <v>141</v>
      </c>
      <c r="E30" s="280">
        <v>66</v>
      </c>
      <c r="F30" s="277">
        <v>4517</v>
      </c>
      <c r="G30" s="279">
        <v>3778</v>
      </c>
      <c r="H30" s="280">
        <v>739</v>
      </c>
      <c r="I30" s="293">
        <v>4376</v>
      </c>
      <c r="J30" s="294">
        <v>3637</v>
      </c>
      <c r="K30" s="295">
        <v>739</v>
      </c>
      <c r="L30" s="282">
        <v>3.63</v>
      </c>
      <c r="M30" s="279">
        <v>22.2</v>
      </c>
      <c r="N30" s="283">
        <v>8.5299999999999994E-3</v>
      </c>
      <c r="O30" s="282">
        <v>3.63</v>
      </c>
      <c r="P30" s="279">
        <v>22.2</v>
      </c>
      <c r="Q30" s="283">
        <v>8.5299999999999994E-3</v>
      </c>
      <c r="R30" s="282">
        <v>3.62</v>
      </c>
      <c r="S30" s="279">
        <v>22.2</v>
      </c>
      <c r="T30" s="283">
        <v>8.5299999999999994E-3</v>
      </c>
    </row>
    <row r="31" spans="1:20">
      <c r="A31" s="276" t="s">
        <v>29</v>
      </c>
      <c r="B31" s="294">
        <v>1139</v>
      </c>
      <c r="C31" s="296">
        <v>949</v>
      </c>
      <c r="D31" s="297">
        <v>129</v>
      </c>
      <c r="E31" s="295">
        <v>61</v>
      </c>
      <c r="F31" s="294">
        <v>4500</v>
      </c>
      <c r="G31" s="297">
        <v>3761</v>
      </c>
      <c r="H31" s="295">
        <v>739</v>
      </c>
      <c r="I31" s="293">
        <v>4371</v>
      </c>
      <c r="J31" s="294">
        <v>3632</v>
      </c>
      <c r="K31" s="295">
        <v>739</v>
      </c>
      <c r="L31" s="282">
        <v>3.84</v>
      </c>
      <c r="M31" s="279">
        <v>26.7</v>
      </c>
      <c r="N31" s="283">
        <v>1.01E-2</v>
      </c>
      <c r="O31" s="282">
        <v>3.85</v>
      </c>
      <c r="P31" s="279">
        <v>26.7</v>
      </c>
      <c r="Q31" s="283">
        <v>1.01E-2</v>
      </c>
      <c r="R31" s="282">
        <v>3.83</v>
      </c>
      <c r="S31" s="279">
        <v>26.7</v>
      </c>
      <c r="T31" s="283">
        <v>1.01E-2</v>
      </c>
    </row>
    <row r="32" spans="1:20">
      <c r="A32" s="276" t="s">
        <v>30</v>
      </c>
      <c r="B32" s="277">
        <v>1501</v>
      </c>
      <c r="C32" s="278">
        <v>1281</v>
      </c>
      <c r="D32" s="279">
        <v>150</v>
      </c>
      <c r="E32" s="280">
        <v>70</v>
      </c>
      <c r="F32" s="294">
        <v>4538</v>
      </c>
      <c r="G32" s="279">
        <v>3798</v>
      </c>
      <c r="H32" s="280">
        <v>739</v>
      </c>
      <c r="I32" s="293">
        <v>4388</v>
      </c>
      <c r="J32" s="294">
        <v>3649</v>
      </c>
      <c r="K32" s="295">
        <v>739</v>
      </c>
      <c r="L32" s="282">
        <v>2.92</v>
      </c>
      <c r="M32" s="279">
        <v>23.3</v>
      </c>
      <c r="N32" s="283">
        <v>9.8499999999999994E-3</v>
      </c>
      <c r="O32" s="282">
        <v>2.93</v>
      </c>
      <c r="P32" s="279">
        <v>22.2</v>
      </c>
      <c r="Q32" s="283">
        <v>9.8499999999999994E-3</v>
      </c>
      <c r="R32" s="282">
        <v>2.92</v>
      </c>
      <c r="S32" s="279">
        <v>22.2</v>
      </c>
      <c r="T32" s="283">
        <v>9.8399999999999998E-3</v>
      </c>
    </row>
    <row r="33" spans="1:20">
      <c r="A33" s="276" t="s">
        <v>31</v>
      </c>
      <c r="B33" s="277">
        <v>638</v>
      </c>
      <c r="C33" s="278">
        <v>530</v>
      </c>
      <c r="D33" s="279">
        <v>73</v>
      </c>
      <c r="E33" s="280">
        <v>34</v>
      </c>
      <c r="F33" s="294">
        <v>2232</v>
      </c>
      <c r="G33" s="279">
        <v>1493</v>
      </c>
      <c r="H33" s="280">
        <v>739</v>
      </c>
      <c r="I33" s="293">
        <v>2159</v>
      </c>
      <c r="J33" s="294">
        <v>1420</v>
      </c>
      <c r="K33" s="295">
        <v>739</v>
      </c>
      <c r="L33" s="292">
        <v>3.39</v>
      </c>
      <c r="M33" s="279">
        <v>22.2</v>
      </c>
      <c r="N33" s="283">
        <v>1.0699999999999999E-2</v>
      </c>
      <c r="O33" s="282">
        <v>3.4</v>
      </c>
      <c r="P33" s="279">
        <v>22.2</v>
      </c>
      <c r="Q33" s="283">
        <v>1.0699999999999999E-2</v>
      </c>
      <c r="R33" s="282">
        <v>3.38</v>
      </c>
      <c r="S33" s="279">
        <v>22.2</v>
      </c>
      <c r="T33" s="283">
        <v>1.0699999999999999E-2</v>
      </c>
    </row>
    <row r="34" spans="1:20">
      <c r="A34" s="276" t="s">
        <v>32</v>
      </c>
      <c r="B34" s="277">
        <v>1082</v>
      </c>
      <c r="C34" s="278">
        <v>908</v>
      </c>
      <c r="D34" s="279">
        <v>119</v>
      </c>
      <c r="E34" s="280">
        <v>56</v>
      </c>
      <c r="F34" s="294">
        <v>4495</v>
      </c>
      <c r="G34" s="279">
        <v>1538</v>
      </c>
      <c r="H34" s="280">
        <v>2957</v>
      </c>
      <c r="I34" s="281">
        <v>4376</v>
      </c>
      <c r="J34" s="277">
        <v>1420</v>
      </c>
      <c r="K34" s="280">
        <v>2957</v>
      </c>
      <c r="L34" s="282">
        <v>4.04</v>
      </c>
      <c r="M34" s="279">
        <v>22.2</v>
      </c>
      <c r="N34" s="283">
        <v>1.6400000000000001E-2</v>
      </c>
      <c r="O34" s="282">
        <v>4.05</v>
      </c>
      <c r="P34" s="279">
        <v>22.2</v>
      </c>
      <c r="Q34" s="283">
        <v>1.6400000000000001E-2</v>
      </c>
      <c r="R34" s="282">
        <v>4.04</v>
      </c>
      <c r="S34" s="279">
        <v>22.2</v>
      </c>
      <c r="T34" s="283">
        <v>1.6400000000000001E-2</v>
      </c>
    </row>
    <row r="35" spans="1:20">
      <c r="A35" s="284" t="s">
        <v>33</v>
      </c>
      <c r="B35" s="285">
        <v>1543</v>
      </c>
      <c r="C35" s="286">
        <v>1339</v>
      </c>
      <c r="D35" s="287">
        <v>139</v>
      </c>
      <c r="E35" s="288">
        <v>65</v>
      </c>
      <c r="F35" s="298">
        <v>4535</v>
      </c>
      <c r="G35" s="287">
        <v>1578</v>
      </c>
      <c r="H35" s="288">
        <v>2957</v>
      </c>
      <c r="I35" s="289">
        <v>4396</v>
      </c>
      <c r="J35" s="285">
        <v>1439</v>
      </c>
      <c r="K35" s="288">
        <v>2957</v>
      </c>
      <c r="L35" s="290">
        <v>2.85</v>
      </c>
      <c r="M35" s="287">
        <v>22.2</v>
      </c>
      <c r="N35" s="291">
        <v>1.7100000000000001E-2</v>
      </c>
      <c r="O35" s="290">
        <v>2.85</v>
      </c>
      <c r="P35" s="287">
        <v>22.2</v>
      </c>
      <c r="Q35" s="291">
        <v>1.7100000000000001E-2</v>
      </c>
      <c r="R35" s="290">
        <v>2.84</v>
      </c>
      <c r="S35" s="287">
        <v>22.2</v>
      </c>
      <c r="T35" s="291">
        <v>1.7000000000000001E-2</v>
      </c>
    </row>
    <row r="36" spans="1:20">
      <c r="A36" s="284" t="s">
        <v>34</v>
      </c>
      <c r="B36" s="285">
        <v>164</v>
      </c>
      <c r="C36" s="286">
        <v>138</v>
      </c>
      <c r="D36" s="287">
        <v>18</v>
      </c>
      <c r="E36" s="288">
        <v>9</v>
      </c>
      <c r="F36" s="298">
        <v>577</v>
      </c>
      <c r="G36" s="287">
        <v>208</v>
      </c>
      <c r="H36" s="288">
        <v>370</v>
      </c>
      <c r="I36" s="289">
        <v>559</v>
      </c>
      <c r="J36" s="285">
        <v>190</v>
      </c>
      <c r="K36" s="288">
        <v>370</v>
      </c>
      <c r="L36" s="290">
        <v>3.41</v>
      </c>
      <c r="M36" s="287">
        <v>22.2</v>
      </c>
      <c r="N36" s="291">
        <v>1.61E-2</v>
      </c>
      <c r="O36" s="290">
        <v>3.45</v>
      </c>
      <c r="P36" s="287">
        <v>22.2</v>
      </c>
      <c r="Q36" s="291">
        <v>1.61E-2</v>
      </c>
      <c r="R36" s="290">
        <v>3.37</v>
      </c>
      <c r="S36" s="287">
        <v>22.2</v>
      </c>
      <c r="T36" s="291">
        <v>1.61E-2</v>
      </c>
    </row>
    <row r="37" spans="1:20">
      <c r="A37" s="276" t="s">
        <v>35</v>
      </c>
      <c r="B37" s="277">
        <v>250</v>
      </c>
      <c r="C37" s="278">
        <v>217</v>
      </c>
      <c r="D37" s="279">
        <v>23</v>
      </c>
      <c r="E37" s="280">
        <v>11</v>
      </c>
      <c r="F37" s="294">
        <v>601</v>
      </c>
      <c r="G37" s="279">
        <v>232</v>
      </c>
      <c r="H37" s="280">
        <v>370</v>
      </c>
      <c r="I37" s="281">
        <v>579</v>
      </c>
      <c r="J37" s="277">
        <v>209</v>
      </c>
      <c r="K37" s="280">
        <v>370</v>
      </c>
      <c r="L37" s="282">
        <v>2.31</v>
      </c>
      <c r="M37" s="279">
        <v>22.2</v>
      </c>
      <c r="N37" s="283">
        <v>1.6400000000000001E-2</v>
      </c>
      <c r="O37" s="282">
        <v>2.33</v>
      </c>
      <c r="P37" s="279">
        <v>22.2</v>
      </c>
      <c r="Q37" s="283">
        <v>1.6500000000000001E-2</v>
      </c>
      <c r="R37" s="282">
        <v>2.29</v>
      </c>
      <c r="S37" s="279">
        <v>22.2</v>
      </c>
      <c r="T37" s="283">
        <v>1.6400000000000001E-2</v>
      </c>
    </row>
    <row r="38" spans="1:20" ht="15.75" thickBot="1">
      <c r="A38" s="299" t="s">
        <v>36</v>
      </c>
      <c r="B38" s="300">
        <v>1464</v>
      </c>
      <c r="C38" s="301">
        <v>1239</v>
      </c>
      <c r="D38" s="302">
        <v>153</v>
      </c>
      <c r="E38" s="303">
        <v>72</v>
      </c>
      <c r="F38" s="304">
        <v>5436</v>
      </c>
      <c r="G38" s="302">
        <v>4215</v>
      </c>
      <c r="H38" s="303">
        <v>1221</v>
      </c>
      <c r="I38" s="305">
        <v>5283</v>
      </c>
      <c r="J38" s="300">
        <v>4062</v>
      </c>
      <c r="K38" s="303">
        <v>1221</v>
      </c>
      <c r="L38" s="306">
        <v>3.61</v>
      </c>
      <c r="M38" s="307">
        <v>26.7</v>
      </c>
      <c r="N38" s="308">
        <v>1.15E-2</v>
      </c>
      <c r="O38" s="306">
        <v>3.61</v>
      </c>
      <c r="P38" s="307">
        <v>26.7</v>
      </c>
      <c r="Q38" s="308">
        <v>1.15E-2</v>
      </c>
      <c r="R38" s="306">
        <v>3.61</v>
      </c>
      <c r="S38" s="307">
        <v>26.7</v>
      </c>
      <c r="T38" s="308">
        <v>1.15E-2</v>
      </c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B18" sqref="B18"/>
    </sheetView>
  </sheetViews>
  <sheetFormatPr defaultRowHeight="15"/>
  <sheetData>
    <row r="1" spans="1:20">
      <c r="A1" t="s">
        <v>325</v>
      </c>
    </row>
    <row r="3" spans="1:20" ht="15.75">
      <c r="A3" s="309"/>
      <c r="B3" s="310"/>
      <c r="C3" s="310"/>
      <c r="D3" s="310"/>
      <c r="E3" s="310"/>
      <c r="F3" s="311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</row>
    <row r="19" spans="1:20">
      <c r="A19" s="312"/>
      <c r="B19" s="312"/>
      <c r="C19" s="312"/>
      <c r="D19" s="312"/>
      <c r="E19" s="312"/>
      <c r="F19" s="313"/>
      <c r="G19" s="312"/>
      <c r="H19" s="312"/>
      <c r="I19" s="312"/>
      <c r="J19" s="312"/>
      <c r="K19" s="312"/>
      <c r="L19" s="313"/>
      <c r="M19" s="312"/>
      <c r="N19" s="312"/>
      <c r="O19" s="313"/>
      <c r="P19" s="312"/>
      <c r="Q19" s="312"/>
      <c r="R19" s="313"/>
      <c r="S19" s="312"/>
      <c r="T19" s="312"/>
    </row>
    <row r="21" spans="1:20">
      <c r="A21" s="312"/>
      <c r="B21" s="313"/>
      <c r="C21" s="312"/>
      <c r="D21" s="312"/>
      <c r="E21" s="312"/>
      <c r="F21" s="313"/>
      <c r="G21" s="312"/>
      <c r="H21" s="312"/>
      <c r="I21" s="313"/>
      <c r="J21" s="312"/>
      <c r="K21" s="312"/>
      <c r="L21" s="312"/>
      <c r="M21" s="312"/>
      <c r="N21" s="312"/>
      <c r="O21" s="312"/>
      <c r="P21" s="312"/>
      <c r="Q21" s="312"/>
      <c r="R21" s="312"/>
      <c r="S21" s="312"/>
      <c r="T21" s="312"/>
    </row>
    <row r="22" spans="1:20">
      <c r="A22" s="312"/>
      <c r="B22" s="312"/>
      <c r="C22" s="312"/>
      <c r="D22" s="11"/>
      <c r="E22" s="11"/>
      <c r="F22" s="312"/>
      <c r="G22" s="312"/>
      <c r="H22" s="312"/>
      <c r="I22" s="312"/>
      <c r="J22" s="312"/>
      <c r="K22" s="312"/>
      <c r="L22" s="312"/>
      <c r="M22" s="312"/>
      <c r="N22" s="11"/>
      <c r="O22" s="312"/>
      <c r="P22" s="312"/>
      <c r="Q22" s="11"/>
      <c r="R22" s="312"/>
      <c r="S22" s="312"/>
      <c r="T22" s="11"/>
    </row>
    <row r="23" spans="1:20">
      <c r="A23" s="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>
      <c r="A24" s="3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312"/>
      <c r="M24" s="11"/>
      <c r="N24" s="11"/>
      <c r="O24" s="312"/>
      <c r="P24" s="11"/>
      <c r="Q24" s="11"/>
      <c r="R24" s="312"/>
      <c r="S24" s="11"/>
      <c r="T24" s="11"/>
    </row>
    <row r="25" spans="1:20">
      <c r="A25" s="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34"/>
      <c r="M25" s="34"/>
      <c r="N25" s="28"/>
      <c r="O25" s="34"/>
      <c r="P25" s="34"/>
      <c r="Q25" s="28"/>
      <c r="R25" s="34"/>
      <c r="S25" s="34"/>
      <c r="T25" s="28"/>
    </row>
    <row r="26" spans="1:20">
      <c r="A26" s="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34"/>
      <c r="M26" s="34"/>
      <c r="N26" s="28"/>
      <c r="O26" s="34"/>
      <c r="P26" s="34"/>
      <c r="Q26" s="28"/>
      <c r="R26" s="34"/>
      <c r="S26" s="34"/>
      <c r="T26" s="28"/>
    </row>
    <row r="27" spans="1:20">
      <c r="A27" s="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34"/>
      <c r="M27" s="34"/>
      <c r="N27" s="28"/>
      <c r="O27" s="34"/>
      <c r="P27" s="34"/>
      <c r="Q27" s="28"/>
      <c r="R27" s="34"/>
      <c r="S27" s="34"/>
      <c r="T27" s="28"/>
    </row>
    <row r="28" spans="1:20">
      <c r="A28" s="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34"/>
      <c r="M28" s="34"/>
      <c r="N28" s="28"/>
      <c r="O28" s="34"/>
      <c r="P28" s="34"/>
      <c r="Q28" s="28"/>
      <c r="R28" s="34"/>
      <c r="S28" s="34"/>
      <c r="T28" s="28"/>
    </row>
    <row r="29" spans="1:20">
      <c r="A29" s="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34"/>
      <c r="M29" s="34"/>
      <c r="N29" s="28"/>
      <c r="O29" s="34"/>
      <c r="P29" s="34"/>
      <c r="Q29" s="28"/>
      <c r="R29" s="34"/>
      <c r="S29" s="34"/>
      <c r="T29" s="28"/>
    </row>
    <row r="30" spans="1:20">
      <c r="A30" s="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34"/>
      <c r="M30" s="34"/>
      <c r="N30" s="28"/>
      <c r="O30" s="34"/>
      <c r="P30" s="34"/>
      <c r="Q30" s="28"/>
      <c r="R30" s="34"/>
      <c r="S30" s="34"/>
      <c r="T30" s="28"/>
    </row>
    <row r="31" spans="1:20">
      <c r="A31" s="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34"/>
      <c r="M31" s="34"/>
      <c r="N31" s="28"/>
      <c r="O31" s="34"/>
      <c r="P31" s="34"/>
      <c r="Q31" s="28"/>
      <c r="R31" s="34"/>
      <c r="S31" s="34"/>
      <c r="T31" s="28"/>
    </row>
    <row r="32" spans="1:20">
      <c r="A32" s="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34"/>
      <c r="M32" s="34"/>
      <c r="N32" s="28"/>
      <c r="O32" s="34"/>
      <c r="P32" s="34"/>
      <c r="Q32" s="28"/>
      <c r="R32" s="34"/>
      <c r="S32" s="34"/>
      <c r="T32" s="28"/>
    </row>
    <row r="33" spans="1:20">
      <c r="A33" s="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34"/>
      <c r="M33" s="34"/>
      <c r="N33" s="28"/>
      <c r="O33" s="34"/>
      <c r="P33" s="34"/>
      <c r="Q33" s="28"/>
      <c r="R33" s="34"/>
      <c r="S33" s="34"/>
      <c r="T33" s="28"/>
    </row>
    <row r="34" spans="1:20">
      <c r="A34" s="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34"/>
      <c r="M34" s="34"/>
      <c r="N34" s="28"/>
      <c r="O34" s="34"/>
      <c r="P34" s="34"/>
      <c r="Q34" s="28"/>
      <c r="R34" s="34"/>
      <c r="S34" s="34"/>
      <c r="T34" s="28"/>
    </row>
    <row r="35" spans="1:20">
      <c r="A35" s="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34"/>
      <c r="M35" s="34"/>
      <c r="N35" s="28"/>
      <c r="O35" s="34"/>
      <c r="P35" s="34"/>
      <c r="Q35" s="28"/>
      <c r="R35" s="34"/>
      <c r="S35" s="34"/>
      <c r="T35" s="28"/>
    </row>
    <row r="36" spans="1:20">
      <c r="A36" s="2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34"/>
      <c r="M36" s="34"/>
      <c r="N36" s="28"/>
      <c r="O36" s="34"/>
      <c r="P36" s="34"/>
      <c r="Q36" s="28"/>
      <c r="R36" s="34"/>
      <c r="S36" s="34"/>
      <c r="T36" s="28"/>
    </row>
    <row r="37" spans="1:20">
      <c r="A37" s="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34"/>
      <c r="M37" s="34"/>
      <c r="N37" s="28"/>
      <c r="O37" s="34"/>
      <c r="P37" s="34"/>
      <c r="Q37" s="28"/>
      <c r="R37" s="34"/>
      <c r="S37" s="34"/>
      <c r="T37" s="28"/>
    </row>
    <row r="38" spans="1:20">
      <c r="A38" s="2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34"/>
      <c r="M38" s="34"/>
      <c r="N38" s="28"/>
      <c r="O38" s="34"/>
      <c r="P38" s="34"/>
      <c r="Q38" s="28"/>
      <c r="R38" s="34"/>
      <c r="S38" s="34"/>
      <c r="T38" s="28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T38" sqref="T38"/>
    </sheetView>
  </sheetViews>
  <sheetFormatPr defaultRowHeight="15"/>
  <sheetData>
    <row r="1" spans="1:20">
      <c r="A1" s="2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>
      <c r="A3" s="262" t="s">
        <v>262</v>
      </c>
      <c r="B3" s="263"/>
      <c r="C3" s="263"/>
      <c r="D3" s="263"/>
      <c r="E3" s="263"/>
      <c r="F3" s="263"/>
      <c r="G3" s="26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>
      <c r="A4" s="314" t="s">
        <v>263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111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112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 t="s">
        <v>3</v>
      </c>
      <c r="G19" s="2"/>
      <c r="H19" s="2"/>
      <c r="I19" s="2"/>
      <c r="J19" s="2"/>
      <c r="K19" s="2"/>
      <c r="L19" s="2"/>
      <c r="M19" s="2" t="s">
        <v>4</v>
      </c>
      <c r="N19" s="2"/>
      <c r="O19" s="2" t="s">
        <v>117</v>
      </c>
      <c r="P19" s="2"/>
      <c r="Q19" s="2"/>
      <c r="R19" s="2" t="s">
        <v>118</v>
      </c>
      <c r="S19" s="2"/>
      <c r="T19" s="2"/>
    </row>
    <row r="20" spans="1:20">
      <c r="A20" s="2"/>
      <c r="B20" s="2"/>
      <c r="C20" s="2"/>
      <c r="D20" s="2"/>
      <c r="E20" s="2" t="s">
        <v>264</v>
      </c>
      <c r="F20" s="2"/>
      <c r="G20" s="2"/>
      <c r="H20" s="2"/>
      <c r="I20" s="2"/>
      <c r="J20" s="2"/>
      <c r="K20" s="2"/>
      <c r="L20" s="2" t="s">
        <v>265</v>
      </c>
      <c r="M20" s="2"/>
      <c r="N20" s="2"/>
      <c r="O20" s="2" t="s">
        <v>266</v>
      </c>
      <c r="P20" s="2"/>
      <c r="Q20" s="2"/>
      <c r="R20" s="2" t="s">
        <v>267</v>
      </c>
      <c r="S20" s="2"/>
      <c r="T20" s="2"/>
    </row>
    <row r="21" spans="1:20">
      <c r="A21" s="315" t="s">
        <v>12</v>
      </c>
      <c r="B21" s="2" t="s">
        <v>268</v>
      </c>
      <c r="C21" s="2" t="s">
        <v>6</v>
      </c>
      <c r="D21" s="2"/>
      <c r="E21" s="2"/>
      <c r="F21" s="2" t="s">
        <v>269</v>
      </c>
      <c r="G21" s="2"/>
      <c r="H21" s="2"/>
      <c r="I21" s="2" t="s">
        <v>270</v>
      </c>
      <c r="J21" s="2" t="s">
        <v>8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11" t="s">
        <v>9</v>
      </c>
      <c r="E22" s="313" t="s">
        <v>10</v>
      </c>
      <c r="F22" s="2"/>
      <c r="G22" s="2"/>
      <c r="H22" s="2"/>
      <c r="I22" s="2"/>
      <c r="J22" s="2"/>
      <c r="K22" s="2"/>
      <c r="L22" s="2"/>
      <c r="M22" s="2"/>
      <c r="N22" s="11" t="s">
        <v>11</v>
      </c>
      <c r="O22" s="2"/>
      <c r="P22" s="2"/>
      <c r="Q22" s="11" t="s">
        <v>11</v>
      </c>
      <c r="R22" s="2"/>
      <c r="S22" s="2"/>
      <c r="T22" s="11" t="s">
        <v>11</v>
      </c>
    </row>
    <row r="23" spans="1:20">
      <c r="A23" s="2" t="s">
        <v>12</v>
      </c>
      <c r="B23" s="313" t="s">
        <v>13</v>
      </c>
      <c r="C23" s="313" t="s">
        <v>14</v>
      </c>
      <c r="D23" s="11" t="s">
        <v>15</v>
      </c>
      <c r="E23" s="11" t="s">
        <v>15</v>
      </c>
      <c r="F23" s="313" t="s">
        <v>13</v>
      </c>
      <c r="G23" s="313" t="s">
        <v>16</v>
      </c>
      <c r="H23" s="313" t="s">
        <v>17</v>
      </c>
      <c r="I23" s="313" t="s">
        <v>13</v>
      </c>
      <c r="J23" s="313" t="s">
        <v>16</v>
      </c>
      <c r="K23" s="313" t="s">
        <v>17</v>
      </c>
      <c r="L23" s="313" t="s">
        <v>18</v>
      </c>
      <c r="M23" s="313" t="s">
        <v>19</v>
      </c>
      <c r="N23" s="11" t="s">
        <v>20</v>
      </c>
      <c r="O23" s="313" t="s">
        <v>18</v>
      </c>
      <c r="P23" s="313" t="s">
        <v>19</v>
      </c>
      <c r="Q23" s="11" t="s">
        <v>20</v>
      </c>
      <c r="R23" s="313" t="s">
        <v>18</v>
      </c>
      <c r="S23" s="313" t="s">
        <v>19</v>
      </c>
      <c r="T23" s="11" t="s">
        <v>20</v>
      </c>
    </row>
    <row r="24" spans="1:20">
      <c r="A24" s="2"/>
      <c r="B24" s="313" t="s">
        <v>271</v>
      </c>
      <c r="C24" s="11" t="s">
        <v>271</v>
      </c>
      <c r="D24" s="11" t="s">
        <v>271</v>
      </c>
      <c r="E24" s="11" t="s">
        <v>271</v>
      </c>
      <c r="F24" s="313" t="s">
        <v>271</v>
      </c>
      <c r="G24" s="313" t="s">
        <v>271</v>
      </c>
      <c r="H24" s="313" t="s">
        <v>271</v>
      </c>
      <c r="I24" s="313" t="s">
        <v>271</v>
      </c>
      <c r="J24" s="313" t="s">
        <v>271</v>
      </c>
      <c r="K24" s="313" t="s">
        <v>271</v>
      </c>
      <c r="L24" s="2"/>
      <c r="M24" s="313" t="s">
        <v>272</v>
      </c>
      <c r="N24" s="11" t="s">
        <v>273</v>
      </c>
      <c r="O24" s="2"/>
      <c r="P24" s="313" t="s">
        <v>272</v>
      </c>
      <c r="Q24" s="11" t="s">
        <v>273</v>
      </c>
      <c r="R24" s="2"/>
      <c r="S24" s="313" t="s">
        <v>272</v>
      </c>
      <c r="T24" s="11" t="s">
        <v>273</v>
      </c>
    </row>
    <row r="25" spans="1:20">
      <c r="A25" s="315" t="s">
        <v>23</v>
      </c>
      <c r="B25" s="25">
        <v>1522.2661439999899</v>
      </c>
      <c r="C25" s="25">
        <v>1311.16607999999</v>
      </c>
      <c r="D25" s="25">
        <v>143.648064000001</v>
      </c>
      <c r="E25" s="25">
        <v>67.451999999999799</v>
      </c>
      <c r="F25" s="25">
        <v>3799.7366400000501</v>
      </c>
      <c r="G25" s="25">
        <v>3799.7366400000501</v>
      </c>
      <c r="H25" s="25">
        <v>0</v>
      </c>
      <c r="I25" s="25">
        <v>3656.08319999996</v>
      </c>
      <c r="J25" s="25">
        <v>3656.08319999996</v>
      </c>
      <c r="K25" s="25">
        <v>0</v>
      </c>
      <c r="L25" s="34">
        <v>2.40174000000001</v>
      </c>
      <c r="M25" s="27">
        <v>22.200000000000301</v>
      </c>
      <c r="N25" s="28">
        <v>7.50358999999987E-3</v>
      </c>
      <c r="O25" s="34">
        <v>2.40174000000001</v>
      </c>
      <c r="P25" s="27">
        <v>22.200000000000301</v>
      </c>
      <c r="Q25" s="28">
        <v>7.50358999999987E-3</v>
      </c>
      <c r="R25" s="34">
        <v>2.40174000000001</v>
      </c>
      <c r="S25" s="27">
        <v>22.200000000000301</v>
      </c>
      <c r="T25" s="28">
        <v>7.50358999999987E-3</v>
      </c>
    </row>
    <row r="26" spans="1:20">
      <c r="A26" s="315" t="s">
        <v>24</v>
      </c>
      <c r="B26" s="25">
        <v>1066.96067519999</v>
      </c>
      <c r="C26" s="25">
        <v>879.318719999991</v>
      </c>
      <c r="D26" s="25">
        <v>127.68537600000199</v>
      </c>
      <c r="E26" s="25">
        <v>59.956579200000903</v>
      </c>
      <c r="F26" s="25">
        <v>3764.6112000000298</v>
      </c>
      <c r="G26" s="25">
        <v>3764.6112000000298</v>
      </c>
      <c r="H26" s="25">
        <v>0</v>
      </c>
      <c r="I26" s="25">
        <v>3636.9244799999501</v>
      </c>
      <c r="J26" s="25">
        <v>3636.9244799999501</v>
      </c>
      <c r="K26" s="25">
        <v>0</v>
      </c>
      <c r="L26" s="34">
        <v>3.4086699999999999</v>
      </c>
      <c r="M26" s="27">
        <v>22.200000000000301</v>
      </c>
      <c r="N26" s="28">
        <v>6.5938000000000697E-3</v>
      </c>
      <c r="O26" s="34">
        <v>3.4086699999999999</v>
      </c>
      <c r="P26" s="27">
        <v>22.200000000000301</v>
      </c>
      <c r="Q26" s="28">
        <v>6.5938000000000697E-3</v>
      </c>
      <c r="R26" s="34">
        <v>3.4086699999999999</v>
      </c>
      <c r="S26" s="27">
        <v>22.200000000000301</v>
      </c>
      <c r="T26" s="28">
        <v>6.5938000000000697E-3</v>
      </c>
    </row>
    <row r="27" spans="1:20">
      <c r="A27" s="315" t="s">
        <v>25</v>
      </c>
      <c r="B27" s="25">
        <v>1007.30226240001</v>
      </c>
      <c r="C27" s="25">
        <v>835.84704000001295</v>
      </c>
      <c r="D27" s="25">
        <v>116.670623999998</v>
      </c>
      <c r="E27" s="25">
        <v>54.784598400000597</v>
      </c>
      <c r="F27" s="25">
        <v>3748.4294399999699</v>
      </c>
      <c r="G27" s="25">
        <v>3748.4294399999699</v>
      </c>
      <c r="H27" s="25">
        <v>0</v>
      </c>
      <c r="I27" s="25">
        <v>3631.7567999999501</v>
      </c>
      <c r="J27" s="25">
        <v>3631.7567999999501</v>
      </c>
      <c r="K27" s="25">
        <v>0</v>
      </c>
      <c r="L27" s="34">
        <v>3.6054400000000002</v>
      </c>
      <c r="M27" s="27">
        <v>26.700000000000301</v>
      </c>
      <c r="N27" s="28">
        <v>7.9505600000000197E-3</v>
      </c>
      <c r="O27" s="34">
        <v>3.6054400000000002</v>
      </c>
      <c r="P27" s="27">
        <v>26.700000000000301</v>
      </c>
      <c r="Q27" s="28">
        <v>7.9505600000000197E-3</v>
      </c>
      <c r="R27" s="34">
        <v>3.6054400000000002</v>
      </c>
      <c r="S27" s="27">
        <v>26.700000000000301</v>
      </c>
      <c r="T27" s="28">
        <v>7.9505600000000197E-3</v>
      </c>
    </row>
    <row r="28" spans="1:20">
      <c r="A28" s="315" t="s">
        <v>26</v>
      </c>
      <c r="B28" s="25">
        <v>108.72461376000101</v>
      </c>
      <c r="C28" s="25">
        <v>93.647232000001097</v>
      </c>
      <c r="D28" s="25">
        <v>10.259760000000099</v>
      </c>
      <c r="E28" s="25">
        <v>4.8176217600000104</v>
      </c>
      <c r="F28" s="25">
        <v>218.98531200000301</v>
      </c>
      <c r="G28" s="25">
        <v>218.98531200000301</v>
      </c>
      <c r="H28" s="25">
        <v>0</v>
      </c>
      <c r="I28" s="25">
        <v>208.725215999997</v>
      </c>
      <c r="J28" s="25">
        <v>208.725215999997</v>
      </c>
      <c r="K28" s="25">
        <v>0</v>
      </c>
      <c r="L28" s="34">
        <v>1.9197599999999999</v>
      </c>
      <c r="M28" s="27">
        <v>22.200000000000301</v>
      </c>
      <c r="N28" s="28">
        <v>7.50358999999987E-3</v>
      </c>
      <c r="O28" s="34">
        <v>1.9197599999999999</v>
      </c>
      <c r="P28" s="27">
        <v>22.200000000000301</v>
      </c>
      <c r="Q28" s="28">
        <v>7.50358999999987E-3</v>
      </c>
      <c r="R28" s="34">
        <v>1.9197599999999999</v>
      </c>
      <c r="S28" s="27">
        <v>22.200000000000301</v>
      </c>
      <c r="T28" s="28">
        <v>7.50358999999987E-3</v>
      </c>
    </row>
    <row r="29" spans="1:20">
      <c r="A29" s="315" t="s">
        <v>27</v>
      </c>
      <c r="B29" s="25">
        <v>67.764103559999796</v>
      </c>
      <c r="C29" s="25">
        <v>55.846761499999801</v>
      </c>
      <c r="D29" s="25">
        <v>8.1094271999999705</v>
      </c>
      <c r="E29" s="25">
        <v>3.8079148599999999</v>
      </c>
      <c r="F29" s="25">
        <v>197.674848</v>
      </c>
      <c r="G29" s="25">
        <v>197.674848</v>
      </c>
      <c r="H29" s="25">
        <v>0</v>
      </c>
      <c r="I29" s="25">
        <v>189.56515200000101</v>
      </c>
      <c r="J29" s="25">
        <v>189.56515200000101</v>
      </c>
      <c r="K29" s="25">
        <v>0</v>
      </c>
      <c r="L29" s="34">
        <v>2.7974300000000301</v>
      </c>
      <c r="M29" s="27">
        <v>22.200000000000301</v>
      </c>
      <c r="N29" s="28">
        <v>6.5938002678572099E-3</v>
      </c>
      <c r="O29" s="34">
        <v>2.7974300000000301</v>
      </c>
      <c r="P29" s="27">
        <v>22.200000000000301</v>
      </c>
      <c r="Q29" s="28">
        <v>6.5938002678572099E-3</v>
      </c>
      <c r="R29" s="34">
        <v>2.7974300000000301</v>
      </c>
      <c r="S29" s="27">
        <v>22.200000000000301</v>
      </c>
      <c r="T29" s="28">
        <v>6.5938002678572099E-3</v>
      </c>
    </row>
    <row r="30" spans="1:20">
      <c r="A30" s="315" t="s">
        <v>28</v>
      </c>
      <c r="B30" s="25">
        <v>1199.05504319999</v>
      </c>
      <c r="C30" s="25">
        <v>992.03327999998999</v>
      </c>
      <c r="D30" s="25">
        <v>140.872703999999</v>
      </c>
      <c r="E30" s="25">
        <v>66.149059200000394</v>
      </c>
      <c r="F30" s="25">
        <v>4516.9958399999696</v>
      </c>
      <c r="G30" s="25">
        <v>3777.7958400000398</v>
      </c>
      <c r="H30" s="25">
        <v>739.20000000000903</v>
      </c>
      <c r="I30" s="25">
        <v>4376.1244800000504</v>
      </c>
      <c r="J30" s="25">
        <v>3636.9244799999501</v>
      </c>
      <c r="K30" s="25">
        <v>739.20000000000903</v>
      </c>
      <c r="L30" s="34">
        <v>3.64964000000005</v>
      </c>
      <c r="M30" s="27">
        <v>22.200000000000301</v>
      </c>
      <c r="N30" s="28">
        <v>8.3236000000000004E-3</v>
      </c>
      <c r="O30" s="34">
        <v>3.64964000000005</v>
      </c>
      <c r="P30" s="27">
        <v>22.200000000000301</v>
      </c>
      <c r="Q30" s="28">
        <v>8.3236000000000004E-3</v>
      </c>
      <c r="R30" s="34">
        <v>3.64964000000005</v>
      </c>
      <c r="S30" s="27">
        <v>22.200000000000301</v>
      </c>
      <c r="T30" s="28">
        <v>8.3236000000000004E-3</v>
      </c>
    </row>
    <row r="31" spans="1:20">
      <c r="A31" s="315" t="s">
        <v>29</v>
      </c>
      <c r="B31" s="25">
        <v>1136.7334272000101</v>
      </c>
      <c r="C31" s="25">
        <v>946.995840000003</v>
      </c>
      <c r="D31" s="25">
        <v>129.11136000000201</v>
      </c>
      <c r="E31" s="25">
        <v>60.626227200000699</v>
      </c>
      <c r="F31" s="25">
        <v>4500.0681600000598</v>
      </c>
      <c r="G31" s="25">
        <v>3760.86815999995</v>
      </c>
      <c r="H31" s="25">
        <v>739.20000000000903</v>
      </c>
      <c r="I31" s="25">
        <v>4370.9567999999399</v>
      </c>
      <c r="J31" s="25">
        <v>3631.7567999999501</v>
      </c>
      <c r="K31" s="25">
        <v>739.20000000000903</v>
      </c>
      <c r="L31" s="34">
        <v>3.8451900000000001</v>
      </c>
      <c r="M31" s="27">
        <v>26.700000000000301</v>
      </c>
      <c r="N31" s="28">
        <v>1.0069099999999999E-2</v>
      </c>
      <c r="O31" s="34">
        <v>3.8451900000000001</v>
      </c>
      <c r="P31" s="27">
        <v>26.700000000000301</v>
      </c>
      <c r="Q31" s="28">
        <v>1.0069099999999999E-2</v>
      </c>
      <c r="R31" s="34">
        <v>3.8451900000000001</v>
      </c>
      <c r="S31" s="27">
        <v>26.700000000000301</v>
      </c>
      <c r="T31" s="28">
        <v>1.0069099999999999E-2</v>
      </c>
    </row>
    <row r="32" spans="1:20">
      <c r="A32" s="315" t="s">
        <v>30</v>
      </c>
      <c r="B32" s="25">
        <v>1499.71046399998</v>
      </c>
      <c r="C32" s="25">
        <v>1280.2204799999899</v>
      </c>
      <c r="D32" s="25">
        <v>149.35737599999999</v>
      </c>
      <c r="E32" s="25">
        <v>70.132607999999294</v>
      </c>
      <c r="F32" s="25">
        <v>4537.0684799999599</v>
      </c>
      <c r="G32" s="25">
        <v>3797.8684799999801</v>
      </c>
      <c r="H32" s="25">
        <v>739.20000000000903</v>
      </c>
      <c r="I32" s="25">
        <v>4387.7097599999697</v>
      </c>
      <c r="J32" s="25">
        <v>3648.5097599999699</v>
      </c>
      <c r="K32" s="25">
        <v>739.20000000000903</v>
      </c>
      <c r="L32" s="34">
        <v>2.92570999999998</v>
      </c>
      <c r="M32" s="27">
        <v>23.299999999999699</v>
      </c>
      <c r="N32" s="28">
        <v>9.3020700000001101E-3</v>
      </c>
      <c r="O32" s="34">
        <v>2.92570999999998</v>
      </c>
      <c r="P32" s="27">
        <v>23.299999999999699</v>
      </c>
      <c r="Q32" s="28">
        <v>9.3020700000001101E-3</v>
      </c>
      <c r="R32" s="34">
        <v>2.92570999999998</v>
      </c>
      <c r="S32" s="27">
        <v>23.299999999999699</v>
      </c>
      <c r="T32" s="28">
        <v>9.3020700000001101E-3</v>
      </c>
    </row>
    <row r="33" spans="1:20">
      <c r="A33" s="315" t="s">
        <v>31</v>
      </c>
      <c r="B33" s="25">
        <v>635.90896320000502</v>
      </c>
      <c r="C33" s="25">
        <v>528.39763200000698</v>
      </c>
      <c r="D33" s="25">
        <v>73.158623999999307</v>
      </c>
      <c r="E33" s="25">
        <v>34.3527071999996</v>
      </c>
      <c r="F33" s="25">
        <v>2231.6851200000101</v>
      </c>
      <c r="G33" s="25">
        <v>1492.4851200000201</v>
      </c>
      <c r="H33" s="25">
        <v>739.20000000000903</v>
      </c>
      <c r="I33" s="25">
        <v>2158.52447999999</v>
      </c>
      <c r="J33" s="25">
        <v>1419.32448000001</v>
      </c>
      <c r="K33" s="25">
        <v>739.20000000000903</v>
      </c>
      <c r="L33" s="34">
        <v>3.3943899999999698</v>
      </c>
      <c r="M33" s="27">
        <v>22.200000000000301</v>
      </c>
      <c r="N33" s="28">
        <v>1.0470800000000001E-2</v>
      </c>
      <c r="O33" s="34">
        <v>3.3943899999999698</v>
      </c>
      <c r="P33" s="27">
        <v>22.200000000000301</v>
      </c>
      <c r="Q33" s="28">
        <v>1.0470800000000001E-2</v>
      </c>
      <c r="R33" s="34">
        <v>3.3943899999999698</v>
      </c>
      <c r="S33" s="27">
        <v>22.200000000000301</v>
      </c>
      <c r="T33" s="28">
        <v>1.0470800000000001E-2</v>
      </c>
    </row>
    <row r="34" spans="1:20">
      <c r="A34" s="315" t="s">
        <v>32</v>
      </c>
      <c r="B34" s="25">
        <v>1081.2706464</v>
      </c>
      <c r="C34" s="25">
        <v>907.14623999999799</v>
      </c>
      <c r="D34" s="25">
        <v>118.487040000001</v>
      </c>
      <c r="E34" s="25">
        <v>55.6373664000009</v>
      </c>
      <c r="F34" s="25">
        <v>4494.6115200000404</v>
      </c>
      <c r="G34" s="25">
        <v>1537.81152000002</v>
      </c>
      <c r="H34" s="25">
        <v>2956.8000000000402</v>
      </c>
      <c r="I34" s="25">
        <v>4376.1244800000504</v>
      </c>
      <c r="J34" s="25">
        <v>1419.32448000001</v>
      </c>
      <c r="K34" s="25">
        <v>2956.8000000000402</v>
      </c>
      <c r="L34" s="34">
        <v>4.0472100000000202</v>
      </c>
      <c r="M34" s="27">
        <v>22.200000000000301</v>
      </c>
      <c r="N34" s="28">
        <v>1.6309700000000101E-2</v>
      </c>
      <c r="O34" s="34">
        <v>4.0472100000000202</v>
      </c>
      <c r="P34" s="27">
        <v>22.200000000000301</v>
      </c>
      <c r="Q34" s="28">
        <v>1.6309700000000101E-2</v>
      </c>
      <c r="R34" s="34">
        <v>4.0472100000000202</v>
      </c>
      <c r="S34" s="27">
        <v>22.200000000000301</v>
      </c>
      <c r="T34" s="28">
        <v>1.6309700000000101E-2</v>
      </c>
    </row>
    <row r="35" spans="1:20">
      <c r="A35" s="315" t="s">
        <v>33</v>
      </c>
      <c r="B35" s="25">
        <v>1541.5255968000099</v>
      </c>
      <c r="C35" s="25">
        <v>1336.89696000001</v>
      </c>
      <c r="D35" s="25">
        <v>139.244448000002</v>
      </c>
      <c r="E35" s="25">
        <v>65.384188800000402</v>
      </c>
      <c r="F35" s="25">
        <v>4534.5283199999503</v>
      </c>
      <c r="G35" s="25">
        <v>1577.7283199999899</v>
      </c>
      <c r="H35" s="25">
        <v>2956.8000000000402</v>
      </c>
      <c r="I35" s="25">
        <v>4395.2831999999598</v>
      </c>
      <c r="J35" s="25">
        <v>1438.4831999999799</v>
      </c>
      <c r="K35" s="25">
        <v>2956.8000000000402</v>
      </c>
      <c r="L35" s="34">
        <v>2.8512499999999799</v>
      </c>
      <c r="M35" s="27">
        <v>22.200000000000301</v>
      </c>
      <c r="N35" s="28">
        <v>1.6151200000000001E-2</v>
      </c>
      <c r="O35" s="34">
        <v>2.8512499999999799</v>
      </c>
      <c r="P35" s="27">
        <v>22.200000000000301</v>
      </c>
      <c r="Q35" s="28">
        <v>1.6151200000000001E-2</v>
      </c>
      <c r="R35" s="34">
        <v>2.8512499999999799</v>
      </c>
      <c r="S35" s="27">
        <v>22.200000000000301</v>
      </c>
      <c r="T35" s="28">
        <v>1.6151200000000001E-2</v>
      </c>
    </row>
    <row r="36" spans="1:20">
      <c r="A36" s="315" t="s">
        <v>34</v>
      </c>
      <c r="B36" s="25">
        <v>163.99750079999899</v>
      </c>
      <c r="C36" s="25">
        <v>137.51068799999899</v>
      </c>
      <c r="D36" s="25">
        <v>18.0235775999998</v>
      </c>
      <c r="E36" s="25">
        <v>8.4632352000000406</v>
      </c>
      <c r="F36" s="25">
        <v>577.18886399999599</v>
      </c>
      <c r="G36" s="25">
        <v>207.58886399999901</v>
      </c>
      <c r="H36" s="25">
        <v>369.60000000000502</v>
      </c>
      <c r="I36" s="25">
        <v>559.16515199999606</v>
      </c>
      <c r="J36" s="25">
        <v>189.56515200000101</v>
      </c>
      <c r="K36" s="25">
        <v>369.60000000000502</v>
      </c>
      <c r="L36" s="34">
        <v>3.4095900000000099</v>
      </c>
      <c r="M36" s="27">
        <v>22.200000000000301</v>
      </c>
      <c r="N36" s="28">
        <v>1.59210999999999E-2</v>
      </c>
      <c r="O36" s="34">
        <v>3.4095900000000099</v>
      </c>
      <c r="P36" s="27">
        <v>22.200000000000301</v>
      </c>
      <c r="Q36" s="28">
        <v>1.59210999999999E-2</v>
      </c>
      <c r="R36" s="34">
        <v>3.4095900000000099</v>
      </c>
      <c r="S36" s="27">
        <v>22.200000000000301</v>
      </c>
      <c r="T36" s="28">
        <v>1.59210999999999E-2</v>
      </c>
    </row>
    <row r="37" spans="1:20">
      <c r="A37" s="315" t="s">
        <v>35</v>
      </c>
      <c r="B37" s="25">
        <v>249.732134400001</v>
      </c>
      <c r="C37" s="25">
        <v>216.482784000001</v>
      </c>
      <c r="D37" s="25">
        <v>22.625299199999901</v>
      </c>
      <c r="E37" s="25">
        <v>10.6240512000001</v>
      </c>
      <c r="F37" s="25">
        <v>600.950784</v>
      </c>
      <c r="G37" s="25">
        <v>231.35078399999699</v>
      </c>
      <c r="H37" s="25">
        <v>369.60000000000502</v>
      </c>
      <c r="I37" s="25">
        <v>578.32521600000496</v>
      </c>
      <c r="J37" s="25">
        <v>208.725215999997</v>
      </c>
      <c r="K37" s="25">
        <v>369.60000000000502</v>
      </c>
      <c r="L37" s="34">
        <v>2.3157799999999802</v>
      </c>
      <c r="M37" s="27">
        <v>22.200000000000301</v>
      </c>
      <c r="N37" s="28">
        <v>1.5469899999999899E-2</v>
      </c>
      <c r="O37" s="34">
        <v>2.3157799999999802</v>
      </c>
      <c r="P37" s="27">
        <v>22.200000000000301</v>
      </c>
      <c r="Q37" s="28">
        <v>1.5469899999999899E-2</v>
      </c>
      <c r="R37" s="34">
        <v>2.3157799999999802</v>
      </c>
      <c r="S37" s="27">
        <v>22.200000000000301</v>
      </c>
      <c r="T37" s="28">
        <v>1.5469899999999899E-2</v>
      </c>
    </row>
    <row r="38" spans="1:20">
      <c r="A38" s="315" t="s">
        <v>36</v>
      </c>
      <c r="B38" s="25">
        <v>1479.9926399999999</v>
      </c>
      <c r="C38" s="25">
        <v>1252.85664</v>
      </c>
      <c r="D38" s="25">
        <v>154.56</v>
      </c>
      <c r="E38" s="25">
        <v>72.575999999999496</v>
      </c>
      <c r="F38" s="25">
        <v>5497.5648000000101</v>
      </c>
      <c r="G38" s="25">
        <v>4276.5407999999597</v>
      </c>
      <c r="H38" s="25">
        <v>1221.0239999999999</v>
      </c>
      <c r="I38" s="25">
        <v>5343.0047999999297</v>
      </c>
      <c r="J38" s="25">
        <v>4121.9807999999502</v>
      </c>
      <c r="K38" s="25">
        <v>1221.0239999999999</v>
      </c>
      <c r="L38" s="34">
        <v>3.61016</v>
      </c>
      <c r="M38" s="27">
        <v>26.7338999999997</v>
      </c>
      <c r="N38" s="28">
        <v>1.12810999999999E-2</v>
      </c>
      <c r="O38" s="34">
        <v>3.61016</v>
      </c>
      <c r="P38" s="27">
        <v>26.7338999999997</v>
      </c>
      <c r="Q38" s="28">
        <v>1.12810999999999E-2</v>
      </c>
      <c r="R38" s="34">
        <v>3.61016</v>
      </c>
      <c r="S38" s="27">
        <v>26.7338999999997</v>
      </c>
      <c r="T38" s="28">
        <v>1.12810999999999E-2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sqref="A1:T39"/>
    </sheetView>
  </sheetViews>
  <sheetFormatPr defaultRowHeight="15"/>
  <sheetData>
    <row r="1" spans="1:20">
      <c r="A1" s="2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>
      <c r="A3" s="1" t="s">
        <v>275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111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112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>
      <c r="A18" s="1" t="s">
        <v>276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 t="s">
        <v>3</v>
      </c>
      <c r="G19" s="2"/>
      <c r="H19" s="2"/>
      <c r="I19" s="2"/>
      <c r="J19" s="2"/>
      <c r="K19" s="2"/>
      <c r="L19" s="2"/>
      <c r="M19" s="2" t="s">
        <v>4</v>
      </c>
      <c r="N19" s="2"/>
      <c r="O19" s="2" t="s">
        <v>117</v>
      </c>
      <c r="P19" s="2"/>
      <c r="Q19" s="2"/>
      <c r="R19" s="2" t="s">
        <v>118</v>
      </c>
      <c r="S19" s="2"/>
      <c r="T19" s="2"/>
    </row>
    <row r="20" spans="1:20">
      <c r="A20" s="2"/>
      <c r="B20" s="2"/>
      <c r="C20" s="2"/>
      <c r="D20" s="2"/>
      <c r="E20" s="2" t="s">
        <v>264</v>
      </c>
      <c r="F20" s="2"/>
      <c r="G20" s="2"/>
      <c r="H20" s="2"/>
      <c r="I20" s="2"/>
      <c r="J20" s="2"/>
      <c r="K20" s="2"/>
      <c r="L20" s="2" t="s">
        <v>265</v>
      </c>
      <c r="M20" s="2"/>
      <c r="N20" s="2"/>
      <c r="O20" s="2" t="s">
        <v>266</v>
      </c>
      <c r="P20" s="2"/>
      <c r="Q20" s="2"/>
      <c r="R20" s="2" t="s">
        <v>267</v>
      </c>
      <c r="S20" s="2"/>
      <c r="T20" s="2"/>
    </row>
    <row r="21" spans="1:20">
      <c r="A21" s="315" t="s">
        <v>12</v>
      </c>
      <c r="B21" s="2" t="s">
        <v>268</v>
      </c>
      <c r="C21" s="2" t="s">
        <v>6</v>
      </c>
      <c r="D21" s="2"/>
      <c r="E21" s="2"/>
      <c r="F21" s="2" t="s">
        <v>269</v>
      </c>
      <c r="G21" s="2"/>
      <c r="H21" s="2"/>
      <c r="I21" s="2" t="s">
        <v>270</v>
      </c>
      <c r="J21" s="2" t="s">
        <v>8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11" t="s">
        <v>9</v>
      </c>
      <c r="E22" s="313" t="s">
        <v>10</v>
      </c>
      <c r="F22" s="2"/>
      <c r="G22" s="2"/>
      <c r="H22" s="2"/>
      <c r="I22" s="2"/>
      <c r="J22" s="2"/>
      <c r="K22" s="2"/>
      <c r="L22" s="2"/>
      <c r="M22" s="2"/>
      <c r="N22" s="11" t="s">
        <v>11</v>
      </c>
      <c r="O22" s="2"/>
      <c r="P22" s="2"/>
      <c r="Q22" s="11" t="s">
        <v>11</v>
      </c>
      <c r="R22" s="2"/>
      <c r="S22" s="2"/>
      <c r="T22" s="11" t="s">
        <v>11</v>
      </c>
    </row>
    <row r="23" spans="1:20">
      <c r="A23" s="2" t="s">
        <v>12</v>
      </c>
      <c r="B23" s="313" t="s">
        <v>13</v>
      </c>
      <c r="C23" s="313" t="s">
        <v>14</v>
      </c>
      <c r="D23" s="11" t="s">
        <v>15</v>
      </c>
      <c r="E23" s="11" t="s">
        <v>15</v>
      </c>
      <c r="F23" s="313" t="s">
        <v>13</v>
      </c>
      <c r="G23" s="313" t="s">
        <v>16</v>
      </c>
      <c r="H23" s="313" t="s">
        <v>17</v>
      </c>
      <c r="I23" s="313" t="s">
        <v>13</v>
      </c>
      <c r="J23" s="313" t="s">
        <v>16</v>
      </c>
      <c r="K23" s="313" t="s">
        <v>17</v>
      </c>
      <c r="L23" s="313" t="s">
        <v>18</v>
      </c>
      <c r="M23" s="313" t="s">
        <v>19</v>
      </c>
      <c r="N23" s="11" t="s">
        <v>20</v>
      </c>
      <c r="O23" s="313" t="s">
        <v>18</v>
      </c>
      <c r="P23" s="313" t="s">
        <v>19</v>
      </c>
      <c r="Q23" s="11" t="s">
        <v>20</v>
      </c>
      <c r="R23" s="313" t="s">
        <v>18</v>
      </c>
      <c r="S23" s="313" t="s">
        <v>19</v>
      </c>
      <c r="T23" s="11" t="s">
        <v>20</v>
      </c>
    </row>
    <row r="24" spans="1:20">
      <c r="A24" s="2"/>
      <c r="B24" s="313" t="s">
        <v>271</v>
      </c>
      <c r="C24" s="11" t="s">
        <v>271</v>
      </c>
      <c r="D24" s="11" t="s">
        <v>271</v>
      </c>
      <c r="E24" s="11" t="s">
        <v>271</v>
      </c>
      <c r="F24" s="313" t="s">
        <v>271</v>
      </c>
      <c r="G24" s="313" t="s">
        <v>271</v>
      </c>
      <c r="H24" s="313" t="s">
        <v>271</v>
      </c>
      <c r="I24" s="313" t="s">
        <v>271</v>
      </c>
      <c r="J24" s="313" t="s">
        <v>271</v>
      </c>
      <c r="K24" s="313" t="s">
        <v>271</v>
      </c>
      <c r="L24" s="2"/>
      <c r="M24" s="313" t="s">
        <v>272</v>
      </c>
      <c r="N24" s="11" t="s">
        <v>273</v>
      </c>
      <c r="O24" s="2"/>
      <c r="P24" s="313" t="s">
        <v>272</v>
      </c>
      <c r="Q24" s="11" t="s">
        <v>273</v>
      </c>
      <c r="R24" s="2"/>
      <c r="S24" s="313" t="s">
        <v>272</v>
      </c>
      <c r="T24" s="11" t="s">
        <v>273</v>
      </c>
    </row>
    <row r="25" spans="1:20">
      <c r="A25" s="315" t="s">
        <v>23</v>
      </c>
      <c r="B25" s="25">
        <v>1511.9368992</v>
      </c>
      <c r="C25" s="25">
        <v>1302.72576</v>
      </c>
      <c r="D25" s="25">
        <v>142.36252800000099</v>
      </c>
      <c r="E25" s="25">
        <v>66.848611200000704</v>
      </c>
      <c r="F25" s="25">
        <v>3797.9491200000398</v>
      </c>
      <c r="G25" s="25">
        <v>3797.9491200000398</v>
      </c>
      <c r="H25" s="25">
        <v>3.3137916779999903E-14</v>
      </c>
      <c r="I25" s="25">
        <v>3655.58591999997</v>
      </c>
      <c r="J25" s="25">
        <v>3655.58591999997</v>
      </c>
      <c r="K25" s="25">
        <v>0</v>
      </c>
      <c r="L25" s="34">
        <v>2.4183767298205199</v>
      </c>
      <c r="M25" s="27">
        <v>22.6345999999998</v>
      </c>
      <c r="N25" s="28">
        <v>7.5088100000000298E-3</v>
      </c>
      <c r="O25" s="34">
        <v>2.4183767298205399</v>
      </c>
      <c r="P25" s="27">
        <v>23.21</v>
      </c>
      <c r="Q25" s="28">
        <v>7.509E-3</v>
      </c>
      <c r="R25" s="34">
        <v>2.4183767298205399</v>
      </c>
      <c r="S25" s="27">
        <v>22.09</v>
      </c>
      <c r="T25" s="28">
        <v>7.509E-3</v>
      </c>
    </row>
    <row r="26" spans="1:20">
      <c r="A26" s="315" t="s">
        <v>24</v>
      </c>
      <c r="B26" s="25">
        <v>1061.9658260000101</v>
      </c>
      <c r="C26" s="25">
        <v>875.83218000000704</v>
      </c>
      <c r="D26" s="25">
        <v>126.658996</v>
      </c>
      <c r="E26" s="25">
        <v>59.474650000000103</v>
      </c>
      <c r="F26" s="25">
        <v>3763.2362199999902</v>
      </c>
      <c r="G26" s="25">
        <v>3763.2362199999902</v>
      </c>
      <c r="H26" s="25">
        <v>2.6911818000000001E-15</v>
      </c>
      <c r="I26" s="25">
        <v>3636.55339</v>
      </c>
      <c r="J26" s="25">
        <v>3636.55339</v>
      </c>
      <c r="K26" s="25">
        <v>0</v>
      </c>
      <c r="L26" s="34">
        <v>3.4271013236486798</v>
      </c>
      <c r="M26" s="27">
        <v>22.524170535714301</v>
      </c>
      <c r="N26" s="28">
        <v>6.6309200000000696E-3</v>
      </c>
      <c r="O26" s="34">
        <v>3.4552697182484602</v>
      </c>
      <c r="P26" s="27">
        <v>23.06</v>
      </c>
      <c r="Q26" s="28">
        <v>6.6309999999999997E-3</v>
      </c>
      <c r="R26" s="34">
        <v>3.4189698994592099</v>
      </c>
      <c r="S26" s="27">
        <v>21.98</v>
      </c>
      <c r="T26" s="28">
        <v>6.6309999999999997E-3</v>
      </c>
    </row>
    <row r="27" spans="1:20">
      <c r="A27" s="315" t="s">
        <v>25</v>
      </c>
      <c r="B27" s="25">
        <v>1001.6637128</v>
      </c>
      <c r="C27" s="25">
        <v>831.92921999999999</v>
      </c>
      <c r="D27" s="25">
        <v>115.499793</v>
      </c>
      <c r="E27" s="25">
        <v>54.234699800000101</v>
      </c>
      <c r="F27" s="25">
        <v>3746.8105099999898</v>
      </c>
      <c r="G27" s="25">
        <v>3746.8105099999898</v>
      </c>
      <c r="H27" s="25">
        <v>3.8102884200000001E-15</v>
      </c>
      <c r="I27" s="25">
        <v>3631.3216200000002</v>
      </c>
      <c r="J27" s="25">
        <v>3631.3216200000002</v>
      </c>
      <c r="K27" s="25">
        <v>0</v>
      </c>
      <c r="L27" s="34">
        <v>3.6312588834102599</v>
      </c>
      <c r="M27" s="27">
        <v>27.078487500000001</v>
      </c>
      <c r="N27" s="28">
        <v>7.9517200000000596E-3</v>
      </c>
      <c r="O27" s="34">
        <v>3.65405197743834</v>
      </c>
      <c r="P27" s="27">
        <v>28.26</v>
      </c>
      <c r="Q27" s="28">
        <v>7.9520000000000007E-3</v>
      </c>
      <c r="R27" s="34">
        <v>3.6094924112935902</v>
      </c>
      <c r="S27" s="27">
        <v>26.17</v>
      </c>
      <c r="T27" s="28">
        <v>7.9520000000000007E-3</v>
      </c>
    </row>
    <row r="28" spans="1:20">
      <c r="A28" s="315" t="s">
        <v>26</v>
      </c>
      <c r="B28" s="25">
        <v>110.11610202</v>
      </c>
      <c r="C28" s="25">
        <v>94.848863999999494</v>
      </c>
      <c r="D28" s="25">
        <v>10.388943599999999</v>
      </c>
      <c r="E28" s="25">
        <v>4.8782944199999996</v>
      </c>
      <c r="F28" s="25">
        <v>219.76947900000101</v>
      </c>
      <c r="G28" s="25">
        <v>219.76947900000101</v>
      </c>
      <c r="H28" s="25">
        <v>3.1414859400000099E-14</v>
      </c>
      <c r="I28" s="25">
        <v>209.371025</v>
      </c>
      <c r="J28" s="25">
        <v>209.371025</v>
      </c>
      <c r="K28" s="25">
        <v>0</v>
      </c>
      <c r="L28" s="34">
        <v>1.9162604426238901</v>
      </c>
      <c r="M28" s="27">
        <v>21.6377203869048</v>
      </c>
      <c r="N28" s="28">
        <v>7.5193800000000104E-3</v>
      </c>
      <c r="O28" s="34">
        <v>2.00325091087542</v>
      </c>
      <c r="P28" s="27">
        <v>22.25</v>
      </c>
      <c r="Q28" s="28">
        <v>7.5189999999999996E-3</v>
      </c>
      <c r="R28" s="34">
        <v>1.67368972857756</v>
      </c>
      <c r="S28" s="27">
        <v>21.03</v>
      </c>
      <c r="T28" s="28">
        <v>7.5189999999999996E-3</v>
      </c>
    </row>
    <row r="29" spans="1:20">
      <c r="A29" s="315" t="s">
        <v>27</v>
      </c>
      <c r="B29" s="25">
        <v>68.642833589999896</v>
      </c>
      <c r="C29" s="25">
        <v>56.573533499999897</v>
      </c>
      <c r="D29" s="25">
        <v>8.2128383000000102</v>
      </c>
      <c r="E29" s="25">
        <v>3.8564617899999898</v>
      </c>
      <c r="F29" s="25">
        <v>198.56431600000101</v>
      </c>
      <c r="G29" s="25">
        <v>198.56431600000101</v>
      </c>
      <c r="H29" s="25">
        <v>-2.7533489999999998E-16</v>
      </c>
      <c r="I29" s="25">
        <v>190.35797199999999</v>
      </c>
      <c r="J29" s="25">
        <v>190.35797199999999</v>
      </c>
      <c r="K29" s="25">
        <v>0</v>
      </c>
      <c r="L29" s="34">
        <v>2.7996008201671501</v>
      </c>
      <c r="M29" s="27">
        <v>21.509655059523801</v>
      </c>
      <c r="N29" s="28">
        <v>6.5940699999999302E-3</v>
      </c>
      <c r="O29" s="34">
        <v>2.88475270363389</v>
      </c>
      <c r="P29" s="27">
        <v>22.25</v>
      </c>
      <c r="Q29" s="28">
        <v>6.594E-3</v>
      </c>
      <c r="R29" s="34">
        <v>2.3127202833237099</v>
      </c>
      <c r="S29" s="27">
        <v>20.76</v>
      </c>
      <c r="T29" s="28">
        <v>6.594E-3</v>
      </c>
    </row>
    <row r="30" spans="1:20">
      <c r="A30" s="315" t="s">
        <v>28</v>
      </c>
      <c r="B30" s="25">
        <v>1191.6129831999999</v>
      </c>
      <c r="C30" s="25">
        <v>986.75032999999803</v>
      </c>
      <c r="D30" s="25">
        <v>139.40357800000001</v>
      </c>
      <c r="E30" s="25">
        <v>65.459075199999901</v>
      </c>
      <c r="F30" s="25">
        <v>4515.0285199999998</v>
      </c>
      <c r="G30" s="25">
        <v>3775.8216299999999</v>
      </c>
      <c r="H30" s="25">
        <v>739.20686999999998</v>
      </c>
      <c r="I30" s="25">
        <v>4375.5775000000103</v>
      </c>
      <c r="J30" s="25">
        <v>3636.3775000000001</v>
      </c>
      <c r="K30" s="25">
        <v>739.20000000000903</v>
      </c>
      <c r="L30" s="34">
        <v>3.6734126916880601</v>
      </c>
      <c r="M30" s="27">
        <v>22.677145089285698</v>
      </c>
      <c r="N30" s="28">
        <v>8.5152079315476206E-3</v>
      </c>
      <c r="O30" s="34">
        <v>3.6952035663373901</v>
      </c>
      <c r="P30" s="27">
        <v>23.28</v>
      </c>
      <c r="Q30" s="28">
        <v>8.5660000000000007E-3</v>
      </c>
      <c r="R30" s="34">
        <v>3.6611292197015199</v>
      </c>
      <c r="S30" s="27">
        <v>22.06</v>
      </c>
      <c r="T30" s="28">
        <v>8.4539999999999997E-3</v>
      </c>
    </row>
    <row r="31" spans="1:20">
      <c r="A31" s="315" t="s">
        <v>29</v>
      </c>
      <c r="B31" s="25">
        <v>1132.8835188999999</v>
      </c>
      <c r="C31" s="25">
        <v>944.35846999999796</v>
      </c>
      <c r="D31" s="25">
        <v>128.28627700000001</v>
      </c>
      <c r="E31" s="25">
        <v>60.238771900000003</v>
      </c>
      <c r="F31" s="25">
        <v>4498.88159</v>
      </c>
      <c r="G31" s="25">
        <v>3759.6868399999898</v>
      </c>
      <c r="H31" s="25">
        <v>739.19465999999898</v>
      </c>
      <c r="I31" s="25">
        <v>4370.6181399999896</v>
      </c>
      <c r="J31" s="25">
        <v>3631.4181400000002</v>
      </c>
      <c r="K31" s="25">
        <v>739.20000000000903</v>
      </c>
      <c r="L31" s="34">
        <v>3.8599482126501901</v>
      </c>
      <c r="M31" s="27">
        <v>26.994762202381001</v>
      </c>
      <c r="N31" s="28">
        <v>1.02355619047619E-2</v>
      </c>
      <c r="O31" s="34">
        <v>3.8605724514945599</v>
      </c>
      <c r="P31" s="27">
        <v>27.61</v>
      </c>
      <c r="Q31" s="28">
        <v>1.0290000000000001E-2</v>
      </c>
      <c r="R31" s="34">
        <v>3.8212296940892001</v>
      </c>
      <c r="S31" s="27">
        <v>26.39</v>
      </c>
      <c r="T31" s="28">
        <v>1.018E-2</v>
      </c>
    </row>
    <row r="32" spans="1:20">
      <c r="A32" s="315" t="s">
        <v>30</v>
      </c>
      <c r="B32" s="25">
        <v>1489.92679</v>
      </c>
      <c r="C32" s="25">
        <v>1272.4664499999999</v>
      </c>
      <c r="D32" s="25">
        <v>147.97601</v>
      </c>
      <c r="E32" s="25">
        <v>69.484329999999801</v>
      </c>
      <c r="F32" s="25">
        <v>4535.1008499999898</v>
      </c>
      <c r="G32" s="25">
        <v>3795.91167</v>
      </c>
      <c r="H32" s="25">
        <v>739.18917999999599</v>
      </c>
      <c r="I32" s="25">
        <v>4387.1605199999804</v>
      </c>
      <c r="J32" s="25">
        <v>3647.9605199999801</v>
      </c>
      <c r="K32" s="25">
        <v>739.20000000000903</v>
      </c>
      <c r="L32" s="34">
        <v>2.9449030362171</v>
      </c>
      <c r="M32" s="27">
        <v>23.7804913690475</v>
      </c>
      <c r="N32" s="28">
        <v>9.5112389285714593E-3</v>
      </c>
      <c r="O32" s="34">
        <v>2.9584377888719402</v>
      </c>
      <c r="P32" s="27">
        <v>24.48</v>
      </c>
      <c r="Q32" s="28">
        <v>9.5530000000000007E-3</v>
      </c>
      <c r="R32" s="34">
        <v>2.9335742582077899</v>
      </c>
      <c r="S32" s="27">
        <v>23.26</v>
      </c>
      <c r="T32" s="28">
        <v>9.4339999999999997E-3</v>
      </c>
    </row>
    <row r="33" spans="1:20">
      <c r="A33" s="315" t="s">
        <v>31</v>
      </c>
      <c r="B33" s="25">
        <v>635.82873730000199</v>
      </c>
      <c r="C33" s="25">
        <v>528.58368000000303</v>
      </c>
      <c r="D33" s="25">
        <v>72.9774469999997</v>
      </c>
      <c r="E33" s="25">
        <v>34.267610300000001</v>
      </c>
      <c r="F33" s="25">
        <v>2231.63454</v>
      </c>
      <c r="G33" s="25">
        <v>1492.42302</v>
      </c>
      <c r="H33" s="25">
        <v>739.21151999999597</v>
      </c>
      <c r="I33" s="25">
        <v>2158.6210299999998</v>
      </c>
      <c r="J33" s="25">
        <v>1419.42102999999</v>
      </c>
      <c r="K33" s="25">
        <v>739.20000000000903</v>
      </c>
      <c r="L33" s="34">
        <v>3.4032808099169598</v>
      </c>
      <c r="M33" s="27">
        <v>22.116867708333402</v>
      </c>
      <c r="N33" s="28">
        <v>1.0525314136904799E-2</v>
      </c>
      <c r="O33" s="34">
        <v>3.4645234110860099</v>
      </c>
      <c r="P33" s="27">
        <v>22.67</v>
      </c>
      <c r="Q33" s="28">
        <v>1.065E-2</v>
      </c>
      <c r="R33" s="34">
        <v>3.3166724734543802</v>
      </c>
      <c r="S33" s="27">
        <v>21.57</v>
      </c>
      <c r="T33" s="28">
        <v>1.04E-2</v>
      </c>
    </row>
    <row r="34" spans="1:20">
      <c r="A34" s="315" t="s">
        <v>32</v>
      </c>
      <c r="B34" s="25">
        <v>1080.0376661</v>
      </c>
      <c r="C34" s="25">
        <v>906.43982999999798</v>
      </c>
      <c r="D34" s="25">
        <v>118.128714</v>
      </c>
      <c r="E34" s="25">
        <v>55.4691221</v>
      </c>
      <c r="F34" s="25">
        <v>4494.0999199999997</v>
      </c>
      <c r="G34" s="25">
        <v>1537.3001099999999</v>
      </c>
      <c r="H34" s="25">
        <v>2956.7992399999998</v>
      </c>
      <c r="I34" s="25">
        <v>4375.9706799999803</v>
      </c>
      <c r="J34" s="25">
        <v>1419.1706799999899</v>
      </c>
      <c r="K34" s="25">
        <v>2956.8000000000402</v>
      </c>
      <c r="L34" s="34">
        <v>4.0550284761080899</v>
      </c>
      <c r="M34" s="27">
        <v>22.3343773809524</v>
      </c>
      <c r="N34" s="28">
        <v>1.6403845982142898E-2</v>
      </c>
      <c r="O34" s="34">
        <v>4.0753642791080598</v>
      </c>
      <c r="P34" s="27">
        <v>22.79</v>
      </c>
      <c r="Q34" s="28">
        <v>1.6789999999999999E-2</v>
      </c>
      <c r="R34" s="34">
        <v>4.0279747242153903</v>
      </c>
      <c r="S34" s="27">
        <v>22.01</v>
      </c>
      <c r="T34" s="28">
        <v>1.6129999999999999E-2</v>
      </c>
    </row>
    <row r="35" spans="1:20">
      <c r="A35" s="315" t="s">
        <v>33</v>
      </c>
      <c r="B35" s="25">
        <v>1538.3972365</v>
      </c>
      <c r="C35" s="25">
        <v>1334.39077</v>
      </c>
      <c r="D35" s="25">
        <v>138.82096899999999</v>
      </c>
      <c r="E35" s="25">
        <v>65.185497499999798</v>
      </c>
      <c r="F35" s="25">
        <v>4533.9432200000001</v>
      </c>
      <c r="G35" s="25">
        <v>1577.1232600000001</v>
      </c>
      <c r="H35" s="25">
        <v>2956.8194600000002</v>
      </c>
      <c r="I35" s="25">
        <v>4395.0924600000099</v>
      </c>
      <c r="J35" s="25">
        <v>1438.2924599999899</v>
      </c>
      <c r="K35" s="25">
        <v>2956.8000000000402</v>
      </c>
      <c r="L35" s="34">
        <v>2.8574482834050898</v>
      </c>
      <c r="M35" s="27">
        <v>22.368166517857201</v>
      </c>
      <c r="N35" s="28">
        <v>1.62790915178571E-2</v>
      </c>
      <c r="O35" s="34">
        <v>2.8621945563412501</v>
      </c>
      <c r="P35" s="27">
        <v>22.61</v>
      </c>
      <c r="Q35" s="28">
        <v>1.6480000000000002E-2</v>
      </c>
      <c r="R35" s="34">
        <v>2.8361695873676598</v>
      </c>
      <c r="S35" s="27">
        <v>22.13</v>
      </c>
      <c r="T35" s="28">
        <v>1.6080000000000001E-2</v>
      </c>
    </row>
    <row r="36" spans="1:20">
      <c r="A36" s="315" t="s">
        <v>34</v>
      </c>
      <c r="B36" s="25">
        <v>165.12023529999999</v>
      </c>
      <c r="C36" s="25">
        <v>138.457212</v>
      </c>
      <c r="D36" s="25">
        <v>18.143478999999999</v>
      </c>
      <c r="E36" s="25">
        <v>8.5195443000000193</v>
      </c>
      <c r="F36" s="25">
        <v>577.67032500000005</v>
      </c>
      <c r="G36" s="25">
        <v>208.02347</v>
      </c>
      <c r="H36" s="25">
        <v>369.64684599999998</v>
      </c>
      <c r="I36" s="25">
        <v>559.45582400000001</v>
      </c>
      <c r="J36" s="25">
        <v>189.85582400000001</v>
      </c>
      <c r="K36" s="25">
        <v>369.60000000000502</v>
      </c>
      <c r="L36" s="34">
        <v>3.4047553373259101</v>
      </c>
      <c r="M36" s="27">
        <v>21.946915178571398</v>
      </c>
      <c r="N36" s="28">
        <v>1.5706914434523801E-2</v>
      </c>
      <c r="O36" s="34">
        <v>3.5079799395725999</v>
      </c>
      <c r="P36" s="27">
        <v>22.25</v>
      </c>
      <c r="Q36" s="28">
        <v>1.5949999999999999E-2</v>
      </c>
      <c r="R36" s="34">
        <v>3.1652458966158998</v>
      </c>
      <c r="S36" s="27">
        <v>21.63</v>
      </c>
      <c r="T36" s="28">
        <v>1.546E-2</v>
      </c>
    </row>
    <row r="37" spans="1:20">
      <c r="A37" s="315" t="s">
        <v>35</v>
      </c>
      <c r="B37" s="25">
        <v>251.57990940000099</v>
      </c>
      <c r="C37" s="25">
        <v>218.09088400000101</v>
      </c>
      <c r="D37" s="25">
        <v>22.788388800000099</v>
      </c>
      <c r="E37" s="25">
        <v>10.700636599999999</v>
      </c>
      <c r="F37" s="25">
        <v>601.33901700000104</v>
      </c>
      <c r="G37" s="25">
        <v>231.73351699999901</v>
      </c>
      <c r="H37" s="25">
        <v>369.60549999999898</v>
      </c>
      <c r="I37" s="25">
        <v>578.54203900000095</v>
      </c>
      <c r="J37" s="25">
        <v>208.94203899999999</v>
      </c>
      <c r="K37" s="25">
        <v>369.60000000000502</v>
      </c>
      <c r="L37" s="34">
        <v>2.3053574539341302</v>
      </c>
      <c r="M37" s="27">
        <v>22.0112748511904</v>
      </c>
      <c r="N37" s="28">
        <v>1.53260693452381E-2</v>
      </c>
      <c r="O37" s="34">
        <v>2.45707763861884</v>
      </c>
      <c r="P37" s="27">
        <v>22.26</v>
      </c>
      <c r="Q37" s="28">
        <v>1.5509999999999999E-2</v>
      </c>
      <c r="R37" s="34">
        <v>2.25867837421898</v>
      </c>
      <c r="S37" s="27">
        <v>21.76</v>
      </c>
      <c r="T37" s="28">
        <v>1.5140000000000001E-2</v>
      </c>
    </row>
    <row r="38" spans="1:20">
      <c r="A38" s="315" t="s">
        <v>36</v>
      </c>
      <c r="B38" s="25">
        <v>1479.9926399999999</v>
      </c>
      <c r="C38" s="25">
        <v>1252.85664</v>
      </c>
      <c r="D38" s="25">
        <v>154.56</v>
      </c>
      <c r="E38" s="25">
        <v>72.575999999999496</v>
      </c>
      <c r="F38" s="25">
        <v>5497.5648000000101</v>
      </c>
      <c r="G38" s="25">
        <v>4276.5407999999597</v>
      </c>
      <c r="H38" s="25">
        <v>1221.0239999999999</v>
      </c>
      <c r="I38" s="25">
        <v>5343.0047999999297</v>
      </c>
      <c r="J38" s="25">
        <v>4121.9807999999502</v>
      </c>
      <c r="K38" s="25">
        <v>1221.0239999999999</v>
      </c>
      <c r="L38" s="34">
        <v>3.6101593374723899</v>
      </c>
      <c r="M38" s="27">
        <v>26.7338999999997</v>
      </c>
      <c r="N38" s="28">
        <v>1.12812E-2</v>
      </c>
      <c r="O38" s="34">
        <v>3.6101593374723699</v>
      </c>
      <c r="P38" s="27">
        <v>26.73</v>
      </c>
      <c r="Q38" s="28">
        <v>1.128E-2</v>
      </c>
      <c r="R38" s="34">
        <v>3.6101593374723699</v>
      </c>
      <c r="S38" s="27">
        <v>26.73</v>
      </c>
      <c r="T38" s="28">
        <v>1.128E-2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T38" sqref="T38"/>
    </sheetView>
  </sheetViews>
  <sheetFormatPr defaultRowHeight="15"/>
  <sheetData>
    <row r="1" spans="1:20">
      <c r="A1" s="2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thickBo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.5" thickBot="1">
      <c r="A3" s="316" t="s">
        <v>278</v>
      </c>
      <c r="B3" s="317"/>
      <c r="C3" s="31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111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112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>
      <c r="A18" s="1" t="s">
        <v>279</v>
      </c>
      <c r="B18" s="2"/>
      <c r="C18" s="2"/>
      <c r="D18" s="2"/>
      <c r="E18" s="2" t="s">
        <v>280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 t="s">
        <v>3</v>
      </c>
      <c r="G19" s="2"/>
      <c r="H19" s="2"/>
      <c r="I19" s="2"/>
      <c r="J19" s="2"/>
      <c r="K19" s="2"/>
      <c r="L19" s="2"/>
      <c r="M19" s="2" t="s">
        <v>4</v>
      </c>
      <c r="N19" s="2"/>
      <c r="O19" s="2" t="s">
        <v>117</v>
      </c>
      <c r="P19" s="2"/>
      <c r="Q19" s="2"/>
      <c r="R19" s="2" t="s">
        <v>118</v>
      </c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 t="s">
        <v>6</v>
      </c>
      <c r="D21" s="2"/>
      <c r="E21" s="2"/>
      <c r="F21" s="2" t="s">
        <v>119</v>
      </c>
      <c r="G21" s="2"/>
      <c r="H21" s="2"/>
      <c r="I21" s="2"/>
      <c r="J21" s="2" t="s">
        <v>8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11" t="s">
        <v>9</v>
      </c>
      <c r="E22" s="11" t="s">
        <v>10</v>
      </c>
      <c r="F22" s="2"/>
      <c r="G22" s="2"/>
      <c r="H22" s="2"/>
      <c r="I22" s="2"/>
      <c r="J22" s="2"/>
      <c r="K22" s="2"/>
      <c r="L22" s="2"/>
      <c r="M22" s="2"/>
      <c r="N22" s="11" t="s">
        <v>11</v>
      </c>
      <c r="O22" s="2"/>
      <c r="P22" s="2"/>
      <c r="Q22" s="11" t="s">
        <v>11</v>
      </c>
      <c r="R22" s="2"/>
      <c r="S22" s="2"/>
      <c r="T22" s="11" t="s">
        <v>11</v>
      </c>
    </row>
    <row r="23" spans="1:20">
      <c r="A23" s="2" t="s">
        <v>12</v>
      </c>
      <c r="B23" s="11" t="s">
        <v>13</v>
      </c>
      <c r="C23" s="11" t="s">
        <v>14</v>
      </c>
      <c r="D23" s="11" t="s">
        <v>15</v>
      </c>
      <c r="E23" s="11" t="s">
        <v>15</v>
      </c>
      <c r="F23" s="11" t="s">
        <v>13</v>
      </c>
      <c r="G23" s="11" t="s">
        <v>16</v>
      </c>
      <c r="H23" s="11" t="s">
        <v>17</v>
      </c>
      <c r="I23" s="11" t="s">
        <v>13</v>
      </c>
      <c r="J23" s="11" t="s">
        <v>16</v>
      </c>
      <c r="K23" s="11" t="s">
        <v>17</v>
      </c>
      <c r="L23" s="11" t="s">
        <v>18</v>
      </c>
      <c r="M23" s="11" t="s">
        <v>19</v>
      </c>
      <c r="N23" s="11" t="s">
        <v>20</v>
      </c>
      <c r="O23" s="11" t="s">
        <v>18</v>
      </c>
      <c r="P23" s="11" t="s">
        <v>19</v>
      </c>
      <c r="Q23" s="11" t="s">
        <v>20</v>
      </c>
      <c r="R23" s="11" t="s">
        <v>18</v>
      </c>
      <c r="S23" s="11" t="s">
        <v>19</v>
      </c>
      <c r="T23" s="11" t="s">
        <v>20</v>
      </c>
    </row>
    <row r="24" spans="1:20">
      <c r="A24" s="2"/>
      <c r="B24" s="11" t="s">
        <v>21</v>
      </c>
      <c r="C24" s="11" t="s">
        <v>21</v>
      </c>
      <c r="D24" s="11" t="s">
        <v>21</v>
      </c>
      <c r="E24" s="11" t="s">
        <v>21</v>
      </c>
      <c r="F24" s="11" t="s">
        <v>21</v>
      </c>
      <c r="G24" s="11" t="s">
        <v>21</v>
      </c>
      <c r="H24" s="11" t="s">
        <v>21</v>
      </c>
      <c r="I24" s="11" t="s">
        <v>21</v>
      </c>
      <c r="J24" s="11" t="s">
        <v>21</v>
      </c>
      <c r="K24" s="11" t="s">
        <v>21</v>
      </c>
      <c r="L24" s="2"/>
      <c r="M24" s="11" t="s">
        <v>22</v>
      </c>
      <c r="N24" s="11" t="s">
        <v>125</v>
      </c>
      <c r="O24" s="2"/>
      <c r="P24" s="11" t="s">
        <v>22</v>
      </c>
      <c r="Q24" s="11" t="s">
        <v>125</v>
      </c>
      <c r="R24" s="2"/>
      <c r="S24" s="11" t="s">
        <v>22</v>
      </c>
      <c r="T24" s="11" t="s">
        <v>125</v>
      </c>
    </row>
    <row r="25" spans="1:20">
      <c r="A25" s="315" t="s">
        <v>23</v>
      </c>
      <c r="B25" s="25">
        <v>1530.5480243233101</v>
      </c>
      <c r="C25" s="25">
        <v>1318.8515098917301</v>
      </c>
      <c r="D25" s="25">
        <v>144.05384118125599</v>
      </c>
      <c r="E25" s="25">
        <v>67.642673250328798</v>
      </c>
      <c r="F25" s="25">
        <v>3800.35987149332</v>
      </c>
      <c r="G25" s="25">
        <v>3800.35987149332</v>
      </c>
      <c r="H25" s="25">
        <v>0</v>
      </c>
      <c r="I25" s="25">
        <v>3656.3062334707602</v>
      </c>
      <c r="J25" s="25">
        <v>3656.3062334707602</v>
      </c>
      <c r="K25" s="25">
        <v>0</v>
      </c>
      <c r="L25" s="34">
        <v>2.3888868380517501</v>
      </c>
      <c r="M25" s="27">
        <v>22.2</v>
      </c>
      <c r="N25" s="28">
        <v>7.4274392987488001E-3</v>
      </c>
      <c r="O25" s="34">
        <v>2.3888868380517501</v>
      </c>
      <c r="P25" s="27">
        <v>22.2</v>
      </c>
      <c r="Q25" s="28">
        <v>7.4274392987488001E-3</v>
      </c>
      <c r="R25" s="34">
        <v>2.3888868380517501</v>
      </c>
      <c r="S25" s="27">
        <v>22.2</v>
      </c>
      <c r="T25" s="28">
        <v>7.4274392987488001E-3</v>
      </c>
    </row>
    <row r="26" spans="1:20">
      <c r="A26" s="315" t="s">
        <v>24</v>
      </c>
      <c r="B26" s="25">
        <v>1076.2348949255399</v>
      </c>
      <c r="C26" s="25">
        <v>887.93775210306205</v>
      </c>
      <c r="D26" s="25">
        <v>128.131191861453</v>
      </c>
      <c r="E26" s="25">
        <v>60.165950961029999</v>
      </c>
      <c r="F26" s="25">
        <v>3765.24380604828</v>
      </c>
      <c r="G26" s="25">
        <v>3765.24380604828</v>
      </c>
      <c r="H26" s="25">
        <v>0</v>
      </c>
      <c r="I26" s="25">
        <v>3637.1128926604802</v>
      </c>
      <c r="J26" s="25">
        <v>3637.1128926604802</v>
      </c>
      <c r="K26" s="25">
        <v>0</v>
      </c>
      <c r="L26" s="34">
        <v>3.37947843108957</v>
      </c>
      <c r="M26" s="27">
        <v>22.2</v>
      </c>
      <c r="N26" s="28">
        <v>6.5186646369405103E-3</v>
      </c>
      <c r="O26" s="34">
        <v>3.37947843108957</v>
      </c>
      <c r="P26" s="27">
        <v>22.2</v>
      </c>
      <c r="Q26" s="28">
        <v>6.5186646369405103E-3</v>
      </c>
      <c r="R26" s="34">
        <v>3.37947843108957</v>
      </c>
      <c r="S26" s="27">
        <v>22.2</v>
      </c>
      <c r="T26" s="28">
        <v>6.5186646369405103E-3</v>
      </c>
    </row>
    <row r="27" spans="1:20">
      <c r="A27" s="315" t="s">
        <v>25</v>
      </c>
      <c r="B27" s="25">
        <v>1012.67743362957</v>
      </c>
      <c r="C27" s="25">
        <v>840.86624892125303</v>
      </c>
      <c r="D27" s="25">
        <v>116.91293633998001</v>
      </c>
      <c r="E27" s="25">
        <v>54.898248368338599</v>
      </c>
      <c r="F27" s="25">
        <v>3748.9019855617198</v>
      </c>
      <c r="G27" s="25">
        <v>3748.9019855617198</v>
      </c>
      <c r="H27" s="25">
        <v>0</v>
      </c>
      <c r="I27" s="25">
        <v>3631.9892953835902</v>
      </c>
      <c r="J27" s="25">
        <v>3631.9892953835902</v>
      </c>
      <c r="K27" s="25">
        <v>0</v>
      </c>
      <c r="L27" s="34">
        <v>3.5865211651890001</v>
      </c>
      <c r="M27" s="27">
        <v>26.7</v>
      </c>
      <c r="N27" s="28">
        <v>7.8782829233826502E-3</v>
      </c>
      <c r="O27" s="34">
        <v>3.5865211651890001</v>
      </c>
      <c r="P27" s="27">
        <v>26.7</v>
      </c>
      <c r="Q27" s="28">
        <v>7.8782829233826502E-3</v>
      </c>
      <c r="R27" s="34">
        <v>3.5865211651890001</v>
      </c>
      <c r="S27" s="27">
        <v>26.7</v>
      </c>
      <c r="T27" s="28">
        <v>7.8782829233826502E-3</v>
      </c>
    </row>
    <row r="28" spans="1:20">
      <c r="A28" s="315" t="s">
        <v>26</v>
      </c>
      <c r="B28" s="25">
        <v>110.581752480936</v>
      </c>
      <c r="C28" s="25">
        <v>95.286726654941305</v>
      </c>
      <c r="D28" s="25">
        <v>10.407857810588199</v>
      </c>
      <c r="E28" s="25">
        <v>4.8871680154066404</v>
      </c>
      <c r="F28" s="25">
        <v>219.354089962286</v>
      </c>
      <c r="G28" s="25">
        <v>219.354089962286</v>
      </c>
      <c r="H28" s="25">
        <v>0</v>
      </c>
      <c r="I28" s="25">
        <v>208.94623347075699</v>
      </c>
      <c r="J28" s="25">
        <v>208.94623347075699</v>
      </c>
      <c r="K28" s="25">
        <v>0</v>
      </c>
      <c r="L28" s="34">
        <v>1.88951818418432</v>
      </c>
      <c r="M28" s="27">
        <v>22.2</v>
      </c>
      <c r="N28" s="28">
        <v>7.4274392987488001E-3</v>
      </c>
      <c r="O28" s="34">
        <v>1.88951818418432</v>
      </c>
      <c r="P28" s="27">
        <v>22.2</v>
      </c>
      <c r="Q28" s="28">
        <v>7.4274392987488001E-3</v>
      </c>
      <c r="R28" s="34">
        <v>1.88951818418432</v>
      </c>
      <c r="S28" s="27">
        <v>22.2</v>
      </c>
      <c r="T28" s="28">
        <v>7.4274392987488001E-3</v>
      </c>
    </row>
    <row r="29" spans="1:20">
      <c r="A29" s="315" t="s">
        <v>27</v>
      </c>
      <c r="B29" s="25">
        <v>68.995311086622095</v>
      </c>
      <c r="C29" s="25">
        <v>56.923950078895103</v>
      </c>
      <c r="D29" s="25">
        <v>8.2142397389857802</v>
      </c>
      <c r="E29" s="25">
        <v>3.85712126874115</v>
      </c>
      <c r="F29" s="25">
        <v>197.96713190339099</v>
      </c>
      <c r="G29" s="25">
        <v>197.96713190339099</v>
      </c>
      <c r="H29" s="25">
        <v>0</v>
      </c>
      <c r="I29" s="25">
        <v>189.75289266048</v>
      </c>
      <c r="J29" s="25">
        <v>189.75289266048</v>
      </c>
      <c r="K29" s="25">
        <v>0</v>
      </c>
      <c r="L29" s="34">
        <v>2.7502288079573298</v>
      </c>
      <c r="M29" s="27">
        <v>22.2</v>
      </c>
      <c r="N29" s="28">
        <v>6.5186646369405103E-3</v>
      </c>
      <c r="O29" s="34">
        <v>2.7502288079573298</v>
      </c>
      <c r="P29" s="27">
        <v>22.2</v>
      </c>
      <c r="Q29" s="28">
        <v>6.5186646369405103E-3</v>
      </c>
      <c r="R29" s="34">
        <v>2.7502288079573298</v>
      </c>
      <c r="S29" s="27">
        <v>22.2</v>
      </c>
      <c r="T29" s="28">
        <v>6.5186646369405103E-3</v>
      </c>
    </row>
    <row r="30" spans="1:20">
      <c r="A30" s="315" t="s">
        <v>28</v>
      </c>
      <c r="B30" s="25">
        <v>1206.4900053717499</v>
      </c>
      <c r="C30" s="25">
        <v>998.95762652650603</v>
      </c>
      <c r="D30" s="25">
        <v>141.220257794102</v>
      </c>
      <c r="E30" s="25">
        <v>66.312121051143393</v>
      </c>
      <c r="F30" s="25">
        <v>4517.5273820119801</v>
      </c>
      <c r="G30" s="25">
        <v>3778.3317930881499</v>
      </c>
      <c r="H30" s="25">
        <v>739.19558892383304</v>
      </c>
      <c r="I30" s="25">
        <v>4376.3128926604804</v>
      </c>
      <c r="J30" s="25">
        <v>3637.1128926604802</v>
      </c>
      <c r="K30" s="25">
        <v>739.2</v>
      </c>
      <c r="L30" s="34">
        <v>3.6273049132051698</v>
      </c>
      <c r="M30" s="27">
        <v>22.2</v>
      </c>
      <c r="N30" s="28">
        <v>8.2272349270004295E-3</v>
      </c>
      <c r="O30" s="34">
        <v>3.6273049132051698</v>
      </c>
      <c r="P30" s="27">
        <v>22.2</v>
      </c>
      <c r="Q30" s="28">
        <v>8.2272349270004295E-3</v>
      </c>
      <c r="R30" s="34">
        <v>3.6273049132051698</v>
      </c>
      <c r="S30" s="27">
        <v>22.2</v>
      </c>
      <c r="T30" s="28">
        <v>8.2272349270004295E-3</v>
      </c>
    </row>
    <row r="31" spans="1:20">
      <c r="A31" s="315" t="s">
        <v>29</v>
      </c>
      <c r="B31" s="25">
        <v>1140.4399826763399</v>
      </c>
      <c r="C31" s="25">
        <v>950.41107448784703</v>
      </c>
      <c r="D31" s="25">
        <v>129.30961208092901</v>
      </c>
      <c r="E31" s="25">
        <v>60.719296107566599</v>
      </c>
      <c r="F31" s="25">
        <v>4500.5449091309601</v>
      </c>
      <c r="G31" s="25">
        <v>3761.3053362061401</v>
      </c>
      <c r="H31" s="25">
        <v>739.23957292481805</v>
      </c>
      <c r="I31" s="25">
        <v>4371.1892953835904</v>
      </c>
      <c r="J31" s="25">
        <v>3631.9892953835902</v>
      </c>
      <c r="K31" s="25">
        <v>739.2</v>
      </c>
      <c r="L31" s="34">
        <v>3.8329376060560199</v>
      </c>
      <c r="M31" s="27">
        <v>26.7</v>
      </c>
      <c r="N31" s="28">
        <v>9.9689764556742302E-3</v>
      </c>
      <c r="O31" s="34">
        <v>3.8329376060560199</v>
      </c>
      <c r="P31" s="27">
        <v>26.7</v>
      </c>
      <c r="Q31" s="28">
        <v>9.9689764556742302E-3</v>
      </c>
      <c r="R31" s="34">
        <v>3.8329376060560199</v>
      </c>
      <c r="S31" s="27">
        <v>26.7</v>
      </c>
      <c r="T31" s="28">
        <v>9.9689764556742302E-3</v>
      </c>
    </row>
    <row r="32" spans="1:20">
      <c r="A32" s="315" t="s">
        <v>30</v>
      </c>
      <c r="B32" s="25">
        <v>1497.8301796349999</v>
      </c>
      <c r="C32" s="25">
        <v>1278.7204604103399</v>
      </c>
      <c r="D32" s="25">
        <v>149.09832964991801</v>
      </c>
      <c r="E32" s="25">
        <v>70.011389574744101</v>
      </c>
      <c r="F32" s="25">
        <v>4536.9979670238899</v>
      </c>
      <c r="G32" s="25">
        <v>3797.7525320823202</v>
      </c>
      <c r="H32" s="25">
        <v>739.24543494157797</v>
      </c>
      <c r="I32" s="25">
        <v>4387.8381081080397</v>
      </c>
      <c r="J32" s="25">
        <v>3648.6381081080399</v>
      </c>
      <c r="K32" s="25">
        <v>739.2</v>
      </c>
      <c r="L32" s="34">
        <v>2.9295040900051998</v>
      </c>
      <c r="M32" s="27">
        <v>23.3</v>
      </c>
      <c r="N32" s="28">
        <v>9.2694020003592607E-3</v>
      </c>
      <c r="O32" s="34">
        <v>2.9295040900051998</v>
      </c>
      <c r="P32" s="27">
        <v>23.3</v>
      </c>
      <c r="Q32" s="28">
        <v>9.2694020003592607E-3</v>
      </c>
      <c r="R32" s="34">
        <v>2.9295040900051998</v>
      </c>
      <c r="S32" s="27">
        <v>23.3</v>
      </c>
      <c r="T32" s="28">
        <v>9.2694020003592607E-3</v>
      </c>
    </row>
    <row r="33" spans="1:20">
      <c r="A33" s="315" t="s">
        <v>31</v>
      </c>
      <c r="B33" s="25">
        <v>641.11732288865903</v>
      </c>
      <c r="C33" s="25">
        <v>532.96933981094696</v>
      </c>
      <c r="D33" s="25">
        <v>73.591822804360604</v>
      </c>
      <c r="E33" s="25">
        <v>34.5561602733519</v>
      </c>
      <c r="F33" s="25">
        <v>2232.3426858740499</v>
      </c>
      <c r="G33" s="25">
        <v>1493.0269892517099</v>
      </c>
      <c r="H33" s="25">
        <v>739.31569662234199</v>
      </c>
      <c r="I33" s="25">
        <v>2158.7128926604801</v>
      </c>
      <c r="J33" s="25">
        <v>1419.51289266048</v>
      </c>
      <c r="K33" s="25">
        <v>739.2</v>
      </c>
      <c r="L33" s="34">
        <v>3.36716976128969</v>
      </c>
      <c r="M33" s="27">
        <v>22.2</v>
      </c>
      <c r="N33" s="28">
        <v>1.0366858021729E-2</v>
      </c>
      <c r="O33" s="34">
        <v>3.36716976128969</v>
      </c>
      <c r="P33" s="27">
        <v>22.2</v>
      </c>
      <c r="Q33" s="28">
        <v>1.0366858021729E-2</v>
      </c>
      <c r="R33" s="34">
        <v>3.36716976128969</v>
      </c>
      <c r="S33" s="27">
        <v>22.2</v>
      </c>
      <c r="T33" s="28">
        <v>1.0366858021729E-2</v>
      </c>
    </row>
    <row r="34" spans="1:20">
      <c r="A34" s="315" t="s">
        <v>32</v>
      </c>
      <c r="B34" s="25">
        <v>1082.6660103495799</v>
      </c>
      <c r="C34" s="25">
        <v>908.12161449443795</v>
      </c>
      <c r="D34" s="25">
        <v>118.77281374757899</v>
      </c>
      <c r="E34" s="25">
        <v>55.771582107558899</v>
      </c>
      <c r="F34" s="25">
        <v>4495.2651116103598</v>
      </c>
      <c r="G34" s="25">
        <v>1537.79385006956</v>
      </c>
      <c r="H34" s="25">
        <v>2957.4712615407998</v>
      </c>
      <c r="I34" s="25">
        <v>4376.3128926604804</v>
      </c>
      <c r="J34" s="25">
        <v>1419.51289266048</v>
      </c>
      <c r="K34" s="25">
        <v>2956.8</v>
      </c>
      <c r="L34" s="34">
        <v>4.0423290802762697</v>
      </c>
      <c r="M34" s="27">
        <v>22.2</v>
      </c>
      <c r="N34" s="28">
        <v>1.61900653213107E-2</v>
      </c>
      <c r="O34" s="34">
        <v>4.0423290802762697</v>
      </c>
      <c r="P34" s="27">
        <v>22.2</v>
      </c>
      <c r="Q34" s="28">
        <v>1.61900653213107E-2</v>
      </c>
      <c r="R34" s="34">
        <v>4.0423290802762697</v>
      </c>
      <c r="S34" s="27">
        <v>22.2</v>
      </c>
      <c r="T34" s="28">
        <v>1.61900653213107E-2</v>
      </c>
    </row>
    <row r="35" spans="1:20">
      <c r="A35" s="315" t="s">
        <v>33</v>
      </c>
      <c r="B35" s="25">
        <v>1544.6396642099801</v>
      </c>
      <c r="C35" s="25">
        <v>1339.7995525946901</v>
      </c>
      <c r="D35" s="25">
        <v>139.38824163170599</v>
      </c>
      <c r="E35" s="25">
        <v>65.451869983583904</v>
      </c>
      <c r="F35" s="25">
        <v>4535.1230985747698</v>
      </c>
      <c r="G35" s="25">
        <v>1577.60072805147</v>
      </c>
      <c r="H35" s="25">
        <v>2957.5223705233002</v>
      </c>
      <c r="I35" s="25">
        <v>4395.50623347076</v>
      </c>
      <c r="J35" s="25">
        <v>1438.70623347076</v>
      </c>
      <c r="K35" s="25">
        <v>2956.8</v>
      </c>
      <c r="L35" s="34">
        <v>2.84579954716577</v>
      </c>
      <c r="M35" s="27">
        <v>22.2</v>
      </c>
      <c r="N35" s="28">
        <v>1.6056292778942799E-2</v>
      </c>
      <c r="O35" s="34">
        <v>2.84579954716577</v>
      </c>
      <c r="P35" s="27">
        <v>22.2</v>
      </c>
      <c r="Q35" s="28">
        <v>1.6056292778942799E-2</v>
      </c>
      <c r="R35" s="34">
        <v>2.84579954716577</v>
      </c>
      <c r="S35" s="27">
        <v>22.2</v>
      </c>
      <c r="T35" s="28">
        <v>1.6056292778942799E-2</v>
      </c>
    </row>
    <row r="36" spans="1:20">
      <c r="A36" s="315" t="s">
        <v>34</v>
      </c>
      <c r="B36" s="25">
        <v>165.17299418648301</v>
      </c>
      <c r="C36" s="25">
        <v>138.47080060579</v>
      </c>
      <c r="D36" s="25">
        <v>18.170131726506799</v>
      </c>
      <c r="E36" s="25">
        <v>8.5320618541858106</v>
      </c>
      <c r="F36" s="25">
        <v>577.52788172855503</v>
      </c>
      <c r="G36" s="25">
        <v>207.812313789174</v>
      </c>
      <c r="H36" s="25">
        <v>369.715567939381</v>
      </c>
      <c r="I36" s="25">
        <v>559.35289266048005</v>
      </c>
      <c r="J36" s="25">
        <v>189.75289266048</v>
      </c>
      <c r="K36" s="25">
        <v>369.6</v>
      </c>
      <c r="L36" s="34">
        <v>3.3864963988636401</v>
      </c>
      <c r="M36" s="27">
        <v>22.2</v>
      </c>
      <c r="N36" s="28">
        <v>1.5796487095375299E-2</v>
      </c>
      <c r="O36" s="34">
        <v>3.3864963988636401</v>
      </c>
      <c r="P36" s="27">
        <v>22.2</v>
      </c>
      <c r="Q36" s="28">
        <v>1.5796487095375299E-2</v>
      </c>
      <c r="R36" s="34">
        <v>3.3864963988636401</v>
      </c>
      <c r="S36" s="27">
        <v>22.2</v>
      </c>
      <c r="T36" s="28">
        <v>1.5796487095375299E-2</v>
      </c>
    </row>
    <row r="37" spans="1:20">
      <c r="A37" s="315" t="s">
        <v>35</v>
      </c>
      <c r="B37" s="25">
        <v>252.16050809337901</v>
      </c>
      <c r="C37" s="25">
        <v>218.623532788934</v>
      </c>
      <c r="D37" s="25">
        <v>22.8210186982908</v>
      </c>
      <c r="E37" s="25">
        <v>10.715956606153901</v>
      </c>
      <c r="F37" s="25">
        <v>601.37436116654203</v>
      </c>
      <c r="G37" s="25">
        <v>231.64495987296601</v>
      </c>
      <c r="H37" s="25">
        <v>369.72940129357602</v>
      </c>
      <c r="I37" s="25">
        <v>578.54623347075699</v>
      </c>
      <c r="J37" s="25">
        <v>208.94623347075699</v>
      </c>
      <c r="K37" s="25">
        <v>369.6</v>
      </c>
      <c r="L37" s="34">
        <v>2.2943852185370899</v>
      </c>
      <c r="M37" s="27">
        <v>22.2</v>
      </c>
      <c r="N37" s="28">
        <v>1.53677362803268E-2</v>
      </c>
      <c r="O37" s="34">
        <v>2.2943852185370899</v>
      </c>
      <c r="P37" s="27">
        <v>22.2</v>
      </c>
      <c r="Q37" s="28">
        <v>1.53677362803268E-2</v>
      </c>
      <c r="R37" s="34">
        <v>2.2943852185370899</v>
      </c>
      <c r="S37" s="27">
        <v>22.2</v>
      </c>
      <c r="T37" s="28">
        <v>1.53677362803268E-2</v>
      </c>
    </row>
    <row r="38" spans="1:20">
      <c r="A38" s="315" t="s">
        <v>36</v>
      </c>
      <c r="B38" s="25">
        <v>1475.81044051856</v>
      </c>
      <c r="C38" s="25">
        <v>1248.8197721694801</v>
      </c>
      <c r="D38" s="25">
        <v>154.46110568132201</v>
      </c>
      <c r="E38" s="25">
        <v>72.529562667751307</v>
      </c>
      <c r="F38" s="25">
        <v>5497.8007758090198</v>
      </c>
      <c r="G38" s="25">
        <v>4276.6945136592203</v>
      </c>
      <c r="H38" s="25">
        <v>1221.1062621497899</v>
      </c>
      <c r="I38" s="25">
        <v>5343.2549135542604</v>
      </c>
      <c r="J38" s="25">
        <v>4122.23091355427</v>
      </c>
      <c r="K38" s="25">
        <v>1221.0239999999999</v>
      </c>
      <c r="L38" s="34">
        <v>3.6206138155861001</v>
      </c>
      <c r="M38" s="27">
        <v>26.7</v>
      </c>
      <c r="N38" s="28">
        <v>1.1129123873682501E-2</v>
      </c>
      <c r="O38" s="34">
        <v>3.6206138155861001</v>
      </c>
      <c r="P38" s="27">
        <v>26.7</v>
      </c>
      <c r="Q38" s="28">
        <v>1.1129123873682501E-2</v>
      </c>
      <c r="R38" s="34">
        <v>3.6206138155861001</v>
      </c>
      <c r="S38" s="27">
        <v>26.7</v>
      </c>
      <c r="T38" s="28">
        <v>1.1129123873682501E-2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N38"/>
  <sheetViews>
    <sheetView workbookViewId="0"/>
  </sheetViews>
  <sheetFormatPr defaultRowHeight="15"/>
  <sheetData>
    <row r="13" spans="1:2">
      <c r="A13">
        <v>27</v>
      </c>
      <c r="B13">
        <v>1999</v>
      </c>
    </row>
    <row r="23" spans="1:14" ht="15.75">
      <c r="A23" s="1" t="s">
        <v>326</v>
      </c>
    </row>
    <row r="25" spans="1:14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T38"/>
  <sheetViews>
    <sheetView workbookViewId="0">
      <selection sqref="A1:T39"/>
    </sheetView>
  </sheetViews>
  <sheetFormatPr defaultRowHeight="15"/>
  <sheetData>
    <row r="23" spans="1:20" ht="15.75">
      <c r="A23" s="1" t="s">
        <v>281</v>
      </c>
    </row>
    <row r="25" spans="1:20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T38"/>
  <sheetViews>
    <sheetView topLeftCell="E20" workbookViewId="0">
      <selection activeCell="E28" sqref="E28"/>
    </sheetView>
  </sheetViews>
  <sheetFormatPr defaultRowHeight="15"/>
  <sheetData>
    <row r="18" spans="1:20" ht="15.75">
      <c r="A18" s="1" t="s">
        <v>282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>
      <c r="A19" s="1" t="s">
        <v>283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>
      <c r="A21" s="2"/>
      <c r="B21" s="313" t="s">
        <v>264</v>
      </c>
      <c r="C21" s="2"/>
      <c r="D21" s="2"/>
      <c r="E21" s="2"/>
      <c r="F21" s="2"/>
      <c r="G21" s="2"/>
      <c r="H21" s="2"/>
      <c r="I21" s="2"/>
      <c r="J21" s="2"/>
      <c r="K21" s="2"/>
      <c r="L21" s="313" t="s">
        <v>4</v>
      </c>
      <c r="M21" s="2"/>
      <c r="N21" s="2"/>
      <c r="O21" s="313" t="s">
        <v>5</v>
      </c>
      <c r="P21" s="2"/>
      <c r="Q21" s="2"/>
      <c r="R21" s="313" t="s">
        <v>240</v>
      </c>
      <c r="S21" s="2"/>
      <c r="T21" s="2"/>
    </row>
    <row r="22" spans="1:20">
      <c r="A22" s="2"/>
      <c r="B22" s="313" t="s">
        <v>284</v>
      </c>
      <c r="C22" s="2"/>
      <c r="D22" s="2"/>
      <c r="E22" s="2"/>
      <c r="F22" s="313" t="s">
        <v>285</v>
      </c>
      <c r="G22" s="2"/>
      <c r="H22" s="2"/>
      <c r="I22" s="313" t="s">
        <v>286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13" t="s">
        <v>287</v>
      </c>
      <c r="B23" s="313" t="s">
        <v>13</v>
      </c>
      <c r="C23" s="313" t="s">
        <v>288</v>
      </c>
      <c r="D23" s="313" t="s">
        <v>289</v>
      </c>
      <c r="E23" s="313" t="s">
        <v>290</v>
      </c>
      <c r="F23" s="313" t="s">
        <v>291</v>
      </c>
      <c r="G23" s="313" t="s">
        <v>292</v>
      </c>
      <c r="H23" s="313" t="s">
        <v>293</v>
      </c>
      <c r="I23" s="313" t="s">
        <v>291</v>
      </c>
      <c r="J23" s="313" t="s">
        <v>292</v>
      </c>
      <c r="K23" s="313" t="s">
        <v>293</v>
      </c>
      <c r="L23" s="313" t="s">
        <v>18</v>
      </c>
      <c r="M23" s="313" t="s">
        <v>19</v>
      </c>
      <c r="N23" s="313" t="s">
        <v>294</v>
      </c>
      <c r="O23" s="313" t="s">
        <v>18</v>
      </c>
      <c r="P23" s="313" t="s">
        <v>19</v>
      </c>
      <c r="Q23" s="313" t="s">
        <v>294</v>
      </c>
      <c r="R23" s="313" t="s">
        <v>18</v>
      </c>
      <c r="S23" s="313" t="s">
        <v>19</v>
      </c>
      <c r="T23" s="313" t="s">
        <v>294</v>
      </c>
    </row>
    <row r="24" spans="1:20">
      <c r="A24" s="2"/>
      <c r="B24" s="313" t="s">
        <v>295</v>
      </c>
      <c r="C24" s="313" t="s">
        <v>295</v>
      </c>
      <c r="D24" s="313" t="s">
        <v>295</v>
      </c>
      <c r="E24" s="313" t="s">
        <v>295</v>
      </c>
      <c r="F24" s="313" t="s">
        <v>295</v>
      </c>
      <c r="G24" s="313" t="s">
        <v>295</v>
      </c>
      <c r="H24" s="313" t="s">
        <v>295</v>
      </c>
      <c r="I24" s="313" t="s">
        <v>295</v>
      </c>
      <c r="J24" s="313" t="s">
        <v>295</v>
      </c>
      <c r="K24" s="313" t="s">
        <v>295</v>
      </c>
      <c r="L24" s="2"/>
      <c r="M24" s="313" t="s">
        <v>296</v>
      </c>
      <c r="N24" s="313" t="s">
        <v>297</v>
      </c>
      <c r="O24" s="2"/>
      <c r="P24" s="313" t="s">
        <v>296</v>
      </c>
      <c r="Q24" s="313" t="s">
        <v>297</v>
      </c>
      <c r="R24" s="2"/>
      <c r="S24" s="313" t="s">
        <v>296</v>
      </c>
      <c r="T24" s="313" t="s">
        <v>297</v>
      </c>
    </row>
    <row r="25" spans="1:20">
      <c r="A25" t="s">
        <v>23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>
      <c r="A26" t="s">
        <v>24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>
      <c r="A27" t="s">
        <v>25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>
      <c r="A28" t="s">
        <v>26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>
      <c r="A29" t="s">
        <v>27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>
      <c r="A30" t="s">
        <v>28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>
      <c r="A31" t="s">
        <v>29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>
      <c r="A32" t="s">
        <v>30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>
      <c r="A33" t="s">
        <v>31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>
      <c r="A34" t="s">
        <v>32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>
      <c r="A35" t="s">
        <v>33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>
      <c r="A36" t="s">
        <v>34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>
      <c r="A37" t="s">
        <v>35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>
      <c r="A38" t="s">
        <v>36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DS661"/>
  <sheetViews>
    <sheetView defaultGridColor="0" colorId="22" zoomScale="87" workbookViewId="0">
      <selection activeCell="G16" sqref="G16"/>
    </sheetView>
  </sheetViews>
  <sheetFormatPr defaultColWidth="9.6640625" defaultRowHeight="15"/>
  <cols>
    <col min="1" max="1" width="0.77734375" customWidth="1"/>
    <col min="2" max="2" width="4.6640625" customWidth="1"/>
    <col min="3" max="3" width="5.6640625" customWidth="1"/>
    <col min="4" max="4" width="6.6640625" customWidth="1"/>
    <col min="5" max="6" width="6.21875" customWidth="1"/>
    <col min="7" max="9" width="5.6640625" customWidth="1"/>
    <col min="10" max="10" width="6.21875" customWidth="1"/>
    <col min="11" max="11" width="5.6640625" customWidth="1"/>
    <col min="12" max="12" width="7.21875" customWidth="1"/>
    <col min="13" max="15" width="5.6640625" customWidth="1"/>
    <col min="16" max="16" width="0.77734375" customWidth="1"/>
    <col min="17" max="17" width="5.6640625" customWidth="1"/>
    <col min="22" max="22" width="8.6640625" customWidth="1"/>
    <col min="35" max="35" width="10.6640625" customWidth="1"/>
    <col min="46" max="46" width="10.6640625" customWidth="1"/>
    <col min="55" max="55" width="0.77734375" customWidth="1"/>
    <col min="56" max="69" width="6.6640625" customWidth="1"/>
    <col min="70" max="70" width="1" customWidth="1"/>
    <col min="71" max="71" width="6.6640625" customWidth="1"/>
    <col min="72" max="72" width="0.77734375" customWidth="1"/>
    <col min="73" max="73" width="4.44140625" customWidth="1"/>
    <col min="74" max="86" width="6.6640625" customWidth="1"/>
    <col min="87" max="87" width="0.77734375" customWidth="1"/>
    <col min="88" max="88" width="6.6640625" customWidth="1"/>
    <col min="89" max="89" width="1" customWidth="1"/>
    <col min="90" max="90" width="7.6640625" customWidth="1"/>
    <col min="91" max="91" width="5.6640625" customWidth="1"/>
    <col min="92" max="92" width="6.6640625" customWidth="1"/>
    <col min="93" max="99" width="5.6640625" customWidth="1"/>
    <col min="100" max="100" width="7.6640625" customWidth="1"/>
    <col min="101" max="103" width="5.6640625" customWidth="1"/>
    <col min="104" max="104" width="0.88671875" customWidth="1"/>
    <col min="105" max="105" width="6.88671875" customWidth="1"/>
    <col min="106" max="106" width="0.77734375" customWidth="1"/>
    <col min="107" max="107" width="8.33203125" customWidth="1"/>
    <col min="108" max="108" width="5.6640625" customWidth="1"/>
    <col min="109" max="109" width="6.6640625" customWidth="1"/>
    <col min="110" max="120" width="5.6640625" customWidth="1"/>
    <col min="121" max="121" width="0.88671875" customWidth="1"/>
    <col min="122" max="122" width="6.77734375" customWidth="1"/>
  </cols>
  <sheetData>
    <row r="1" spans="2:123">
      <c r="B1" t="s">
        <v>324</v>
      </c>
      <c r="H1" t="s">
        <v>303</v>
      </c>
    </row>
    <row r="4" spans="2:123" ht="15.7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ht="12" customHeight="1" thickBot="1">
      <c r="B6" s="90" t="s">
        <v>144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ht="12" customHeight="1" thickTop="1">
      <c r="B7" s="92" t="s">
        <v>37</v>
      </c>
      <c r="C7" s="93"/>
      <c r="D7" s="93"/>
      <c r="E7" s="93"/>
      <c r="F7" s="93"/>
      <c r="G7" s="93"/>
      <c r="H7" s="93"/>
      <c r="I7" s="94"/>
      <c r="J7" s="93" t="s">
        <v>145</v>
      </c>
      <c r="K7" s="93"/>
      <c r="L7" s="94"/>
      <c r="M7" s="93"/>
      <c r="N7" s="93"/>
      <c r="O7" s="94"/>
      <c r="P7" s="190"/>
      <c r="Q7" s="190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ht="12" customHeight="1">
      <c r="B8" s="95"/>
      <c r="C8" s="96" t="s">
        <v>42</v>
      </c>
      <c r="D8" s="96" t="s">
        <v>146</v>
      </c>
      <c r="E8" s="96" t="s">
        <v>147</v>
      </c>
      <c r="F8" s="96" t="s">
        <v>147</v>
      </c>
      <c r="G8" s="96" t="s">
        <v>148</v>
      </c>
      <c r="H8" s="96" t="s">
        <v>149</v>
      </c>
      <c r="I8" s="97" t="s">
        <v>150</v>
      </c>
      <c r="J8" s="91"/>
      <c r="K8" s="91"/>
      <c r="L8" s="97" t="s">
        <v>151</v>
      </c>
      <c r="M8" s="91"/>
      <c r="N8" s="91" t="s">
        <v>152</v>
      </c>
      <c r="O8" s="98"/>
      <c r="P8" s="190"/>
      <c r="Q8" s="257" t="s">
        <v>243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ht="12" customHeight="1">
      <c r="B9" s="99"/>
      <c r="C9" s="100" t="s">
        <v>153</v>
      </c>
      <c r="D9" s="100" t="s">
        <v>153</v>
      </c>
      <c r="E9" s="100" t="s">
        <v>63</v>
      </c>
      <c r="F9" s="100" t="s">
        <v>44</v>
      </c>
      <c r="G9" s="100" t="s">
        <v>154</v>
      </c>
      <c r="H9" s="100" t="s">
        <v>155</v>
      </c>
      <c r="I9" s="101" t="s">
        <v>155</v>
      </c>
      <c r="J9" s="100" t="s">
        <v>156</v>
      </c>
      <c r="K9" s="100" t="s">
        <v>157</v>
      </c>
      <c r="L9" s="101" t="s">
        <v>158</v>
      </c>
      <c r="M9" s="100" t="s">
        <v>155</v>
      </c>
      <c r="N9" s="100" t="s">
        <v>50</v>
      </c>
      <c r="O9" s="101" t="s">
        <v>51</v>
      </c>
      <c r="P9" s="320"/>
      <c r="Q9" s="257" t="s">
        <v>244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ht="12" customHeight="1">
      <c r="B10" s="95" t="s">
        <v>23</v>
      </c>
      <c r="C10" s="91">
        <f>A!J40</f>
        <v>1531</v>
      </c>
      <c r="D10" s="102">
        <f>A!D40</f>
        <v>1530</v>
      </c>
      <c r="E10" s="102">
        <f>A!C40</f>
        <v>1520.817</v>
      </c>
      <c r="F10" s="102">
        <f>A!B40</f>
        <v>1519</v>
      </c>
      <c r="G10" s="102">
        <f>A!K40</f>
        <v>1520.1841826826451</v>
      </c>
      <c r="H10" s="102">
        <f>A!E40</f>
        <v>1522.2661439999899</v>
      </c>
      <c r="I10" s="103">
        <f>A!F40</f>
        <v>1511.9368992</v>
      </c>
      <c r="J10" s="102">
        <f t="shared" ref="J10:J23" si="0">MINA(C10:I10)</f>
        <v>1511.9368992</v>
      </c>
      <c r="K10" s="102">
        <f t="shared" ref="K10:K23" si="1">MAXA(C10:I10)</f>
        <v>1531</v>
      </c>
      <c r="L10" s="104">
        <f t="shared" ref="L10:L23" si="2">(K10-J10)/M10</f>
        <v>1.2455081772705733E-2</v>
      </c>
      <c r="M10" s="102">
        <f>A!G40</f>
        <v>1530.5480243233101</v>
      </c>
      <c r="N10" s="102">
        <f>A!H40</f>
        <v>1530.8</v>
      </c>
      <c r="O10" s="103">
        <f>A!I40</f>
        <v>1530.6</v>
      </c>
      <c r="P10" s="191"/>
      <c r="Q10" s="191">
        <f>A!L40</f>
        <v>0</v>
      </c>
      <c r="R10" s="2"/>
      <c r="S10" s="17"/>
      <c r="T10" s="17"/>
      <c r="U10" s="17"/>
      <c r="V10" s="17"/>
      <c r="W10" s="2"/>
      <c r="X10" s="2"/>
      <c r="Y10" s="2"/>
      <c r="Z10" s="2"/>
      <c r="AA10" s="17"/>
      <c r="AB10" s="17"/>
      <c r="AC10" s="17"/>
      <c r="AD10" s="2"/>
      <c r="AE10" s="2"/>
      <c r="AF10" s="2"/>
      <c r="AG10" s="2"/>
      <c r="AH10" s="2"/>
      <c r="AI10" s="17"/>
      <c r="AJ10" s="17"/>
      <c r="AK10" s="2"/>
      <c r="AL10" s="1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ht="12" customHeight="1">
      <c r="B11" s="95" t="s">
        <v>24</v>
      </c>
      <c r="C11" s="91">
        <f>A!J41</f>
        <v>1077</v>
      </c>
      <c r="D11" s="102">
        <f>A!D41</f>
        <v>1089</v>
      </c>
      <c r="E11" s="102">
        <f>A!C41</f>
        <v>1061.1959999999999</v>
      </c>
      <c r="F11" s="102">
        <f>A!B41</f>
        <v>1065</v>
      </c>
      <c r="G11" s="102">
        <f>A!K41</f>
        <v>1069.3313063942201</v>
      </c>
      <c r="H11" s="102">
        <f>A!E41</f>
        <v>1066.96067519999</v>
      </c>
      <c r="I11" s="103">
        <f>A!F41</f>
        <v>1061.9658260000101</v>
      </c>
      <c r="J11" s="102">
        <f t="shared" si="0"/>
        <v>1061.1959999999999</v>
      </c>
      <c r="K11" s="102">
        <f t="shared" si="1"/>
        <v>1089</v>
      </c>
      <c r="L11" s="104">
        <f t="shared" si="2"/>
        <v>2.5834508926532926E-2</v>
      </c>
      <c r="M11" s="102">
        <f>A!G41</f>
        <v>1076.2348949255399</v>
      </c>
      <c r="N11" s="102">
        <f>A!H41</f>
        <v>1077.2</v>
      </c>
      <c r="O11" s="103">
        <f>A!I41</f>
        <v>1077.4000000000001</v>
      </c>
      <c r="P11" s="191"/>
      <c r="Q11" s="191">
        <f>A!L41</f>
        <v>0</v>
      </c>
      <c r="R11" s="2"/>
      <c r="S11" s="17"/>
      <c r="T11" s="17"/>
      <c r="U11" s="17"/>
      <c r="V11" s="17"/>
      <c r="W11" s="2"/>
      <c r="X11" s="2"/>
      <c r="Y11" s="2"/>
      <c r="Z11" s="2"/>
      <c r="AA11" s="17"/>
      <c r="AB11" s="17"/>
      <c r="AC11" s="17"/>
      <c r="AD11" s="2"/>
      <c r="AE11" s="2"/>
      <c r="AF11" s="2"/>
      <c r="AG11" s="2"/>
      <c r="AH11" s="2"/>
      <c r="AI11" s="17"/>
      <c r="AJ11" s="17"/>
      <c r="AK11" s="2"/>
      <c r="AL11" s="1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ht="12" customHeight="1">
      <c r="B12" s="95" t="s">
        <v>25</v>
      </c>
      <c r="C12" s="91">
        <f>A!J42</f>
        <v>1012</v>
      </c>
      <c r="D12" s="102">
        <f>A!D42</f>
        <v>1012</v>
      </c>
      <c r="E12" s="102">
        <f>A!C42</f>
        <v>1011.104</v>
      </c>
      <c r="F12" s="102">
        <f>A!B42</f>
        <v>1003</v>
      </c>
      <c r="G12" s="102">
        <f>A!K42</f>
        <v>1006.6379204457785</v>
      </c>
      <c r="H12" s="102">
        <f>A!E42</f>
        <v>1007.30226240001</v>
      </c>
      <c r="I12" s="103">
        <f>A!F42</f>
        <v>1001.6637128</v>
      </c>
      <c r="J12" s="102">
        <f t="shared" si="0"/>
        <v>1001.6637128</v>
      </c>
      <c r="K12" s="102">
        <f t="shared" si="1"/>
        <v>1012</v>
      </c>
      <c r="L12" s="104">
        <f t="shared" si="2"/>
        <v>1.0206890029091883E-2</v>
      </c>
      <c r="M12" s="102">
        <f>A!G42</f>
        <v>1012.67743362957</v>
      </c>
      <c r="N12" s="102">
        <f>A!H42</f>
        <v>1011</v>
      </c>
      <c r="O12" s="103">
        <f>A!I42</f>
        <v>1011</v>
      </c>
      <c r="P12" s="191"/>
      <c r="Q12" s="191">
        <f>A!L42</f>
        <v>0</v>
      </c>
      <c r="R12" s="2"/>
      <c r="S12" s="17"/>
      <c r="T12" s="17"/>
      <c r="U12" s="17"/>
      <c r="V12" s="17"/>
      <c r="W12" s="2"/>
      <c r="X12" s="2"/>
      <c r="Y12" s="2"/>
      <c r="Z12" s="2"/>
      <c r="AA12" s="17"/>
      <c r="AB12" s="17"/>
      <c r="AC12" s="17"/>
      <c r="AD12" s="2"/>
      <c r="AE12" s="2"/>
      <c r="AF12" s="2"/>
      <c r="AG12" s="2"/>
      <c r="AH12" s="2"/>
      <c r="AI12" s="17"/>
      <c r="AJ12" s="17"/>
      <c r="AK12" s="2"/>
      <c r="AL12" s="1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ht="12" customHeight="1">
      <c r="B13" s="95" t="s">
        <v>26</v>
      </c>
      <c r="C13" s="91">
        <f>A!J43</f>
        <v>110</v>
      </c>
      <c r="D13" s="102">
        <f>A!D43</f>
        <v>109</v>
      </c>
      <c r="E13" s="102">
        <f>A!C43</f>
        <v>105.419</v>
      </c>
      <c r="F13" s="102">
        <f>A!B43</f>
        <v>106</v>
      </c>
      <c r="G13" s="102">
        <f>A!K43</f>
        <v>108.11968940886898</v>
      </c>
      <c r="H13" s="102">
        <f>A!E43</f>
        <v>108.72461376000101</v>
      </c>
      <c r="I13" s="103">
        <f>A!F43</f>
        <v>110.11610202</v>
      </c>
      <c r="J13" s="102">
        <f t="shared" si="0"/>
        <v>105.419</v>
      </c>
      <c r="K13" s="102">
        <f t="shared" si="1"/>
        <v>110.11610202</v>
      </c>
      <c r="L13" s="104">
        <f t="shared" si="2"/>
        <v>4.2476284871771866E-2</v>
      </c>
      <c r="M13" s="102">
        <f>A!G43</f>
        <v>110.581752480936</v>
      </c>
      <c r="N13" s="102">
        <f>A!H43</f>
        <v>109.5</v>
      </c>
      <c r="O13" s="103">
        <f>A!I43</f>
        <v>109.5</v>
      </c>
      <c r="P13" s="191"/>
      <c r="Q13" s="191">
        <f>A!L43</f>
        <v>0</v>
      </c>
      <c r="R13" s="2"/>
      <c r="S13" s="17"/>
      <c r="T13" s="17"/>
      <c r="U13" s="17"/>
      <c r="V13" s="17"/>
      <c r="W13" s="2"/>
      <c r="X13" s="2"/>
      <c r="Y13" s="2"/>
      <c r="Z13" s="2"/>
      <c r="AA13" s="17"/>
      <c r="AB13" s="17"/>
      <c r="AC13" s="17"/>
      <c r="AD13" s="2"/>
      <c r="AE13" s="2"/>
      <c r="AF13" s="2"/>
      <c r="AG13" s="2"/>
      <c r="AH13" s="2"/>
      <c r="AI13" s="17"/>
      <c r="AJ13" s="17"/>
      <c r="AK13" s="2"/>
      <c r="AL13" s="1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ht="12" customHeight="1">
      <c r="B14" s="95" t="s">
        <v>27</v>
      </c>
      <c r="C14" s="91">
        <f>A!J44</f>
        <v>68</v>
      </c>
      <c r="D14" s="102">
        <f>A!D44</f>
        <v>69</v>
      </c>
      <c r="E14" s="102">
        <f>A!C44</f>
        <v>65.007999999999996</v>
      </c>
      <c r="F14" s="102">
        <f>A!B44</f>
        <v>66</v>
      </c>
      <c r="G14" s="102">
        <f>A!K44</f>
        <v>67.769604598370606</v>
      </c>
      <c r="H14" s="102">
        <f>A!E44</f>
        <v>67.764103559999796</v>
      </c>
      <c r="I14" s="103">
        <f>A!F44</f>
        <v>68.642833589999896</v>
      </c>
      <c r="J14" s="102">
        <f t="shared" si="0"/>
        <v>65.007999999999996</v>
      </c>
      <c r="K14" s="102">
        <f t="shared" si="1"/>
        <v>69</v>
      </c>
      <c r="L14" s="104">
        <f t="shared" si="2"/>
        <v>5.7859004287815097E-2</v>
      </c>
      <c r="M14" s="102">
        <f>A!G44</f>
        <v>68.995311086622095</v>
      </c>
      <c r="N14" s="102">
        <f>A!H44</f>
        <v>68.5</v>
      </c>
      <c r="O14" s="103">
        <f>A!I44</f>
        <v>68.3</v>
      </c>
      <c r="P14" s="191"/>
      <c r="Q14" s="191">
        <f>A!L44</f>
        <v>0</v>
      </c>
      <c r="R14" s="2"/>
      <c r="S14" s="17"/>
      <c r="T14" s="17"/>
      <c r="U14" s="17"/>
      <c r="V14" s="17"/>
      <c r="W14" s="2"/>
      <c r="X14" s="2"/>
      <c r="Y14" s="2"/>
      <c r="Z14" s="2"/>
      <c r="AA14" s="17"/>
      <c r="AB14" s="17"/>
      <c r="AC14" s="17"/>
      <c r="AD14" s="2"/>
      <c r="AE14" s="2"/>
      <c r="AF14" s="2"/>
      <c r="AG14" s="2"/>
      <c r="AH14" s="2"/>
      <c r="AI14" s="17"/>
      <c r="AJ14" s="17"/>
      <c r="AK14" s="2"/>
      <c r="AL14" s="1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ht="12" customHeight="1">
      <c r="B15" s="95" t="s">
        <v>28</v>
      </c>
      <c r="C15" s="91">
        <f>A!J45</f>
        <v>1208</v>
      </c>
      <c r="D15" s="102">
        <f>A!D45</f>
        <v>1207</v>
      </c>
      <c r="E15" s="102">
        <f>A!C45</f>
        <v>1202.424</v>
      </c>
      <c r="F15" s="102">
        <f>A!B45</f>
        <v>1183</v>
      </c>
      <c r="G15" s="102">
        <f>A!K45</f>
        <v>1197.6198857466245</v>
      </c>
      <c r="H15" s="102">
        <f>A!E45</f>
        <v>1199.05504319999</v>
      </c>
      <c r="I15" s="103">
        <f>A!F45</f>
        <v>1191.6129831999999</v>
      </c>
      <c r="J15" s="102">
        <f t="shared" si="0"/>
        <v>1183</v>
      </c>
      <c r="K15" s="102">
        <f t="shared" si="1"/>
        <v>1208</v>
      </c>
      <c r="L15" s="104">
        <f t="shared" si="2"/>
        <v>2.072126572842754E-2</v>
      </c>
      <c r="M15" s="102">
        <f>A!G45</f>
        <v>1206.4900053717499</v>
      </c>
      <c r="N15" s="102">
        <f>A!H45</f>
        <v>1206.5</v>
      </c>
      <c r="O15" s="103">
        <f>A!I45</f>
        <v>1206.5</v>
      </c>
      <c r="P15" s="191"/>
      <c r="Q15" s="191">
        <f>A!L45</f>
        <v>0</v>
      </c>
      <c r="R15" s="2"/>
      <c r="S15" s="17"/>
      <c r="T15" s="17"/>
      <c r="U15" s="17"/>
      <c r="V15" s="17"/>
      <c r="W15" s="2"/>
      <c r="X15" s="2"/>
      <c r="Y15" s="2"/>
      <c r="Z15" s="2"/>
      <c r="AA15" s="17"/>
      <c r="AB15" s="17"/>
      <c r="AC15" s="17"/>
      <c r="AD15" s="2"/>
      <c r="AE15" s="2"/>
      <c r="AF15" s="2"/>
      <c r="AG15" s="2"/>
      <c r="AH15" s="2"/>
      <c r="AI15" s="17"/>
      <c r="AJ15" s="17"/>
      <c r="AK15" s="2"/>
      <c r="AL15" s="17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ht="12" customHeight="1">
      <c r="B16" s="95" t="s">
        <v>29</v>
      </c>
      <c r="C16" s="91">
        <f>A!J46</f>
        <v>1140</v>
      </c>
      <c r="D16" s="102">
        <f>A!D46</f>
        <v>1139</v>
      </c>
      <c r="E16" s="102">
        <f>A!C46</f>
        <v>1137.6300000000001</v>
      </c>
      <c r="F16" s="102">
        <f>A!B46</f>
        <v>1107</v>
      </c>
      <c r="G16" s="102">
        <f>A!K46</f>
        <v>1132.2318170086971</v>
      </c>
      <c r="H16" s="102">
        <f>A!E46</f>
        <v>1136.7334272000101</v>
      </c>
      <c r="I16" s="103">
        <f>A!F46</f>
        <v>1132.8835188999999</v>
      </c>
      <c r="J16" s="102">
        <f t="shared" si="0"/>
        <v>1107</v>
      </c>
      <c r="K16" s="102">
        <f t="shared" si="1"/>
        <v>1140</v>
      </c>
      <c r="L16" s="104">
        <f t="shared" si="2"/>
        <v>2.8936200502683966E-2</v>
      </c>
      <c r="M16" s="102">
        <f>A!G46</f>
        <v>1140.4399826763399</v>
      </c>
      <c r="N16" s="102">
        <f>A!H46</f>
        <v>1139.3</v>
      </c>
      <c r="O16" s="103">
        <f>A!I46</f>
        <v>1138.9000000000001</v>
      </c>
      <c r="P16" s="191"/>
      <c r="Q16" s="191">
        <f>A!L46</f>
        <v>0</v>
      </c>
      <c r="R16" s="2"/>
      <c r="S16" s="17"/>
      <c r="T16" s="17"/>
      <c r="U16" s="17"/>
      <c r="V16" s="17"/>
      <c r="W16" s="2"/>
      <c r="X16" s="2"/>
      <c r="Y16" s="2"/>
      <c r="Z16" s="2"/>
      <c r="AA16" s="17"/>
      <c r="AB16" s="17"/>
      <c r="AC16" s="17"/>
      <c r="AD16" s="2"/>
      <c r="AE16" s="2"/>
      <c r="AF16" s="2"/>
      <c r="AG16" s="2"/>
      <c r="AH16" s="2"/>
      <c r="AI16" s="17"/>
      <c r="AJ16" s="17"/>
      <c r="AK16" s="2"/>
      <c r="AL16" s="17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ht="12" customHeight="1">
      <c r="B17" s="95" t="s">
        <v>30</v>
      </c>
      <c r="C17" s="91">
        <f>A!J47</f>
        <v>1502</v>
      </c>
      <c r="D17" s="102">
        <f>A!D47</f>
        <v>1501</v>
      </c>
      <c r="E17" s="102">
        <f>A!C47</f>
        <v>1499.4469999999999</v>
      </c>
      <c r="F17" s="102">
        <f>A!B47</f>
        <v>1470</v>
      </c>
      <c r="G17" s="102">
        <f>A!K47</f>
        <v>1491.5877959252748</v>
      </c>
      <c r="H17" s="102">
        <f>A!E47</f>
        <v>1499.71046399998</v>
      </c>
      <c r="I17" s="103">
        <f>A!F47</f>
        <v>1489.92679</v>
      </c>
      <c r="J17" s="102">
        <f t="shared" si="0"/>
        <v>1470</v>
      </c>
      <c r="K17" s="102">
        <f t="shared" si="1"/>
        <v>1502</v>
      </c>
      <c r="L17" s="104">
        <f t="shared" si="2"/>
        <v>2.1364237705370544E-2</v>
      </c>
      <c r="M17" s="102">
        <f>A!G47</f>
        <v>1497.8301796349999</v>
      </c>
      <c r="N17" s="102">
        <f>A!H47</f>
        <v>1499.7</v>
      </c>
      <c r="O17" s="103">
        <f>A!I47</f>
        <v>1499.6</v>
      </c>
      <c r="P17" s="191"/>
      <c r="Q17" s="191">
        <f>A!L47</f>
        <v>0</v>
      </c>
      <c r="R17" s="2"/>
      <c r="S17" s="17"/>
      <c r="T17" s="17"/>
      <c r="U17" s="17"/>
      <c r="V17" s="17"/>
      <c r="W17" s="2"/>
      <c r="X17" s="2"/>
      <c r="Y17" s="2"/>
      <c r="Z17" s="2"/>
      <c r="AA17" s="17"/>
      <c r="AB17" s="17"/>
      <c r="AC17" s="17"/>
      <c r="AD17" s="2"/>
      <c r="AE17" s="2"/>
      <c r="AF17" s="2"/>
      <c r="AG17" s="2"/>
      <c r="AH17" s="2"/>
      <c r="AI17" s="17"/>
      <c r="AJ17" s="17"/>
      <c r="AK17" s="2"/>
      <c r="AL17" s="17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ht="12" customHeight="1">
      <c r="B18" s="95" t="s">
        <v>31</v>
      </c>
      <c r="C18" s="91">
        <f>A!J48</f>
        <v>638</v>
      </c>
      <c r="D18" s="102">
        <f>A!D48</f>
        <v>638</v>
      </c>
      <c r="E18" s="102">
        <f>A!C48</f>
        <v>629.07600000000002</v>
      </c>
      <c r="F18" s="102">
        <f>A!B48</f>
        <v>620</v>
      </c>
      <c r="G18" s="102">
        <f>A!K48</f>
        <v>635.49940941991292</v>
      </c>
      <c r="H18" s="102">
        <f>A!E48</f>
        <v>635.90896320000502</v>
      </c>
      <c r="I18" s="103">
        <f>A!F48</f>
        <v>635.82873730000199</v>
      </c>
      <c r="J18" s="102">
        <f t="shared" si="0"/>
        <v>620</v>
      </c>
      <c r="K18" s="102">
        <f t="shared" si="1"/>
        <v>638</v>
      </c>
      <c r="L18" s="104">
        <f t="shared" si="2"/>
        <v>2.8075984468643046E-2</v>
      </c>
      <c r="M18" s="102">
        <f>A!G48</f>
        <v>641.11732288865903</v>
      </c>
      <c r="N18" s="102">
        <f>A!H48</f>
        <v>637.70000000000005</v>
      </c>
      <c r="O18" s="103">
        <f>A!I48</f>
        <v>637.79999999999995</v>
      </c>
      <c r="P18" s="191"/>
      <c r="Q18" s="191">
        <f>A!L48</f>
        <v>0</v>
      </c>
      <c r="R18" s="2"/>
      <c r="S18" s="17"/>
      <c r="T18" s="17"/>
      <c r="U18" s="17"/>
      <c r="V18" s="17"/>
      <c r="W18" s="2"/>
      <c r="X18" s="2"/>
      <c r="Y18" s="2"/>
      <c r="Z18" s="2"/>
      <c r="AA18" s="17"/>
      <c r="AB18" s="17"/>
      <c r="AC18" s="17"/>
      <c r="AD18" s="2"/>
      <c r="AE18" s="2"/>
      <c r="AF18" s="2"/>
      <c r="AG18" s="2"/>
      <c r="AH18" s="2"/>
      <c r="AI18" s="17"/>
      <c r="AJ18" s="17"/>
      <c r="AK18" s="2"/>
      <c r="AL18" s="17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ht="12" customHeight="1">
      <c r="B19" s="95" t="s">
        <v>32</v>
      </c>
      <c r="C19" s="91">
        <f>A!J49</f>
        <v>1083</v>
      </c>
      <c r="D19" s="102">
        <f>A!D49</f>
        <v>1082</v>
      </c>
      <c r="E19" s="102">
        <f>A!C49</f>
        <v>1077.1089999999999</v>
      </c>
      <c r="F19" s="102">
        <f>A!B49</f>
        <v>1080</v>
      </c>
      <c r="G19" s="102">
        <f>A!K49</f>
        <v>1082.3258754375929</v>
      </c>
      <c r="H19" s="102">
        <f>A!E49</f>
        <v>1081.2706464</v>
      </c>
      <c r="I19" s="103">
        <f>A!F49</f>
        <v>1080.0376661</v>
      </c>
      <c r="J19" s="102">
        <f t="shared" si="0"/>
        <v>1077.1089999999999</v>
      </c>
      <c r="K19" s="102">
        <f t="shared" si="1"/>
        <v>1083</v>
      </c>
      <c r="L19" s="104">
        <f t="shared" si="2"/>
        <v>5.4411978797578977E-3</v>
      </c>
      <c r="M19" s="102">
        <f>A!G49</f>
        <v>1082.6660103495799</v>
      </c>
      <c r="N19" s="102">
        <f>A!H49</f>
        <v>1082.3</v>
      </c>
      <c r="O19" s="103">
        <f>A!I49</f>
        <v>1081.9000000000001</v>
      </c>
      <c r="P19" s="191"/>
      <c r="Q19" s="191">
        <f>A!L49</f>
        <v>0</v>
      </c>
      <c r="R19" s="2"/>
      <c r="S19" s="17"/>
      <c r="T19" s="17"/>
      <c r="U19" s="17"/>
      <c r="V19" s="17"/>
      <c r="W19" s="2"/>
      <c r="X19" s="2"/>
      <c r="Y19" s="2"/>
      <c r="Z19" s="2"/>
      <c r="AA19" s="17"/>
      <c r="AB19" s="17"/>
      <c r="AC19" s="17"/>
      <c r="AD19" s="2"/>
      <c r="AE19" s="2"/>
      <c r="AF19" s="2"/>
      <c r="AG19" s="2"/>
      <c r="AH19" s="2"/>
      <c r="AI19" s="17"/>
      <c r="AJ19" s="17"/>
      <c r="AK19" s="2"/>
      <c r="AL19" s="17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ht="12" customHeight="1">
      <c r="B20" s="95" t="s">
        <v>33</v>
      </c>
      <c r="C20" s="91">
        <f>A!J50</f>
        <v>1544</v>
      </c>
      <c r="D20" s="102">
        <f>A!D50</f>
        <v>1543</v>
      </c>
      <c r="E20" s="102">
        <f>A!C50</f>
        <v>1541.155</v>
      </c>
      <c r="F20" s="102">
        <f>A!B50</f>
        <v>1547</v>
      </c>
      <c r="G20" s="102">
        <f>A!K50</f>
        <v>1540.537332348993</v>
      </c>
      <c r="H20" s="102">
        <f>A!E50</f>
        <v>1541.5255968000099</v>
      </c>
      <c r="I20" s="103">
        <f>A!F50</f>
        <v>1538.3972365</v>
      </c>
      <c r="J20" s="102">
        <f t="shared" si="0"/>
        <v>1538.3972365</v>
      </c>
      <c r="K20" s="102">
        <f t="shared" si="1"/>
        <v>1547</v>
      </c>
      <c r="L20" s="104">
        <f t="shared" si="2"/>
        <v>5.5694306570846725E-3</v>
      </c>
      <c r="M20" s="102">
        <f>A!G50</f>
        <v>1544.6396642099801</v>
      </c>
      <c r="N20" s="102">
        <f>A!H50</f>
        <v>1543.4</v>
      </c>
      <c r="O20" s="103">
        <f>A!I50</f>
        <v>1542.9</v>
      </c>
      <c r="P20" s="191"/>
      <c r="Q20" s="191">
        <f>A!L50</f>
        <v>0</v>
      </c>
      <c r="R20" s="2"/>
      <c r="S20" s="17"/>
      <c r="T20" s="17"/>
      <c r="U20" s="17"/>
      <c r="V20" s="17"/>
      <c r="W20" s="2"/>
      <c r="X20" s="2"/>
      <c r="Y20" s="2"/>
      <c r="Z20" s="2"/>
      <c r="AA20" s="17"/>
      <c r="AB20" s="17"/>
      <c r="AC20" s="17"/>
      <c r="AD20" s="2"/>
      <c r="AE20" s="2"/>
      <c r="AF20" s="2"/>
      <c r="AG20" s="2"/>
      <c r="AH20" s="2"/>
      <c r="AI20" s="17"/>
      <c r="AJ20" s="17"/>
      <c r="AK20" s="2"/>
      <c r="AL20" s="17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ht="12" customHeight="1">
      <c r="B21" s="95" t="s">
        <v>34</v>
      </c>
      <c r="C21" s="91">
        <f>A!J51</f>
        <v>164</v>
      </c>
      <c r="D21" s="102">
        <f>A!D51</f>
        <v>164</v>
      </c>
      <c r="E21" s="102">
        <f>A!C51</f>
        <v>160.21899999999999</v>
      </c>
      <c r="F21" s="102">
        <f>A!B51</f>
        <v>160</v>
      </c>
      <c r="G21" s="102">
        <f>A!K51</f>
        <v>164.16359944294649</v>
      </c>
      <c r="H21" s="102">
        <f>A!E51</f>
        <v>163.99750079999899</v>
      </c>
      <c r="I21" s="103">
        <f>A!F51</f>
        <v>165.12023529999999</v>
      </c>
      <c r="J21" s="102">
        <f t="shared" si="0"/>
        <v>160</v>
      </c>
      <c r="K21" s="102">
        <f t="shared" si="1"/>
        <v>165.12023529999999</v>
      </c>
      <c r="L21" s="104">
        <f t="shared" si="2"/>
        <v>3.0999227962285172E-2</v>
      </c>
      <c r="M21" s="102">
        <f>A!G51</f>
        <v>165.17299418648301</v>
      </c>
      <c r="N21" s="102">
        <f>A!H51</f>
        <v>164.1</v>
      </c>
      <c r="O21" s="103">
        <f>A!I51</f>
        <v>164.2</v>
      </c>
      <c r="P21" s="191"/>
      <c r="Q21" s="191">
        <f>A!L51</f>
        <v>0</v>
      </c>
      <c r="R21" s="2"/>
      <c r="S21" s="17"/>
      <c r="T21" s="17"/>
      <c r="U21" s="17"/>
      <c r="V21" s="17"/>
      <c r="W21" s="2"/>
      <c r="X21" s="2"/>
      <c r="Y21" s="2"/>
      <c r="Z21" s="2"/>
      <c r="AA21" s="17"/>
      <c r="AB21" s="17"/>
      <c r="AC21" s="17"/>
      <c r="AD21" s="2"/>
      <c r="AE21" s="2"/>
      <c r="AF21" s="2"/>
      <c r="AG21" s="2"/>
      <c r="AH21" s="2"/>
      <c r="AI21" s="17"/>
      <c r="AJ21" s="17"/>
      <c r="AK21" s="2"/>
      <c r="AL21" s="17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ht="12" customHeight="1">
      <c r="B22" s="95" t="s">
        <v>35</v>
      </c>
      <c r="C22" s="91">
        <f>A!J52</f>
        <v>250</v>
      </c>
      <c r="D22" s="102">
        <f>A!D52</f>
        <v>250</v>
      </c>
      <c r="E22" s="102">
        <f>A!C52</f>
        <v>244.91900000000001</v>
      </c>
      <c r="F22" s="102">
        <f>A!B52</f>
        <v>246</v>
      </c>
      <c r="G22" s="102">
        <f>A!K52</f>
        <v>249.70963003741792</v>
      </c>
      <c r="H22" s="102">
        <f>A!E52</f>
        <v>249.732134400001</v>
      </c>
      <c r="I22" s="103">
        <f>A!F52</f>
        <v>251.57990940000099</v>
      </c>
      <c r="J22" s="102">
        <f t="shared" si="0"/>
        <v>244.91900000000001</v>
      </c>
      <c r="K22" s="102">
        <f t="shared" si="1"/>
        <v>251.57990940000099</v>
      </c>
      <c r="L22" s="104">
        <f t="shared" si="2"/>
        <v>2.6415355244820235E-2</v>
      </c>
      <c r="M22" s="102">
        <f>A!G52</f>
        <v>252.16050809337901</v>
      </c>
      <c r="N22" s="102">
        <f>A!H52</f>
        <v>250</v>
      </c>
      <c r="O22" s="103">
        <f>A!I52</f>
        <v>250</v>
      </c>
      <c r="P22" s="191"/>
      <c r="Q22" s="191">
        <f>A!L52</f>
        <v>0</v>
      </c>
      <c r="R22" s="2"/>
      <c r="S22" s="17"/>
      <c r="T22" s="17"/>
      <c r="U22" s="17"/>
      <c r="V22" s="17"/>
      <c r="W22" s="2"/>
      <c r="X22" s="2"/>
      <c r="Y22" s="2"/>
      <c r="Z22" s="2"/>
      <c r="AA22" s="17"/>
      <c r="AB22" s="17"/>
      <c r="AC22" s="17"/>
      <c r="AD22" s="2"/>
      <c r="AE22" s="2"/>
      <c r="AF22" s="2"/>
      <c r="AG22" s="2"/>
      <c r="AH22" s="2"/>
      <c r="AI22" s="17"/>
      <c r="AJ22" s="17"/>
      <c r="AK22" s="2"/>
      <c r="AL22" s="17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ht="12" customHeight="1" thickBot="1">
      <c r="B23" s="105" t="s">
        <v>36</v>
      </c>
      <c r="C23" s="106">
        <f>A!J53</f>
        <v>1477</v>
      </c>
      <c r="D23" s="107">
        <f>A!D53</f>
        <v>1464</v>
      </c>
      <c r="E23" s="107">
        <f>A!C53</f>
        <v>1468.2139999999999</v>
      </c>
      <c r="F23" s="107">
        <f>A!B53</f>
        <v>1440</v>
      </c>
      <c r="G23" s="108">
        <f>A!K53</f>
        <v>1465.373745755674</v>
      </c>
      <c r="H23" s="107">
        <f>A!E53</f>
        <v>1479.9926399999999</v>
      </c>
      <c r="I23" s="109">
        <f>A!F53</f>
        <v>1479.9926399999999</v>
      </c>
      <c r="J23" s="107">
        <f t="shared" si="0"/>
        <v>1440</v>
      </c>
      <c r="K23" s="107">
        <f t="shared" si="1"/>
        <v>1479.9926399999999</v>
      </c>
      <c r="L23" s="110">
        <f t="shared" si="2"/>
        <v>2.7098764788482999E-2</v>
      </c>
      <c r="M23" s="107">
        <f>A!G53</f>
        <v>1475.81044051856</v>
      </c>
      <c r="N23" s="107">
        <f>A!H53</f>
        <v>1477.4</v>
      </c>
      <c r="O23" s="109">
        <f>A!I53</f>
        <v>1477.1</v>
      </c>
      <c r="P23" s="191"/>
      <c r="Q23" s="191">
        <f>A!L53</f>
        <v>0</v>
      </c>
      <c r="R23" s="2"/>
      <c r="S23" s="17"/>
      <c r="T23" s="17"/>
      <c r="U23" s="17"/>
      <c r="V23" s="17"/>
      <c r="W23" s="2"/>
      <c r="X23" s="2"/>
      <c r="Y23" s="2"/>
      <c r="Z23" s="2"/>
      <c r="AA23" s="17"/>
      <c r="AB23" s="17"/>
      <c r="AC23" s="17"/>
      <c r="AD23" s="2"/>
      <c r="AE23" s="2"/>
      <c r="AF23" s="2"/>
      <c r="AG23" s="2"/>
      <c r="AH23" s="2"/>
      <c r="AI23" s="17"/>
      <c r="AJ23" s="17"/>
      <c r="AK23" s="2"/>
      <c r="AL23" s="17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ht="12" customHeight="1" thickTop="1">
      <c r="B24" s="111" t="s">
        <v>54</v>
      </c>
      <c r="C24" s="91"/>
      <c r="D24" s="102"/>
      <c r="E24" s="91"/>
      <c r="F24" s="102"/>
      <c r="G24" s="102"/>
      <c r="H24" s="102"/>
      <c r="I24" s="98"/>
      <c r="J24" s="93" t="s">
        <v>145</v>
      </c>
      <c r="K24" s="91"/>
      <c r="L24" s="104"/>
      <c r="M24" s="102"/>
      <c r="N24" s="91"/>
      <c r="O24" s="98"/>
      <c r="P24" s="190"/>
      <c r="Q24" s="190"/>
      <c r="R24" s="2"/>
      <c r="S24" s="17"/>
      <c r="T24" s="17"/>
      <c r="U24" s="17"/>
      <c r="V24" s="17"/>
      <c r="W24" s="2"/>
      <c r="X24" s="2"/>
      <c r="Y24" s="2"/>
      <c r="Z24" s="2"/>
      <c r="AA24" s="17"/>
      <c r="AB24" s="17"/>
      <c r="AC24" s="17"/>
      <c r="AD24" s="2"/>
      <c r="AE24" s="2"/>
      <c r="AF24" s="2"/>
      <c r="AG24" s="2"/>
      <c r="AH24" s="2"/>
      <c r="AI24" s="17"/>
      <c r="AJ24" s="17"/>
      <c r="AK24" s="2"/>
      <c r="AL24" s="17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ht="12" customHeight="1">
      <c r="B25" s="95"/>
      <c r="C25" s="96" t="s">
        <v>42</v>
      </c>
      <c r="D25" s="96" t="s">
        <v>146</v>
      </c>
      <c r="E25" s="96" t="s">
        <v>147</v>
      </c>
      <c r="F25" s="96" t="s">
        <v>147</v>
      </c>
      <c r="G25" s="96" t="s">
        <v>148</v>
      </c>
      <c r="H25" s="96" t="s">
        <v>149</v>
      </c>
      <c r="I25" s="97" t="s">
        <v>150</v>
      </c>
      <c r="J25" s="91"/>
      <c r="K25" s="91"/>
      <c r="L25" s="97" t="s">
        <v>151</v>
      </c>
      <c r="M25" s="91"/>
      <c r="N25" s="91" t="s">
        <v>152</v>
      </c>
      <c r="O25" s="98"/>
      <c r="P25" s="190"/>
      <c r="Q25" s="257" t="s">
        <v>243</v>
      </c>
      <c r="R25" s="2"/>
      <c r="S25" s="11"/>
      <c r="T25" s="11"/>
      <c r="U25" s="11"/>
      <c r="V25" s="17"/>
      <c r="W25" s="2"/>
      <c r="X25" s="2"/>
      <c r="Y25" s="2"/>
      <c r="Z25" s="2"/>
      <c r="AA25" s="17"/>
      <c r="AB25" s="17"/>
      <c r="AC25" s="2"/>
      <c r="AD25" s="2"/>
      <c r="AE25" s="2"/>
      <c r="AF25" s="2"/>
      <c r="AG25" s="2"/>
      <c r="AH25" s="2"/>
      <c r="AI25" s="17"/>
      <c r="AJ25" s="17"/>
      <c r="AK25" s="2"/>
      <c r="AL25" s="17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ht="12" customHeight="1">
      <c r="B26" s="99"/>
      <c r="C26" s="100" t="s">
        <v>153</v>
      </c>
      <c r="D26" s="100" t="s">
        <v>153</v>
      </c>
      <c r="E26" s="100" t="s">
        <v>63</v>
      </c>
      <c r="F26" s="100" t="s">
        <v>44</v>
      </c>
      <c r="G26" s="100" t="s">
        <v>154</v>
      </c>
      <c r="H26" s="100" t="s">
        <v>155</v>
      </c>
      <c r="I26" s="101" t="s">
        <v>155</v>
      </c>
      <c r="J26" s="100" t="s">
        <v>156</v>
      </c>
      <c r="K26" s="100" t="s">
        <v>157</v>
      </c>
      <c r="L26" s="101" t="s">
        <v>158</v>
      </c>
      <c r="M26" s="100" t="s">
        <v>155</v>
      </c>
      <c r="N26" s="100" t="s">
        <v>50</v>
      </c>
      <c r="O26" s="101" t="s">
        <v>51</v>
      </c>
      <c r="P26" s="320"/>
      <c r="Q26" s="257" t="s">
        <v>244</v>
      </c>
      <c r="R26" s="2"/>
      <c r="S26" s="11"/>
      <c r="T26" s="11"/>
      <c r="U26" s="11"/>
      <c r="V26" s="17"/>
      <c r="W26" s="2"/>
      <c r="X26" s="2"/>
      <c r="Y26" s="2"/>
      <c r="Z26" s="2"/>
      <c r="AA26" s="17"/>
      <c r="AB26" s="17"/>
      <c r="AC26" s="2"/>
      <c r="AD26" s="2"/>
      <c r="AE26" s="2"/>
      <c r="AF26" s="2"/>
      <c r="AG26" s="2"/>
      <c r="AH26" s="2"/>
      <c r="AI26" s="17"/>
      <c r="AJ26" s="17"/>
      <c r="AK26" s="2"/>
      <c r="AL26" s="17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ht="12" customHeight="1">
      <c r="B27" s="95" t="s">
        <v>23</v>
      </c>
      <c r="C27" s="91">
        <f>A!J60</f>
        <v>1319</v>
      </c>
      <c r="D27" s="102">
        <f>A!D60</f>
        <v>1318</v>
      </c>
      <c r="E27" s="102">
        <f>A!C60</f>
        <v>1307.4580000000001</v>
      </c>
      <c r="F27" s="102">
        <f>A!B60</f>
        <v>1311</v>
      </c>
      <c r="G27" s="91"/>
      <c r="H27" s="102">
        <f>A!E60</f>
        <v>1311.16607999999</v>
      </c>
      <c r="I27" s="103">
        <f>A!F60</f>
        <v>1302.72576</v>
      </c>
      <c r="J27" s="102">
        <f t="shared" ref="J27:J40" si="3">MINA(C27:I27)</f>
        <v>1302.72576</v>
      </c>
      <c r="K27" s="102">
        <f t="shared" ref="K27:K40" si="4">MAXA(C27:I27)</f>
        <v>1319</v>
      </c>
      <c r="L27" s="104">
        <f t="shared" ref="L27:L40" si="5">(K27-J27)/M27</f>
        <v>1.2339706083618149E-2</v>
      </c>
      <c r="M27" s="102">
        <f>A!G60</f>
        <v>1318.8515098917301</v>
      </c>
      <c r="N27" s="102">
        <f>A!H60</f>
        <v>1319</v>
      </c>
      <c r="O27" s="103">
        <f>A!I60</f>
        <v>1318.9</v>
      </c>
      <c r="P27" s="191"/>
      <c r="Q27" s="191">
        <f>A!L60</f>
        <v>0</v>
      </c>
      <c r="R27" s="2"/>
      <c r="S27" s="17"/>
      <c r="T27" s="17"/>
      <c r="U27" s="17"/>
      <c r="V27" s="17"/>
      <c r="W27" s="2"/>
      <c r="X27" s="2"/>
      <c r="Y27" s="2"/>
      <c r="Z27" s="2"/>
      <c r="AA27" s="17"/>
      <c r="AB27" s="17"/>
      <c r="AC27" s="17"/>
      <c r="AD27" s="2"/>
      <c r="AE27" s="2"/>
      <c r="AF27" s="2"/>
      <c r="AG27" s="2"/>
      <c r="AH27" s="2"/>
      <c r="AI27" s="17"/>
      <c r="AJ27" s="17"/>
      <c r="AK27" s="2"/>
      <c r="AL27" s="17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ht="12" customHeight="1">
      <c r="B28" s="95" t="s">
        <v>24</v>
      </c>
      <c r="C28" s="91">
        <f>A!J61</f>
        <v>889</v>
      </c>
      <c r="D28" s="102">
        <f>A!D61</f>
        <v>899</v>
      </c>
      <c r="E28" s="102">
        <f>A!C61</f>
        <v>865.86599999999999</v>
      </c>
      <c r="F28" s="102">
        <f>A!B61</f>
        <v>883</v>
      </c>
      <c r="G28" s="91"/>
      <c r="H28" s="102">
        <f>A!E61</f>
        <v>879.318719999991</v>
      </c>
      <c r="I28" s="103">
        <f>A!F61</f>
        <v>875.83218000000704</v>
      </c>
      <c r="J28" s="102">
        <f t="shared" si="3"/>
        <v>865.86599999999999</v>
      </c>
      <c r="K28" s="102">
        <f t="shared" si="4"/>
        <v>899</v>
      </c>
      <c r="L28" s="104">
        <f t="shared" si="5"/>
        <v>3.7315678854202138E-2</v>
      </c>
      <c r="M28" s="102">
        <f>A!G61</f>
        <v>887.93775210306205</v>
      </c>
      <c r="N28" s="102">
        <f>A!H61</f>
        <v>889.2</v>
      </c>
      <c r="O28" s="103">
        <f>A!I61</f>
        <v>889.4</v>
      </c>
      <c r="P28" s="191"/>
      <c r="Q28" s="191">
        <f>A!L61</f>
        <v>0</v>
      </c>
      <c r="R28" s="2"/>
      <c r="S28" s="17"/>
      <c r="T28" s="17"/>
      <c r="U28" s="17"/>
      <c r="V28" s="17"/>
      <c r="W28" s="2"/>
      <c r="X28" s="2"/>
      <c r="Y28" s="2"/>
      <c r="Z28" s="2"/>
      <c r="AA28" s="17"/>
      <c r="AB28" s="17"/>
      <c r="AC28" s="17"/>
      <c r="AD28" s="2"/>
      <c r="AE28" s="2"/>
      <c r="AF28" s="2"/>
      <c r="AG28" s="2"/>
      <c r="AH28" s="2"/>
      <c r="AI28" s="17"/>
      <c r="AJ28" s="17"/>
      <c r="AK28" s="2"/>
      <c r="AL28" s="17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ht="12" customHeight="1">
      <c r="B29" s="95" t="s">
        <v>25</v>
      </c>
      <c r="C29" s="91">
        <f>A!J62</f>
        <v>840</v>
      </c>
      <c r="D29" s="102">
        <f>A!D62</f>
        <v>840</v>
      </c>
      <c r="E29" s="102">
        <f>A!C62</f>
        <v>850.06799999999998</v>
      </c>
      <c r="F29" s="102">
        <f>A!B62</f>
        <v>838</v>
      </c>
      <c r="G29" s="91"/>
      <c r="H29" s="102">
        <f>A!E62</f>
        <v>835.84704000001295</v>
      </c>
      <c r="I29" s="103">
        <f>A!F62</f>
        <v>831.92921999999999</v>
      </c>
      <c r="J29" s="102">
        <f t="shared" si="3"/>
        <v>831.92921999999999</v>
      </c>
      <c r="K29" s="102">
        <f t="shared" si="4"/>
        <v>850.06799999999998</v>
      </c>
      <c r="L29" s="104">
        <f t="shared" si="5"/>
        <v>2.1571540091269249E-2</v>
      </c>
      <c r="M29" s="102">
        <f>A!G62</f>
        <v>840.86624892125303</v>
      </c>
      <c r="N29" s="102">
        <f>A!H62</f>
        <v>839.1</v>
      </c>
      <c r="O29" s="103">
        <f>A!I62</f>
        <v>839.2</v>
      </c>
      <c r="P29" s="191"/>
      <c r="Q29" s="191">
        <f>A!L62</f>
        <v>0</v>
      </c>
      <c r="R29" s="2"/>
      <c r="S29" s="17"/>
      <c r="T29" s="17"/>
      <c r="U29" s="17"/>
      <c r="V29" s="17"/>
      <c r="W29" s="2"/>
      <c r="X29" s="2"/>
      <c r="Y29" s="2"/>
      <c r="Z29" s="2"/>
      <c r="AA29" s="17"/>
      <c r="AB29" s="17"/>
      <c r="AC29" s="17"/>
      <c r="AD29" s="2"/>
      <c r="AE29" s="2"/>
      <c r="AF29" s="2"/>
      <c r="AG29" s="2"/>
      <c r="AH29" s="2"/>
      <c r="AI29" s="17"/>
      <c r="AJ29" s="17"/>
      <c r="AK29" s="2"/>
      <c r="AL29" s="17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ht="12" customHeight="1">
      <c r="B30" s="95" t="s">
        <v>26</v>
      </c>
      <c r="C30" s="91">
        <f>A!J63</f>
        <v>95</v>
      </c>
      <c r="D30" s="102">
        <f>A!D63</f>
        <v>94</v>
      </c>
      <c r="E30" s="102">
        <f>A!C63</f>
        <v>93.197999999999993</v>
      </c>
      <c r="F30" s="102">
        <f>A!B63</f>
        <v>93</v>
      </c>
      <c r="G30" s="91"/>
      <c r="H30" s="102">
        <f>A!E63</f>
        <v>93.647232000001097</v>
      </c>
      <c r="I30" s="103">
        <f>A!F63</f>
        <v>94.848863999999494</v>
      </c>
      <c r="J30" s="102">
        <f t="shared" si="3"/>
        <v>93</v>
      </c>
      <c r="K30" s="102">
        <f t="shared" si="4"/>
        <v>95</v>
      </c>
      <c r="L30" s="104">
        <f t="shared" si="5"/>
        <v>2.098928224539116E-2</v>
      </c>
      <c r="M30" s="102">
        <f>A!G63</f>
        <v>95.286726654941305</v>
      </c>
      <c r="N30" s="102">
        <f>A!H63</f>
        <v>94.4</v>
      </c>
      <c r="O30" s="103">
        <f>A!I63</f>
        <v>94.3</v>
      </c>
      <c r="P30" s="191"/>
      <c r="Q30" s="191">
        <f>A!L63</f>
        <v>0</v>
      </c>
      <c r="R30" s="2"/>
      <c r="S30" s="17"/>
      <c r="T30" s="17"/>
      <c r="U30" s="17"/>
      <c r="V30" s="17"/>
      <c r="W30" s="2"/>
      <c r="X30" s="2"/>
      <c r="Y30" s="2"/>
      <c r="Z30" s="2"/>
      <c r="AA30" s="17"/>
      <c r="AB30" s="17"/>
      <c r="AC30" s="17"/>
      <c r="AD30" s="2"/>
      <c r="AE30" s="2"/>
      <c r="AF30" s="2"/>
      <c r="AG30" s="2"/>
      <c r="AH30" s="2"/>
      <c r="AI30" s="17"/>
      <c r="AJ30" s="17"/>
      <c r="AK30" s="2"/>
      <c r="AL30" s="17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ht="12" customHeight="1">
      <c r="B31" s="95" t="s">
        <v>27</v>
      </c>
      <c r="C31" s="91">
        <f>A!J64</f>
        <v>57</v>
      </c>
      <c r="D31" s="102">
        <f>A!D64</f>
        <v>57</v>
      </c>
      <c r="E31" s="102">
        <f>A!C64</f>
        <v>54.798999999999999</v>
      </c>
      <c r="F31" s="102">
        <f>A!B64</f>
        <v>56</v>
      </c>
      <c r="G31" s="91"/>
      <c r="H31" s="102">
        <f>A!E64</f>
        <v>55.846761499999801</v>
      </c>
      <c r="I31" s="103">
        <f>A!F64</f>
        <v>56.573533499999897</v>
      </c>
      <c r="J31" s="102">
        <f t="shared" si="3"/>
        <v>54.798999999999999</v>
      </c>
      <c r="K31" s="102">
        <f t="shared" si="4"/>
        <v>57</v>
      </c>
      <c r="L31" s="104">
        <f t="shared" si="5"/>
        <v>3.866562311556862E-2</v>
      </c>
      <c r="M31" s="102">
        <f>A!G64</f>
        <v>56.923950078895103</v>
      </c>
      <c r="N31" s="102">
        <f>A!H64</f>
        <v>56.5</v>
      </c>
      <c r="O31" s="103">
        <f>A!I64</f>
        <v>56.4</v>
      </c>
      <c r="P31" s="191"/>
      <c r="Q31" s="191">
        <f>A!L64</f>
        <v>0</v>
      </c>
      <c r="R31" s="2"/>
      <c r="S31" s="17"/>
      <c r="T31" s="17"/>
      <c r="U31" s="17"/>
      <c r="V31" s="17"/>
      <c r="W31" s="2"/>
      <c r="X31" s="2"/>
      <c r="Y31" s="2"/>
      <c r="Z31" s="2"/>
      <c r="AA31" s="17"/>
      <c r="AB31" s="17"/>
      <c r="AC31" s="17"/>
      <c r="AD31" s="2"/>
      <c r="AE31" s="2"/>
      <c r="AF31" s="2"/>
      <c r="AG31" s="2"/>
      <c r="AH31" s="2"/>
      <c r="AI31" s="17"/>
      <c r="AJ31" s="17"/>
      <c r="AK31" s="2"/>
      <c r="AL31" s="17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ht="12" customHeight="1">
      <c r="B32" s="95" t="s">
        <v>28</v>
      </c>
      <c r="C32" s="91">
        <f>A!J65</f>
        <v>1000</v>
      </c>
      <c r="D32" s="102">
        <f>A!D65</f>
        <v>999</v>
      </c>
      <c r="E32" s="102">
        <f>A!C65</f>
        <v>1007.0940000000001</v>
      </c>
      <c r="F32" s="102">
        <f>A!B65</f>
        <v>982</v>
      </c>
      <c r="G32" s="91"/>
      <c r="H32" s="102">
        <f>A!E65</f>
        <v>992.03327999998999</v>
      </c>
      <c r="I32" s="103">
        <f>A!F65</f>
        <v>986.75032999999803</v>
      </c>
      <c r="J32" s="102">
        <f t="shared" si="3"/>
        <v>982</v>
      </c>
      <c r="K32" s="102">
        <f t="shared" si="4"/>
        <v>1007.0940000000001</v>
      </c>
      <c r="L32" s="104">
        <f t="shared" si="5"/>
        <v>2.5120184614091049E-2</v>
      </c>
      <c r="M32" s="102">
        <f>A!G65</f>
        <v>998.95762652650603</v>
      </c>
      <c r="N32" s="102">
        <f>A!H65</f>
        <v>999.2</v>
      </c>
      <c r="O32" s="103">
        <f>A!I65</f>
        <v>999.2</v>
      </c>
      <c r="P32" s="191"/>
      <c r="Q32" s="191">
        <f>A!L65</f>
        <v>0</v>
      </c>
      <c r="R32" s="2"/>
      <c r="S32" s="17"/>
      <c r="T32" s="17"/>
      <c r="U32" s="17"/>
      <c r="V32" s="17"/>
      <c r="W32" s="2"/>
      <c r="X32" s="2"/>
      <c r="Y32" s="2"/>
      <c r="Z32" s="2"/>
      <c r="AA32" s="17"/>
      <c r="AB32" s="17"/>
      <c r="AC32" s="17"/>
      <c r="AD32" s="2"/>
      <c r="AE32" s="2"/>
      <c r="AF32" s="2"/>
      <c r="AG32" s="2"/>
      <c r="AH32" s="2"/>
      <c r="AI32" s="17"/>
      <c r="AJ32" s="17"/>
      <c r="AK32" s="2"/>
      <c r="AL32" s="17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ht="12" customHeight="1">
      <c r="B33" s="95" t="s">
        <v>29</v>
      </c>
      <c r="C33" s="91">
        <f>A!J66</f>
        <v>950</v>
      </c>
      <c r="D33" s="102">
        <f>A!D66</f>
        <v>949</v>
      </c>
      <c r="E33" s="102">
        <f>A!C66</f>
        <v>962.67499999999995</v>
      </c>
      <c r="F33" s="102">
        <f>A!B66</f>
        <v>926</v>
      </c>
      <c r="G33" s="91"/>
      <c r="H33" s="102">
        <f>A!E66</f>
        <v>946.995840000003</v>
      </c>
      <c r="I33" s="103">
        <f>A!F66</f>
        <v>944.35846999999796</v>
      </c>
      <c r="J33" s="102">
        <f t="shared" si="3"/>
        <v>926</v>
      </c>
      <c r="K33" s="102">
        <f t="shared" si="4"/>
        <v>962.67499999999995</v>
      </c>
      <c r="L33" s="104">
        <f t="shared" si="5"/>
        <v>3.8588565500210739E-2</v>
      </c>
      <c r="M33" s="102">
        <f>A!G66</f>
        <v>950.41107448784703</v>
      </c>
      <c r="N33" s="102">
        <f>A!H66</f>
        <v>949.4</v>
      </c>
      <c r="O33" s="103">
        <f>A!I66</f>
        <v>949.1</v>
      </c>
      <c r="P33" s="191"/>
      <c r="Q33" s="191">
        <f>A!L66</f>
        <v>0</v>
      </c>
      <c r="R33" s="2"/>
      <c r="S33" s="17"/>
      <c r="T33" s="17"/>
      <c r="U33" s="17"/>
      <c r="V33" s="17"/>
      <c r="W33" s="2"/>
      <c r="X33" s="2"/>
      <c r="Y33" s="2"/>
      <c r="Z33" s="2"/>
      <c r="AA33" s="17"/>
      <c r="AB33" s="17"/>
      <c r="AC33" s="17"/>
      <c r="AD33" s="2"/>
      <c r="AE33" s="2"/>
      <c r="AF33" s="2"/>
      <c r="AG33" s="2"/>
      <c r="AH33" s="2"/>
      <c r="AI33" s="17"/>
      <c r="AJ33" s="17"/>
      <c r="AK33" s="2"/>
      <c r="AL33" s="17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ht="12" customHeight="1">
      <c r="B34" s="95" t="s">
        <v>30</v>
      </c>
      <c r="C34" s="91">
        <f>A!J67</f>
        <v>1283</v>
      </c>
      <c r="D34" s="102">
        <f>A!D67</f>
        <v>1281</v>
      </c>
      <c r="E34" s="102">
        <f>A!C67</f>
        <v>1291.242</v>
      </c>
      <c r="F34" s="102">
        <f>A!B67</f>
        <v>1256</v>
      </c>
      <c r="G34" s="91"/>
      <c r="H34" s="102">
        <f>A!E67</f>
        <v>1280.2204799999899</v>
      </c>
      <c r="I34" s="103">
        <f>A!F67</f>
        <v>1272.4664499999999</v>
      </c>
      <c r="J34" s="102">
        <f t="shared" si="3"/>
        <v>1256</v>
      </c>
      <c r="K34" s="102">
        <f t="shared" si="4"/>
        <v>1291.242</v>
      </c>
      <c r="L34" s="104">
        <f t="shared" si="5"/>
        <v>2.7560362949608896E-2</v>
      </c>
      <c r="M34" s="102">
        <f>A!G67</f>
        <v>1278.7204604103399</v>
      </c>
      <c r="N34" s="102">
        <f>A!H67</f>
        <v>1280.2</v>
      </c>
      <c r="O34" s="103">
        <f>A!I67</f>
        <v>1280.2</v>
      </c>
      <c r="P34" s="191"/>
      <c r="Q34" s="191">
        <f>A!L67</f>
        <v>0</v>
      </c>
      <c r="R34" s="2"/>
      <c r="S34" s="17"/>
      <c r="T34" s="17"/>
      <c r="U34" s="17"/>
      <c r="V34" s="17"/>
      <c r="W34" s="2"/>
      <c r="X34" s="2"/>
      <c r="Y34" s="2"/>
      <c r="Z34" s="2"/>
      <c r="AA34" s="17"/>
      <c r="AB34" s="17"/>
      <c r="AC34" s="17"/>
      <c r="AD34" s="2"/>
      <c r="AE34" s="2"/>
      <c r="AF34" s="2"/>
      <c r="AG34" s="2"/>
      <c r="AH34" s="2"/>
      <c r="AI34" s="17"/>
      <c r="AJ34" s="17"/>
      <c r="AK34" s="2"/>
      <c r="AL34" s="17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ht="12" customHeight="1">
      <c r="B35" s="95" t="s">
        <v>31</v>
      </c>
      <c r="C35" s="91">
        <f>A!J68</f>
        <v>531</v>
      </c>
      <c r="D35" s="102">
        <f>A!D68</f>
        <v>530</v>
      </c>
      <c r="E35" s="102">
        <f>A!C68</f>
        <v>538.95899999999995</v>
      </c>
      <c r="F35" s="102">
        <f>A!B68</f>
        <v>523</v>
      </c>
      <c r="G35" s="91"/>
      <c r="H35" s="102">
        <f>A!E68</f>
        <v>528.39763200000698</v>
      </c>
      <c r="I35" s="103">
        <f>A!F68</f>
        <v>528.58368000000303</v>
      </c>
      <c r="J35" s="102">
        <f t="shared" si="3"/>
        <v>523</v>
      </c>
      <c r="K35" s="102">
        <f t="shared" si="4"/>
        <v>538.95899999999995</v>
      </c>
      <c r="L35" s="104">
        <f t="shared" si="5"/>
        <v>2.9943561116781817E-2</v>
      </c>
      <c r="M35" s="102">
        <f>A!G68</f>
        <v>532.96933981094696</v>
      </c>
      <c r="N35" s="102">
        <f>A!H68</f>
        <v>530</v>
      </c>
      <c r="O35" s="103">
        <f>A!I68</f>
        <v>530.1</v>
      </c>
      <c r="P35" s="191"/>
      <c r="Q35" s="191">
        <f>A!L68</f>
        <v>0</v>
      </c>
      <c r="R35" s="2"/>
      <c r="S35" s="17"/>
      <c r="T35" s="17"/>
      <c r="U35" s="17"/>
      <c r="V35" s="17"/>
      <c r="W35" s="2"/>
      <c r="X35" s="2"/>
      <c r="Y35" s="2"/>
      <c r="Z35" s="2"/>
      <c r="AA35" s="17"/>
      <c r="AB35" s="17"/>
      <c r="AC35" s="17"/>
      <c r="AD35" s="2"/>
      <c r="AE35" s="2"/>
      <c r="AF35" s="2"/>
      <c r="AG35" s="2"/>
      <c r="AH35" s="2"/>
      <c r="AI35" s="17"/>
      <c r="AJ35" s="17"/>
      <c r="AK35" s="2"/>
      <c r="AL35" s="17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ht="12" customHeight="1">
      <c r="B36" s="95" t="s">
        <v>32</v>
      </c>
      <c r="C36" s="91">
        <f>A!J69</f>
        <v>909</v>
      </c>
      <c r="D36" s="102">
        <f>A!D69</f>
        <v>908</v>
      </c>
      <c r="E36" s="102">
        <f>A!C69</f>
        <v>914.26199999999994</v>
      </c>
      <c r="F36" s="102">
        <f>A!B69</f>
        <v>912</v>
      </c>
      <c r="G36" s="91"/>
      <c r="H36" s="102">
        <f>A!E69</f>
        <v>907.14623999999799</v>
      </c>
      <c r="I36" s="103">
        <f>A!F69</f>
        <v>906.43982999999798</v>
      </c>
      <c r="J36" s="102">
        <f t="shared" si="3"/>
        <v>906.43982999999798</v>
      </c>
      <c r="K36" s="102">
        <f t="shared" si="4"/>
        <v>914.26199999999994</v>
      </c>
      <c r="L36" s="104">
        <f t="shared" si="5"/>
        <v>8.6135709966078233E-3</v>
      </c>
      <c r="M36" s="102">
        <f>A!G69</f>
        <v>908.12161449443795</v>
      </c>
      <c r="N36" s="102">
        <f>A!H69</f>
        <v>908</v>
      </c>
      <c r="O36" s="103">
        <f>A!I69</f>
        <v>907.7</v>
      </c>
      <c r="P36" s="191"/>
      <c r="Q36" s="191">
        <f>A!L69</f>
        <v>0</v>
      </c>
      <c r="R36" s="2"/>
      <c r="S36" s="17"/>
      <c r="T36" s="17"/>
      <c r="U36" s="17"/>
      <c r="V36" s="17"/>
      <c r="W36" s="2"/>
      <c r="X36" s="2"/>
      <c r="Y36" s="2"/>
      <c r="Z36" s="2"/>
      <c r="AA36" s="17"/>
      <c r="AB36" s="17"/>
      <c r="AC36" s="17"/>
      <c r="AD36" s="2"/>
      <c r="AE36" s="2"/>
      <c r="AF36" s="2"/>
      <c r="AG36" s="2"/>
      <c r="AH36" s="2"/>
      <c r="AI36" s="17"/>
      <c r="AJ36" s="17"/>
      <c r="AK36" s="2"/>
      <c r="AL36" s="17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ht="12" customHeight="1">
      <c r="B37" s="95" t="s">
        <v>33</v>
      </c>
      <c r="C37" s="91">
        <f>A!J70</f>
        <v>1340</v>
      </c>
      <c r="D37" s="102">
        <f>A!D70</f>
        <v>1339</v>
      </c>
      <c r="E37" s="102">
        <f>A!C70</f>
        <v>1342.681</v>
      </c>
      <c r="F37" s="102">
        <f>A!B70</f>
        <v>1344</v>
      </c>
      <c r="G37" s="91"/>
      <c r="H37" s="102">
        <f>A!E70</f>
        <v>1336.89696000001</v>
      </c>
      <c r="I37" s="103">
        <f>A!F70</f>
        <v>1334.39077</v>
      </c>
      <c r="J37" s="102">
        <f t="shared" si="3"/>
        <v>1334.39077</v>
      </c>
      <c r="K37" s="102">
        <f t="shared" si="4"/>
        <v>1344</v>
      </c>
      <c r="L37" s="104">
        <f t="shared" si="5"/>
        <v>7.1721400275067595E-3</v>
      </c>
      <c r="M37" s="102">
        <f>A!G70</f>
        <v>1339.7995525946901</v>
      </c>
      <c r="N37" s="102">
        <f>A!H70</f>
        <v>1338.6</v>
      </c>
      <c r="O37" s="103">
        <f>A!I70</f>
        <v>1338.2</v>
      </c>
      <c r="P37" s="191"/>
      <c r="Q37" s="191">
        <f>A!L70</f>
        <v>0</v>
      </c>
      <c r="R37" s="2"/>
      <c r="S37" s="17"/>
      <c r="T37" s="17"/>
      <c r="U37" s="17"/>
      <c r="V37" s="17"/>
      <c r="W37" s="2"/>
      <c r="X37" s="2"/>
      <c r="Y37" s="2"/>
      <c r="Z37" s="2"/>
      <c r="AA37" s="17"/>
      <c r="AB37" s="17"/>
      <c r="AC37" s="17"/>
      <c r="AD37" s="2"/>
      <c r="AE37" s="2"/>
      <c r="AF37" s="2"/>
      <c r="AG37" s="2"/>
      <c r="AH37" s="2"/>
      <c r="AI37" s="17"/>
      <c r="AJ37" s="17"/>
      <c r="AK37" s="2"/>
      <c r="AL37" s="17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ht="12" customHeight="1">
      <c r="B38" s="95" t="s">
        <v>34</v>
      </c>
      <c r="C38" s="91">
        <f>A!J71</f>
        <v>138</v>
      </c>
      <c r="D38" s="102">
        <f>A!D71</f>
        <v>138</v>
      </c>
      <c r="E38" s="102">
        <f>A!C71</f>
        <v>139.423</v>
      </c>
      <c r="F38" s="102">
        <f>A!B71</f>
        <v>138</v>
      </c>
      <c r="G38" s="91"/>
      <c r="H38" s="102">
        <f>A!E71</f>
        <v>137.51068799999899</v>
      </c>
      <c r="I38" s="103">
        <f>A!F71</f>
        <v>138.457212</v>
      </c>
      <c r="J38" s="102">
        <f t="shared" si="3"/>
        <v>137.51068799999899</v>
      </c>
      <c r="K38" s="102">
        <f t="shared" si="4"/>
        <v>139.423</v>
      </c>
      <c r="L38" s="104">
        <f t="shared" si="5"/>
        <v>1.3810218411642865E-2</v>
      </c>
      <c r="M38" s="102">
        <f>A!G71</f>
        <v>138.47080060579</v>
      </c>
      <c r="N38" s="102">
        <f>A!H71</f>
        <v>137.6</v>
      </c>
      <c r="O38" s="103">
        <f>A!I71</f>
        <v>137.69999999999999</v>
      </c>
      <c r="P38" s="191"/>
      <c r="Q38" s="191">
        <f>A!L71</f>
        <v>0</v>
      </c>
      <c r="R38" s="2"/>
      <c r="S38" s="17"/>
      <c r="T38" s="17"/>
      <c r="U38" s="17"/>
      <c r="V38" s="17"/>
      <c r="W38" s="2"/>
      <c r="X38" s="2"/>
      <c r="Y38" s="2"/>
      <c r="Z38" s="2"/>
      <c r="AA38" s="17"/>
      <c r="AB38" s="17"/>
      <c r="AC38" s="17"/>
      <c r="AD38" s="2"/>
      <c r="AE38" s="2"/>
      <c r="AF38" s="2"/>
      <c r="AG38" s="2"/>
      <c r="AH38" s="2"/>
      <c r="AI38" s="17"/>
      <c r="AJ38" s="17"/>
      <c r="AK38" s="2"/>
      <c r="AL38" s="17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ht="12" customHeight="1">
      <c r="B39" s="95" t="s">
        <v>35</v>
      </c>
      <c r="C39" s="91">
        <f>A!J72</f>
        <v>217</v>
      </c>
      <c r="D39" s="102">
        <f>A!D72</f>
        <v>217</v>
      </c>
      <c r="E39" s="102">
        <f>A!C72</f>
        <v>218.86699999999999</v>
      </c>
      <c r="F39" s="102">
        <f>A!B72</f>
        <v>217</v>
      </c>
      <c r="G39" s="91"/>
      <c r="H39" s="102">
        <f>A!E72</f>
        <v>216.482784000001</v>
      </c>
      <c r="I39" s="103">
        <f>A!F72</f>
        <v>218.09088400000101</v>
      </c>
      <c r="J39" s="102">
        <f t="shared" si="3"/>
        <v>216.482784000001</v>
      </c>
      <c r="K39" s="102">
        <f t="shared" si="4"/>
        <v>218.86699999999999</v>
      </c>
      <c r="L39" s="104">
        <f t="shared" si="5"/>
        <v>1.0905578048181952E-2</v>
      </c>
      <c r="M39" s="102">
        <f>A!G72</f>
        <v>218.623532788934</v>
      </c>
      <c r="N39" s="102">
        <f>A!H72</f>
        <v>216.8</v>
      </c>
      <c r="O39" s="103">
        <f>A!I72</f>
        <v>216.8</v>
      </c>
      <c r="P39" s="191"/>
      <c r="Q39" s="191">
        <f>A!L72</f>
        <v>0</v>
      </c>
      <c r="R39" s="2"/>
      <c r="S39" s="17"/>
      <c r="T39" s="17"/>
      <c r="U39" s="17"/>
      <c r="V39" s="17"/>
      <c r="W39" s="2"/>
      <c r="X39" s="2"/>
      <c r="Y39" s="2"/>
      <c r="Z39" s="2"/>
      <c r="AA39" s="17"/>
      <c r="AB39" s="17"/>
      <c r="AC39" s="17"/>
      <c r="AD39" s="2"/>
      <c r="AE39" s="2"/>
      <c r="AF39" s="2"/>
      <c r="AG39" s="2"/>
      <c r="AH39" s="2"/>
      <c r="AI39" s="17"/>
      <c r="AJ39" s="17"/>
      <c r="AK39" s="2"/>
      <c r="AL39" s="17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ht="12" customHeight="1" thickBot="1">
      <c r="B40" s="105" t="s">
        <v>36</v>
      </c>
      <c r="C40" s="106">
        <f>A!J73</f>
        <v>1250</v>
      </c>
      <c r="D40" s="107">
        <f>A!D73</f>
        <v>1239</v>
      </c>
      <c r="E40" s="107">
        <f>A!C73</f>
        <v>1249.027</v>
      </c>
      <c r="F40" s="107">
        <f>A!B73</f>
        <v>1218</v>
      </c>
      <c r="G40" s="112"/>
      <c r="H40" s="107">
        <f>A!E73</f>
        <v>1252.85664</v>
      </c>
      <c r="I40" s="109">
        <f>A!F73</f>
        <v>1252.85664</v>
      </c>
      <c r="J40" s="107">
        <f t="shared" si="3"/>
        <v>1218</v>
      </c>
      <c r="K40" s="107">
        <f t="shared" si="4"/>
        <v>1252.85664</v>
      </c>
      <c r="L40" s="110">
        <f t="shared" si="5"/>
        <v>2.7911665699723961E-2</v>
      </c>
      <c r="M40" s="107">
        <f>A!G73</f>
        <v>1248.8197721694801</v>
      </c>
      <c r="N40" s="107">
        <f>A!H73</f>
        <v>1250.2</v>
      </c>
      <c r="O40" s="109">
        <f>A!I73</f>
        <v>1250</v>
      </c>
      <c r="P40" s="191"/>
      <c r="Q40" s="191">
        <f>A!L73</f>
        <v>0</v>
      </c>
      <c r="R40" s="2"/>
      <c r="S40" s="17"/>
      <c r="T40" s="17"/>
      <c r="U40" s="17"/>
      <c r="V40" s="17"/>
      <c r="W40" s="2"/>
      <c r="X40" s="2"/>
      <c r="Y40" s="2"/>
      <c r="Z40" s="2"/>
      <c r="AA40" s="17"/>
      <c r="AB40" s="17"/>
      <c r="AC40" s="17"/>
      <c r="AD40" s="2"/>
      <c r="AE40" s="2"/>
      <c r="AF40" s="2"/>
      <c r="AG40" s="2"/>
      <c r="AH40" s="2"/>
      <c r="AI40" s="17"/>
      <c r="AJ40" s="17"/>
      <c r="AK40" s="2"/>
      <c r="AL40" s="17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ht="12" customHeight="1" thickTop="1">
      <c r="B41" s="111" t="s">
        <v>56</v>
      </c>
      <c r="C41" s="91"/>
      <c r="D41" s="102"/>
      <c r="E41" s="91"/>
      <c r="F41" s="102"/>
      <c r="G41" s="102"/>
      <c r="H41" s="102"/>
      <c r="I41" s="98"/>
      <c r="J41" s="93" t="s">
        <v>145</v>
      </c>
      <c r="K41" s="91"/>
      <c r="L41" s="104"/>
      <c r="M41" s="102"/>
      <c r="N41" s="91"/>
      <c r="O41" s="98"/>
      <c r="P41" s="190"/>
      <c r="Q41" s="190"/>
      <c r="R41" s="2"/>
      <c r="S41" s="17"/>
      <c r="T41" s="17"/>
      <c r="U41" s="17"/>
      <c r="V41" s="17"/>
      <c r="W41" s="2"/>
      <c r="X41" s="2"/>
      <c r="Y41" s="2"/>
      <c r="Z41" s="2"/>
      <c r="AA41" s="17"/>
      <c r="AB41" s="17"/>
      <c r="AC41" s="17"/>
      <c r="AD41" s="2"/>
      <c r="AE41" s="2"/>
      <c r="AF41" s="2"/>
      <c r="AG41" s="2"/>
      <c r="AH41" s="2"/>
      <c r="AI41" s="17"/>
      <c r="AJ41" s="17"/>
      <c r="AK41" s="2"/>
      <c r="AL41" s="17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ht="12" customHeight="1">
      <c r="B42" s="95"/>
      <c r="C42" s="96" t="s">
        <v>42</v>
      </c>
      <c r="D42" s="96" t="s">
        <v>146</v>
      </c>
      <c r="E42" s="96" t="s">
        <v>147</v>
      </c>
      <c r="F42" s="96" t="s">
        <v>147</v>
      </c>
      <c r="G42" s="96" t="s">
        <v>148</v>
      </c>
      <c r="H42" s="96" t="s">
        <v>149</v>
      </c>
      <c r="I42" s="97" t="s">
        <v>150</v>
      </c>
      <c r="J42" s="91"/>
      <c r="K42" s="91"/>
      <c r="L42" s="97" t="s">
        <v>151</v>
      </c>
      <c r="M42" s="91"/>
      <c r="N42" s="91" t="s">
        <v>152</v>
      </c>
      <c r="O42" s="98"/>
      <c r="P42" s="190"/>
      <c r="Q42" s="257" t="s">
        <v>243</v>
      </c>
      <c r="R42" s="2"/>
      <c r="S42" s="16"/>
      <c r="T42" s="16"/>
      <c r="U42" s="16"/>
      <c r="V42" s="17"/>
      <c r="W42" s="2"/>
      <c r="X42" s="2"/>
      <c r="Y42" s="2"/>
      <c r="Z42" s="2"/>
      <c r="AA42" s="17"/>
      <c r="AB42" s="17"/>
      <c r="AC42" s="16"/>
      <c r="AD42" s="2"/>
      <c r="AE42" s="2"/>
      <c r="AF42" s="2"/>
      <c r="AG42" s="2"/>
      <c r="AH42" s="2"/>
      <c r="AI42" s="17"/>
      <c r="AJ42" s="17"/>
      <c r="AK42" s="2"/>
      <c r="AL42" s="17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ht="12" customHeight="1">
      <c r="B43" s="99"/>
      <c r="C43" s="100" t="s">
        <v>153</v>
      </c>
      <c r="D43" s="100" t="s">
        <v>153</v>
      </c>
      <c r="E43" s="100" t="s">
        <v>63</v>
      </c>
      <c r="F43" s="100" t="s">
        <v>44</v>
      </c>
      <c r="G43" s="100" t="s">
        <v>154</v>
      </c>
      <c r="H43" s="100" t="s">
        <v>155</v>
      </c>
      <c r="I43" s="101" t="s">
        <v>155</v>
      </c>
      <c r="J43" s="100" t="s">
        <v>156</v>
      </c>
      <c r="K43" s="100" t="s">
        <v>157</v>
      </c>
      <c r="L43" s="101" t="s">
        <v>158</v>
      </c>
      <c r="M43" s="100" t="s">
        <v>155</v>
      </c>
      <c r="N43" s="100" t="s">
        <v>50</v>
      </c>
      <c r="O43" s="101" t="s">
        <v>51</v>
      </c>
      <c r="P43" s="320"/>
      <c r="Q43" s="257" t="s">
        <v>244</v>
      </c>
      <c r="R43" s="2"/>
      <c r="S43" s="16"/>
      <c r="T43" s="16"/>
      <c r="U43" s="16"/>
      <c r="V43" s="17"/>
      <c r="W43" s="2"/>
      <c r="X43" s="2"/>
      <c r="Y43" s="2"/>
      <c r="Z43" s="2"/>
      <c r="AA43" s="17"/>
      <c r="AB43" s="17"/>
      <c r="AC43" s="16"/>
      <c r="AD43" s="2"/>
      <c r="AE43" s="2"/>
      <c r="AF43" s="2"/>
      <c r="AG43" s="2"/>
      <c r="AH43" s="2"/>
      <c r="AI43" s="17"/>
      <c r="AJ43" s="17"/>
      <c r="AK43" s="2"/>
      <c r="AL43" s="17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ht="12" customHeight="1">
      <c r="B44" s="95" t="s">
        <v>23</v>
      </c>
      <c r="C44" s="102">
        <f>A!J80</f>
        <v>144</v>
      </c>
      <c r="D44" s="102">
        <f>A!D80</f>
        <v>144</v>
      </c>
      <c r="E44" s="102">
        <f>A!C80</f>
        <v>145.185</v>
      </c>
      <c r="F44" s="102">
        <f>A!B80</f>
        <v>141</v>
      </c>
      <c r="G44" s="102">
        <f>A!K80</f>
        <v>143.58476685601016</v>
      </c>
      <c r="H44" s="102">
        <f>A!E80</f>
        <v>143.648064000001</v>
      </c>
      <c r="I44" s="103">
        <f>A!F80</f>
        <v>142.36252800000099</v>
      </c>
      <c r="J44" s="102">
        <f t="shared" ref="J44:J57" si="6">MINA(C44:I44)</f>
        <v>141</v>
      </c>
      <c r="K44" s="102">
        <f t="shared" ref="K44:K57" si="7">MAXA(C44:I44)</f>
        <v>145.185</v>
      </c>
      <c r="L44" s="104">
        <f t="shared" ref="L44:L57" si="8">(K44-J44)/M44</f>
        <v>2.9051637677153078E-2</v>
      </c>
      <c r="M44" s="102">
        <f>A!G80</f>
        <v>144.05384118125599</v>
      </c>
      <c r="N44" s="102">
        <f>A!H80</f>
        <v>144.1</v>
      </c>
      <c r="O44" s="103">
        <f>A!I80</f>
        <v>144</v>
      </c>
      <c r="P44" s="191"/>
      <c r="Q44" s="191">
        <f>A!L80</f>
        <v>0</v>
      </c>
      <c r="R44" s="2"/>
      <c r="S44" s="17"/>
      <c r="T44" s="17"/>
      <c r="U44" s="17"/>
      <c r="V44" s="17"/>
      <c r="W44" s="2"/>
      <c r="X44" s="2"/>
      <c r="Y44" s="2"/>
      <c r="Z44" s="2"/>
      <c r="AA44" s="17"/>
      <c r="AB44" s="17"/>
      <c r="AC44" s="17"/>
      <c r="AD44" s="2"/>
      <c r="AE44" s="2"/>
      <c r="AF44" s="2"/>
      <c r="AG44" s="2"/>
      <c r="AH44" s="2"/>
      <c r="AI44" s="17"/>
      <c r="AJ44" s="17"/>
      <c r="AK44" s="2"/>
      <c r="AL44" s="17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ht="12" customHeight="1">
      <c r="B45" s="95" t="s">
        <v>24</v>
      </c>
      <c r="C45" s="102">
        <f>A!J81</f>
        <v>128</v>
      </c>
      <c r="D45" s="102">
        <f>A!D81</f>
        <v>129</v>
      </c>
      <c r="E45" s="102">
        <f>A!C81</f>
        <v>132.917</v>
      </c>
      <c r="F45" s="102">
        <f>A!B81</f>
        <v>122</v>
      </c>
      <c r="G45" s="102">
        <f>A!K81</f>
        <v>127.59268989382707</v>
      </c>
      <c r="H45" s="102">
        <f>A!E81</f>
        <v>127.68537600000199</v>
      </c>
      <c r="I45" s="103">
        <f>A!F81</f>
        <v>126.658996</v>
      </c>
      <c r="J45" s="102">
        <f t="shared" si="6"/>
        <v>122</v>
      </c>
      <c r="K45" s="102">
        <f t="shared" si="7"/>
        <v>132.917</v>
      </c>
      <c r="L45" s="104">
        <f t="shared" si="8"/>
        <v>8.5201736137789516E-2</v>
      </c>
      <c r="M45" s="102">
        <f>A!G81</f>
        <v>128.131191861453</v>
      </c>
      <c r="N45" s="102">
        <f>A!H81</f>
        <v>127.9</v>
      </c>
      <c r="O45" s="103">
        <f>A!I81</f>
        <v>127.9</v>
      </c>
      <c r="P45" s="191"/>
      <c r="Q45" s="191">
        <f>A!L81</f>
        <v>0</v>
      </c>
      <c r="R45" s="2"/>
      <c r="S45" s="17"/>
      <c r="T45" s="17"/>
      <c r="U45" s="17"/>
      <c r="V45" s="17"/>
      <c r="W45" s="2"/>
      <c r="X45" s="2"/>
      <c r="Y45" s="2"/>
      <c r="Z45" s="2"/>
      <c r="AA45" s="17"/>
      <c r="AB45" s="17"/>
      <c r="AC45" s="17"/>
      <c r="AD45" s="2"/>
      <c r="AE45" s="2"/>
      <c r="AF45" s="2"/>
      <c r="AG45" s="2"/>
      <c r="AH45" s="2"/>
      <c r="AI45" s="17"/>
      <c r="AJ45" s="17"/>
      <c r="AK45" s="2"/>
      <c r="AL45" s="17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ht="12" customHeight="1">
      <c r="B46" s="95" t="s">
        <v>25</v>
      </c>
      <c r="C46" s="102">
        <f>A!J82</f>
        <v>117</v>
      </c>
      <c r="D46" s="102">
        <f>A!D82</f>
        <v>117</v>
      </c>
      <c r="E46" s="102">
        <f>A!C82</f>
        <v>109.581</v>
      </c>
      <c r="F46" s="102">
        <f>A!B82</f>
        <v>110</v>
      </c>
      <c r="G46" s="102">
        <f>A!K82</f>
        <v>116.43796610537422</v>
      </c>
      <c r="H46" s="102">
        <f>A!E82</f>
        <v>116.670623999998</v>
      </c>
      <c r="I46" s="103">
        <f>A!F82</f>
        <v>115.499793</v>
      </c>
      <c r="J46" s="102">
        <f t="shared" si="6"/>
        <v>109.581</v>
      </c>
      <c r="K46" s="102">
        <f t="shared" si="7"/>
        <v>117</v>
      </c>
      <c r="L46" s="104">
        <f t="shared" si="8"/>
        <v>6.3457477266893061E-2</v>
      </c>
      <c r="M46" s="102">
        <f>A!G82</f>
        <v>116.91293633998001</v>
      </c>
      <c r="N46" s="102">
        <f>A!H82</f>
        <v>116.9</v>
      </c>
      <c r="O46" s="103">
        <f>A!I82</f>
        <v>116.9</v>
      </c>
      <c r="P46" s="191"/>
      <c r="Q46" s="191">
        <f>A!L82</f>
        <v>0</v>
      </c>
      <c r="R46" s="2"/>
      <c r="S46" s="17"/>
      <c r="T46" s="17"/>
      <c r="U46" s="17"/>
      <c r="V46" s="17"/>
      <c r="W46" s="2"/>
      <c r="X46" s="2"/>
      <c r="Y46" s="2"/>
      <c r="Z46" s="2"/>
      <c r="AA46" s="17"/>
      <c r="AB46" s="17"/>
      <c r="AC46" s="17"/>
      <c r="AD46" s="2"/>
      <c r="AE46" s="2"/>
      <c r="AF46" s="2"/>
      <c r="AG46" s="2"/>
      <c r="AH46" s="2"/>
      <c r="AI46" s="17"/>
      <c r="AJ46" s="17"/>
      <c r="AK46" s="2"/>
      <c r="AL46" s="17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ht="12" customHeight="1">
      <c r="B47" s="95" t="s">
        <v>26</v>
      </c>
      <c r="C47" s="102">
        <f>A!J83</f>
        <v>10</v>
      </c>
      <c r="D47" s="102">
        <f>A!D83</f>
        <v>10</v>
      </c>
      <c r="E47" s="102">
        <f>A!C83</f>
        <v>8.3160000000000007</v>
      </c>
      <c r="F47" s="102">
        <f>A!B83</f>
        <v>8</v>
      </c>
      <c r="G47" s="102">
        <f>A!K83</f>
        <v>10.211500470087721</v>
      </c>
      <c r="H47" s="102">
        <f>A!E83</f>
        <v>10.259760000000099</v>
      </c>
      <c r="I47" s="103">
        <f>A!F83</f>
        <v>10.388943599999999</v>
      </c>
      <c r="J47" s="102">
        <f t="shared" si="6"/>
        <v>8</v>
      </c>
      <c r="K47" s="102">
        <f t="shared" si="7"/>
        <v>10.388943599999999</v>
      </c>
      <c r="L47" s="104">
        <f t="shared" si="8"/>
        <v>0.22953268996139259</v>
      </c>
      <c r="M47" s="102">
        <f>A!G83</f>
        <v>10.407857810588199</v>
      </c>
      <c r="N47" s="102">
        <f>A!H83</f>
        <v>10.3</v>
      </c>
      <c r="O47" s="103">
        <f>A!I83</f>
        <v>10.3</v>
      </c>
      <c r="P47" s="191"/>
      <c r="Q47" s="191">
        <f>A!L83</f>
        <v>0</v>
      </c>
      <c r="R47" s="2"/>
      <c r="S47" s="17"/>
      <c r="T47" s="17"/>
      <c r="U47" s="17"/>
      <c r="V47" s="17"/>
      <c r="W47" s="2"/>
      <c r="X47" s="2"/>
      <c r="Y47" s="2"/>
      <c r="Z47" s="2"/>
      <c r="AA47" s="17"/>
      <c r="AB47" s="17"/>
      <c r="AC47" s="17"/>
      <c r="AD47" s="2"/>
      <c r="AE47" s="2"/>
      <c r="AF47" s="2"/>
      <c r="AG47" s="2"/>
      <c r="AH47" s="2"/>
      <c r="AI47" s="17"/>
      <c r="AJ47" s="17"/>
      <c r="AK47" s="2"/>
      <c r="AL47" s="17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ht="12" customHeight="1">
      <c r="B48" s="95" t="s">
        <v>27</v>
      </c>
      <c r="C48" s="102">
        <f>A!J84</f>
        <v>8</v>
      </c>
      <c r="D48" s="102">
        <f>A!D84</f>
        <v>8</v>
      </c>
      <c r="E48" s="102">
        <f>A!C84</f>
        <v>6.9470000000000001</v>
      </c>
      <c r="F48" s="102">
        <f>A!B84</f>
        <v>6</v>
      </c>
      <c r="G48" s="102">
        <f>A!K84</f>
        <v>8.0855711179701064</v>
      </c>
      <c r="H48" s="102">
        <f>A!E84</f>
        <v>8.1094271999999705</v>
      </c>
      <c r="I48" s="103">
        <f>A!F84</f>
        <v>8.2128383000000102</v>
      </c>
      <c r="J48" s="102">
        <f t="shared" si="6"/>
        <v>6</v>
      </c>
      <c r="K48" s="102">
        <f t="shared" si="7"/>
        <v>8.2128383000000102</v>
      </c>
      <c r="L48" s="104">
        <f t="shared" si="8"/>
        <v>0.26939051821163812</v>
      </c>
      <c r="M48" s="102">
        <f>A!G84</f>
        <v>8.2142397389857802</v>
      </c>
      <c r="N48" s="102">
        <f>A!H84</f>
        <v>8.1</v>
      </c>
      <c r="O48" s="103">
        <f>A!I84</f>
        <v>8.1</v>
      </c>
      <c r="P48" s="191"/>
      <c r="Q48" s="191">
        <f>A!L84</f>
        <v>0</v>
      </c>
      <c r="R48" s="2"/>
      <c r="S48" s="17"/>
      <c r="T48" s="17"/>
      <c r="U48" s="17"/>
      <c r="V48" s="17"/>
      <c r="W48" s="2"/>
      <c r="X48" s="2"/>
      <c r="Y48" s="2"/>
      <c r="Z48" s="2"/>
      <c r="AA48" s="17"/>
      <c r="AB48" s="17"/>
      <c r="AC48" s="17"/>
      <c r="AD48" s="2"/>
      <c r="AE48" s="2"/>
      <c r="AF48" s="2"/>
      <c r="AG48" s="2"/>
      <c r="AH48" s="2"/>
      <c r="AI48" s="17"/>
      <c r="AJ48" s="17"/>
      <c r="AK48" s="2"/>
      <c r="AL48" s="17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ht="12" customHeight="1">
      <c r="B49" s="95" t="s">
        <v>28</v>
      </c>
      <c r="C49" s="102">
        <f>A!J85</f>
        <v>141</v>
      </c>
      <c r="D49" s="102">
        <f>A!D85</f>
        <v>141</v>
      </c>
      <c r="E49" s="102">
        <f>A!C85</f>
        <v>132.917</v>
      </c>
      <c r="F49" s="102">
        <f>A!B85</f>
        <v>136</v>
      </c>
      <c r="G49" s="102">
        <f>A!K85</f>
        <v>140.34971867740529</v>
      </c>
      <c r="H49" s="102">
        <f>A!E85</f>
        <v>140.872703999999</v>
      </c>
      <c r="I49" s="103">
        <f>A!F85</f>
        <v>139.40357800000001</v>
      </c>
      <c r="J49" s="102">
        <f t="shared" si="6"/>
        <v>132.917</v>
      </c>
      <c r="K49" s="102">
        <f t="shared" si="7"/>
        <v>141</v>
      </c>
      <c r="L49" s="104">
        <f t="shared" si="8"/>
        <v>5.7236830793673719E-2</v>
      </c>
      <c r="M49" s="102">
        <f>A!G85</f>
        <v>141.220257794102</v>
      </c>
      <c r="N49" s="102">
        <f>A!H85</f>
        <v>141.1</v>
      </c>
      <c r="O49" s="103">
        <f>A!I85</f>
        <v>141.1</v>
      </c>
      <c r="P49" s="191"/>
      <c r="Q49" s="191">
        <f>A!L85</f>
        <v>0</v>
      </c>
      <c r="R49" s="2"/>
      <c r="S49" s="17"/>
      <c r="T49" s="17"/>
      <c r="U49" s="17"/>
      <c r="V49" s="17"/>
      <c r="W49" s="2"/>
      <c r="X49" s="2"/>
      <c r="Y49" s="2"/>
      <c r="Z49" s="2"/>
      <c r="AA49" s="17"/>
      <c r="AB49" s="17"/>
      <c r="AC49" s="17"/>
      <c r="AD49" s="2"/>
      <c r="AE49" s="2"/>
      <c r="AF49" s="2"/>
      <c r="AG49" s="2"/>
      <c r="AH49" s="2"/>
      <c r="AI49" s="17"/>
      <c r="AJ49" s="17"/>
      <c r="AK49" s="2"/>
      <c r="AL49" s="17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ht="12" customHeight="1">
      <c r="B50" s="95" t="s">
        <v>29</v>
      </c>
      <c r="C50" s="102">
        <f>A!J86</f>
        <v>129</v>
      </c>
      <c r="D50" s="102">
        <f>A!D86</f>
        <v>129</v>
      </c>
      <c r="E50" s="102">
        <f>A!C86</f>
        <v>119.05200000000001</v>
      </c>
      <c r="F50" s="102">
        <f>A!B86</f>
        <v>121</v>
      </c>
      <c r="G50" s="102">
        <f>A!K86</f>
        <v>128.38058993055284</v>
      </c>
      <c r="H50" s="102">
        <f>A!E86</f>
        <v>129.11136000000201</v>
      </c>
      <c r="I50" s="103">
        <f>A!F86</f>
        <v>128.28627700000001</v>
      </c>
      <c r="J50" s="102">
        <f t="shared" si="6"/>
        <v>119.05200000000001</v>
      </c>
      <c r="K50" s="102">
        <f t="shared" si="7"/>
        <v>129.11136000000201</v>
      </c>
      <c r="L50" s="104">
        <f t="shared" si="8"/>
        <v>7.7792824818825573E-2</v>
      </c>
      <c r="M50" s="102">
        <f>A!G86</f>
        <v>129.30961208092901</v>
      </c>
      <c r="N50" s="102">
        <f>A!H86</f>
        <v>129.19999999999999</v>
      </c>
      <c r="O50" s="103">
        <f>A!I86</f>
        <v>129.19999999999999</v>
      </c>
      <c r="P50" s="191"/>
      <c r="Q50" s="191">
        <f>A!L86</f>
        <v>0</v>
      </c>
      <c r="R50" s="2"/>
      <c r="S50" s="17"/>
      <c r="T50" s="17"/>
      <c r="U50" s="17"/>
      <c r="V50" s="17"/>
      <c r="W50" s="2"/>
      <c r="X50" s="2"/>
      <c r="Y50" s="2"/>
      <c r="Z50" s="2"/>
      <c r="AA50" s="17"/>
      <c r="AB50" s="17"/>
      <c r="AC50" s="17"/>
      <c r="AD50" s="2"/>
      <c r="AE50" s="2"/>
      <c r="AF50" s="2"/>
      <c r="AG50" s="2"/>
      <c r="AH50" s="2"/>
      <c r="AI50" s="17"/>
      <c r="AJ50" s="17"/>
      <c r="AK50" s="2"/>
      <c r="AL50" s="17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ht="12" customHeight="1">
      <c r="B51" s="95" t="s">
        <v>30</v>
      </c>
      <c r="C51" s="102">
        <f>A!J87</f>
        <v>149</v>
      </c>
      <c r="D51" s="102">
        <f>A!D87</f>
        <v>150</v>
      </c>
      <c r="E51" s="102">
        <f>A!C87</f>
        <v>141.678</v>
      </c>
      <c r="F51" s="102">
        <f>A!B87</f>
        <v>145</v>
      </c>
      <c r="G51" s="102">
        <f>A!K87</f>
        <v>148.61601380817726</v>
      </c>
      <c r="H51" s="102">
        <f>A!E87</f>
        <v>149.35737599999999</v>
      </c>
      <c r="I51" s="103">
        <f>A!F87</f>
        <v>147.97601</v>
      </c>
      <c r="J51" s="102">
        <f t="shared" si="6"/>
        <v>141.678</v>
      </c>
      <c r="K51" s="102">
        <f t="shared" si="7"/>
        <v>150</v>
      </c>
      <c r="L51" s="104">
        <f t="shared" si="8"/>
        <v>5.5815514630780966E-2</v>
      </c>
      <c r="M51" s="102">
        <f>A!G87</f>
        <v>149.09832964991801</v>
      </c>
      <c r="N51" s="102">
        <f>A!H87</f>
        <v>149.30000000000001</v>
      </c>
      <c r="O51" s="103">
        <f>A!I87</f>
        <v>149.30000000000001</v>
      </c>
      <c r="P51" s="191"/>
      <c r="Q51" s="191">
        <f>A!L87</f>
        <v>0</v>
      </c>
      <c r="R51" s="2"/>
      <c r="S51" s="17"/>
      <c r="T51" s="17"/>
      <c r="U51" s="17"/>
      <c r="V51" s="17"/>
      <c r="W51" s="2"/>
      <c r="X51" s="2"/>
      <c r="Y51" s="2"/>
      <c r="Z51" s="2"/>
      <c r="AA51" s="17"/>
      <c r="AB51" s="17"/>
      <c r="AC51" s="17"/>
      <c r="AD51" s="2"/>
      <c r="AE51" s="2"/>
      <c r="AF51" s="2"/>
      <c r="AG51" s="2"/>
      <c r="AH51" s="2"/>
      <c r="AI51" s="17"/>
      <c r="AJ51" s="17"/>
      <c r="AK51" s="2"/>
      <c r="AL51" s="17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ht="12" customHeight="1">
      <c r="B52" s="95" t="s">
        <v>31</v>
      </c>
      <c r="C52" s="102">
        <f>A!J88</f>
        <v>73</v>
      </c>
      <c r="D52" s="102">
        <f>A!D88</f>
        <v>73</v>
      </c>
      <c r="E52" s="102">
        <f>A!C88</f>
        <v>61.322000000000003</v>
      </c>
      <c r="F52" s="102">
        <f>A!B88</f>
        <v>63</v>
      </c>
      <c r="G52" s="102">
        <f>A!K88</f>
        <v>73.039141211054456</v>
      </c>
      <c r="H52" s="102">
        <f>A!E88</f>
        <v>73.158623999999307</v>
      </c>
      <c r="I52" s="103">
        <f>A!F88</f>
        <v>72.9774469999997</v>
      </c>
      <c r="J52" s="102">
        <f t="shared" si="6"/>
        <v>61.322000000000003</v>
      </c>
      <c r="K52" s="102">
        <f t="shared" si="7"/>
        <v>73.158623999999307</v>
      </c>
      <c r="L52" s="104">
        <f t="shared" si="8"/>
        <v>0.16084156566506377</v>
      </c>
      <c r="M52" s="102">
        <f>A!G88</f>
        <v>73.591822804360604</v>
      </c>
      <c r="N52" s="102">
        <f>A!H88</f>
        <v>73.2</v>
      </c>
      <c r="O52" s="103">
        <f>A!I88</f>
        <v>73.2</v>
      </c>
      <c r="P52" s="191"/>
      <c r="Q52" s="191">
        <f>A!L88</f>
        <v>0</v>
      </c>
      <c r="R52" s="2"/>
      <c r="S52" s="17"/>
      <c r="T52" s="17"/>
      <c r="U52" s="17"/>
      <c r="V52" s="17"/>
      <c r="W52" s="2"/>
      <c r="X52" s="2"/>
      <c r="Y52" s="2"/>
      <c r="Z52" s="2"/>
      <c r="AA52" s="17"/>
      <c r="AB52" s="17"/>
      <c r="AC52" s="17"/>
      <c r="AD52" s="2"/>
      <c r="AE52" s="2"/>
      <c r="AF52" s="2"/>
      <c r="AG52" s="2"/>
      <c r="AH52" s="2"/>
      <c r="AI52" s="17"/>
      <c r="AJ52" s="17"/>
      <c r="AK52" s="2"/>
      <c r="AL52" s="17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ht="12" customHeight="1">
      <c r="B53" s="95" t="s">
        <v>32</v>
      </c>
      <c r="C53" s="102">
        <f>A!J89</f>
        <v>118</v>
      </c>
      <c r="D53" s="102">
        <f>A!D89</f>
        <v>119</v>
      </c>
      <c r="E53" s="102">
        <f>A!C89</f>
        <v>110.813</v>
      </c>
      <c r="F53" s="102">
        <f>A!B89</f>
        <v>112</v>
      </c>
      <c r="G53" s="102">
        <f>A!K89</f>
        <v>118.46359925891706</v>
      </c>
      <c r="H53" s="102">
        <f>A!E89</f>
        <v>118.487040000001</v>
      </c>
      <c r="I53" s="103">
        <f>A!F89</f>
        <v>118.128714</v>
      </c>
      <c r="J53" s="102">
        <f t="shared" si="6"/>
        <v>110.813</v>
      </c>
      <c r="K53" s="102">
        <f t="shared" si="7"/>
        <v>119</v>
      </c>
      <c r="L53" s="104">
        <f t="shared" si="8"/>
        <v>6.8929915371032269E-2</v>
      </c>
      <c r="M53" s="102">
        <f>A!G89</f>
        <v>118.77281374757899</v>
      </c>
      <c r="N53" s="102">
        <f>A!H89</f>
        <v>118.6</v>
      </c>
      <c r="O53" s="103">
        <f>A!I89</f>
        <v>118.5</v>
      </c>
      <c r="P53" s="191"/>
      <c r="Q53" s="191">
        <f>A!L89</f>
        <v>0</v>
      </c>
      <c r="R53" s="2"/>
      <c r="S53" s="17"/>
      <c r="T53" s="17"/>
      <c r="U53" s="17"/>
      <c r="V53" s="17"/>
      <c r="W53" s="2"/>
      <c r="X53" s="2"/>
      <c r="Y53" s="2"/>
      <c r="Z53" s="2"/>
      <c r="AA53" s="17"/>
      <c r="AB53" s="17"/>
      <c r="AC53" s="17"/>
      <c r="AD53" s="2"/>
      <c r="AE53" s="2"/>
      <c r="AF53" s="2"/>
      <c r="AG53" s="2"/>
      <c r="AH53" s="2"/>
      <c r="AI53" s="17"/>
      <c r="AJ53" s="17"/>
      <c r="AK53" s="2"/>
      <c r="AL53" s="17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ht="12" customHeight="1">
      <c r="B54" s="95" t="s">
        <v>33</v>
      </c>
      <c r="C54" s="102">
        <f>A!J90</f>
        <v>139</v>
      </c>
      <c r="D54" s="102">
        <f>A!D90</f>
        <v>139</v>
      </c>
      <c r="E54" s="102">
        <f>A!C90</f>
        <v>135.05600000000001</v>
      </c>
      <c r="F54" s="102">
        <f>A!B90</f>
        <v>137</v>
      </c>
      <c r="G54" s="102">
        <f>A!K90</f>
        <v>139.13900965822927</v>
      </c>
      <c r="H54" s="102">
        <f>A!E90</f>
        <v>139.244448000002</v>
      </c>
      <c r="I54" s="103">
        <f>A!F90</f>
        <v>138.82096899999999</v>
      </c>
      <c r="J54" s="102">
        <f t="shared" si="6"/>
        <v>135.05600000000001</v>
      </c>
      <c r="K54" s="102">
        <f t="shared" si="7"/>
        <v>139.244448000002</v>
      </c>
      <c r="L54" s="104">
        <f t="shared" si="8"/>
        <v>3.0048789990971925E-2</v>
      </c>
      <c r="M54" s="102">
        <f>A!G90</f>
        <v>139.38824163170599</v>
      </c>
      <c r="N54" s="102">
        <f>A!H90</f>
        <v>139.4</v>
      </c>
      <c r="O54" s="103">
        <f>A!I90</f>
        <v>139.30000000000001</v>
      </c>
      <c r="P54" s="191"/>
      <c r="Q54" s="191">
        <f>A!L90</f>
        <v>0</v>
      </c>
      <c r="R54" s="2"/>
      <c r="S54" s="17"/>
      <c r="T54" s="17"/>
      <c r="U54" s="17"/>
      <c r="V54" s="17"/>
      <c r="W54" s="2"/>
      <c r="X54" s="2"/>
      <c r="Y54" s="2"/>
      <c r="Z54" s="2"/>
      <c r="AA54" s="17"/>
      <c r="AB54" s="17"/>
      <c r="AC54" s="17"/>
      <c r="AD54" s="2"/>
      <c r="AE54" s="2"/>
      <c r="AF54" s="2"/>
      <c r="AG54" s="2"/>
      <c r="AH54" s="2"/>
      <c r="AI54" s="17"/>
      <c r="AJ54" s="17"/>
      <c r="AK54" s="2"/>
      <c r="AL54" s="17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ht="12" customHeight="1">
      <c r="B55" s="95" t="s">
        <v>34</v>
      </c>
      <c r="C55" s="102">
        <f>A!J91</f>
        <v>18</v>
      </c>
      <c r="D55" s="102">
        <f>A!D91</f>
        <v>18</v>
      </c>
      <c r="E55" s="102">
        <f>A!C91</f>
        <v>14.151</v>
      </c>
      <c r="F55" s="102">
        <f>A!B91</f>
        <v>14</v>
      </c>
      <c r="G55" s="102">
        <f>A!K91</f>
        <v>18.012329176539129</v>
      </c>
      <c r="H55" s="102">
        <f>A!E91</f>
        <v>18.0235775999998</v>
      </c>
      <c r="I55" s="103">
        <f>A!F91</f>
        <v>18.143478999999999</v>
      </c>
      <c r="J55" s="102">
        <f t="shared" si="6"/>
        <v>14</v>
      </c>
      <c r="K55" s="102">
        <f t="shared" si="7"/>
        <v>18.143478999999999</v>
      </c>
      <c r="L55" s="104">
        <f t="shared" si="8"/>
        <v>0.22803791752128269</v>
      </c>
      <c r="M55" s="102">
        <f>A!G91</f>
        <v>18.170131726506799</v>
      </c>
      <c r="N55" s="102">
        <f>A!H91</f>
        <v>18</v>
      </c>
      <c r="O55" s="103">
        <f>A!I91</f>
        <v>18</v>
      </c>
      <c r="P55" s="191"/>
      <c r="Q55" s="191">
        <f>A!L91</f>
        <v>0</v>
      </c>
      <c r="R55" s="2"/>
      <c r="S55" s="17"/>
      <c r="T55" s="17"/>
      <c r="U55" s="17"/>
      <c r="V55" s="17"/>
      <c r="W55" s="2"/>
      <c r="X55" s="2"/>
      <c r="Y55" s="2"/>
      <c r="Z55" s="2"/>
      <c r="AA55" s="17"/>
      <c r="AB55" s="17"/>
      <c r="AC55" s="17"/>
      <c r="AD55" s="2"/>
      <c r="AE55" s="2"/>
      <c r="AF55" s="2"/>
      <c r="AG55" s="2"/>
      <c r="AH55" s="2"/>
      <c r="AI55" s="17"/>
      <c r="AJ55" s="17"/>
      <c r="AK55" s="2"/>
      <c r="AL55" s="17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ht="12" customHeight="1">
      <c r="B56" s="95" t="s">
        <v>35</v>
      </c>
      <c r="C56" s="102">
        <f>A!J92</f>
        <v>23</v>
      </c>
      <c r="D56" s="102">
        <f>A!D92</f>
        <v>23</v>
      </c>
      <c r="E56" s="102">
        <f>A!C92</f>
        <v>17.728000000000002</v>
      </c>
      <c r="F56" s="102">
        <f>A!B92</f>
        <v>18</v>
      </c>
      <c r="G56" s="102">
        <f>A!K92</f>
        <v>22.611204245555662</v>
      </c>
      <c r="H56" s="102">
        <f>A!E92</f>
        <v>22.625299199999901</v>
      </c>
      <c r="I56" s="103">
        <f>A!F92</f>
        <v>22.788388800000099</v>
      </c>
      <c r="J56" s="102">
        <f t="shared" si="6"/>
        <v>17.728000000000002</v>
      </c>
      <c r="K56" s="102">
        <f t="shared" si="7"/>
        <v>23</v>
      </c>
      <c r="L56" s="104">
        <f t="shared" si="8"/>
        <v>0.23101510365069064</v>
      </c>
      <c r="M56" s="102">
        <f>A!G92</f>
        <v>22.8210186982908</v>
      </c>
      <c r="N56" s="102">
        <f>A!H92</f>
        <v>22.6</v>
      </c>
      <c r="O56" s="103">
        <f>A!I92</f>
        <v>22.6</v>
      </c>
      <c r="P56" s="191"/>
      <c r="Q56" s="191">
        <f>A!L92</f>
        <v>0</v>
      </c>
      <c r="R56" s="2"/>
      <c r="S56" s="17"/>
      <c r="T56" s="17"/>
      <c r="U56" s="17"/>
      <c r="V56" s="17"/>
      <c r="W56" s="2"/>
      <c r="X56" s="2"/>
      <c r="Y56" s="2"/>
      <c r="Z56" s="2"/>
      <c r="AA56" s="17"/>
      <c r="AB56" s="17"/>
      <c r="AC56" s="17"/>
      <c r="AD56" s="2"/>
      <c r="AE56" s="2"/>
      <c r="AF56" s="2"/>
      <c r="AG56" s="2"/>
      <c r="AH56" s="2"/>
      <c r="AI56" s="17"/>
      <c r="AJ56" s="17"/>
      <c r="AK56" s="2"/>
      <c r="AL56" s="17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ht="12" customHeight="1" thickBot="1">
      <c r="B57" s="105" t="s">
        <v>36</v>
      </c>
      <c r="C57" s="107">
        <f>A!J93</f>
        <v>154</v>
      </c>
      <c r="D57" s="107">
        <f>A!D93</f>
        <v>153</v>
      </c>
      <c r="E57" s="107">
        <f>A!C93</f>
        <v>149.15100000000001</v>
      </c>
      <c r="F57" s="107">
        <f>A!B93</f>
        <v>151</v>
      </c>
      <c r="G57" s="108">
        <f>A!K93</f>
        <v>153.4905397718214</v>
      </c>
      <c r="H57" s="107">
        <f>A!E93</f>
        <v>154.56</v>
      </c>
      <c r="I57" s="109">
        <f>A!F93</f>
        <v>154.56</v>
      </c>
      <c r="J57" s="107">
        <f t="shared" si="6"/>
        <v>149.15100000000001</v>
      </c>
      <c r="K57" s="107">
        <f t="shared" si="7"/>
        <v>154.56</v>
      </c>
      <c r="L57" s="110">
        <f t="shared" si="8"/>
        <v>3.5018524411961835E-2</v>
      </c>
      <c r="M57" s="107">
        <f>A!G93</f>
        <v>154.46110568132201</v>
      </c>
      <c r="N57" s="107">
        <f>A!H93</f>
        <v>154.6</v>
      </c>
      <c r="O57" s="109">
        <f>A!I93</f>
        <v>154.6</v>
      </c>
      <c r="P57" s="191"/>
      <c r="Q57" s="191">
        <f>A!L93</f>
        <v>0</v>
      </c>
      <c r="R57" s="2"/>
      <c r="S57" s="17"/>
      <c r="T57" s="17"/>
      <c r="U57" s="17"/>
      <c r="V57" s="17"/>
      <c r="W57" s="2"/>
      <c r="X57" s="2"/>
      <c r="Y57" s="2"/>
      <c r="Z57" s="2"/>
      <c r="AA57" s="17"/>
      <c r="AB57" s="17"/>
      <c r="AC57" s="17"/>
      <c r="AD57" s="2"/>
      <c r="AE57" s="2"/>
      <c r="AF57" s="2"/>
      <c r="AG57" s="2"/>
      <c r="AH57" s="2"/>
      <c r="AI57" s="17"/>
      <c r="AJ57" s="17"/>
      <c r="AK57" s="2"/>
      <c r="AL57" s="17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ht="12" customHeight="1" thickTop="1">
      <c r="B58" s="111" t="s">
        <v>57</v>
      </c>
      <c r="C58" s="102"/>
      <c r="D58" s="102"/>
      <c r="E58" s="102"/>
      <c r="F58" s="102"/>
      <c r="G58" s="102"/>
      <c r="H58" s="102"/>
      <c r="I58" s="98"/>
      <c r="J58" s="93" t="s">
        <v>145</v>
      </c>
      <c r="K58" s="91"/>
      <c r="L58" s="104"/>
      <c r="M58" s="102"/>
      <c r="N58" s="102"/>
      <c r="O58" s="98"/>
      <c r="P58" s="190"/>
      <c r="Q58" s="190"/>
      <c r="R58" s="2"/>
      <c r="S58" s="17"/>
      <c r="T58" s="17"/>
      <c r="U58" s="17"/>
      <c r="V58" s="17"/>
      <c r="W58" s="2"/>
      <c r="X58" s="2"/>
      <c r="Y58" s="2"/>
      <c r="Z58" s="2"/>
      <c r="AA58" s="17"/>
      <c r="AB58" s="17"/>
      <c r="AC58" s="17"/>
      <c r="AD58" s="2"/>
      <c r="AE58" s="2"/>
      <c r="AF58" s="2"/>
      <c r="AG58" s="2"/>
      <c r="AH58" s="2"/>
      <c r="AI58" s="17"/>
      <c r="AJ58" s="17"/>
      <c r="AK58" s="2"/>
      <c r="AL58" s="17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ht="12" customHeight="1">
      <c r="B59" s="95"/>
      <c r="C59" s="96" t="s">
        <v>42</v>
      </c>
      <c r="D59" s="96" t="s">
        <v>146</v>
      </c>
      <c r="E59" s="96" t="s">
        <v>147</v>
      </c>
      <c r="F59" s="96" t="s">
        <v>147</v>
      </c>
      <c r="G59" s="96" t="s">
        <v>148</v>
      </c>
      <c r="H59" s="96" t="s">
        <v>149</v>
      </c>
      <c r="I59" s="97" t="s">
        <v>150</v>
      </c>
      <c r="J59" s="91"/>
      <c r="K59" s="91"/>
      <c r="L59" s="97" t="s">
        <v>151</v>
      </c>
      <c r="M59" s="91"/>
      <c r="N59" s="91" t="s">
        <v>152</v>
      </c>
      <c r="O59" s="98"/>
      <c r="P59" s="190"/>
      <c r="Q59" s="257" t="s">
        <v>243</v>
      </c>
      <c r="R59" s="2"/>
      <c r="S59" s="16"/>
      <c r="T59" s="16"/>
      <c r="U59" s="16"/>
      <c r="V59" s="17"/>
      <c r="W59" s="2"/>
      <c r="X59" s="2"/>
      <c r="Y59" s="2"/>
      <c r="Z59" s="2"/>
      <c r="AA59" s="17"/>
      <c r="AB59" s="17"/>
      <c r="AC59" s="16"/>
      <c r="AD59" s="2"/>
      <c r="AE59" s="2"/>
      <c r="AF59" s="2"/>
      <c r="AG59" s="2"/>
      <c r="AH59" s="2"/>
      <c r="AI59" s="17"/>
      <c r="AJ59" s="17"/>
      <c r="AK59" s="2"/>
      <c r="AL59" s="17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ht="12" customHeight="1">
      <c r="B60" s="99"/>
      <c r="C60" s="100" t="s">
        <v>153</v>
      </c>
      <c r="D60" s="100" t="s">
        <v>153</v>
      </c>
      <c r="E60" s="100" t="s">
        <v>63</v>
      </c>
      <c r="F60" s="100" t="s">
        <v>44</v>
      </c>
      <c r="G60" s="100" t="s">
        <v>154</v>
      </c>
      <c r="H60" s="100" t="s">
        <v>155</v>
      </c>
      <c r="I60" s="101" t="s">
        <v>155</v>
      </c>
      <c r="J60" s="100" t="s">
        <v>156</v>
      </c>
      <c r="K60" s="100" t="s">
        <v>157</v>
      </c>
      <c r="L60" s="101" t="s">
        <v>158</v>
      </c>
      <c r="M60" s="100" t="s">
        <v>155</v>
      </c>
      <c r="N60" s="100" t="s">
        <v>50</v>
      </c>
      <c r="O60" s="101" t="s">
        <v>51</v>
      </c>
      <c r="P60" s="320"/>
      <c r="Q60" s="257" t="s">
        <v>244</v>
      </c>
      <c r="R60" s="2"/>
      <c r="S60" s="16"/>
      <c r="T60" s="16"/>
      <c r="U60" s="16"/>
      <c r="V60" s="17"/>
      <c r="W60" s="2"/>
      <c r="X60" s="2"/>
      <c r="Y60" s="2"/>
      <c r="Z60" s="2"/>
      <c r="AA60" s="17"/>
      <c r="AB60" s="17"/>
      <c r="AC60" s="16"/>
      <c r="AD60" s="2"/>
      <c r="AE60" s="2"/>
      <c r="AF60" s="2"/>
      <c r="AG60" s="2"/>
      <c r="AH60" s="2"/>
      <c r="AI60" s="17"/>
      <c r="AJ60" s="17"/>
      <c r="AK60" s="2"/>
      <c r="AL60" s="17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ht="12" customHeight="1">
      <c r="B61" s="95" t="s">
        <v>23</v>
      </c>
      <c r="C61" s="102">
        <f>A!J100</f>
        <v>68</v>
      </c>
      <c r="D61" s="102">
        <f>A!D100</f>
        <v>68</v>
      </c>
      <c r="E61" s="102">
        <f>A!C100</f>
        <v>68.174000000000007</v>
      </c>
      <c r="F61" s="102">
        <f>A!B100</f>
        <v>67</v>
      </c>
      <c r="G61" s="102"/>
      <c r="H61" s="102">
        <f>A!E100</f>
        <v>67.451999999999799</v>
      </c>
      <c r="I61" s="103">
        <f>A!F100</f>
        <v>66.848611200000704</v>
      </c>
      <c r="J61" s="102">
        <f t="shared" ref="J61:J74" si="9">MINA(C61:I61)</f>
        <v>66.848611200000704</v>
      </c>
      <c r="K61" s="102">
        <f t="shared" ref="K61:K74" si="10">MAXA(C61:I61)</f>
        <v>68.174000000000007</v>
      </c>
      <c r="L61" s="104">
        <f t="shared" ref="L61:L74" si="11">(K61-J61)/M61</f>
        <v>1.9593974281506683E-2</v>
      </c>
      <c r="M61" s="102">
        <f>A!G100</f>
        <v>67.642673250328798</v>
      </c>
      <c r="N61" s="102">
        <f>A!H100</f>
        <v>67.599999999999994</v>
      </c>
      <c r="O61" s="103">
        <f>A!I100</f>
        <v>67.599999999999994</v>
      </c>
      <c r="P61" s="191"/>
      <c r="Q61" s="191">
        <f>A!L100</f>
        <v>0</v>
      </c>
      <c r="R61" s="2"/>
      <c r="S61" s="17"/>
      <c r="T61" s="17"/>
      <c r="U61" s="17"/>
      <c r="V61" s="17"/>
      <c r="W61" s="2"/>
      <c r="X61" s="2"/>
      <c r="Y61" s="2"/>
      <c r="Z61" s="2"/>
      <c r="AA61" s="17"/>
      <c r="AB61" s="17"/>
      <c r="AC61" s="17"/>
      <c r="AD61" s="2"/>
      <c r="AE61" s="2"/>
      <c r="AF61" s="2"/>
      <c r="AG61" s="2"/>
      <c r="AH61" s="2"/>
      <c r="AI61" s="17"/>
      <c r="AJ61" s="17"/>
      <c r="AK61" s="2"/>
      <c r="AL61" s="17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ht="12" customHeight="1">
      <c r="B62" s="95" t="s">
        <v>24</v>
      </c>
      <c r="C62" s="102">
        <f>A!J101</f>
        <v>60</v>
      </c>
      <c r="D62" s="102">
        <f>A!D101</f>
        <v>61</v>
      </c>
      <c r="E62" s="102">
        <f>A!C101</f>
        <v>62.412999999999997</v>
      </c>
      <c r="F62" s="102">
        <f>A!B101</f>
        <v>60</v>
      </c>
      <c r="G62" s="102"/>
      <c r="H62" s="102">
        <f>A!E101</f>
        <v>59.956579200000903</v>
      </c>
      <c r="I62" s="103">
        <f>A!F101</f>
        <v>59.474650000000103</v>
      </c>
      <c r="J62" s="102">
        <f t="shared" si="9"/>
        <v>59.474650000000103</v>
      </c>
      <c r="K62" s="102">
        <f t="shared" si="10"/>
        <v>62.412999999999997</v>
      </c>
      <c r="L62" s="104">
        <f t="shared" si="11"/>
        <v>4.8837423045188594E-2</v>
      </c>
      <c r="M62" s="102">
        <f>A!G101</f>
        <v>60.165950961029999</v>
      </c>
      <c r="N62" s="102">
        <f>A!H101</f>
        <v>60.1</v>
      </c>
      <c r="O62" s="103">
        <f>A!I101</f>
        <v>60.1</v>
      </c>
      <c r="P62" s="191"/>
      <c r="Q62" s="191">
        <f>A!L101</f>
        <v>0</v>
      </c>
      <c r="R62" s="2"/>
      <c r="S62" s="17"/>
      <c r="T62" s="17"/>
      <c r="U62" s="17"/>
      <c r="V62" s="17"/>
      <c r="W62" s="2"/>
      <c r="X62" s="2"/>
      <c r="Y62" s="2"/>
      <c r="Z62" s="2"/>
      <c r="AA62" s="17"/>
      <c r="AB62" s="17"/>
      <c r="AC62" s="17"/>
      <c r="AD62" s="2"/>
      <c r="AE62" s="2"/>
      <c r="AF62" s="2"/>
      <c r="AG62" s="2"/>
      <c r="AH62" s="2"/>
      <c r="AI62" s="17"/>
      <c r="AJ62" s="17"/>
      <c r="AK62" s="2"/>
      <c r="AL62" s="17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ht="12" customHeight="1">
      <c r="B63" s="95" t="s">
        <v>25</v>
      </c>
      <c r="C63" s="102">
        <f>A!J102</f>
        <v>55</v>
      </c>
      <c r="D63" s="102">
        <f>A!D102</f>
        <v>55</v>
      </c>
      <c r="E63" s="102">
        <f>A!C102</f>
        <v>51.454999999999998</v>
      </c>
      <c r="F63" s="102">
        <f>A!B102</f>
        <v>55</v>
      </c>
      <c r="G63" s="102"/>
      <c r="H63" s="102">
        <f>A!E102</f>
        <v>54.784598400000597</v>
      </c>
      <c r="I63" s="103">
        <f>A!F102</f>
        <v>54.234699800000101</v>
      </c>
      <c r="J63" s="102">
        <f t="shared" si="9"/>
        <v>51.454999999999998</v>
      </c>
      <c r="K63" s="102">
        <f t="shared" si="10"/>
        <v>55</v>
      </c>
      <c r="L63" s="104">
        <f t="shared" si="11"/>
        <v>6.4574009287416634E-2</v>
      </c>
      <c r="M63" s="102">
        <f>A!G102</f>
        <v>54.898248368338599</v>
      </c>
      <c r="N63" s="102">
        <f>A!H102</f>
        <v>54.9</v>
      </c>
      <c r="O63" s="103">
        <f>A!I102</f>
        <v>54.9</v>
      </c>
      <c r="P63" s="191"/>
      <c r="Q63" s="191">
        <f>A!L102</f>
        <v>0</v>
      </c>
      <c r="R63" s="2"/>
      <c r="S63" s="17"/>
      <c r="T63" s="17"/>
      <c r="U63" s="17"/>
      <c r="V63" s="17"/>
      <c r="W63" s="2"/>
      <c r="X63" s="2"/>
      <c r="Y63" s="2"/>
      <c r="Z63" s="2"/>
      <c r="AA63" s="17"/>
      <c r="AB63" s="17"/>
      <c r="AC63" s="17"/>
      <c r="AD63" s="2"/>
      <c r="AE63" s="2"/>
      <c r="AF63" s="2"/>
      <c r="AG63" s="2"/>
      <c r="AH63" s="2"/>
      <c r="AI63" s="17"/>
      <c r="AJ63" s="17"/>
      <c r="AK63" s="2"/>
      <c r="AL63" s="17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ht="12" customHeight="1">
      <c r="B64" s="95" t="s">
        <v>26</v>
      </c>
      <c r="C64" s="102">
        <f>A!J103</f>
        <v>5</v>
      </c>
      <c r="D64" s="102">
        <f>A!D103</f>
        <v>5</v>
      </c>
      <c r="E64" s="102">
        <f>A!C103</f>
        <v>3.9049999999999998</v>
      </c>
      <c r="F64" s="102">
        <f>A!B103</f>
        <v>5</v>
      </c>
      <c r="G64" s="102"/>
      <c r="H64" s="102">
        <f>A!E103</f>
        <v>4.8176217600000104</v>
      </c>
      <c r="I64" s="103">
        <f>A!F103</f>
        <v>4.8782944199999996</v>
      </c>
      <c r="J64" s="102">
        <f t="shared" si="9"/>
        <v>3.9049999999999998</v>
      </c>
      <c r="K64" s="102">
        <f t="shared" si="10"/>
        <v>5</v>
      </c>
      <c r="L64" s="104">
        <f t="shared" si="11"/>
        <v>0.224056139782395</v>
      </c>
      <c r="M64" s="102">
        <f>A!G103</f>
        <v>4.8871680154066404</v>
      </c>
      <c r="N64" s="102">
        <f>A!H103</f>
        <v>4.8</v>
      </c>
      <c r="O64" s="103">
        <f>A!I103</f>
        <v>4.8</v>
      </c>
      <c r="P64" s="191"/>
      <c r="Q64" s="191">
        <f>A!L103</f>
        <v>0</v>
      </c>
      <c r="R64" s="2"/>
      <c r="S64" s="17"/>
      <c r="T64" s="17"/>
      <c r="U64" s="17"/>
      <c r="V64" s="17"/>
      <c r="W64" s="2"/>
      <c r="X64" s="2"/>
      <c r="Y64" s="2"/>
      <c r="Z64" s="2"/>
      <c r="AA64" s="17"/>
      <c r="AB64" s="17"/>
      <c r="AC64" s="17"/>
      <c r="AD64" s="2"/>
      <c r="AE64" s="2"/>
      <c r="AF64" s="2"/>
      <c r="AG64" s="2"/>
      <c r="AH64" s="2"/>
      <c r="AI64" s="17"/>
      <c r="AJ64" s="17"/>
      <c r="AK64" s="2"/>
      <c r="AL64" s="17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ht="12" customHeight="1">
      <c r="B65" s="95" t="s">
        <v>27</v>
      </c>
      <c r="C65" s="102">
        <f>A!J104</f>
        <v>4</v>
      </c>
      <c r="D65" s="102">
        <f>A!D104</f>
        <v>4</v>
      </c>
      <c r="E65" s="102">
        <f>A!C104</f>
        <v>3.262</v>
      </c>
      <c r="F65" s="102">
        <f>A!B104</f>
        <v>4</v>
      </c>
      <c r="G65" s="102"/>
      <c r="H65" s="102">
        <f>A!E104</f>
        <v>3.8079148599999999</v>
      </c>
      <c r="I65" s="103">
        <f>A!F104</f>
        <v>3.8564617899999898</v>
      </c>
      <c r="J65" s="102">
        <f t="shared" si="9"/>
        <v>3.262</v>
      </c>
      <c r="K65" s="102">
        <f t="shared" si="10"/>
        <v>4</v>
      </c>
      <c r="L65" s="104">
        <f t="shared" si="11"/>
        <v>0.1913344042306612</v>
      </c>
      <c r="M65" s="102">
        <f>A!G104</f>
        <v>3.85712126874115</v>
      </c>
      <c r="N65" s="102">
        <f>A!H104</f>
        <v>3.8</v>
      </c>
      <c r="O65" s="103">
        <f>A!I104</f>
        <v>3.8</v>
      </c>
      <c r="P65" s="191"/>
      <c r="Q65" s="191">
        <f>A!L104</f>
        <v>0</v>
      </c>
      <c r="R65" s="2"/>
      <c r="S65" s="17"/>
      <c r="T65" s="17"/>
      <c r="U65" s="17"/>
      <c r="V65" s="17"/>
      <c r="W65" s="2"/>
      <c r="X65" s="2"/>
      <c r="Y65" s="2"/>
      <c r="Z65" s="2"/>
      <c r="AA65" s="17"/>
      <c r="AB65" s="17"/>
      <c r="AC65" s="17"/>
      <c r="AD65" s="2"/>
      <c r="AE65" s="2"/>
      <c r="AF65" s="2"/>
      <c r="AG65" s="2"/>
      <c r="AH65" s="2"/>
      <c r="AI65" s="17"/>
      <c r="AJ65" s="17"/>
      <c r="AK65" s="2"/>
      <c r="AL65" s="17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ht="12" customHeight="1">
      <c r="B66" s="95" t="s">
        <v>28</v>
      </c>
      <c r="C66" s="102">
        <f>A!J105</f>
        <v>66</v>
      </c>
      <c r="D66" s="102">
        <f>A!D105</f>
        <v>66</v>
      </c>
      <c r="E66" s="102">
        <f>A!C105</f>
        <v>62.412999999999997</v>
      </c>
      <c r="F66" s="102">
        <f>A!B105</f>
        <v>65</v>
      </c>
      <c r="G66" s="102"/>
      <c r="H66" s="102">
        <f>A!E105</f>
        <v>66.149059200000394</v>
      </c>
      <c r="I66" s="103">
        <f>A!F105</f>
        <v>65.459075199999901</v>
      </c>
      <c r="J66" s="102">
        <f t="shared" si="9"/>
        <v>62.412999999999997</v>
      </c>
      <c r="K66" s="102">
        <f t="shared" si="10"/>
        <v>66.149059200000394</v>
      </c>
      <c r="L66" s="104">
        <f t="shared" si="11"/>
        <v>5.6340517250518231E-2</v>
      </c>
      <c r="M66" s="102">
        <f>A!G105</f>
        <v>66.312121051143393</v>
      </c>
      <c r="N66" s="102">
        <f>A!H105</f>
        <v>66.3</v>
      </c>
      <c r="O66" s="103">
        <f>A!I105</f>
        <v>66.2</v>
      </c>
      <c r="P66" s="191"/>
      <c r="Q66" s="191">
        <f>A!L105</f>
        <v>0</v>
      </c>
      <c r="R66" s="2"/>
      <c r="S66" s="17"/>
      <c r="T66" s="17"/>
      <c r="U66" s="17"/>
      <c r="V66" s="17"/>
      <c r="W66" s="2"/>
      <c r="X66" s="2"/>
      <c r="Y66" s="2"/>
      <c r="Z66" s="2"/>
      <c r="AA66" s="17"/>
      <c r="AB66" s="17"/>
      <c r="AC66" s="17"/>
      <c r="AD66" s="2"/>
      <c r="AE66" s="2"/>
      <c r="AF66" s="2"/>
      <c r="AG66" s="2"/>
      <c r="AH66" s="2"/>
      <c r="AI66" s="17"/>
      <c r="AJ66" s="17"/>
      <c r="AK66" s="2"/>
      <c r="AL66" s="17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ht="12" customHeight="1">
      <c r="B67" s="95" t="s">
        <v>29</v>
      </c>
      <c r="C67" s="102">
        <f>A!J106</f>
        <v>61</v>
      </c>
      <c r="D67" s="102">
        <f>A!D106</f>
        <v>61</v>
      </c>
      <c r="E67" s="102">
        <f>A!C106</f>
        <v>55.902999999999999</v>
      </c>
      <c r="F67" s="102">
        <f>A!B106</f>
        <v>60</v>
      </c>
      <c r="G67" s="102"/>
      <c r="H67" s="102">
        <f>A!E106</f>
        <v>60.626227200000699</v>
      </c>
      <c r="I67" s="103">
        <f>A!F106</f>
        <v>60.238771900000003</v>
      </c>
      <c r="J67" s="102">
        <f t="shared" si="9"/>
        <v>55.902999999999999</v>
      </c>
      <c r="K67" s="102">
        <f t="shared" si="10"/>
        <v>61</v>
      </c>
      <c r="L67" s="104">
        <f t="shared" si="11"/>
        <v>8.394366085816389E-2</v>
      </c>
      <c r="M67" s="102">
        <f>A!G106</f>
        <v>60.719296107566599</v>
      </c>
      <c r="N67" s="102">
        <f>A!H106</f>
        <v>60.7</v>
      </c>
      <c r="O67" s="103">
        <f>A!I106</f>
        <v>60.7</v>
      </c>
      <c r="P67" s="191"/>
      <c r="Q67" s="191">
        <f>A!L106</f>
        <v>0</v>
      </c>
      <c r="R67" s="2"/>
      <c r="S67" s="17"/>
      <c r="T67" s="17"/>
      <c r="U67" s="17"/>
      <c r="V67" s="17"/>
      <c r="W67" s="2"/>
      <c r="X67" s="2"/>
      <c r="Y67" s="2"/>
      <c r="Z67" s="2"/>
      <c r="AA67" s="17"/>
      <c r="AB67" s="17"/>
      <c r="AC67" s="17"/>
      <c r="AD67" s="2"/>
      <c r="AE67" s="2"/>
      <c r="AF67" s="2"/>
      <c r="AG67" s="2"/>
      <c r="AH67" s="2"/>
      <c r="AI67" s="17"/>
      <c r="AJ67" s="17"/>
      <c r="AK67" s="2"/>
      <c r="AL67" s="17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ht="12" customHeight="1">
      <c r="B68" s="95" t="s">
        <v>30</v>
      </c>
      <c r="C68" s="102">
        <f>A!J107</f>
        <v>70</v>
      </c>
      <c r="D68" s="102">
        <f>A!D107</f>
        <v>70</v>
      </c>
      <c r="E68" s="102">
        <f>A!C107</f>
        <v>66.527000000000001</v>
      </c>
      <c r="F68" s="102">
        <f>A!B107</f>
        <v>69</v>
      </c>
      <c r="G68" s="102"/>
      <c r="H68" s="102">
        <f>A!E107</f>
        <v>70.132607999999294</v>
      </c>
      <c r="I68" s="103">
        <f>A!F107</f>
        <v>69.484329999999801</v>
      </c>
      <c r="J68" s="102">
        <f t="shared" si="9"/>
        <v>66.527000000000001</v>
      </c>
      <c r="K68" s="102">
        <f t="shared" si="10"/>
        <v>70.132607999999294</v>
      </c>
      <c r="L68" s="104">
        <f t="shared" si="11"/>
        <v>5.150030619160828E-2</v>
      </c>
      <c r="M68" s="102">
        <f>A!G107</f>
        <v>70.011389574744101</v>
      </c>
      <c r="N68" s="102">
        <f>A!H107</f>
        <v>70.099999999999994</v>
      </c>
      <c r="O68" s="103">
        <f>A!I107</f>
        <v>70.099999999999994</v>
      </c>
      <c r="P68" s="191"/>
      <c r="Q68" s="191">
        <f>A!L107</f>
        <v>0</v>
      </c>
      <c r="R68" s="2"/>
      <c r="S68" s="17"/>
      <c r="T68" s="17"/>
      <c r="U68" s="17"/>
      <c r="V68" s="17"/>
      <c r="W68" s="2"/>
      <c r="X68" s="2"/>
      <c r="Y68" s="2"/>
      <c r="Z68" s="2"/>
      <c r="AA68" s="17"/>
      <c r="AB68" s="17"/>
      <c r="AC68" s="17"/>
      <c r="AD68" s="2"/>
      <c r="AE68" s="2"/>
      <c r="AF68" s="2"/>
      <c r="AG68" s="2"/>
      <c r="AH68" s="2"/>
      <c r="AI68" s="17"/>
      <c r="AJ68" s="17"/>
      <c r="AK68" s="2"/>
      <c r="AL68" s="17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ht="12" customHeight="1">
      <c r="B69" s="95" t="s">
        <v>31</v>
      </c>
      <c r="C69" s="102">
        <f>A!J108</f>
        <v>34</v>
      </c>
      <c r="D69" s="102">
        <f>A!D108</f>
        <v>34</v>
      </c>
      <c r="E69" s="102">
        <f>A!C108</f>
        <v>28.795000000000002</v>
      </c>
      <c r="F69" s="102">
        <f>A!B108</f>
        <v>34</v>
      </c>
      <c r="G69" s="102"/>
      <c r="H69" s="102">
        <f>A!E108</f>
        <v>34.3527071999996</v>
      </c>
      <c r="I69" s="103">
        <f>A!F108</f>
        <v>34.267610300000001</v>
      </c>
      <c r="J69" s="102">
        <f t="shared" si="9"/>
        <v>28.795000000000002</v>
      </c>
      <c r="K69" s="102">
        <f t="shared" si="10"/>
        <v>34.3527071999996</v>
      </c>
      <c r="L69" s="104">
        <f t="shared" si="11"/>
        <v>0.16083115589336594</v>
      </c>
      <c r="M69" s="102">
        <f>A!G108</f>
        <v>34.5561602733519</v>
      </c>
      <c r="N69" s="102">
        <f>A!H108</f>
        <v>34.4</v>
      </c>
      <c r="O69" s="103">
        <f>A!I108</f>
        <v>34.4</v>
      </c>
      <c r="P69" s="191"/>
      <c r="Q69" s="191">
        <f>A!L108</f>
        <v>0</v>
      </c>
      <c r="R69" s="2"/>
      <c r="S69" s="17"/>
      <c r="T69" s="17"/>
      <c r="U69" s="17"/>
      <c r="V69" s="17"/>
      <c r="W69" s="2"/>
      <c r="X69" s="2"/>
      <c r="Y69" s="2"/>
      <c r="Z69" s="2"/>
      <c r="AA69" s="17"/>
      <c r="AB69" s="17"/>
      <c r="AC69" s="17"/>
      <c r="AD69" s="2"/>
      <c r="AE69" s="2"/>
      <c r="AF69" s="2"/>
      <c r="AG69" s="2"/>
      <c r="AH69" s="2"/>
      <c r="AI69" s="17"/>
      <c r="AJ69" s="17"/>
      <c r="AK69" s="2"/>
      <c r="AL69" s="17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ht="12" customHeight="1">
      <c r="B70" s="95" t="s">
        <v>32</v>
      </c>
      <c r="C70" s="102">
        <f>A!J109</f>
        <v>56</v>
      </c>
      <c r="D70" s="102">
        <f>A!D109</f>
        <v>56</v>
      </c>
      <c r="E70" s="102">
        <f>A!C109</f>
        <v>52.033999999999999</v>
      </c>
      <c r="F70" s="102">
        <f>A!B109</f>
        <v>56</v>
      </c>
      <c r="G70" s="102"/>
      <c r="H70" s="102">
        <f>A!E109</f>
        <v>55.6373664000009</v>
      </c>
      <c r="I70" s="103">
        <f>A!F109</f>
        <v>55.4691221</v>
      </c>
      <c r="J70" s="102">
        <f t="shared" si="9"/>
        <v>52.033999999999999</v>
      </c>
      <c r="K70" s="102">
        <f t="shared" si="10"/>
        <v>56</v>
      </c>
      <c r="L70" s="104">
        <f t="shared" si="11"/>
        <v>7.1111484561282981E-2</v>
      </c>
      <c r="M70" s="102">
        <f>A!G109</f>
        <v>55.771582107558899</v>
      </c>
      <c r="N70" s="102">
        <f>A!H109</f>
        <v>55.7</v>
      </c>
      <c r="O70" s="103">
        <f>A!I109</f>
        <v>55.7</v>
      </c>
      <c r="P70" s="191"/>
      <c r="Q70" s="191">
        <f>A!L109</f>
        <v>0</v>
      </c>
      <c r="R70" s="2"/>
      <c r="S70" s="17"/>
      <c r="T70" s="17"/>
      <c r="U70" s="17"/>
      <c r="V70" s="17"/>
      <c r="W70" s="2"/>
      <c r="X70" s="2"/>
      <c r="Y70" s="2"/>
      <c r="Z70" s="2"/>
      <c r="AA70" s="17"/>
      <c r="AB70" s="17"/>
      <c r="AC70" s="17"/>
      <c r="AD70" s="2"/>
      <c r="AE70" s="2"/>
      <c r="AF70" s="2"/>
      <c r="AG70" s="2"/>
      <c r="AH70" s="2"/>
      <c r="AI70" s="17"/>
      <c r="AJ70" s="17"/>
      <c r="AK70" s="2"/>
      <c r="AL70" s="17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ht="12" customHeight="1">
      <c r="B71" s="95" t="s">
        <v>33</v>
      </c>
      <c r="C71" s="102">
        <f>A!J110</f>
        <v>65</v>
      </c>
      <c r="D71" s="102">
        <f>A!D110</f>
        <v>65</v>
      </c>
      <c r="E71" s="102">
        <f>A!C110</f>
        <v>63.417999999999999</v>
      </c>
      <c r="F71" s="102">
        <f>A!B110</f>
        <v>66</v>
      </c>
      <c r="G71" s="102"/>
      <c r="H71" s="102">
        <f>A!E110</f>
        <v>65.384188800000402</v>
      </c>
      <c r="I71" s="103">
        <f>A!F110</f>
        <v>65.185497499999798</v>
      </c>
      <c r="J71" s="102">
        <f t="shared" si="9"/>
        <v>63.417999999999999</v>
      </c>
      <c r="K71" s="102">
        <f t="shared" si="10"/>
        <v>66</v>
      </c>
      <c r="L71" s="104">
        <f t="shared" si="11"/>
        <v>3.9448834703234556E-2</v>
      </c>
      <c r="M71" s="102">
        <f>A!G110</f>
        <v>65.451869983583904</v>
      </c>
      <c r="N71" s="102">
        <f>A!H110</f>
        <v>65.400000000000006</v>
      </c>
      <c r="O71" s="103">
        <f>A!I110</f>
        <v>65.400000000000006</v>
      </c>
      <c r="P71" s="191"/>
      <c r="Q71" s="191">
        <f>A!L110</f>
        <v>0</v>
      </c>
      <c r="R71" s="2"/>
      <c r="S71" s="17"/>
      <c r="T71" s="17"/>
      <c r="U71" s="17"/>
      <c r="V71" s="17"/>
      <c r="W71" s="2"/>
      <c r="X71" s="2"/>
      <c r="Y71" s="2"/>
      <c r="Z71" s="2"/>
      <c r="AA71" s="17"/>
      <c r="AB71" s="17"/>
      <c r="AC71" s="17"/>
      <c r="AD71" s="2"/>
      <c r="AE71" s="2"/>
      <c r="AF71" s="2"/>
      <c r="AG71" s="2"/>
      <c r="AH71" s="2"/>
      <c r="AI71" s="17"/>
      <c r="AJ71" s="17"/>
      <c r="AK71" s="2"/>
      <c r="AL71" s="17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ht="12" customHeight="1">
      <c r="B72" s="95" t="s">
        <v>34</v>
      </c>
      <c r="C72" s="102">
        <f>A!J111</f>
        <v>8</v>
      </c>
      <c r="D72" s="102">
        <f>A!D111</f>
        <v>9</v>
      </c>
      <c r="E72" s="102">
        <f>A!C111</f>
        <v>6.6449999999999996</v>
      </c>
      <c r="F72" s="102">
        <f>A!B111</f>
        <v>8</v>
      </c>
      <c r="G72" s="102"/>
      <c r="H72" s="102">
        <f>A!E111</f>
        <v>8.4632352000000406</v>
      </c>
      <c r="I72" s="103">
        <f>A!F111</f>
        <v>8.5195443000000193</v>
      </c>
      <c r="J72" s="102">
        <f t="shared" si="9"/>
        <v>6.6449999999999996</v>
      </c>
      <c r="K72" s="102">
        <f t="shared" si="10"/>
        <v>9</v>
      </c>
      <c r="L72" s="104">
        <f t="shared" si="11"/>
        <v>0.276017689539445</v>
      </c>
      <c r="M72" s="102">
        <f>A!G111</f>
        <v>8.5320618541858106</v>
      </c>
      <c r="N72" s="102">
        <f>A!H111</f>
        <v>8.5</v>
      </c>
      <c r="O72" s="103">
        <f>A!I111</f>
        <v>8.5</v>
      </c>
      <c r="P72" s="191"/>
      <c r="Q72" s="191">
        <f>A!L111</f>
        <v>0</v>
      </c>
      <c r="R72" s="2"/>
      <c r="S72" s="17"/>
      <c r="T72" s="17"/>
      <c r="U72" s="17"/>
      <c r="V72" s="17"/>
      <c r="W72" s="2"/>
      <c r="X72" s="2"/>
      <c r="Y72" s="2"/>
      <c r="Z72" s="2"/>
      <c r="AA72" s="17"/>
      <c r="AB72" s="17"/>
      <c r="AC72" s="17"/>
      <c r="AD72" s="2"/>
      <c r="AE72" s="2"/>
      <c r="AF72" s="2"/>
      <c r="AG72" s="2"/>
      <c r="AH72" s="2"/>
      <c r="AI72" s="17"/>
      <c r="AJ72" s="17"/>
      <c r="AK72" s="2"/>
      <c r="AL72" s="17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ht="12" customHeight="1">
      <c r="B73" s="95" t="s">
        <v>35</v>
      </c>
      <c r="C73" s="102">
        <f>A!J112</f>
        <v>11</v>
      </c>
      <c r="D73" s="102">
        <f>A!D112</f>
        <v>11</v>
      </c>
      <c r="E73" s="102">
        <f>A!C112</f>
        <v>8.3239999999999998</v>
      </c>
      <c r="F73" s="102">
        <f>A!B112</f>
        <v>11</v>
      </c>
      <c r="G73" s="102"/>
      <c r="H73" s="102">
        <f>A!E112</f>
        <v>10.6240512000001</v>
      </c>
      <c r="I73" s="103">
        <f>A!F112</f>
        <v>10.700636599999999</v>
      </c>
      <c r="J73" s="102">
        <f t="shared" si="9"/>
        <v>8.3239999999999998</v>
      </c>
      <c r="K73" s="102">
        <f t="shared" si="10"/>
        <v>11</v>
      </c>
      <c r="L73" s="104">
        <f t="shared" si="11"/>
        <v>0.24972105602436293</v>
      </c>
      <c r="M73" s="102">
        <f>A!G112</f>
        <v>10.715956606153901</v>
      </c>
      <c r="N73" s="102">
        <f>A!H112</f>
        <v>10.6</v>
      </c>
      <c r="O73" s="103">
        <f>A!I112</f>
        <v>10.6</v>
      </c>
      <c r="P73" s="191"/>
      <c r="Q73" s="191">
        <f>A!L112</f>
        <v>0</v>
      </c>
      <c r="R73" s="2"/>
      <c r="S73" s="17"/>
      <c r="T73" s="17"/>
      <c r="U73" s="17"/>
      <c r="V73" s="17"/>
      <c r="W73" s="2"/>
      <c r="X73" s="2"/>
      <c r="Y73" s="2"/>
      <c r="Z73" s="2"/>
      <c r="AA73" s="17"/>
      <c r="AB73" s="17"/>
      <c r="AC73" s="17"/>
      <c r="AD73" s="2"/>
      <c r="AE73" s="2"/>
      <c r="AF73" s="2"/>
      <c r="AG73" s="2"/>
      <c r="AH73" s="2"/>
      <c r="AI73" s="17"/>
      <c r="AJ73" s="17"/>
      <c r="AK73" s="2"/>
      <c r="AL73" s="17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ht="12" customHeight="1" thickBot="1">
      <c r="B74" s="105" t="s">
        <v>36</v>
      </c>
      <c r="C74" s="107">
        <f>A!J113</f>
        <v>73</v>
      </c>
      <c r="D74" s="107">
        <f>A!D113</f>
        <v>72</v>
      </c>
      <c r="E74" s="107">
        <f>A!C113</f>
        <v>70.036000000000001</v>
      </c>
      <c r="F74" s="107">
        <f>A!B113</f>
        <v>71</v>
      </c>
      <c r="G74" s="107"/>
      <c r="H74" s="107">
        <f>A!E113</f>
        <v>72.575999999999496</v>
      </c>
      <c r="I74" s="109">
        <f>A!F113</f>
        <v>72.575999999999496</v>
      </c>
      <c r="J74" s="107">
        <f t="shared" si="9"/>
        <v>70.036000000000001</v>
      </c>
      <c r="K74" s="107">
        <f t="shared" si="10"/>
        <v>73</v>
      </c>
      <c r="L74" s="110">
        <f t="shared" si="11"/>
        <v>4.0866095023593417E-2</v>
      </c>
      <c r="M74" s="107">
        <f>A!G113</f>
        <v>72.529562667751307</v>
      </c>
      <c r="N74" s="107">
        <f>A!H113</f>
        <v>72.599999999999994</v>
      </c>
      <c r="O74" s="109">
        <f>A!I113</f>
        <v>72.599999999999994</v>
      </c>
      <c r="P74" s="191"/>
      <c r="Q74" s="191">
        <f>A!L113</f>
        <v>0</v>
      </c>
      <c r="R74" s="2"/>
      <c r="S74" s="17"/>
      <c r="T74" s="17"/>
      <c r="U74" s="17"/>
      <c r="V74" s="17"/>
      <c r="W74" s="2"/>
      <c r="X74" s="2"/>
      <c r="Y74" s="2"/>
      <c r="Z74" s="2"/>
      <c r="AA74" s="17"/>
      <c r="AB74" s="17"/>
      <c r="AC74" s="17"/>
      <c r="AD74" s="2"/>
      <c r="AE74" s="2"/>
      <c r="AF74" s="2"/>
      <c r="AG74" s="2"/>
      <c r="AH74" s="2"/>
      <c r="AI74" s="17"/>
      <c r="AJ74" s="17"/>
      <c r="AK74" s="2"/>
      <c r="AL74" s="17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ht="12" customHeight="1" thickTop="1">
      <c r="B75" s="91"/>
      <c r="C75" s="102"/>
      <c r="D75" s="113" t="s">
        <v>317</v>
      </c>
      <c r="E75" s="102"/>
      <c r="F75" s="102"/>
      <c r="G75" s="102"/>
      <c r="H75" s="102"/>
      <c r="I75" s="91"/>
      <c r="J75" s="91"/>
      <c r="K75" s="91"/>
      <c r="L75" s="91"/>
      <c r="M75" s="102"/>
      <c r="N75" s="91"/>
      <c r="O75" s="91"/>
      <c r="P75" s="91"/>
      <c r="Q75" s="91"/>
      <c r="R75" s="2"/>
      <c r="S75" s="17"/>
      <c r="T75" s="17"/>
      <c r="U75" s="17"/>
      <c r="V75" s="17"/>
      <c r="W75" s="2"/>
      <c r="X75" s="2"/>
      <c r="Y75" s="2"/>
      <c r="Z75" s="2"/>
      <c r="AA75" s="17"/>
      <c r="AB75" s="17"/>
      <c r="AC75" s="17"/>
      <c r="AD75" s="2"/>
      <c r="AE75" s="2"/>
      <c r="AF75" s="2"/>
      <c r="AG75" s="2"/>
      <c r="AH75" s="2"/>
      <c r="AI75" s="17"/>
      <c r="AJ75" s="17"/>
      <c r="AK75" s="2"/>
      <c r="AL75" s="17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>
      <c r="B76" s="2"/>
      <c r="C76" s="17"/>
      <c r="D76" s="17"/>
      <c r="E76" s="17"/>
      <c r="F76" s="17"/>
      <c r="G76" s="17"/>
      <c r="H76" s="17"/>
      <c r="I76" s="2"/>
      <c r="J76" s="2"/>
      <c r="K76" s="2"/>
      <c r="L76" s="2"/>
      <c r="M76" s="17"/>
      <c r="N76" s="2"/>
      <c r="O76" s="2"/>
      <c r="P76" s="2"/>
      <c r="Q76" s="2"/>
      <c r="R76" s="2"/>
      <c r="S76" s="17"/>
      <c r="T76" s="17"/>
      <c r="U76" s="17"/>
      <c r="V76" s="17"/>
      <c r="W76" s="2"/>
      <c r="X76" s="2"/>
      <c r="Y76" s="2"/>
      <c r="Z76" s="2"/>
      <c r="AA76" s="17"/>
      <c r="AB76" s="17"/>
      <c r="AC76" s="17"/>
      <c r="AD76" s="2"/>
      <c r="AE76" s="2"/>
      <c r="AF76" s="2"/>
      <c r="AG76" s="2"/>
      <c r="AH76" s="2"/>
      <c r="AI76" s="17"/>
      <c r="AJ76" s="17"/>
      <c r="AK76" s="2"/>
      <c r="AL76" s="17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ht="16.5" thickBot="1">
      <c r="B77" s="1"/>
      <c r="C77" s="17"/>
      <c r="D77" s="17"/>
      <c r="E77" s="17"/>
      <c r="F77" s="17"/>
      <c r="G77" s="17"/>
      <c r="H77" s="17"/>
      <c r="I77" s="2"/>
      <c r="J77" s="2"/>
      <c r="K77" s="2"/>
      <c r="L77" s="2"/>
      <c r="M77" s="17"/>
      <c r="N77" s="2"/>
      <c r="O77" s="2"/>
      <c r="P77" s="2"/>
      <c r="Q77" s="2"/>
      <c r="R77" s="2"/>
      <c r="S77" s="17"/>
      <c r="T77" s="17"/>
      <c r="U77" s="17"/>
      <c r="V77" s="17"/>
      <c r="W77" s="2"/>
      <c r="X77" s="2"/>
      <c r="Y77" s="2"/>
      <c r="Z77" s="2"/>
      <c r="AA77" s="17"/>
      <c r="AB77" s="17"/>
      <c r="AC77" s="17"/>
      <c r="AD77" s="2"/>
      <c r="AE77" s="2"/>
      <c r="AF77" s="2"/>
      <c r="AG77" s="2"/>
      <c r="AH77" s="2"/>
      <c r="AI77" s="17"/>
      <c r="AJ77" s="17"/>
      <c r="AK77" s="2"/>
      <c r="AL77" s="17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159</v>
      </c>
      <c r="BE77" s="75"/>
      <c r="BF77" s="86"/>
      <c r="BG77" s="75"/>
      <c r="BH77" s="86"/>
      <c r="BI77" s="86"/>
      <c r="BJ77" s="86"/>
      <c r="BK77" s="75"/>
      <c r="BL77" s="75"/>
      <c r="BM77" s="75"/>
      <c r="BN77" s="75"/>
      <c r="BO77" s="75"/>
      <c r="BP77" s="75"/>
      <c r="BQ77" s="75"/>
      <c r="BR77" s="75"/>
      <c r="BS77" s="75"/>
      <c r="BT77" s="349"/>
      <c r="BU77" s="385" t="s">
        <v>160</v>
      </c>
      <c r="BV77" s="349"/>
      <c r="BW77" s="349"/>
      <c r="BX77" s="349"/>
      <c r="BY77" s="351"/>
      <c r="BZ77" s="351"/>
      <c r="CA77" s="351"/>
      <c r="CB77" s="349"/>
      <c r="CC77" s="349"/>
      <c r="CD77" s="349"/>
      <c r="CE77" s="349"/>
      <c r="CF77" s="349"/>
      <c r="CG77" s="349"/>
      <c r="CH77" s="349"/>
      <c r="CI77" s="349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ht="12" customHeight="1" thickTop="1">
      <c r="B78" s="1"/>
      <c r="C78" s="17"/>
      <c r="D78" s="17"/>
      <c r="E78" s="17"/>
      <c r="F78" s="17"/>
      <c r="G78" s="17"/>
      <c r="H78" s="17"/>
      <c r="I78" s="2"/>
      <c r="J78" s="2"/>
      <c r="K78" s="2"/>
      <c r="L78" s="47"/>
      <c r="M78" s="1"/>
      <c r="N78" s="17"/>
      <c r="O78" s="2"/>
      <c r="P78" s="2"/>
      <c r="Q78" s="2"/>
      <c r="R78" s="2"/>
      <c r="S78" s="17"/>
      <c r="T78" s="17"/>
      <c r="U78" s="17"/>
      <c r="V78" s="17"/>
      <c r="W78" s="2"/>
      <c r="X78" s="2"/>
      <c r="Y78" s="2"/>
      <c r="Z78" s="47"/>
      <c r="AA78" s="2"/>
      <c r="AB78" s="2"/>
      <c r="AC78" s="17"/>
      <c r="AD78" s="2"/>
      <c r="AE78" s="2"/>
      <c r="AF78" s="2"/>
      <c r="AG78" s="2"/>
      <c r="AH78" s="2"/>
      <c r="AI78" s="17"/>
      <c r="AJ78" s="17"/>
      <c r="AK78" s="2"/>
      <c r="AL78" s="17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92" t="s">
        <v>58</v>
      </c>
      <c r="BE78" s="93"/>
      <c r="BF78" s="132"/>
      <c r="BG78" s="93"/>
      <c r="BH78" s="132"/>
      <c r="BI78" s="132"/>
      <c r="BJ78" s="132"/>
      <c r="BK78" s="94"/>
      <c r="BL78" s="93" t="s">
        <v>145</v>
      </c>
      <c r="BM78" s="93"/>
      <c r="BN78" s="133"/>
      <c r="BO78" s="134"/>
      <c r="BP78" s="93"/>
      <c r="BQ78" s="94"/>
      <c r="BR78" s="95"/>
      <c r="BS78" s="93"/>
      <c r="BT78" s="352"/>
      <c r="BU78" s="353" t="s">
        <v>161</v>
      </c>
      <c r="BV78" s="354"/>
      <c r="BW78" s="355"/>
      <c r="BX78" s="354"/>
      <c r="BY78" s="355"/>
      <c r="BZ78" s="355"/>
      <c r="CA78" s="355"/>
      <c r="CB78" s="356"/>
      <c r="CC78" s="354" t="s">
        <v>145</v>
      </c>
      <c r="CD78" s="354"/>
      <c r="CE78" s="357"/>
      <c r="CF78" s="354"/>
      <c r="CG78" s="354"/>
      <c r="CH78" s="356"/>
      <c r="CI78" s="358"/>
      <c r="CJ78" s="190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ht="12" customHeight="1">
      <c r="B79" s="2"/>
      <c r="C79" s="17"/>
      <c r="D79" s="2"/>
      <c r="E79" s="17"/>
      <c r="F79" s="2"/>
      <c r="G79" s="2"/>
      <c r="H79" s="2"/>
      <c r="I79" s="2"/>
      <c r="J79" s="2"/>
      <c r="K79" s="2"/>
      <c r="L79" s="47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47"/>
      <c r="AA79" s="2"/>
      <c r="AB79" s="2"/>
      <c r="AC79" s="2"/>
      <c r="AD79" s="16"/>
      <c r="AE79" s="2"/>
      <c r="AF79" s="2"/>
      <c r="AG79" s="2"/>
      <c r="AH79" s="2"/>
      <c r="AI79" s="17"/>
      <c r="AJ79" s="17"/>
      <c r="AK79" s="2"/>
      <c r="AL79" s="17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95"/>
      <c r="BE79" s="96" t="s">
        <v>42</v>
      </c>
      <c r="BF79" s="96" t="s">
        <v>146</v>
      </c>
      <c r="BG79" s="96" t="s">
        <v>147</v>
      </c>
      <c r="BH79" s="96" t="s">
        <v>147</v>
      </c>
      <c r="BI79" s="96" t="s">
        <v>148</v>
      </c>
      <c r="BJ79" s="96" t="s">
        <v>149</v>
      </c>
      <c r="BK79" s="97" t="s">
        <v>150</v>
      </c>
      <c r="BL79" s="91"/>
      <c r="BM79" s="91"/>
      <c r="BN79" s="96" t="s">
        <v>151</v>
      </c>
      <c r="BO79" s="95"/>
      <c r="BP79" s="91" t="s">
        <v>152</v>
      </c>
      <c r="BQ79" s="98"/>
      <c r="BR79" s="95"/>
      <c r="BS79" s="257" t="s">
        <v>245</v>
      </c>
      <c r="BT79" s="359"/>
      <c r="BU79" s="360"/>
      <c r="BV79" s="361" t="s">
        <v>42</v>
      </c>
      <c r="BW79" s="361" t="s">
        <v>146</v>
      </c>
      <c r="BX79" s="361" t="s">
        <v>147</v>
      </c>
      <c r="BY79" s="361" t="s">
        <v>147</v>
      </c>
      <c r="BZ79" s="361" t="s">
        <v>148</v>
      </c>
      <c r="CA79" s="361" t="s">
        <v>149</v>
      </c>
      <c r="CB79" s="362" t="s">
        <v>150</v>
      </c>
      <c r="CC79" s="363"/>
      <c r="CD79" s="363"/>
      <c r="CE79" s="364" t="s">
        <v>151</v>
      </c>
      <c r="CF79" s="363"/>
      <c r="CG79" s="363" t="s">
        <v>152</v>
      </c>
      <c r="CH79" s="352"/>
      <c r="CI79" s="358"/>
      <c r="CJ79" s="257" t="s">
        <v>245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ht="12" customHeight="1">
      <c r="B80" s="2"/>
      <c r="C80" s="17"/>
      <c r="D80" s="2"/>
      <c r="E80" s="1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6"/>
      <c r="AE80" s="2"/>
      <c r="AF80" s="2"/>
      <c r="AG80" s="2"/>
      <c r="AH80" s="2"/>
      <c r="AI80" s="17"/>
      <c r="AJ80" s="17"/>
      <c r="AK80" s="2"/>
      <c r="AL80" s="17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99"/>
      <c r="BE80" s="100" t="s">
        <v>153</v>
      </c>
      <c r="BF80" s="100" t="s">
        <v>153</v>
      </c>
      <c r="BG80" s="100" t="s">
        <v>63</v>
      </c>
      <c r="BH80" s="100" t="s">
        <v>44</v>
      </c>
      <c r="BI80" s="100" t="s">
        <v>154</v>
      </c>
      <c r="BJ80" s="100" t="s">
        <v>155</v>
      </c>
      <c r="BK80" s="101" t="s">
        <v>155</v>
      </c>
      <c r="BL80" s="100" t="s">
        <v>156</v>
      </c>
      <c r="BM80" s="100" t="s">
        <v>157</v>
      </c>
      <c r="BN80" s="100" t="s">
        <v>158</v>
      </c>
      <c r="BO80" s="135" t="s">
        <v>155</v>
      </c>
      <c r="BP80" s="100" t="s">
        <v>50</v>
      </c>
      <c r="BQ80" s="101" t="s">
        <v>51</v>
      </c>
      <c r="BR80" s="322"/>
      <c r="BS80" s="258" t="s">
        <v>244</v>
      </c>
      <c r="BT80" s="359"/>
      <c r="BU80" s="365"/>
      <c r="BV80" s="366" t="s">
        <v>153</v>
      </c>
      <c r="BW80" s="366" t="s">
        <v>153</v>
      </c>
      <c r="BX80" s="366" t="s">
        <v>63</v>
      </c>
      <c r="BY80" s="366" t="s">
        <v>44</v>
      </c>
      <c r="BZ80" s="366" t="s">
        <v>154</v>
      </c>
      <c r="CA80" s="366" t="s">
        <v>155</v>
      </c>
      <c r="CB80" s="367" t="s">
        <v>155</v>
      </c>
      <c r="CC80" s="366" t="s">
        <v>156</v>
      </c>
      <c r="CD80" s="366" t="s">
        <v>157</v>
      </c>
      <c r="CE80" s="367" t="s">
        <v>158</v>
      </c>
      <c r="CF80" s="366" t="s">
        <v>155</v>
      </c>
      <c r="CG80" s="366" t="s">
        <v>50</v>
      </c>
      <c r="CH80" s="367" t="s">
        <v>51</v>
      </c>
      <c r="CI80" s="368"/>
      <c r="CJ80" s="258" t="s">
        <v>244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ht="12" customHeight="1">
      <c r="B81" s="2"/>
      <c r="C81" s="17"/>
      <c r="D81" s="17"/>
      <c r="E81" s="17"/>
      <c r="F81" s="17"/>
      <c r="G81" s="17"/>
      <c r="H81" s="17"/>
      <c r="I81" s="2"/>
      <c r="J81" s="17"/>
      <c r="K81" s="17"/>
      <c r="L81" s="47"/>
      <c r="M81" s="2"/>
      <c r="N81" s="17"/>
      <c r="O81" s="2"/>
      <c r="P81" s="2"/>
      <c r="Q81" s="2"/>
      <c r="R81" s="17"/>
      <c r="S81" s="17"/>
      <c r="T81" s="17"/>
      <c r="U81" s="17"/>
      <c r="V81" s="17"/>
      <c r="W81" s="17"/>
      <c r="X81" s="17"/>
      <c r="Y81" s="17"/>
      <c r="Z81" s="47"/>
      <c r="AA81" s="2"/>
      <c r="AB81" s="2"/>
      <c r="AC81" s="17"/>
      <c r="AD81" s="17"/>
      <c r="AE81" s="2"/>
      <c r="AF81" s="2"/>
      <c r="AG81" s="2"/>
      <c r="AH81" s="2"/>
      <c r="AI81" s="17"/>
      <c r="AJ81" s="17"/>
      <c r="AK81" s="2"/>
      <c r="AL81" s="17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95" t="s">
        <v>23</v>
      </c>
      <c r="BE81" s="102">
        <f>A!J120</f>
        <v>3800</v>
      </c>
      <c r="BF81" s="102">
        <f>A!D120</f>
        <v>3800</v>
      </c>
      <c r="BG81" s="102">
        <f>A!C120</f>
        <v>3841.47</v>
      </c>
      <c r="BH81" s="102">
        <f>A!B120</f>
        <v>3793.9624853458381</v>
      </c>
      <c r="BI81" s="102">
        <f>A!K120</f>
        <v>3796.6944687790783</v>
      </c>
      <c r="BJ81" s="102">
        <f>A!E120</f>
        <v>3799.7366400000501</v>
      </c>
      <c r="BK81" s="103">
        <f>A!F120</f>
        <v>3797.9491200000398</v>
      </c>
      <c r="BL81" s="102">
        <f t="shared" ref="BL81:BL94" si="12">MINA(BE81:BK81)</f>
        <v>3793.9624853458381</v>
      </c>
      <c r="BM81" s="102">
        <f t="shared" ref="BM81:BM94" si="13">MAXA(BE81:BK81)</f>
        <v>3841.47</v>
      </c>
      <c r="BN81" s="136">
        <f t="shared" ref="BN81:BN94" si="14">(BM81-BL81)/BO81</f>
        <v>1.2500793677598224E-2</v>
      </c>
      <c r="BO81" s="137">
        <f>A!G120</f>
        <v>3800.35987149332</v>
      </c>
      <c r="BP81" s="102">
        <f>A!H120</f>
        <v>3800.4</v>
      </c>
      <c r="BQ81" s="103">
        <f>A!I120</f>
        <v>3800.4</v>
      </c>
      <c r="BR81" s="191"/>
      <c r="BS81" s="191">
        <f>A!L120</f>
        <v>0</v>
      </c>
      <c r="BT81" s="369"/>
      <c r="BU81" s="360" t="s">
        <v>23</v>
      </c>
      <c r="BV81" s="370">
        <f>A!J180</f>
        <v>3656</v>
      </c>
      <c r="BW81" s="370">
        <f>A!D180</f>
        <v>3656</v>
      </c>
      <c r="BX81" s="370">
        <f>A!C180</f>
        <v>3654.42</v>
      </c>
      <c r="BY81" s="370">
        <f>A!B180</f>
        <v>3655.3341148886284</v>
      </c>
      <c r="BZ81" s="370">
        <f>A!K180</f>
        <v>3653.1097020872421</v>
      </c>
      <c r="CA81" s="370">
        <f>A!E180</f>
        <v>3656.08319999996</v>
      </c>
      <c r="CB81" s="371">
        <f>A!F180</f>
        <v>3655.58591999997</v>
      </c>
      <c r="CC81" s="370">
        <f t="shared" ref="CC81:CC94" si="15">MINA(BV81:CB81)</f>
        <v>3653.1097020872421</v>
      </c>
      <c r="CD81" s="370">
        <f t="shared" ref="CD81:CD94" si="16">MAXA(BV81:CB81)</f>
        <v>3656.08319999996</v>
      </c>
      <c r="CE81" s="372">
        <f t="shared" ref="CE81:CE94" si="17">(CD81-CC81)/CF81</f>
        <v>8.1325187849358579E-4</v>
      </c>
      <c r="CF81" s="370">
        <f>A!G180</f>
        <v>3656.3062334707602</v>
      </c>
      <c r="CG81" s="370">
        <f>A!H180</f>
        <v>3656.3</v>
      </c>
      <c r="CH81" s="371">
        <f>A!I180</f>
        <v>3656.3</v>
      </c>
      <c r="CI81" s="373"/>
      <c r="CJ81" s="191">
        <f>A!L180</f>
        <v>0</v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ht="12" customHeight="1">
      <c r="B82" s="2"/>
      <c r="C82" s="17"/>
      <c r="D82" s="17"/>
      <c r="E82" s="17"/>
      <c r="F82" s="17"/>
      <c r="G82" s="17"/>
      <c r="H82" s="17"/>
      <c r="I82" s="2"/>
      <c r="J82" s="17"/>
      <c r="K82" s="17"/>
      <c r="L82" s="47"/>
      <c r="M82" s="2"/>
      <c r="N82" s="17"/>
      <c r="O82" s="2"/>
      <c r="P82" s="2"/>
      <c r="Q82" s="2"/>
      <c r="R82" s="17"/>
      <c r="S82" s="17"/>
      <c r="T82" s="17"/>
      <c r="U82" s="17"/>
      <c r="V82" s="17"/>
      <c r="W82" s="17"/>
      <c r="X82" s="17"/>
      <c r="Y82" s="17"/>
      <c r="Z82" s="47"/>
      <c r="AA82" s="2"/>
      <c r="AB82" s="2"/>
      <c r="AC82" s="17"/>
      <c r="AD82" s="17"/>
      <c r="AE82" s="2"/>
      <c r="AF82" s="2"/>
      <c r="AG82" s="2"/>
      <c r="AH82" s="2"/>
      <c r="AI82" s="17"/>
      <c r="AJ82" s="17"/>
      <c r="AK82" s="2"/>
      <c r="AL82" s="17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95" t="s">
        <v>24</v>
      </c>
      <c r="BE82" s="102">
        <f>A!J121</f>
        <v>3765</v>
      </c>
      <c r="BF82" s="102">
        <f>A!D121</f>
        <v>3766</v>
      </c>
      <c r="BG82" s="102">
        <f>A!C121</f>
        <v>3803.58</v>
      </c>
      <c r="BH82" s="102">
        <f>A!B121</f>
        <v>3755.5685814771396</v>
      </c>
      <c r="BI82" s="102">
        <f>A!K121</f>
        <v>3762.6845737669155</v>
      </c>
      <c r="BJ82" s="102">
        <f>A!E121</f>
        <v>3764.6112000000298</v>
      </c>
      <c r="BK82" s="103">
        <f>A!F121</f>
        <v>3763.2362199999902</v>
      </c>
      <c r="BL82" s="102">
        <f t="shared" si="12"/>
        <v>3755.5685814771396</v>
      </c>
      <c r="BM82" s="102">
        <f t="shared" si="13"/>
        <v>3803.58</v>
      </c>
      <c r="BN82" s="136">
        <f t="shared" si="14"/>
        <v>1.2751211075823953E-2</v>
      </c>
      <c r="BO82" s="137">
        <f>A!G121</f>
        <v>3765.24380604828</v>
      </c>
      <c r="BP82" s="102">
        <f>A!H121</f>
        <v>3765</v>
      </c>
      <c r="BQ82" s="103">
        <f>A!I121</f>
        <v>3765.3</v>
      </c>
      <c r="BR82" s="191"/>
      <c r="BS82" s="191">
        <f>A!L121</f>
        <v>0</v>
      </c>
      <c r="BT82" s="369"/>
      <c r="BU82" s="360" t="s">
        <v>24</v>
      </c>
      <c r="BV82" s="370">
        <f>A!J181</f>
        <v>3637</v>
      </c>
      <c r="BW82" s="370">
        <f>A!D181</f>
        <v>3637</v>
      </c>
      <c r="BX82" s="370">
        <f>A!C181</f>
        <v>3635.6010000000001</v>
      </c>
      <c r="BY82" s="370">
        <f>A!B181</f>
        <v>3636.5767878077377</v>
      </c>
      <c r="BZ82" s="370">
        <f>A!K181</f>
        <v>3635.0918838798311</v>
      </c>
      <c r="CA82" s="370">
        <f>A!E181</f>
        <v>3636.9244799999501</v>
      </c>
      <c r="CB82" s="371">
        <f>A!F181</f>
        <v>3636.55339</v>
      </c>
      <c r="CC82" s="370">
        <f t="shared" si="15"/>
        <v>3635.0918838798311</v>
      </c>
      <c r="CD82" s="370">
        <f t="shared" si="16"/>
        <v>3637</v>
      </c>
      <c r="CE82" s="372">
        <f t="shared" si="17"/>
        <v>5.2462383667533589E-4</v>
      </c>
      <c r="CF82" s="370">
        <f>A!G181</f>
        <v>3637.1128926604802</v>
      </c>
      <c r="CG82" s="370">
        <f>A!H181</f>
        <v>3637.1</v>
      </c>
      <c r="CH82" s="371">
        <f>A!I181</f>
        <v>3637.1</v>
      </c>
      <c r="CI82" s="374"/>
      <c r="CJ82" s="191">
        <f>A!L181</f>
        <v>0</v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ht="12" customHeight="1">
      <c r="B83" s="2"/>
      <c r="C83" s="17"/>
      <c r="D83" s="17"/>
      <c r="E83" s="17"/>
      <c r="F83" s="17"/>
      <c r="G83" s="17"/>
      <c r="H83" s="17"/>
      <c r="I83" s="2"/>
      <c r="J83" s="17"/>
      <c r="K83" s="17"/>
      <c r="L83" s="47"/>
      <c r="M83" s="2"/>
      <c r="N83" s="17"/>
      <c r="O83" s="2"/>
      <c r="P83" s="2"/>
      <c r="Q83" s="2"/>
      <c r="R83" s="17"/>
      <c r="S83" s="17"/>
      <c r="T83" s="17"/>
      <c r="U83" s="17"/>
      <c r="V83" s="17"/>
      <c r="W83" s="17"/>
      <c r="X83" s="17"/>
      <c r="Y83" s="17"/>
      <c r="Z83" s="47"/>
      <c r="AA83" s="2"/>
      <c r="AB83" s="2"/>
      <c r="AC83" s="17"/>
      <c r="AD83" s="17"/>
      <c r="AE83" s="2"/>
      <c r="AF83" s="2"/>
      <c r="AG83" s="2"/>
      <c r="AH83" s="2"/>
      <c r="AI83" s="17"/>
      <c r="AJ83" s="17"/>
      <c r="AK83" s="2"/>
      <c r="AL83" s="17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95" t="s">
        <v>25</v>
      </c>
      <c r="BE83" s="102">
        <f>A!J122</f>
        <v>3749</v>
      </c>
      <c r="BF83" s="102">
        <f>A!D122</f>
        <v>3749</v>
      </c>
      <c r="BG83" s="102">
        <f>A!C122</f>
        <v>3763.48</v>
      </c>
      <c r="BH83" s="102">
        <f>A!B122</f>
        <v>3739.1559202813601</v>
      </c>
      <c r="BI83" s="102">
        <f>A!K122</f>
        <v>3746.3787940781249</v>
      </c>
      <c r="BJ83" s="102">
        <f>A!E122</f>
        <v>3748.4294399999699</v>
      </c>
      <c r="BK83" s="103">
        <f>A!F122</f>
        <v>3746.8105099999898</v>
      </c>
      <c r="BL83" s="102">
        <f t="shared" si="12"/>
        <v>3739.1559202813601</v>
      </c>
      <c r="BM83" s="102">
        <f t="shared" si="13"/>
        <v>3763.48</v>
      </c>
      <c r="BN83" s="136">
        <f t="shared" si="14"/>
        <v>6.4883210636928219E-3</v>
      </c>
      <c r="BO83" s="137">
        <f>A!G122</f>
        <v>3748.9019855617198</v>
      </c>
      <c r="BP83" s="102">
        <f>A!H122</f>
        <v>3748.8</v>
      </c>
      <c r="BQ83" s="103">
        <f>A!I122</f>
        <v>3748.5</v>
      </c>
      <c r="BR83" s="191"/>
      <c r="BS83" s="191">
        <f>A!L122</f>
        <v>0</v>
      </c>
      <c r="BT83" s="369"/>
      <c r="BU83" s="360" t="s">
        <v>25</v>
      </c>
      <c r="BV83" s="370">
        <f>A!J182</f>
        <v>3632</v>
      </c>
      <c r="BW83" s="370">
        <f>A!D182</f>
        <v>3632</v>
      </c>
      <c r="BX83" s="370">
        <f>A!C182</f>
        <v>3630.4720000000002</v>
      </c>
      <c r="BY83" s="370">
        <f>A!B182</f>
        <v>3631.594372801876</v>
      </c>
      <c r="BZ83" s="370">
        <f>A!K182</f>
        <v>3629.9408279731442</v>
      </c>
      <c r="CA83" s="370">
        <f>A!E182</f>
        <v>3631.7567999999501</v>
      </c>
      <c r="CB83" s="371">
        <f>A!F182</f>
        <v>3631.3216200000002</v>
      </c>
      <c r="CC83" s="370">
        <f t="shared" si="15"/>
        <v>3629.9408279731442</v>
      </c>
      <c r="CD83" s="370">
        <f t="shared" si="16"/>
        <v>3632</v>
      </c>
      <c r="CE83" s="372">
        <f t="shared" si="17"/>
        <v>5.6695432155405025E-4</v>
      </c>
      <c r="CF83" s="370">
        <f>A!G182</f>
        <v>3631.9892953835902</v>
      </c>
      <c r="CG83" s="370">
        <f>A!H182</f>
        <v>3631.9</v>
      </c>
      <c r="CH83" s="371">
        <f>A!I182</f>
        <v>3631.9</v>
      </c>
      <c r="CI83" s="374"/>
      <c r="CJ83" s="191">
        <f>A!L182</f>
        <v>0</v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ht="12" customHeight="1">
      <c r="B84" s="2"/>
      <c r="C84" s="17"/>
      <c r="D84" s="17"/>
      <c r="E84" s="17"/>
      <c r="F84" s="17"/>
      <c r="G84" s="17"/>
      <c r="H84" s="17"/>
      <c r="I84" s="2"/>
      <c r="J84" s="17"/>
      <c r="K84" s="17"/>
      <c r="L84" s="47"/>
      <c r="M84" s="2"/>
      <c r="N84" s="17"/>
      <c r="O84" s="2"/>
      <c r="P84" s="2"/>
      <c r="Q84" s="2"/>
      <c r="R84" s="17"/>
      <c r="S84" s="17"/>
      <c r="T84" s="17"/>
      <c r="U84" s="17"/>
      <c r="V84" s="17"/>
      <c r="W84" s="17"/>
      <c r="X84" s="17"/>
      <c r="Y84" s="17"/>
      <c r="Z84" s="47"/>
      <c r="AA84" s="2"/>
      <c r="AB84" s="2"/>
      <c r="AC84" s="17"/>
      <c r="AD84" s="17"/>
      <c r="AE84" s="2"/>
      <c r="AF84" s="2"/>
      <c r="AG84" s="2"/>
      <c r="AH84" s="2"/>
      <c r="AI84" s="17"/>
      <c r="AJ84" s="17"/>
      <c r="AK84" s="2"/>
      <c r="AL84" s="17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95" t="s">
        <v>26</v>
      </c>
      <c r="BE84" s="102">
        <f>A!J123</f>
        <v>219</v>
      </c>
      <c r="BF84" s="102">
        <f>A!D123</f>
        <v>219</v>
      </c>
      <c r="BG84" s="102">
        <f>A!C123</f>
        <v>215.77799999999999</v>
      </c>
      <c r="BH84" s="102">
        <f>A!B123</f>
        <v>215.12309495896835</v>
      </c>
      <c r="BI84" s="102">
        <f>A!K123</f>
        <v>215.96111854697574</v>
      </c>
      <c r="BJ84" s="102">
        <f>A!E123</f>
        <v>218.98531200000301</v>
      </c>
      <c r="BK84" s="103">
        <f>A!F123</f>
        <v>219.76947900000101</v>
      </c>
      <c r="BL84" s="102">
        <f t="shared" si="12"/>
        <v>215.12309495896835</v>
      </c>
      <c r="BM84" s="102">
        <f t="shared" si="13"/>
        <v>219.76947900000101</v>
      </c>
      <c r="BN84" s="136">
        <f t="shared" si="14"/>
        <v>2.1182117196134904E-2</v>
      </c>
      <c r="BO84" s="137">
        <f>A!G123</f>
        <v>219.354089962286</v>
      </c>
      <c r="BP84" s="102">
        <f>A!H123</f>
        <v>219.3</v>
      </c>
      <c r="BQ84" s="103">
        <f>A!I123</f>
        <v>219.2</v>
      </c>
      <c r="BR84" s="191"/>
      <c r="BS84" s="191">
        <f>A!L123</f>
        <v>0</v>
      </c>
      <c r="BT84" s="369"/>
      <c r="BU84" s="360" t="s">
        <v>26</v>
      </c>
      <c r="BV84" s="370">
        <f>A!J183</f>
        <v>209</v>
      </c>
      <c r="BW84" s="370">
        <f>A!D183</f>
        <v>209</v>
      </c>
      <c r="BX84" s="370">
        <f>A!C183</f>
        <v>207.34399999999999</v>
      </c>
      <c r="BY84" s="370">
        <f>A!B183</f>
        <v>207.50293083235638</v>
      </c>
      <c r="BZ84" s="370">
        <f>A!K183</f>
        <v>205.74961807627938</v>
      </c>
      <c r="CA84" s="370">
        <f>A!E183</f>
        <v>208.725215999997</v>
      </c>
      <c r="CB84" s="371">
        <f>A!F183</f>
        <v>209.371025</v>
      </c>
      <c r="CC84" s="370">
        <f t="shared" si="15"/>
        <v>205.74961807627938</v>
      </c>
      <c r="CD84" s="370">
        <f t="shared" si="16"/>
        <v>209.371025</v>
      </c>
      <c r="CE84" s="372">
        <f t="shared" si="17"/>
        <v>1.733176455763899E-2</v>
      </c>
      <c r="CF84" s="370">
        <f>A!G183</f>
        <v>208.94623347075699</v>
      </c>
      <c r="CG84" s="370">
        <f>A!H183</f>
        <v>209</v>
      </c>
      <c r="CH84" s="371">
        <f>A!I183</f>
        <v>209</v>
      </c>
      <c r="CI84" s="374"/>
      <c r="CJ84" s="191">
        <f>A!L183</f>
        <v>0</v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ht="12" customHeight="1">
      <c r="B85" s="2"/>
      <c r="C85" s="17"/>
      <c r="D85" s="17"/>
      <c r="E85" s="17"/>
      <c r="F85" s="17"/>
      <c r="G85" s="17"/>
      <c r="H85" s="17"/>
      <c r="I85" s="2"/>
      <c r="J85" s="17"/>
      <c r="K85" s="17"/>
      <c r="L85" s="47"/>
      <c r="M85" s="2"/>
      <c r="N85" s="17"/>
      <c r="O85" s="2"/>
      <c r="P85" s="2"/>
      <c r="Q85" s="2"/>
      <c r="R85" s="17"/>
      <c r="S85" s="17"/>
      <c r="T85" s="17"/>
      <c r="U85" s="17"/>
      <c r="V85" s="17"/>
      <c r="W85" s="17"/>
      <c r="X85" s="17"/>
      <c r="Y85" s="17"/>
      <c r="Z85" s="47"/>
      <c r="AA85" s="2"/>
      <c r="AB85" s="2"/>
      <c r="AC85" s="17"/>
      <c r="AD85" s="17"/>
      <c r="AE85" s="2"/>
      <c r="AF85" s="2"/>
      <c r="AG85" s="2"/>
      <c r="AH85" s="2"/>
      <c r="AI85" s="17"/>
      <c r="AJ85" s="17"/>
      <c r="AK85" s="2"/>
      <c r="AL85" s="17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95" t="s">
        <v>27</v>
      </c>
      <c r="BE85" s="102">
        <f>A!J124</f>
        <v>198</v>
      </c>
      <c r="BF85" s="102">
        <f>A!D124</f>
        <v>198</v>
      </c>
      <c r="BG85" s="102">
        <f>A!C124</f>
        <v>195.53</v>
      </c>
      <c r="BH85" s="102">
        <f>A!B124</f>
        <v>194.60726846424384</v>
      </c>
      <c r="BI85" s="102">
        <f>A!K124</f>
        <v>195.81732923523171</v>
      </c>
      <c r="BJ85" s="102">
        <f>A!E124</f>
        <v>197.674848</v>
      </c>
      <c r="BK85" s="103">
        <f>A!F124</f>
        <v>198.56431600000101</v>
      </c>
      <c r="BL85" s="102">
        <f t="shared" si="12"/>
        <v>194.60726846424384</v>
      </c>
      <c r="BM85" s="102">
        <f t="shared" si="13"/>
        <v>198.56431600000101</v>
      </c>
      <c r="BN85" s="136">
        <f t="shared" si="14"/>
        <v>1.9988406649686825E-2</v>
      </c>
      <c r="BO85" s="137">
        <f>A!G124</f>
        <v>197.96713190339099</v>
      </c>
      <c r="BP85" s="102">
        <f>A!H124</f>
        <v>197.9</v>
      </c>
      <c r="BQ85" s="103">
        <f>A!I124</f>
        <v>197.3</v>
      </c>
      <c r="BR85" s="191"/>
      <c r="BS85" s="191">
        <f>A!L124</f>
        <v>0</v>
      </c>
      <c r="BT85" s="369"/>
      <c r="BU85" s="360" t="s">
        <v>27</v>
      </c>
      <c r="BV85" s="370">
        <f>A!J184</f>
        <v>190</v>
      </c>
      <c r="BW85" s="370">
        <f>A!D184</f>
        <v>190</v>
      </c>
      <c r="BX85" s="370">
        <f>A!C184</f>
        <v>188.50299999999999</v>
      </c>
      <c r="BY85" s="370">
        <f>A!B184</f>
        <v>188.45252051582651</v>
      </c>
      <c r="BZ85" s="370">
        <f>A!K184</f>
        <v>187.73175811723291</v>
      </c>
      <c r="CA85" s="370">
        <f>A!E184</f>
        <v>189.56515200000101</v>
      </c>
      <c r="CB85" s="371">
        <f>A!F184</f>
        <v>190.35797199999999</v>
      </c>
      <c r="CC85" s="370">
        <f t="shared" si="15"/>
        <v>187.73175811723291</v>
      </c>
      <c r="CD85" s="370">
        <f t="shared" si="16"/>
        <v>190.35797199999999</v>
      </c>
      <c r="CE85" s="372">
        <f t="shared" si="17"/>
        <v>1.3840178381185959E-2</v>
      </c>
      <c r="CF85" s="370">
        <f>A!G184</f>
        <v>189.75289266048</v>
      </c>
      <c r="CG85" s="370">
        <f>A!H184</f>
        <v>189.7</v>
      </c>
      <c r="CH85" s="371">
        <f>A!I184</f>
        <v>189.7</v>
      </c>
      <c r="CI85" s="374"/>
      <c r="CJ85" s="191">
        <f>A!L184</f>
        <v>0</v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ht="12" customHeight="1">
      <c r="B86" s="2"/>
      <c r="C86" s="17"/>
      <c r="D86" s="17"/>
      <c r="E86" s="17"/>
      <c r="F86" s="17"/>
      <c r="G86" s="17"/>
      <c r="H86" s="17"/>
      <c r="I86" s="2"/>
      <c r="J86" s="17"/>
      <c r="K86" s="17"/>
      <c r="L86" s="47"/>
      <c r="M86" s="2"/>
      <c r="N86" s="17"/>
      <c r="O86" s="2"/>
      <c r="P86" s="2"/>
      <c r="Q86" s="2"/>
      <c r="R86" s="17"/>
      <c r="S86" s="17"/>
      <c r="T86" s="17"/>
      <c r="U86" s="17"/>
      <c r="V86" s="17"/>
      <c r="W86" s="17"/>
      <c r="X86" s="17"/>
      <c r="Y86" s="17"/>
      <c r="Z86" s="47"/>
      <c r="AA86" s="2"/>
      <c r="AB86" s="2"/>
      <c r="AC86" s="17"/>
      <c r="AD86" s="17"/>
      <c r="AE86" s="2"/>
      <c r="AF86" s="2"/>
      <c r="AG86" s="2"/>
      <c r="AH86" s="2"/>
      <c r="AI86" s="17"/>
      <c r="AJ86" s="17"/>
      <c r="AK86" s="2"/>
      <c r="AL86" s="17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95" t="s">
        <v>28</v>
      </c>
      <c r="BE86" s="102">
        <f>A!J125</f>
        <v>4517</v>
      </c>
      <c r="BF86" s="102">
        <f>A!D125</f>
        <v>4517</v>
      </c>
      <c r="BG86" s="102">
        <f>A!C125</f>
        <v>4542.78</v>
      </c>
      <c r="BH86" s="102">
        <f>A!B125</f>
        <v>4527.5498241500591</v>
      </c>
      <c r="BI86" s="102">
        <f>A!K125</f>
        <v>4508.3212317069383</v>
      </c>
      <c r="BJ86" s="102">
        <f>A!E125</f>
        <v>4516.9958399999696</v>
      </c>
      <c r="BK86" s="103">
        <f>A!F125</f>
        <v>4515.0285199999998</v>
      </c>
      <c r="BL86" s="102">
        <f t="shared" si="12"/>
        <v>4508.3212317069383</v>
      </c>
      <c r="BM86" s="102">
        <f t="shared" si="13"/>
        <v>4542.78</v>
      </c>
      <c r="BN86" s="136">
        <f t="shared" si="14"/>
        <v>7.6277940074630981E-3</v>
      </c>
      <c r="BO86" s="137">
        <f>A!G125</f>
        <v>4517.5273820119801</v>
      </c>
      <c r="BP86" s="102">
        <f>A!H125</f>
        <v>4517.3999999999996</v>
      </c>
      <c r="BQ86" s="103">
        <f>A!I125</f>
        <v>4518.3</v>
      </c>
      <c r="BR86" s="191"/>
      <c r="BS86" s="191">
        <f>A!L125</f>
        <v>0</v>
      </c>
      <c r="BT86" s="369"/>
      <c r="BU86" s="360" t="s">
        <v>28</v>
      </c>
      <c r="BV86" s="370">
        <f>A!J185</f>
        <v>4376</v>
      </c>
      <c r="BW86" s="370">
        <f>A!D185</f>
        <v>4376</v>
      </c>
      <c r="BX86" s="370">
        <f>A!C185</f>
        <v>4374.8010000000004</v>
      </c>
      <c r="BY86" s="370">
        <f>A!B185</f>
        <v>4376.0257913247369</v>
      </c>
      <c r="BZ86" s="370">
        <f>A!K185</f>
        <v>4374.3180891307584</v>
      </c>
      <c r="CA86" s="370">
        <f>A!E185</f>
        <v>4376.1244800000504</v>
      </c>
      <c r="CB86" s="371">
        <f>A!F185</f>
        <v>4375.5775000000103</v>
      </c>
      <c r="CC86" s="370">
        <f t="shared" si="15"/>
        <v>4374.3180891307584</v>
      </c>
      <c r="CD86" s="370">
        <f t="shared" si="16"/>
        <v>4376.1244800000504</v>
      </c>
      <c r="CE86" s="372">
        <f t="shared" si="17"/>
        <v>4.1276547486390774E-4</v>
      </c>
      <c r="CF86" s="370">
        <f>A!G185</f>
        <v>4376.3128926604804</v>
      </c>
      <c r="CG86" s="370">
        <f>A!H185</f>
        <v>4376.3</v>
      </c>
      <c r="CH86" s="371">
        <f>A!I185</f>
        <v>4376.3</v>
      </c>
      <c r="CI86" s="374"/>
      <c r="CJ86" s="191">
        <f>A!L185</f>
        <v>0</v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ht="12" customHeight="1">
      <c r="B87" s="2"/>
      <c r="C87" s="17"/>
      <c r="D87" s="17"/>
      <c r="E87" s="17"/>
      <c r="F87" s="17"/>
      <c r="G87" s="17"/>
      <c r="H87" s="17"/>
      <c r="I87" s="2"/>
      <c r="J87" s="17"/>
      <c r="K87" s="17"/>
      <c r="L87" s="47"/>
      <c r="M87" s="2"/>
      <c r="N87" s="17"/>
      <c r="O87" s="2"/>
      <c r="P87" s="2"/>
      <c r="Q87" s="2"/>
      <c r="R87" s="17"/>
      <c r="S87" s="17"/>
      <c r="T87" s="17"/>
      <c r="U87" s="17"/>
      <c r="V87" s="17"/>
      <c r="W87" s="17"/>
      <c r="X87" s="17"/>
      <c r="Y87" s="17"/>
      <c r="Z87" s="47"/>
      <c r="AA87" s="2"/>
      <c r="AB87" s="2"/>
      <c r="AC87" s="17"/>
      <c r="AD87" s="17"/>
      <c r="AE87" s="2"/>
      <c r="AF87" s="2"/>
      <c r="AG87" s="2"/>
      <c r="AH87" s="2"/>
      <c r="AI87" s="17"/>
      <c r="AJ87" s="17"/>
      <c r="AK87" s="2"/>
      <c r="AL87" s="17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95" t="s">
        <v>29</v>
      </c>
      <c r="BE87" s="102">
        <f>A!J126</f>
        <v>4501</v>
      </c>
      <c r="BF87" s="102">
        <f>A!D126</f>
        <v>4500</v>
      </c>
      <c r="BG87" s="102">
        <f>A!C126</f>
        <v>4516.3779999999997</v>
      </c>
      <c r="BH87" s="102">
        <f>A!B126</f>
        <v>4508.4994138335287</v>
      </c>
      <c r="BI87" s="102">
        <f>A!K126</f>
        <v>4490.5145229471891</v>
      </c>
      <c r="BJ87" s="102">
        <f>A!E126</f>
        <v>4500.0681600000598</v>
      </c>
      <c r="BK87" s="103">
        <f>A!F126</f>
        <v>4498.88159</v>
      </c>
      <c r="BL87" s="102">
        <f t="shared" si="12"/>
        <v>4490.5145229471891</v>
      </c>
      <c r="BM87" s="102">
        <f t="shared" si="13"/>
        <v>4516.3779999999997</v>
      </c>
      <c r="BN87" s="136">
        <f t="shared" si="14"/>
        <v>5.7467434666271877E-3</v>
      </c>
      <c r="BO87" s="137">
        <f>A!G126</f>
        <v>4500.5449091309601</v>
      </c>
      <c r="BP87" s="102">
        <f>A!H126</f>
        <v>4500.3</v>
      </c>
      <c r="BQ87" s="103">
        <f>A!I126</f>
        <v>4499.8999999999996</v>
      </c>
      <c r="BR87" s="191"/>
      <c r="BS87" s="191">
        <f>A!L126</f>
        <v>0</v>
      </c>
      <c r="BT87" s="369"/>
      <c r="BU87" s="360" t="s">
        <v>29</v>
      </c>
      <c r="BV87" s="370">
        <f>A!J186</f>
        <v>4371</v>
      </c>
      <c r="BW87" s="370">
        <f>A!D186</f>
        <v>4371</v>
      </c>
      <c r="BX87" s="370">
        <f>A!C186</f>
        <v>4369.652</v>
      </c>
      <c r="BY87" s="370">
        <f>A!B186</f>
        <v>4371.0433763188748</v>
      </c>
      <c r="BZ87" s="370">
        <f>A!K186</f>
        <v>4369.1704217878068</v>
      </c>
      <c r="CA87" s="370">
        <f>A!E186</f>
        <v>4370.9567999999399</v>
      </c>
      <c r="CB87" s="371">
        <f>A!F186</f>
        <v>4370.6181399999896</v>
      </c>
      <c r="CC87" s="370">
        <f t="shared" si="15"/>
        <v>4369.1704217878068</v>
      </c>
      <c r="CD87" s="370">
        <f t="shared" si="16"/>
        <v>4371.0433763188748</v>
      </c>
      <c r="CE87" s="372">
        <f t="shared" si="17"/>
        <v>4.2847710417071516E-4</v>
      </c>
      <c r="CF87" s="370">
        <f>A!G186</f>
        <v>4371.1892953835904</v>
      </c>
      <c r="CG87" s="370">
        <f>A!H186</f>
        <v>4371.1000000000004</v>
      </c>
      <c r="CH87" s="371">
        <f>A!I186</f>
        <v>4371.1000000000004</v>
      </c>
      <c r="CI87" s="374"/>
      <c r="CJ87" s="191">
        <f>A!L186</f>
        <v>0</v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ht="12" customHeight="1">
      <c r="B88" s="2"/>
      <c r="C88" s="17"/>
      <c r="D88" s="17"/>
      <c r="E88" s="17"/>
      <c r="F88" s="17"/>
      <c r="G88" s="17"/>
      <c r="H88" s="17"/>
      <c r="I88" s="2"/>
      <c r="J88" s="17"/>
      <c r="K88" s="17"/>
      <c r="L88" s="47"/>
      <c r="M88" s="2"/>
      <c r="N88" s="17"/>
      <c r="O88" s="2"/>
      <c r="P88" s="2"/>
      <c r="Q88" s="2"/>
      <c r="R88" s="17"/>
      <c r="S88" s="17"/>
      <c r="T88" s="17"/>
      <c r="U88" s="17"/>
      <c r="V88" s="17"/>
      <c r="W88" s="17"/>
      <c r="X88" s="17"/>
      <c r="Y88" s="17"/>
      <c r="Z88" s="47"/>
      <c r="AA88" s="2"/>
      <c r="AB88" s="2"/>
      <c r="AC88" s="17"/>
      <c r="AD88" s="17"/>
      <c r="AE88" s="2"/>
      <c r="AF88" s="2"/>
      <c r="AG88" s="2"/>
      <c r="AH88" s="2"/>
      <c r="AI88" s="17"/>
      <c r="AJ88" s="17"/>
      <c r="AK88" s="2"/>
      <c r="AL88" s="17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95" t="s">
        <v>30</v>
      </c>
      <c r="BE88" s="102">
        <f>A!J127</f>
        <v>4538</v>
      </c>
      <c r="BF88" s="102">
        <f>A!D127</f>
        <v>4538</v>
      </c>
      <c r="BG88" s="102">
        <f>A!C127</f>
        <v>4567.4579999999996</v>
      </c>
      <c r="BH88" s="102">
        <f>A!B127</f>
        <v>4548.9449003517002</v>
      </c>
      <c r="BI88" s="102">
        <f>A!K127</f>
        <v>4527.8729984733573</v>
      </c>
      <c r="BJ88" s="102">
        <f>A!E127</f>
        <v>4537.0684799999599</v>
      </c>
      <c r="BK88" s="103">
        <f>A!F127</f>
        <v>4535.1008499999898</v>
      </c>
      <c r="BL88" s="102">
        <f t="shared" si="12"/>
        <v>4527.8729984733573</v>
      </c>
      <c r="BM88" s="102">
        <f t="shared" si="13"/>
        <v>4567.4579999999996</v>
      </c>
      <c r="BN88" s="136">
        <f t="shared" si="14"/>
        <v>8.7249326127886127E-3</v>
      </c>
      <c r="BO88" s="137">
        <f>A!G127</f>
        <v>4536.9979670238899</v>
      </c>
      <c r="BP88" s="102">
        <f>A!H127</f>
        <v>4537.3</v>
      </c>
      <c r="BQ88" s="103">
        <f>A!I127</f>
        <v>4537.8999999999996</v>
      </c>
      <c r="BR88" s="191"/>
      <c r="BS88" s="191">
        <f>A!L127</f>
        <v>0</v>
      </c>
      <c r="BT88" s="369"/>
      <c r="BU88" s="360" t="s">
        <v>30</v>
      </c>
      <c r="BV88" s="370">
        <f>A!J187</f>
        <v>4388</v>
      </c>
      <c r="BW88" s="370">
        <f>A!D187</f>
        <v>4388</v>
      </c>
      <c r="BX88" s="370">
        <f>A!C187</f>
        <v>4386.0709999999999</v>
      </c>
      <c r="BY88" s="370">
        <f>A!B187</f>
        <v>4387.4560375146539</v>
      </c>
      <c r="BZ88" s="370">
        <f>A!K187</f>
        <v>4385.1598974957287</v>
      </c>
      <c r="CA88" s="370">
        <f>A!E187</f>
        <v>4387.7097599999697</v>
      </c>
      <c r="CB88" s="371">
        <f>A!F187</f>
        <v>4387.1605199999804</v>
      </c>
      <c r="CC88" s="370">
        <f t="shared" si="15"/>
        <v>4385.1598974957287</v>
      </c>
      <c r="CD88" s="370">
        <f t="shared" si="16"/>
        <v>4388</v>
      </c>
      <c r="CE88" s="372">
        <f t="shared" si="17"/>
        <v>6.4726693061514871E-4</v>
      </c>
      <c r="CF88" s="370">
        <f>A!G187</f>
        <v>4387.8381081080397</v>
      </c>
      <c r="CG88" s="370">
        <f>A!H187</f>
        <v>4387.8999999999996</v>
      </c>
      <c r="CH88" s="371">
        <f>A!I187</f>
        <v>4387.8999999999996</v>
      </c>
      <c r="CI88" s="374"/>
      <c r="CJ88" s="191">
        <f>A!L187</f>
        <v>0</v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ht="12" customHeight="1">
      <c r="B89" s="2"/>
      <c r="C89" s="17"/>
      <c r="D89" s="17"/>
      <c r="E89" s="17"/>
      <c r="F89" s="17"/>
      <c r="G89" s="17"/>
      <c r="H89" s="17"/>
      <c r="I89" s="2"/>
      <c r="J89" s="17"/>
      <c r="K89" s="17"/>
      <c r="L89" s="47"/>
      <c r="M89" s="2"/>
      <c r="N89" s="17"/>
      <c r="O89" s="2"/>
      <c r="P89" s="2"/>
      <c r="Q89" s="2"/>
      <c r="R89" s="17"/>
      <c r="S89" s="17"/>
      <c r="T89" s="17"/>
      <c r="U89" s="17"/>
      <c r="V89" s="17"/>
      <c r="W89" s="17"/>
      <c r="X89" s="17"/>
      <c r="Y89" s="17"/>
      <c r="Z89" s="47"/>
      <c r="AA89" s="2"/>
      <c r="AB89" s="2"/>
      <c r="AC89" s="17"/>
      <c r="AD89" s="17"/>
      <c r="AE89" s="2"/>
      <c r="AF89" s="2"/>
      <c r="AG89" s="2"/>
      <c r="AH89" s="2"/>
      <c r="AI89" s="17"/>
      <c r="AJ89" s="17"/>
      <c r="AK89" s="2"/>
      <c r="AL89" s="17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95" t="s">
        <v>31</v>
      </c>
      <c r="BE89" s="102">
        <f>A!J128</f>
        <v>2233</v>
      </c>
      <c r="BF89" s="102">
        <f>A!D128</f>
        <v>2232</v>
      </c>
      <c r="BG89" s="102">
        <f>A!C128</f>
        <v>2226.0569999999998</v>
      </c>
      <c r="BH89" s="102">
        <f>A!B128</f>
        <v>2236.5181711606097</v>
      </c>
      <c r="BI89" s="102">
        <f>A!K128</f>
        <v>2224.4208337046202</v>
      </c>
      <c r="BJ89" s="102">
        <f>A!E128</f>
        <v>2231.6851200000101</v>
      </c>
      <c r="BK89" s="103">
        <f>A!F128</f>
        <v>2231.63454</v>
      </c>
      <c r="BL89" s="102">
        <f t="shared" si="12"/>
        <v>2224.4208337046202</v>
      </c>
      <c r="BM89" s="102">
        <f t="shared" si="13"/>
        <v>2236.5181711606097</v>
      </c>
      <c r="BN89" s="136">
        <f t="shared" si="14"/>
        <v>5.4191220427489313E-3</v>
      </c>
      <c r="BO89" s="137">
        <f>A!G128</f>
        <v>2232.3426858740499</v>
      </c>
      <c r="BP89" s="102">
        <f>A!H128</f>
        <v>2231.9</v>
      </c>
      <c r="BQ89" s="103">
        <f>A!I128</f>
        <v>2232.5</v>
      </c>
      <c r="BR89" s="191"/>
      <c r="BS89" s="191">
        <f>A!L128</f>
        <v>0</v>
      </c>
      <c r="BT89" s="369"/>
      <c r="BU89" s="360" t="s">
        <v>31</v>
      </c>
      <c r="BV89" s="370">
        <f>A!J188</f>
        <v>2159</v>
      </c>
      <c r="BW89" s="370">
        <f>A!D188</f>
        <v>2159</v>
      </c>
      <c r="BX89" s="370">
        <f>A!C188</f>
        <v>2157.3510000000001</v>
      </c>
      <c r="BY89" s="370">
        <f>A!B188</f>
        <v>2157.9718640093788</v>
      </c>
      <c r="BZ89" s="370">
        <f>A!K188</f>
        <v>2156.7137072556111</v>
      </c>
      <c r="CA89" s="370">
        <f>A!E188</f>
        <v>2158.52447999999</v>
      </c>
      <c r="CB89" s="371">
        <f>A!F188</f>
        <v>2158.6210299999998</v>
      </c>
      <c r="CC89" s="370">
        <f t="shared" si="15"/>
        <v>2156.7137072556111</v>
      </c>
      <c r="CD89" s="370">
        <f t="shared" si="16"/>
        <v>2159</v>
      </c>
      <c r="CE89" s="372">
        <f t="shared" si="17"/>
        <v>1.0590999628353485E-3</v>
      </c>
      <c r="CF89" s="370">
        <f>A!G188</f>
        <v>2158.7128926604801</v>
      </c>
      <c r="CG89" s="370">
        <f>A!H188</f>
        <v>2158.6999999999998</v>
      </c>
      <c r="CH89" s="371">
        <f>A!I188</f>
        <v>2158.6999999999998</v>
      </c>
      <c r="CI89" s="374"/>
      <c r="CJ89" s="191">
        <f>A!L188</f>
        <v>0</v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ht="12" customHeight="1">
      <c r="B90" s="2"/>
      <c r="C90" s="17"/>
      <c r="D90" s="17"/>
      <c r="E90" s="17"/>
      <c r="F90" s="17"/>
      <c r="G90" s="17"/>
      <c r="H90" s="17"/>
      <c r="I90" s="2"/>
      <c r="J90" s="17"/>
      <c r="K90" s="17"/>
      <c r="L90" s="47"/>
      <c r="M90" s="2"/>
      <c r="N90" s="17"/>
      <c r="O90" s="2"/>
      <c r="P90" s="2"/>
      <c r="Q90" s="2"/>
      <c r="R90" s="17"/>
      <c r="S90" s="17"/>
      <c r="T90" s="17"/>
      <c r="U90" s="17"/>
      <c r="V90" s="17"/>
      <c r="W90" s="17"/>
      <c r="X90" s="17"/>
      <c r="Y90" s="17"/>
      <c r="Z90" s="47"/>
      <c r="AA90" s="2"/>
      <c r="AB90" s="2"/>
      <c r="AC90" s="17"/>
      <c r="AD90" s="17"/>
      <c r="AE90" s="2"/>
      <c r="AF90" s="2"/>
      <c r="AG90" s="2"/>
      <c r="AH90" s="2"/>
      <c r="AI90" s="17"/>
      <c r="AJ90" s="17"/>
      <c r="AK90" s="2"/>
      <c r="AL90" s="17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95" t="s">
        <v>32</v>
      </c>
      <c r="BE90" s="102">
        <f>A!J129</f>
        <v>4495</v>
      </c>
      <c r="BF90" s="102">
        <f>A!D129</f>
        <v>4495</v>
      </c>
      <c r="BG90" s="102">
        <f>A!C129</f>
        <v>4509.9840000000004</v>
      </c>
      <c r="BH90" s="102">
        <f>A!B129</f>
        <v>4534.5838218053932</v>
      </c>
      <c r="BI90" s="102">
        <f>A!K129</f>
        <v>4480.7707721211873</v>
      </c>
      <c r="BJ90" s="102">
        <f>A!E129</f>
        <v>4494.6115200000404</v>
      </c>
      <c r="BK90" s="103">
        <f>A!F129</f>
        <v>4494.0999199999997</v>
      </c>
      <c r="BL90" s="102">
        <f t="shared" si="12"/>
        <v>4480.7707721211873</v>
      </c>
      <c r="BM90" s="102">
        <f t="shared" si="13"/>
        <v>4534.5838218053932</v>
      </c>
      <c r="BN90" s="136">
        <f t="shared" si="14"/>
        <v>1.1971051394770399E-2</v>
      </c>
      <c r="BO90" s="137">
        <f>A!G129</f>
        <v>4495.2651116103598</v>
      </c>
      <c r="BP90" s="102">
        <f>A!H129</f>
        <v>4494.8999999999996</v>
      </c>
      <c r="BQ90" s="103">
        <f>A!I129</f>
        <v>4493.8</v>
      </c>
      <c r="BR90" s="191"/>
      <c r="BS90" s="191">
        <f>A!L129</f>
        <v>0</v>
      </c>
      <c r="BT90" s="369"/>
      <c r="BU90" s="360" t="s">
        <v>32</v>
      </c>
      <c r="BV90" s="370">
        <f>A!J189</f>
        <v>4376</v>
      </c>
      <c r="BW90" s="370">
        <f>A!D189</f>
        <v>4376</v>
      </c>
      <c r="BX90" s="370">
        <f>A!C189</f>
        <v>4374.8519999999999</v>
      </c>
      <c r="BY90" s="370">
        <f>A!B189</f>
        <v>4376.025791324736</v>
      </c>
      <c r="BZ90" s="370">
        <f>A!K189</f>
        <v>4374.339843213349</v>
      </c>
      <c r="CA90" s="370">
        <f>A!E189</f>
        <v>4376.1244800000504</v>
      </c>
      <c r="CB90" s="371">
        <f>A!F189</f>
        <v>4375.9706799999803</v>
      </c>
      <c r="CC90" s="370">
        <f t="shared" si="15"/>
        <v>4374.339843213349</v>
      </c>
      <c r="CD90" s="370">
        <f t="shared" si="16"/>
        <v>4376.1244800000504</v>
      </c>
      <c r="CE90" s="372">
        <f t="shared" si="17"/>
        <v>4.0779460483605478E-4</v>
      </c>
      <c r="CF90" s="370">
        <f>A!G189</f>
        <v>4376.3128926604804</v>
      </c>
      <c r="CG90" s="370">
        <f>A!H189</f>
        <v>4376.3</v>
      </c>
      <c r="CH90" s="371">
        <f>A!I189</f>
        <v>4376.3</v>
      </c>
      <c r="CI90" s="374"/>
      <c r="CJ90" s="191">
        <f>A!L189</f>
        <v>0</v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ht="12" customHeight="1">
      <c r="B91" s="2"/>
      <c r="C91" s="17"/>
      <c r="D91" s="17"/>
      <c r="E91" s="17"/>
      <c r="F91" s="17"/>
      <c r="G91" s="17"/>
      <c r="H91" s="17"/>
      <c r="I91" s="2"/>
      <c r="J91" s="17"/>
      <c r="K91" s="17"/>
      <c r="L91" s="47"/>
      <c r="M91" s="2"/>
      <c r="N91" s="17"/>
      <c r="O91" s="2"/>
      <c r="P91" s="2"/>
      <c r="Q91" s="2"/>
      <c r="R91" s="17"/>
      <c r="S91" s="17"/>
      <c r="T91" s="17"/>
      <c r="U91" s="17"/>
      <c r="V91" s="17"/>
      <c r="W91" s="17"/>
      <c r="X91" s="17"/>
      <c r="Y91" s="17"/>
      <c r="Z91" s="47"/>
      <c r="AA91" s="2"/>
      <c r="AB91" s="2"/>
      <c r="AC91" s="17"/>
      <c r="AD91" s="17"/>
      <c r="AE91" s="2"/>
      <c r="AF91" s="2"/>
      <c r="AG91" s="2"/>
      <c r="AH91" s="2"/>
      <c r="AI91" s="17"/>
      <c r="AJ91" s="17"/>
      <c r="AK91" s="2"/>
      <c r="AL91" s="17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95" t="s">
        <v>33</v>
      </c>
      <c r="BE91" s="102">
        <f>A!J130</f>
        <v>4507</v>
      </c>
      <c r="BF91" s="102">
        <f>A!D130</f>
        <v>4535</v>
      </c>
      <c r="BG91" s="102">
        <f>A!C130</f>
        <v>4564.8940000000002</v>
      </c>
      <c r="BH91" s="102">
        <f>A!B130</f>
        <v>4582.6494724501763</v>
      </c>
      <c r="BI91" s="102">
        <f>A!K130</f>
        <v>4521.5035603680144</v>
      </c>
      <c r="BJ91" s="102">
        <f>A!E130</f>
        <v>4534.5283199999503</v>
      </c>
      <c r="BK91" s="103">
        <f>A!F130</f>
        <v>4533.9432200000001</v>
      </c>
      <c r="BL91" s="102">
        <f t="shared" si="12"/>
        <v>4507</v>
      </c>
      <c r="BM91" s="102">
        <f t="shared" si="13"/>
        <v>4582.6494724501763</v>
      </c>
      <c r="BN91" s="136">
        <f t="shared" si="14"/>
        <v>1.6680798030366643E-2</v>
      </c>
      <c r="BO91" s="137">
        <f>A!G130</f>
        <v>4535.1230985747698</v>
      </c>
      <c r="BP91" s="102">
        <f>A!H130</f>
        <v>4534.8999999999996</v>
      </c>
      <c r="BQ91" s="103">
        <f>A!I130</f>
        <v>4533.8999999999996</v>
      </c>
      <c r="BR91" s="191"/>
      <c r="BS91" s="191">
        <f>A!L130</f>
        <v>0</v>
      </c>
      <c r="BT91" s="369"/>
      <c r="BU91" s="360" t="s">
        <v>33</v>
      </c>
      <c r="BV91" s="370">
        <f>A!J190</f>
        <v>4396</v>
      </c>
      <c r="BW91" s="370">
        <f>A!D190</f>
        <v>4396</v>
      </c>
      <c r="BX91" s="370">
        <f>A!C190</f>
        <v>4393.6490000000003</v>
      </c>
      <c r="BY91" s="370">
        <f>A!B190</f>
        <v>4394.7831184056276</v>
      </c>
      <c r="BZ91" s="370">
        <f>A!K190</f>
        <v>4392.3490335139877</v>
      </c>
      <c r="CA91" s="370">
        <f>A!E190</f>
        <v>4395.2831999999598</v>
      </c>
      <c r="CB91" s="371">
        <f>A!F190</f>
        <v>4395.0924600000099</v>
      </c>
      <c r="CC91" s="370">
        <f t="shared" si="15"/>
        <v>4392.3490335139877</v>
      </c>
      <c r="CD91" s="370">
        <f t="shared" si="16"/>
        <v>4396</v>
      </c>
      <c r="CE91" s="372">
        <f t="shared" si="17"/>
        <v>8.3061342473161144E-4</v>
      </c>
      <c r="CF91" s="370">
        <f>A!G190</f>
        <v>4395.50623347076</v>
      </c>
      <c r="CG91" s="370">
        <f>A!H190</f>
        <v>4395.5</v>
      </c>
      <c r="CH91" s="371">
        <f>A!I190</f>
        <v>4395.5</v>
      </c>
      <c r="CI91" s="374"/>
      <c r="CJ91" s="191">
        <f>A!L190</f>
        <v>0</v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ht="12" customHeight="1">
      <c r="B92" s="2"/>
      <c r="C92" s="17"/>
      <c r="D92" s="17"/>
      <c r="E92" s="17"/>
      <c r="F92" s="17"/>
      <c r="G92" s="17"/>
      <c r="H92" s="17"/>
      <c r="I92" s="2"/>
      <c r="J92" s="17"/>
      <c r="K92" s="17"/>
      <c r="L92" s="47"/>
      <c r="M92" s="2"/>
      <c r="N92" s="17"/>
      <c r="O92" s="2"/>
      <c r="P92" s="2"/>
      <c r="Q92" s="2"/>
      <c r="R92" s="17"/>
      <c r="S92" s="17"/>
      <c r="T92" s="17"/>
      <c r="U92" s="17"/>
      <c r="V92" s="17"/>
      <c r="W92" s="17"/>
      <c r="X92" s="17"/>
      <c r="Y92" s="17"/>
      <c r="Z92" s="47"/>
      <c r="AA92" s="2"/>
      <c r="AB92" s="2"/>
      <c r="AC92" s="17"/>
      <c r="AD92" s="17"/>
      <c r="AE92" s="2"/>
      <c r="AF92" s="2"/>
      <c r="AG92" s="2"/>
      <c r="AH92" s="2"/>
      <c r="AI92" s="17"/>
      <c r="AJ92" s="17"/>
      <c r="AK92" s="2"/>
      <c r="AL92" s="17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95" t="s">
        <v>34</v>
      </c>
      <c r="BE92" s="102">
        <f>A!J131</f>
        <v>578</v>
      </c>
      <c r="BF92" s="102">
        <f>A!D131</f>
        <v>577</v>
      </c>
      <c r="BG92" s="102">
        <f>A!C131</f>
        <v>572.60699999999997</v>
      </c>
      <c r="BH92" s="102">
        <f>A!B131</f>
        <v>578.54630715123096</v>
      </c>
      <c r="BI92" s="102">
        <f>A!K131</f>
        <v>573.8076719511638</v>
      </c>
      <c r="BJ92" s="102">
        <f>A!E131</f>
        <v>577.18886399999599</v>
      </c>
      <c r="BK92" s="103">
        <f>A!F131</f>
        <v>577.67032500000005</v>
      </c>
      <c r="BL92" s="102">
        <f t="shared" si="12"/>
        <v>572.60699999999997</v>
      </c>
      <c r="BM92" s="102">
        <f t="shared" si="13"/>
        <v>578.54630715123096</v>
      </c>
      <c r="BN92" s="136">
        <f t="shared" si="14"/>
        <v>1.0284018034686915E-2</v>
      </c>
      <c r="BO92" s="137">
        <f>A!G131</f>
        <v>577.52788172855503</v>
      </c>
      <c r="BP92" s="102">
        <f>A!H131</f>
        <v>577.29999999999995</v>
      </c>
      <c r="BQ92" s="103">
        <f>A!I131</f>
        <v>577.70000000000005</v>
      </c>
      <c r="BR92" s="191"/>
      <c r="BS92" s="191">
        <f>A!L131</f>
        <v>0</v>
      </c>
      <c r="BT92" s="369"/>
      <c r="BU92" s="360" t="s">
        <v>34</v>
      </c>
      <c r="BV92" s="370">
        <f>A!J191</f>
        <v>557</v>
      </c>
      <c r="BW92" s="370">
        <f>A!D191</f>
        <v>559</v>
      </c>
      <c r="BX92" s="370">
        <f>A!C191</f>
        <v>558.09</v>
      </c>
      <c r="BY92" s="370">
        <f>A!B191</f>
        <v>558.03048065650648</v>
      </c>
      <c r="BZ92" s="370">
        <f>A!K191</f>
        <v>557.33819896490797</v>
      </c>
      <c r="CA92" s="370">
        <f>A!E191</f>
        <v>559.16515199999606</v>
      </c>
      <c r="CB92" s="371">
        <f>A!F191</f>
        <v>559.45582400000001</v>
      </c>
      <c r="CC92" s="370">
        <f t="shared" si="15"/>
        <v>557</v>
      </c>
      <c r="CD92" s="370">
        <f t="shared" si="16"/>
        <v>559.45582400000001</v>
      </c>
      <c r="CE92" s="372">
        <f t="shared" si="17"/>
        <v>4.3904734063664888E-3</v>
      </c>
      <c r="CF92" s="370">
        <f>A!G191</f>
        <v>559.35289266048005</v>
      </c>
      <c r="CG92" s="370">
        <f>A!H191</f>
        <v>559.29999999999995</v>
      </c>
      <c r="CH92" s="371">
        <f>A!I191</f>
        <v>559.29999999999995</v>
      </c>
      <c r="CI92" s="374"/>
      <c r="CJ92" s="191">
        <f>A!L191</f>
        <v>0</v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ht="12" customHeight="1">
      <c r="B93" s="2"/>
      <c r="C93" s="17"/>
      <c r="D93" s="17"/>
      <c r="E93" s="17"/>
      <c r="F93" s="17"/>
      <c r="G93" s="17"/>
      <c r="H93" s="17"/>
      <c r="I93" s="2"/>
      <c r="J93" s="17"/>
      <c r="K93" s="17"/>
      <c r="L93" s="47"/>
      <c r="M93" s="2"/>
      <c r="N93" s="17"/>
      <c r="O93" s="2"/>
      <c r="P93" s="2"/>
      <c r="Q93" s="2"/>
      <c r="R93" s="17"/>
      <c r="S93" s="17"/>
      <c r="T93" s="17"/>
      <c r="U93" s="17"/>
      <c r="V93" s="17"/>
      <c r="W93" s="17"/>
      <c r="X93" s="17"/>
      <c r="Y93" s="17"/>
      <c r="Z93" s="47"/>
      <c r="AA93" s="2"/>
      <c r="AB93" s="2"/>
      <c r="AC93" s="17"/>
      <c r="AD93" s="17"/>
      <c r="AE93" s="2"/>
      <c r="AF93" s="2"/>
      <c r="AG93" s="2"/>
      <c r="AH93" s="2"/>
      <c r="AI93" s="17"/>
      <c r="AJ93" s="17"/>
      <c r="AK93" s="2"/>
      <c r="AL93" s="17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95" t="s">
        <v>35</v>
      </c>
      <c r="BE93" s="102">
        <f>A!J132</f>
        <v>602</v>
      </c>
      <c r="BF93" s="102">
        <f>A!D132</f>
        <v>601</v>
      </c>
      <c r="BG93" s="102">
        <f>A!C132</f>
        <v>595.24</v>
      </c>
      <c r="BH93" s="102">
        <f>A!B132</f>
        <v>601.69988276670574</v>
      </c>
      <c r="BI93" s="102">
        <f>A!K132</f>
        <v>596.64636546357531</v>
      </c>
      <c r="BJ93" s="102">
        <f>A!E132</f>
        <v>600.950784</v>
      </c>
      <c r="BK93" s="103">
        <f>A!F132</f>
        <v>601.33901700000104</v>
      </c>
      <c r="BL93" s="102">
        <f t="shared" si="12"/>
        <v>595.24</v>
      </c>
      <c r="BM93" s="102">
        <f t="shared" si="13"/>
        <v>602</v>
      </c>
      <c r="BN93" s="136">
        <f t="shared" si="14"/>
        <v>1.124091819758825E-2</v>
      </c>
      <c r="BO93" s="137">
        <f>A!G132</f>
        <v>601.37436116654203</v>
      </c>
      <c r="BP93" s="102">
        <f>A!H132</f>
        <v>601.20000000000005</v>
      </c>
      <c r="BQ93" s="103">
        <f>A!I132</f>
        <v>601.20000000000005</v>
      </c>
      <c r="BR93" s="191"/>
      <c r="BS93" s="191">
        <f>A!L132</f>
        <v>0</v>
      </c>
      <c r="BT93" s="369"/>
      <c r="BU93" s="360" t="s">
        <v>35</v>
      </c>
      <c r="BV93" s="370">
        <f>A!J192</f>
        <v>576</v>
      </c>
      <c r="BW93" s="370">
        <f>A!D192</f>
        <v>579</v>
      </c>
      <c r="BX93" s="370">
        <f>A!C192</f>
        <v>576.92600000000004</v>
      </c>
      <c r="BY93" s="370">
        <f>A!B192</f>
        <v>577.08089097303639</v>
      </c>
      <c r="BZ93" s="370">
        <f>A!K192</f>
        <v>575.35480251100898</v>
      </c>
      <c r="CA93" s="370">
        <f>A!E192</f>
        <v>578.32521600000496</v>
      </c>
      <c r="CB93" s="371">
        <f>A!F192</f>
        <v>578.54203900000095</v>
      </c>
      <c r="CC93" s="370">
        <f t="shared" si="15"/>
        <v>575.35480251100898</v>
      </c>
      <c r="CD93" s="370">
        <f t="shared" si="16"/>
        <v>579</v>
      </c>
      <c r="CE93" s="372">
        <f t="shared" si="17"/>
        <v>6.3006157124610596E-3</v>
      </c>
      <c r="CF93" s="370">
        <f>A!G192</f>
        <v>578.54623347075699</v>
      </c>
      <c r="CG93" s="370">
        <f>A!H192</f>
        <v>578.6</v>
      </c>
      <c r="CH93" s="371">
        <f>A!I192</f>
        <v>578.6</v>
      </c>
      <c r="CI93" s="374"/>
      <c r="CJ93" s="191">
        <f>A!L192</f>
        <v>0</v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ht="12" customHeight="1" thickBot="1">
      <c r="B94" s="2"/>
      <c r="C94" s="17"/>
      <c r="D94" s="17"/>
      <c r="E94" s="17"/>
      <c r="F94" s="17"/>
      <c r="G94" s="17"/>
      <c r="H94" s="17"/>
      <c r="I94" s="2"/>
      <c r="J94" s="17"/>
      <c r="K94" s="17"/>
      <c r="L94" s="47"/>
      <c r="M94" s="2"/>
      <c r="N94" s="17"/>
      <c r="O94" s="2"/>
      <c r="P94" s="2"/>
      <c r="Q94" s="2"/>
      <c r="R94" s="17"/>
      <c r="S94" s="17"/>
      <c r="T94" s="17"/>
      <c r="U94" s="17"/>
      <c r="V94" s="17"/>
      <c r="W94" s="17"/>
      <c r="X94" s="17"/>
      <c r="Y94" s="17"/>
      <c r="Z94" s="47"/>
      <c r="AA94" s="2"/>
      <c r="AB94" s="2"/>
      <c r="AC94" s="17"/>
      <c r="AD94" s="17"/>
      <c r="AE94" s="2"/>
      <c r="AF94" s="2"/>
      <c r="AG94" s="2"/>
      <c r="AH94" s="2"/>
      <c r="AI94" s="17"/>
      <c r="AJ94" s="17"/>
      <c r="AK94" s="2"/>
      <c r="AL94" s="17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105" t="s">
        <v>36</v>
      </c>
      <c r="BE94" s="107">
        <f>A!J133</f>
        <v>5498</v>
      </c>
      <c r="BF94" s="107">
        <f>A!D133</f>
        <v>5436</v>
      </c>
      <c r="BG94" s="107">
        <f>A!C133</f>
        <v>5534.2</v>
      </c>
      <c r="BH94" s="107">
        <f>A!B133</f>
        <v>5521.9812426729195</v>
      </c>
      <c r="BI94" s="102">
        <f>A!K133</f>
        <v>5483.890601841591</v>
      </c>
      <c r="BJ94" s="107">
        <f>A!E133</f>
        <v>5497.5648000000101</v>
      </c>
      <c r="BK94" s="109">
        <f>A!F133</f>
        <v>5497.5648000000101</v>
      </c>
      <c r="BL94" s="107">
        <f t="shared" si="12"/>
        <v>5436</v>
      </c>
      <c r="BM94" s="107">
        <f t="shared" si="13"/>
        <v>5534.2</v>
      </c>
      <c r="BN94" s="136">
        <f t="shared" si="14"/>
        <v>1.7861687610087936E-2</v>
      </c>
      <c r="BO94" s="138">
        <f>A!G133</f>
        <v>5497.8007758090198</v>
      </c>
      <c r="BP94" s="107">
        <f>A!H133</f>
        <v>5497.8</v>
      </c>
      <c r="BQ94" s="109">
        <f>A!I133</f>
        <v>5497.8</v>
      </c>
      <c r="BR94" s="191"/>
      <c r="BS94" s="191">
        <f>A!L133</f>
        <v>0</v>
      </c>
      <c r="BT94" s="369"/>
      <c r="BU94" s="375" t="s">
        <v>36</v>
      </c>
      <c r="BV94" s="376">
        <f>A!J193</f>
        <v>5343</v>
      </c>
      <c r="BW94" s="376">
        <f>A!D193</f>
        <v>5283</v>
      </c>
      <c r="BX94" s="376">
        <f>A!C193</f>
        <v>5341.5259999999998</v>
      </c>
      <c r="BY94" s="376">
        <f>A!B193</f>
        <v>5342.9073856975383</v>
      </c>
      <c r="BZ94" s="370">
        <f>A!K193</f>
        <v>5340.9046407929136</v>
      </c>
      <c r="CA94" s="376">
        <f>A!E193</f>
        <v>5343.0047999999297</v>
      </c>
      <c r="CB94" s="377">
        <f>A!F193</f>
        <v>5343.0047999999297</v>
      </c>
      <c r="CC94" s="376">
        <f t="shared" si="15"/>
        <v>5283</v>
      </c>
      <c r="CD94" s="376">
        <f t="shared" si="16"/>
        <v>5343.0047999999297</v>
      </c>
      <c r="CE94" s="372">
        <f t="shared" si="17"/>
        <v>1.1230008856159044E-2</v>
      </c>
      <c r="CF94" s="376">
        <f>A!G193</f>
        <v>5343.2549135542604</v>
      </c>
      <c r="CG94" s="376">
        <f>A!H193</f>
        <v>5343.2</v>
      </c>
      <c r="CH94" s="377">
        <f>A!I193</f>
        <v>5343.2</v>
      </c>
      <c r="CI94" s="374"/>
      <c r="CJ94" s="191">
        <f>A!L193</f>
        <v>0</v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ht="12" customHeight="1" thickTop="1">
      <c r="B95" s="1"/>
      <c r="C95" s="17"/>
      <c r="D95" s="17"/>
      <c r="E95" s="17"/>
      <c r="F95" s="17"/>
      <c r="G95" s="17"/>
      <c r="H95" s="17"/>
      <c r="I95" s="2"/>
      <c r="J95" s="2"/>
      <c r="K95" s="2"/>
      <c r="L95" s="47"/>
      <c r="M95" s="1"/>
      <c r="N95" s="17"/>
      <c r="O95" s="2"/>
      <c r="P95" s="2"/>
      <c r="Q95" s="2"/>
      <c r="R95" s="2"/>
      <c r="S95" s="17"/>
      <c r="T95" s="17"/>
      <c r="U95" s="17"/>
      <c r="V95" s="17"/>
      <c r="W95" s="2"/>
      <c r="X95" s="2"/>
      <c r="Y95" s="2"/>
      <c r="Z95" s="47"/>
      <c r="AA95" s="2"/>
      <c r="AB95" s="2"/>
      <c r="AC95" s="17"/>
      <c r="AD95" s="2"/>
      <c r="AE95" s="2"/>
      <c r="AF95" s="2"/>
      <c r="AG95" s="2"/>
      <c r="AH95" s="2"/>
      <c r="AI95" s="17"/>
      <c r="AJ95" s="17"/>
      <c r="AK95" s="2"/>
      <c r="AL95" s="17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111" t="s">
        <v>59</v>
      </c>
      <c r="BE95" s="91"/>
      <c r="BF95" s="102"/>
      <c r="BG95" s="91"/>
      <c r="BH95" s="102"/>
      <c r="BI95" s="132"/>
      <c r="BJ95" s="132"/>
      <c r="BK95" s="94"/>
      <c r="BL95" s="93" t="s">
        <v>145</v>
      </c>
      <c r="BM95" s="93"/>
      <c r="BN95" s="133"/>
      <c r="BO95" s="95"/>
      <c r="BP95" s="91"/>
      <c r="BQ95" s="98"/>
      <c r="BR95" s="190"/>
      <c r="BS95" s="190"/>
      <c r="BT95" s="358"/>
      <c r="BU95" s="378" t="s">
        <v>162</v>
      </c>
      <c r="BV95" s="370"/>
      <c r="BW95" s="370"/>
      <c r="BX95" s="370"/>
      <c r="BY95" s="370"/>
      <c r="BZ95" s="355"/>
      <c r="CA95" s="355"/>
      <c r="CB95" s="356"/>
      <c r="CC95" s="354" t="s">
        <v>145</v>
      </c>
      <c r="CD95" s="354"/>
      <c r="CE95" s="357"/>
      <c r="CF95" s="363"/>
      <c r="CG95" s="363"/>
      <c r="CH95" s="352"/>
      <c r="CI95" s="360"/>
      <c r="CJ95" s="190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ht="12" customHeight="1">
      <c r="B96" s="2"/>
      <c r="C96" s="17"/>
      <c r="D96" s="2"/>
      <c r="E96" s="17"/>
      <c r="F96" s="2"/>
      <c r="G96" s="2"/>
      <c r="H96" s="2"/>
      <c r="I96" s="2"/>
      <c r="J96" s="2"/>
      <c r="K96" s="2"/>
      <c r="L96" s="47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47"/>
      <c r="AA96" s="2"/>
      <c r="AB96" s="2"/>
      <c r="AC96" s="2"/>
      <c r="AD96" s="16"/>
      <c r="AE96" s="2"/>
      <c r="AF96" s="2"/>
      <c r="AG96" s="2"/>
      <c r="AH96" s="2"/>
      <c r="AI96" s="17"/>
      <c r="AJ96" s="17"/>
      <c r="AK96" s="2"/>
      <c r="AL96" s="17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95"/>
      <c r="BE96" s="96" t="s">
        <v>42</v>
      </c>
      <c r="BF96" s="96" t="s">
        <v>146</v>
      </c>
      <c r="BG96" s="96" t="s">
        <v>147</v>
      </c>
      <c r="BH96" s="96" t="s">
        <v>147</v>
      </c>
      <c r="BI96" s="96" t="s">
        <v>148</v>
      </c>
      <c r="BJ96" s="96" t="s">
        <v>149</v>
      </c>
      <c r="BK96" s="97" t="s">
        <v>150</v>
      </c>
      <c r="BL96" s="91"/>
      <c r="BM96" s="91"/>
      <c r="BN96" s="96" t="s">
        <v>151</v>
      </c>
      <c r="BO96" s="95"/>
      <c r="BP96" s="91" t="s">
        <v>152</v>
      </c>
      <c r="BQ96" s="98"/>
      <c r="BR96" s="190"/>
      <c r="BS96" s="257" t="s">
        <v>245</v>
      </c>
      <c r="BT96" s="379"/>
      <c r="BU96" s="360"/>
      <c r="BV96" s="361" t="s">
        <v>42</v>
      </c>
      <c r="BW96" s="361" t="s">
        <v>146</v>
      </c>
      <c r="BX96" s="361" t="s">
        <v>147</v>
      </c>
      <c r="BY96" s="361" t="s">
        <v>147</v>
      </c>
      <c r="BZ96" s="361" t="s">
        <v>148</v>
      </c>
      <c r="CA96" s="361" t="s">
        <v>149</v>
      </c>
      <c r="CB96" s="362" t="s">
        <v>150</v>
      </c>
      <c r="CC96" s="363"/>
      <c r="CD96" s="363"/>
      <c r="CE96" s="364" t="s">
        <v>151</v>
      </c>
      <c r="CF96" s="363"/>
      <c r="CG96" s="363" t="s">
        <v>152</v>
      </c>
      <c r="CH96" s="352"/>
      <c r="CI96" s="360"/>
      <c r="CJ96" s="257" t="s">
        <v>245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ht="12" customHeight="1">
      <c r="B97" s="2"/>
      <c r="C97" s="17"/>
      <c r="D97" s="2"/>
      <c r="E97" s="1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6"/>
      <c r="AE97" s="2"/>
      <c r="AF97" s="2"/>
      <c r="AG97" s="2"/>
      <c r="AH97" s="2"/>
      <c r="AI97" s="17"/>
      <c r="AJ97" s="17"/>
      <c r="AK97" s="2"/>
      <c r="AL97" s="17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99"/>
      <c r="BE97" s="100" t="s">
        <v>153</v>
      </c>
      <c r="BF97" s="100" t="s">
        <v>153</v>
      </c>
      <c r="BG97" s="100" t="s">
        <v>63</v>
      </c>
      <c r="BH97" s="100" t="s">
        <v>44</v>
      </c>
      <c r="BI97" s="100" t="s">
        <v>154</v>
      </c>
      <c r="BJ97" s="100" t="s">
        <v>155</v>
      </c>
      <c r="BK97" s="101" t="s">
        <v>155</v>
      </c>
      <c r="BL97" s="100" t="s">
        <v>156</v>
      </c>
      <c r="BM97" s="100" t="s">
        <v>157</v>
      </c>
      <c r="BN97" s="100" t="s">
        <v>158</v>
      </c>
      <c r="BO97" s="135" t="s">
        <v>155</v>
      </c>
      <c r="BP97" s="100" t="s">
        <v>50</v>
      </c>
      <c r="BQ97" s="101" t="s">
        <v>51</v>
      </c>
      <c r="BR97" s="320"/>
      <c r="BS97" s="258" t="s">
        <v>244</v>
      </c>
      <c r="BT97" s="379"/>
      <c r="BU97" s="365"/>
      <c r="BV97" s="366" t="s">
        <v>153</v>
      </c>
      <c r="BW97" s="366" t="s">
        <v>153</v>
      </c>
      <c r="BX97" s="366" t="s">
        <v>63</v>
      </c>
      <c r="BY97" s="366" t="s">
        <v>44</v>
      </c>
      <c r="BZ97" s="366" t="s">
        <v>154</v>
      </c>
      <c r="CA97" s="366" t="s">
        <v>155</v>
      </c>
      <c r="CB97" s="367" t="s">
        <v>155</v>
      </c>
      <c r="CC97" s="366" t="s">
        <v>156</v>
      </c>
      <c r="CD97" s="366" t="s">
        <v>157</v>
      </c>
      <c r="CE97" s="367" t="s">
        <v>158</v>
      </c>
      <c r="CF97" s="366" t="s">
        <v>155</v>
      </c>
      <c r="CG97" s="366" t="s">
        <v>50</v>
      </c>
      <c r="CH97" s="367" t="s">
        <v>51</v>
      </c>
      <c r="CI97" s="380"/>
      <c r="CJ97" s="258" t="s">
        <v>244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ht="12" customHeight="1">
      <c r="B98" s="2"/>
      <c r="C98" s="17"/>
      <c r="D98" s="17"/>
      <c r="E98" s="17"/>
      <c r="F98" s="17"/>
      <c r="G98" s="17"/>
      <c r="H98" s="17"/>
      <c r="I98" s="2"/>
      <c r="J98" s="17"/>
      <c r="K98" s="17"/>
      <c r="L98" s="47"/>
      <c r="M98" s="2"/>
      <c r="N98" s="17"/>
      <c r="O98" s="2"/>
      <c r="P98" s="2"/>
      <c r="Q98" s="2"/>
      <c r="R98" s="17"/>
      <c r="S98" s="17"/>
      <c r="T98" s="17"/>
      <c r="U98" s="17"/>
      <c r="V98" s="17"/>
      <c r="W98" s="17"/>
      <c r="X98" s="17"/>
      <c r="Y98" s="17"/>
      <c r="Z98" s="47"/>
      <c r="AA98" s="2"/>
      <c r="AB98" s="2"/>
      <c r="AC98" s="17"/>
      <c r="AD98" s="17"/>
      <c r="AE98" s="2"/>
      <c r="AF98" s="2"/>
      <c r="AG98" s="2"/>
      <c r="AH98" s="2"/>
      <c r="AI98" s="17"/>
      <c r="AJ98" s="17"/>
      <c r="AK98" s="2"/>
      <c r="AL98" s="17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95" t="s">
        <v>23</v>
      </c>
      <c r="BE98" s="102">
        <f>A!J140</f>
        <v>3800</v>
      </c>
      <c r="BF98" s="102">
        <f>A!D140</f>
        <v>3800</v>
      </c>
      <c r="BG98" s="102">
        <f>A!C140</f>
        <v>3841.47</v>
      </c>
      <c r="BH98" s="102">
        <f>A!B140</f>
        <v>3793.9624853458381</v>
      </c>
      <c r="BI98" s="102">
        <f>A!K140</f>
        <v>3796.6944687790779</v>
      </c>
      <c r="BJ98" s="102">
        <f>A!E140</f>
        <v>3799.7366400000501</v>
      </c>
      <c r="BK98" s="103">
        <f>A!F140</f>
        <v>3797.9491200000398</v>
      </c>
      <c r="BL98" s="102">
        <f t="shared" ref="BL98:BL111" si="18">MINA(BE98:BK98)</f>
        <v>3793.9624853458381</v>
      </c>
      <c r="BM98" s="102">
        <f t="shared" ref="BM98:BM111" si="19">MAXA(BE98:BK98)</f>
        <v>3841.47</v>
      </c>
      <c r="BN98" s="136">
        <f t="shared" ref="BN98:BN111" si="20">(BM98-BL98)/BO98</f>
        <v>1.2500793677598224E-2</v>
      </c>
      <c r="BO98" s="137">
        <f>A!G140</f>
        <v>3800.35987149332</v>
      </c>
      <c r="BP98" s="102">
        <f>A!H140</f>
        <v>3800.4</v>
      </c>
      <c r="BQ98" s="103">
        <f>A!I140</f>
        <v>3800.4</v>
      </c>
      <c r="BR98" s="137"/>
      <c r="BS98" s="191">
        <f>A!L140</f>
        <v>0</v>
      </c>
      <c r="BT98" s="371"/>
      <c r="BU98" s="360" t="s">
        <v>23</v>
      </c>
      <c r="BV98" s="370">
        <f>A!J200</f>
        <v>3656</v>
      </c>
      <c r="BW98" s="370">
        <f>A!D200</f>
        <v>3656</v>
      </c>
      <c r="BX98" s="370">
        <f>A!C200</f>
        <v>3654.42</v>
      </c>
      <c r="BY98" s="370">
        <f>A!B200</f>
        <v>3655.3341148886284</v>
      </c>
      <c r="BZ98" s="370">
        <f>A!K200</f>
        <v>3653.1097020872421</v>
      </c>
      <c r="CA98" s="370">
        <f>A!E200</f>
        <v>3656.08319999996</v>
      </c>
      <c r="CB98" s="371">
        <f>A!F200</f>
        <v>3655.58591999997</v>
      </c>
      <c r="CC98" s="370">
        <f t="shared" ref="CC98:CC111" si="21">MINA(BV98:CB98)</f>
        <v>3653.1097020872421</v>
      </c>
      <c r="CD98" s="370">
        <f t="shared" ref="CD98:CD111" si="22">MAXA(BV98:CB98)</f>
        <v>3656.08319999996</v>
      </c>
      <c r="CE98" s="372">
        <f t="shared" ref="CE98:CE111" si="23">(CD98-CC98)/CF98</f>
        <v>8.1325187849358579E-4</v>
      </c>
      <c r="CF98" s="370">
        <f>A!G200</f>
        <v>3656.3062334707602</v>
      </c>
      <c r="CG98" s="370">
        <f>A!H200</f>
        <v>3656.3</v>
      </c>
      <c r="CH98" s="371">
        <f>A!I200</f>
        <v>3656.3</v>
      </c>
      <c r="CI98" s="369"/>
      <c r="CJ98" s="191">
        <f>A!L200</f>
        <v>0</v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ht="12" customHeight="1">
      <c r="B99" s="2"/>
      <c r="C99" s="17"/>
      <c r="D99" s="17"/>
      <c r="E99" s="17"/>
      <c r="F99" s="17"/>
      <c r="G99" s="17"/>
      <c r="H99" s="17"/>
      <c r="I99" s="2"/>
      <c r="J99" s="17"/>
      <c r="K99" s="17"/>
      <c r="L99" s="47"/>
      <c r="M99" s="2"/>
      <c r="N99" s="17"/>
      <c r="O99" s="2"/>
      <c r="P99" s="2"/>
      <c r="Q99" s="2"/>
      <c r="R99" s="17"/>
      <c r="S99" s="17"/>
      <c r="T99" s="17"/>
      <c r="U99" s="17"/>
      <c r="V99" s="17"/>
      <c r="W99" s="17"/>
      <c r="X99" s="17"/>
      <c r="Y99" s="17"/>
      <c r="Z99" s="47"/>
      <c r="AA99" s="2"/>
      <c r="AB99" s="2"/>
      <c r="AC99" s="17"/>
      <c r="AD99" s="17"/>
      <c r="AE99" s="2"/>
      <c r="AF99" s="2"/>
      <c r="AG99" s="2"/>
      <c r="AH99" s="2"/>
      <c r="AI99" s="17"/>
      <c r="AJ99" s="17"/>
      <c r="AK99" s="2"/>
      <c r="AL99" s="17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95" t="s">
        <v>24</v>
      </c>
      <c r="BE99" s="102">
        <f>A!J141</f>
        <v>3765</v>
      </c>
      <c r="BF99" s="102">
        <f>A!D141</f>
        <v>3766</v>
      </c>
      <c r="BG99" s="102">
        <f>A!C141</f>
        <v>3803.58</v>
      </c>
      <c r="BH99" s="102">
        <f>A!B141</f>
        <v>3755.5685814771396</v>
      </c>
      <c r="BI99" s="102">
        <f>A!K141</f>
        <v>3762.6845737669155</v>
      </c>
      <c r="BJ99" s="102">
        <f>A!E141</f>
        <v>3764.6112000000298</v>
      </c>
      <c r="BK99" s="103">
        <f>A!F141</f>
        <v>3763.2362199999902</v>
      </c>
      <c r="BL99" s="102">
        <f t="shared" si="18"/>
        <v>3755.5685814771396</v>
      </c>
      <c r="BM99" s="102">
        <f t="shared" si="19"/>
        <v>3803.58</v>
      </c>
      <c r="BN99" s="136">
        <f t="shared" si="20"/>
        <v>1.2751211075823953E-2</v>
      </c>
      <c r="BO99" s="137">
        <f>A!G141</f>
        <v>3765.24380604828</v>
      </c>
      <c r="BP99" s="102">
        <f>A!H141</f>
        <v>3765</v>
      </c>
      <c r="BQ99" s="103">
        <f>A!I141</f>
        <v>3765.3</v>
      </c>
      <c r="BR99" s="137"/>
      <c r="BS99" s="191">
        <f>A!L141</f>
        <v>0</v>
      </c>
      <c r="BT99" s="371"/>
      <c r="BU99" s="360" t="s">
        <v>24</v>
      </c>
      <c r="BV99" s="370">
        <f>A!J201</f>
        <v>3637</v>
      </c>
      <c r="BW99" s="370">
        <f>A!D201</f>
        <v>3637</v>
      </c>
      <c r="BX99" s="370">
        <f>A!C201</f>
        <v>3635.6010000000001</v>
      </c>
      <c r="BY99" s="370">
        <f>A!B201</f>
        <v>3636.5767878077377</v>
      </c>
      <c r="BZ99" s="370">
        <f>A!K201</f>
        <v>3635.0918838798311</v>
      </c>
      <c r="CA99" s="370">
        <f>A!E201</f>
        <v>3636.9244799999501</v>
      </c>
      <c r="CB99" s="371">
        <f>A!F201</f>
        <v>3636.55339</v>
      </c>
      <c r="CC99" s="370">
        <f t="shared" si="21"/>
        <v>3635.0918838798311</v>
      </c>
      <c r="CD99" s="370">
        <f t="shared" si="22"/>
        <v>3637</v>
      </c>
      <c r="CE99" s="372">
        <f t="shared" si="23"/>
        <v>5.2462383667533589E-4</v>
      </c>
      <c r="CF99" s="370">
        <f>A!G201</f>
        <v>3637.1128926604802</v>
      </c>
      <c r="CG99" s="370">
        <f>A!H201</f>
        <v>3637.1</v>
      </c>
      <c r="CH99" s="371">
        <f>A!I201</f>
        <v>3637.1</v>
      </c>
      <c r="CI99" s="369"/>
      <c r="CJ99" s="191">
        <f>A!L201</f>
        <v>0</v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ht="12" customHeight="1">
      <c r="B100" s="2"/>
      <c r="C100" s="17"/>
      <c r="D100" s="17"/>
      <c r="E100" s="17"/>
      <c r="F100" s="17"/>
      <c r="G100" s="17"/>
      <c r="H100" s="17"/>
      <c r="I100" s="2"/>
      <c r="J100" s="17"/>
      <c r="K100" s="17"/>
      <c r="L100" s="47"/>
      <c r="M100" s="2"/>
      <c r="N100" s="17"/>
      <c r="O100" s="2"/>
      <c r="P100" s="2"/>
      <c r="Q100" s="2"/>
      <c r="R100" s="17"/>
      <c r="S100" s="17"/>
      <c r="T100" s="17"/>
      <c r="U100" s="17"/>
      <c r="V100" s="17"/>
      <c r="W100" s="17"/>
      <c r="X100" s="17"/>
      <c r="Y100" s="17"/>
      <c r="Z100" s="47"/>
      <c r="AA100" s="2"/>
      <c r="AB100" s="2"/>
      <c r="AC100" s="17"/>
      <c r="AD100" s="17"/>
      <c r="AE100" s="2"/>
      <c r="AF100" s="2"/>
      <c r="AG100" s="2"/>
      <c r="AH100" s="2"/>
      <c r="AI100" s="17"/>
      <c r="AJ100" s="17"/>
      <c r="AK100" s="2"/>
      <c r="AL100" s="17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95" t="s">
        <v>25</v>
      </c>
      <c r="BE100" s="102">
        <f>A!J142</f>
        <v>3749</v>
      </c>
      <c r="BF100" s="102">
        <f>A!D142</f>
        <v>3749</v>
      </c>
      <c r="BG100" s="102">
        <f>A!C142</f>
        <v>3763.48</v>
      </c>
      <c r="BH100" s="102">
        <f>A!B142</f>
        <v>3739.1559202813601</v>
      </c>
      <c r="BI100" s="102">
        <f>A!K142</f>
        <v>3746.3787940781249</v>
      </c>
      <c r="BJ100" s="102">
        <f>A!E142</f>
        <v>3748.4294399999699</v>
      </c>
      <c r="BK100" s="103">
        <f>A!F142</f>
        <v>3746.8105099999898</v>
      </c>
      <c r="BL100" s="102">
        <f t="shared" si="18"/>
        <v>3739.1559202813601</v>
      </c>
      <c r="BM100" s="102">
        <f t="shared" si="19"/>
        <v>3763.48</v>
      </c>
      <c r="BN100" s="136">
        <f t="shared" si="20"/>
        <v>6.4883210636928219E-3</v>
      </c>
      <c r="BO100" s="137">
        <f>A!G142</f>
        <v>3748.9019855617198</v>
      </c>
      <c r="BP100" s="102">
        <f>A!H142</f>
        <v>3748.8</v>
      </c>
      <c r="BQ100" s="103">
        <f>A!I142</f>
        <v>3748.5</v>
      </c>
      <c r="BR100" s="137"/>
      <c r="BS100" s="191">
        <f>A!L142</f>
        <v>0</v>
      </c>
      <c r="BT100" s="371"/>
      <c r="BU100" s="360" t="s">
        <v>25</v>
      </c>
      <c r="BV100" s="370">
        <f>A!J202</f>
        <v>3632</v>
      </c>
      <c r="BW100" s="370">
        <f>A!D202</f>
        <v>3632</v>
      </c>
      <c r="BX100" s="370">
        <f>A!C202</f>
        <v>3630.4720000000002</v>
      </c>
      <c r="BY100" s="370">
        <f>A!B202</f>
        <v>3631.594372801876</v>
      </c>
      <c r="BZ100" s="370">
        <f>A!K202</f>
        <v>3629.9408279731442</v>
      </c>
      <c r="CA100" s="370">
        <f>A!E202</f>
        <v>3631.7567999999501</v>
      </c>
      <c r="CB100" s="371">
        <f>A!F202</f>
        <v>3631.3216200000002</v>
      </c>
      <c r="CC100" s="370">
        <f t="shared" si="21"/>
        <v>3629.9408279731442</v>
      </c>
      <c r="CD100" s="370">
        <f t="shared" si="22"/>
        <v>3632</v>
      </c>
      <c r="CE100" s="372">
        <f t="shared" si="23"/>
        <v>5.6695432155405025E-4</v>
      </c>
      <c r="CF100" s="370">
        <f>A!G202</f>
        <v>3631.9892953835902</v>
      </c>
      <c r="CG100" s="370">
        <f>A!H202</f>
        <v>3631.9</v>
      </c>
      <c r="CH100" s="371">
        <f>A!I202</f>
        <v>3631.9</v>
      </c>
      <c r="CI100" s="369"/>
      <c r="CJ100" s="191">
        <f>A!L202</f>
        <v>0</v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ht="12" customHeight="1">
      <c r="B101" s="2"/>
      <c r="C101" s="17"/>
      <c r="D101" s="17"/>
      <c r="E101" s="17"/>
      <c r="F101" s="17"/>
      <c r="G101" s="17"/>
      <c r="H101" s="17"/>
      <c r="I101" s="2"/>
      <c r="J101" s="17"/>
      <c r="K101" s="17"/>
      <c r="L101" s="47"/>
      <c r="M101" s="2"/>
      <c r="N101" s="17"/>
      <c r="O101" s="2"/>
      <c r="P101" s="2"/>
      <c r="Q101" s="2"/>
      <c r="R101" s="17"/>
      <c r="S101" s="17"/>
      <c r="T101" s="17"/>
      <c r="U101" s="17"/>
      <c r="V101" s="17"/>
      <c r="W101" s="17"/>
      <c r="X101" s="17"/>
      <c r="Y101" s="17"/>
      <c r="Z101" s="47"/>
      <c r="AA101" s="2"/>
      <c r="AB101" s="2"/>
      <c r="AC101" s="17"/>
      <c r="AD101" s="17"/>
      <c r="AE101" s="2"/>
      <c r="AF101" s="2"/>
      <c r="AG101" s="2"/>
      <c r="AH101" s="2"/>
      <c r="AI101" s="17"/>
      <c r="AJ101" s="17"/>
      <c r="AK101" s="2"/>
      <c r="AL101" s="17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95" t="s">
        <v>26</v>
      </c>
      <c r="BE101" s="102">
        <f>A!J143</f>
        <v>219</v>
      </c>
      <c r="BF101" s="102">
        <f>A!D143</f>
        <v>219</v>
      </c>
      <c r="BG101" s="102">
        <f>A!C143</f>
        <v>215.77799999999999</v>
      </c>
      <c r="BH101" s="102">
        <f>A!B143</f>
        <v>215.12309495896835</v>
      </c>
      <c r="BI101" s="102">
        <f>A!K143</f>
        <v>215.96111854697568</v>
      </c>
      <c r="BJ101" s="102">
        <f>A!E143</f>
        <v>218.98531200000301</v>
      </c>
      <c r="BK101" s="103">
        <f>A!F143</f>
        <v>219.76947900000101</v>
      </c>
      <c r="BL101" s="102">
        <f t="shared" si="18"/>
        <v>215.12309495896835</v>
      </c>
      <c r="BM101" s="102">
        <f t="shared" si="19"/>
        <v>219.76947900000101</v>
      </c>
      <c r="BN101" s="136">
        <f t="shared" si="20"/>
        <v>2.1182117196134904E-2</v>
      </c>
      <c r="BO101" s="137">
        <f>A!G143</f>
        <v>219.354089962286</v>
      </c>
      <c r="BP101" s="102">
        <f>A!H143</f>
        <v>219.3</v>
      </c>
      <c r="BQ101" s="103">
        <f>A!I143</f>
        <v>219.2</v>
      </c>
      <c r="BR101" s="137"/>
      <c r="BS101" s="191">
        <f>A!L143</f>
        <v>0</v>
      </c>
      <c r="BT101" s="371"/>
      <c r="BU101" s="360" t="s">
        <v>26</v>
      </c>
      <c r="BV101" s="370">
        <f>A!J203</f>
        <v>209</v>
      </c>
      <c r="BW101" s="370">
        <f>A!D203</f>
        <v>209</v>
      </c>
      <c r="BX101" s="370">
        <f>A!C203</f>
        <v>207.34399999999999</v>
      </c>
      <c r="BY101" s="370">
        <f>A!B203</f>
        <v>207.50293083235638</v>
      </c>
      <c r="BZ101" s="370">
        <f>A!K203</f>
        <v>205.74961807627938</v>
      </c>
      <c r="CA101" s="370">
        <f>A!E203</f>
        <v>208.725215999997</v>
      </c>
      <c r="CB101" s="371">
        <f>A!F203</f>
        <v>209.371025</v>
      </c>
      <c r="CC101" s="370">
        <f t="shared" si="21"/>
        <v>205.74961807627938</v>
      </c>
      <c r="CD101" s="370">
        <f t="shared" si="22"/>
        <v>209.371025</v>
      </c>
      <c r="CE101" s="372">
        <f t="shared" si="23"/>
        <v>1.733176455763899E-2</v>
      </c>
      <c r="CF101" s="370">
        <f>A!G203</f>
        <v>208.94623347075699</v>
      </c>
      <c r="CG101" s="370">
        <f>A!H203</f>
        <v>209</v>
      </c>
      <c r="CH101" s="371">
        <f>A!I203</f>
        <v>209</v>
      </c>
      <c r="CI101" s="369"/>
      <c r="CJ101" s="191">
        <f>A!L203</f>
        <v>0</v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ht="12" customHeight="1">
      <c r="B102" s="2"/>
      <c r="C102" s="17"/>
      <c r="D102" s="17"/>
      <c r="E102" s="17"/>
      <c r="F102" s="17"/>
      <c r="G102" s="17"/>
      <c r="H102" s="17"/>
      <c r="I102" s="2"/>
      <c r="J102" s="17"/>
      <c r="K102" s="17"/>
      <c r="L102" s="47"/>
      <c r="M102" s="2"/>
      <c r="N102" s="17"/>
      <c r="O102" s="2"/>
      <c r="P102" s="2"/>
      <c r="Q102" s="2"/>
      <c r="R102" s="17"/>
      <c r="S102" s="17"/>
      <c r="T102" s="17"/>
      <c r="U102" s="17"/>
      <c r="V102" s="17"/>
      <c r="W102" s="17"/>
      <c r="X102" s="17"/>
      <c r="Y102" s="17"/>
      <c r="Z102" s="47"/>
      <c r="AA102" s="2"/>
      <c r="AB102" s="2"/>
      <c r="AC102" s="17"/>
      <c r="AD102" s="17"/>
      <c r="AE102" s="2"/>
      <c r="AF102" s="2"/>
      <c r="AG102" s="2"/>
      <c r="AH102" s="2"/>
      <c r="AI102" s="17"/>
      <c r="AJ102" s="17"/>
      <c r="AK102" s="2"/>
      <c r="AL102" s="17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95" t="s">
        <v>27</v>
      </c>
      <c r="BE102" s="102">
        <f>A!J144</f>
        <v>198</v>
      </c>
      <c r="BF102" s="102">
        <f>A!D144</f>
        <v>198</v>
      </c>
      <c r="BG102" s="102">
        <f>A!C144</f>
        <v>195.53</v>
      </c>
      <c r="BH102" s="102">
        <f>A!B144</f>
        <v>194.60726846424384</v>
      </c>
      <c r="BI102" s="102">
        <f>A!K144</f>
        <v>195.81732923523171</v>
      </c>
      <c r="BJ102" s="102">
        <f>A!E144</f>
        <v>197.674848</v>
      </c>
      <c r="BK102" s="103">
        <f>A!F144</f>
        <v>198.56431600000101</v>
      </c>
      <c r="BL102" s="102">
        <f t="shared" si="18"/>
        <v>194.60726846424384</v>
      </c>
      <c r="BM102" s="102">
        <f t="shared" si="19"/>
        <v>198.56431600000101</v>
      </c>
      <c r="BN102" s="136">
        <f t="shared" si="20"/>
        <v>1.9988406649686825E-2</v>
      </c>
      <c r="BO102" s="137">
        <f>A!G144</f>
        <v>197.96713190339099</v>
      </c>
      <c r="BP102" s="102">
        <f>A!H144</f>
        <v>197.9</v>
      </c>
      <c r="BQ102" s="103">
        <f>A!I144</f>
        <v>197.3</v>
      </c>
      <c r="BR102" s="137"/>
      <c r="BS102" s="191">
        <f>A!L144</f>
        <v>0</v>
      </c>
      <c r="BT102" s="371"/>
      <c r="BU102" s="360" t="s">
        <v>27</v>
      </c>
      <c r="BV102" s="370">
        <f>A!J204</f>
        <v>190</v>
      </c>
      <c r="BW102" s="370">
        <f>A!D204</f>
        <v>190</v>
      </c>
      <c r="BX102" s="370">
        <f>A!C204</f>
        <v>188.50299999999999</v>
      </c>
      <c r="BY102" s="370">
        <f>A!B204</f>
        <v>188.45252051582651</v>
      </c>
      <c r="BZ102" s="370">
        <f>A!K204</f>
        <v>187.73175811723291</v>
      </c>
      <c r="CA102" s="370">
        <f>A!E204</f>
        <v>189.56515200000101</v>
      </c>
      <c r="CB102" s="371">
        <f>A!F204</f>
        <v>190.35797199999999</v>
      </c>
      <c r="CC102" s="370">
        <f t="shared" si="21"/>
        <v>187.73175811723291</v>
      </c>
      <c r="CD102" s="370">
        <f t="shared" si="22"/>
        <v>190.35797199999999</v>
      </c>
      <c r="CE102" s="372">
        <f t="shared" si="23"/>
        <v>1.3840178381185959E-2</v>
      </c>
      <c r="CF102" s="370">
        <f>A!G204</f>
        <v>189.75289266048</v>
      </c>
      <c r="CG102" s="370">
        <f>A!H204</f>
        <v>189.7</v>
      </c>
      <c r="CH102" s="371">
        <f>A!I204</f>
        <v>189.7</v>
      </c>
      <c r="CI102" s="369"/>
      <c r="CJ102" s="191">
        <f>A!L204</f>
        <v>0</v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ht="12" customHeight="1">
      <c r="B103" s="2"/>
      <c r="C103" s="17"/>
      <c r="D103" s="17"/>
      <c r="E103" s="17"/>
      <c r="F103" s="17"/>
      <c r="G103" s="17"/>
      <c r="H103" s="17"/>
      <c r="I103" s="2"/>
      <c r="J103" s="17"/>
      <c r="K103" s="17"/>
      <c r="L103" s="47"/>
      <c r="M103" s="2"/>
      <c r="N103" s="17"/>
      <c r="O103" s="2"/>
      <c r="P103" s="2"/>
      <c r="Q103" s="2"/>
      <c r="R103" s="17"/>
      <c r="S103" s="17"/>
      <c r="T103" s="17"/>
      <c r="U103" s="17"/>
      <c r="V103" s="17"/>
      <c r="W103" s="17"/>
      <c r="X103" s="17"/>
      <c r="Y103" s="17"/>
      <c r="Z103" s="47"/>
      <c r="AA103" s="2"/>
      <c r="AB103" s="2"/>
      <c r="AC103" s="17"/>
      <c r="AD103" s="17"/>
      <c r="AE103" s="2"/>
      <c r="AF103" s="2"/>
      <c r="AG103" s="2"/>
      <c r="AH103" s="2"/>
      <c r="AI103" s="17"/>
      <c r="AJ103" s="17"/>
      <c r="AK103" s="2"/>
      <c r="AL103" s="17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95" t="s">
        <v>28</v>
      </c>
      <c r="BE103" s="102">
        <f>A!J145</f>
        <v>3778</v>
      </c>
      <c r="BF103" s="102">
        <f>A!D145</f>
        <v>3778</v>
      </c>
      <c r="BG103" s="102">
        <f>A!C145</f>
        <v>3803.58</v>
      </c>
      <c r="BH103" s="102">
        <f>A!B145</f>
        <v>3786.0492379835878</v>
      </c>
      <c r="BI103" s="102">
        <f>A!K145</f>
        <v>3769.1240215501848</v>
      </c>
      <c r="BJ103" s="102">
        <f>A!E145</f>
        <v>3777.7958400000398</v>
      </c>
      <c r="BK103" s="103">
        <f>A!F145</f>
        <v>3775.8216299999999</v>
      </c>
      <c r="BL103" s="102">
        <f t="shared" si="18"/>
        <v>3769.1240215501848</v>
      </c>
      <c r="BM103" s="102">
        <f t="shared" si="19"/>
        <v>3803.58</v>
      </c>
      <c r="BN103" s="136">
        <f t="shared" si="20"/>
        <v>9.1193628131988804E-3</v>
      </c>
      <c r="BO103" s="137">
        <f>A!G145</f>
        <v>3778.3317930881499</v>
      </c>
      <c r="BP103" s="102">
        <f>A!H145</f>
        <v>3778.2</v>
      </c>
      <c r="BQ103" s="103">
        <f>A!I145</f>
        <v>3779</v>
      </c>
      <c r="BR103" s="137"/>
      <c r="BS103" s="191">
        <f>A!L145</f>
        <v>0</v>
      </c>
      <c r="BT103" s="371"/>
      <c r="BU103" s="360" t="s">
        <v>28</v>
      </c>
      <c r="BV103" s="370">
        <f>A!J205</f>
        <v>3637</v>
      </c>
      <c r="BW103" s="370">
        <f>A!D205</f>
        <v>3637</v>
      </c>
      <c r="BX103" s="370">
        <f>A!C205</f>
        <v>3635.6010000000001</v>
      </c>
      <c r="BY103" s="370">
        <f>A!B205</f>
        <v>3636.5767878077377</v>
      </c>
      <c r="BZ103" s="370">
        <f>A!K205</f>
        <v>3635.1214491307587</v>
      </c>
      <c r="CA103" s="370">
        <f>A!E205</f>
        <v>3636.9244799999501</v>
      </c>
      <c r="CB103" s="371">
        <f>A!F205</f>
        <v>3636.3775000000001</v>
      </c>
      <c r="CC103" s="370">
        <f t="shared" si="21"/>
        <v>3635.1214491307587</v>
      </c>
      <c r="CD103" s="370">
        <f t="shared" si="22"/>
        <v>3637</v>
      </c>
      <c r="CE103" s="372">
        <f t="shared" si="23"/>
        <v>5.1649506756639482E-4</v>
      </c>
      <c r="CF103" s="370">
        <f>A!G205</f>
        <v>3637.1128926604802</v>
      </c>
      <c r="CG103" s="370">
        <f>A!H205</f>
        <v>3637.1</v>
      </c>
      <c r="CH103" s="371">
        <f>A!I205</f>
        <v>3637.1</v>
      </c>
      <c r="CI103" s="369"/>
      <c r="CJ103" s="191">
        <f>A!L205</f>
        <v>0</v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ht="12" customHeight="1">
      <c r="B104" s="2"/>
      <c r="C104" s="17"/>
      <c r="D104" s="17"/>
      <c r="E104" s="17"/>
      <c r="F104" s="17"/>
      <c r="G104" s="17"/>
      <c r="H104" s="17"/>
      <c r="I104" s="2"/>
      <c r="J104" s="17"/>
      <c r="K104" s="17"/>
      <c r="L104" s="47"/>
      <c r="M104" s="2"/>
      <c r="N104" s="17"/>
      <c r="O104" s="2"/>
      <c r="P104" s="2"/>
      <c r="Q104" s="2"/>
      <c r="R104" s="17"/>
      <c r="S104" s="17"/>
      <c r="T104" s="17"/>
      <c r="U104" s="17"/>
      <c r="V104" s="17"/>
      <c r="W104" s="17"/>
      <c r="X104" s="17"/>
      <c r="Y104" s="17"/>
      <c r="Z104" s="47"/>
      <c r="AA104" s="2"/>
      <c r="AB104" s="2"/>
      <c r="AC104" s="17"/>
      <c r="AD104" s="17"/>
      <c r="AE104" s="2"/>
      <c r="AF104" s="2"/>
      <c r="AG104" s="2"/>
      <c r="AH104" s="2"/>
      <c r="AI104" s="17"/>
      <c r="AJ104" s="17"/>
      <c r="AK104" s="2"/>
      <c r="AL104" s="17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95" t="s">
        <v>29</v>
      </c>
      <c r="BE104" s="102">
        <f>A!J146</f>
        <v>3761</v>
      </c>
      <c r="BF104" s="102">
        <f>A!D146</f>
        <v>3761</v>
      </c>
      <c r="BG104" s="102">
        <f>A!C146</f>
        <v>3777.1779999999999</v>
      </c>
      <c r="BH104" s="102">
        <f>A!B146</f>
        <v>3769.0504103165299</v>
      </c>
      <c r="BI104" s="102">
        <f>A!K146</f>
        <v>3751.3173377291537</v>
      </c>
      <c r="BJ104" s="102">
        <f>A!E146</f>
        <v>3760.86815999995</v>
      </c>
      <c r="BK104" s="103">
        <f>A!F146</f>
        <v>3759.6868399999898</v>
      </c>
      <c r="BL104" s="102">
        <f t="shared" si="18"/>
        <v>3751.3173377291537</v>
      </c>
      <c r="BM104" s="102">
        <f t="shared" si="19"/>
        <v>3777.1779999999999</v>
      </c>
      <c r="BN104" s="136">
        <f t="shared" si="20"/>
        <v>6.8754488028166033E-3</v>
      </c>
      <c r="BO104" s="137">
        <f>A!G146</f>
        <v>3761.3053362061401</v>
      </c>
      <c r="BP104" s="102">
        <f>A!H146</f>
        <v>3761.1</v>
      </c>
      <c r="BQ104" s="103">
        <f>A!I146</f>
        <v>3760.8</v>
      </c>
      <c r="BR104" s="137"/>
      <c r="BS104" s="191">
        <f>A!L146</f>
        <v>0</v>
      </c>
      <c r="BT104" s="371"/>
      <c r="BU104" s="360" t="s">
        <v>29</v>
      </c>
      <c r="BV104" s="370">
        <f>A!J206</f>
        <v>3632</v>
      </c>
      <c r="BW104" s="370">
        <f>A!D206</f>
        <v>3632</v>
      </c>
      <c r="BX104" s="370">
        <f>A!C206</f>
        <v>3630.4520000000002</v>
      </c>
      <c r="BY104" s="370">
        <f>A!B206</f>
        <v>3631.594372801876</v>
      </c>
      <c r="BZ104" s="370">
        <f>A!K206</f>
        <v>3629.9737817878067</v>
      </c>
      <c r="CA104" s="370">
        <f>A!E206</f>
        <v>3631.7567999999501</v>
      </c>
      <c r="CB104" s="371">
        <f>A!F206</f>
        <v>3631.4181400000002</v>
      </c>
      <c r="CC104" s="370">
        <f t="shared" si="21"/>
        <v>3629.9737817878067</v>
      </c>
      <c r="CD104" s="370">
        <f t="shared" si="22"/>
        <v>3632</v>
      </c>
      <c r="CE104" s="372">
        <f t="shared" si="23"/>
        <v>5.5788110795609413E-4</v>
      </c>
      <c r="CF104" s="370">
        <f>A!G206</f>
        <v>3631.9892953835902</v>
      </c>
      <c r="CG104" s="370">
        <f>A!H206</f>
        <v>3631.9</v>
      </c>
      <c r="CH104" s="371">
        <f>A!I206</f>
        <v>3631.9</v>
      </c>
      <c r="CI104" s="369"/>
      <c r="CJ104" s="191">
        <f>A!L206</f>
        <v>0</v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ht="12" customHeight="1">
      <c r="B105" s="2"/>
      <c r="C105" s="17"/>
      <c r="D105" s="17"/>
      <c r="E105" s="17"/>
      <c r="F105" s="17"/>
      <c r="G105" s="17"/>
      <c r="H105" s="17"/>
      <c r="I105" s="2"/>
      <c r="J105" s="17"/>
      <c r="K105" s="17"/>
      <c r="L105" s="47"/>
      <c r="M105" s="2"/>
      <c r="N105" s="17"/>
      <c r="O105" s="2"/>
      <c r="P105" s="2"/>
      <c r="Q105" s="2"/>
      <c r="R105" s="17"/>
      <c r="S105" s="17"/>
      <c r="T105" s="17"/>
      <c r="U105" s="17"/>
      <c r="V105" s="17"/>
      <c r="W105" s="17"/>
      <c r="X105" s="17"/>
      <c r="Y105" s="17"/>
      <c r="Z105" s="47"/>
      <c r="AA105" s="2"/>
      <c r="AB105" s="2"/>
      <c r="AC105" s="17"/>
      <c r="AD105" s="17"/>
      <c r="AE105" s="2"/>
      <c r="AF105" s="2"/>
      <c r="AG105" s="2"/>
      <c r="AH105" s="2"/>
      <c r="AI105" s="17"/>
      <c r="AJ105" s="17"/>
      <c r="AK105" s="2"/>
      <c r="AL105" s="17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95" t="s">
        <v>30</v>
      </c>
      <c r="BE105" s="102">
        <f>A!J147</f>
        <v>3798</v>
      </c>
      <c r="BF105" s="102">
        <f>A!D147</f>
        <v>3798</v>
      </c>
      <c r="BG105" s="102">
        <f>A!C147</f>
        <v>3828.2579999999998</v>
      </c>
      <c r="BH105" s="102">
        <f>A!B147</f>
        <v>3808.6166471277847</v>
      </c>
      <c r="BI105" s="102">
        <f>A!K147</f>
        <v>3788.6752622487188</v>
      </c>
      <c r="BJ105" s="102">
        <f>A!E147</f>
        <v>3797.8684799999801</v>
      </c>
      <c r="BK105" s="103">
        <f>A!F147</f>
        <v>3795.91167</v>
      </c>
      <c r="BL105" s="102">
        <f t="shared" si="18"/>
        <v>3788.6752622487188</v>
      </c>
      <c r="BM105" s="102">
        <f t="shared" si="19"/>
        <v>3828.2579999999998</v>
      </c>
      <c r="BN105" s="136">
        <f t="shared" si="20"/>
        <v>1.0422674309844423E-2</v>
      </c>
      <c r="BO105" s="137">
        <f>A!G147</f>
        <v>3797.7525320823202</v>
      </c>
      <c r="BP105" s="102">
        <f>A!H147</f>
        <v>3798.1</v>
      </c>
      <c r="BQ105" s="103">
        <f>A!I147</f>
        <v>3798.6</v>
      </c>
      <c r="BR105" s="137"/>
      <c r="BS105" s="191">
        <f>A!L147</f>
        <v>0</v>
      </c>
      <c r="BT105" s="371"/>
      <c r="BU105" s="360" t="s">
        <v>30</v>
      </c>
      <c r="BV105" s="370">
        <f>A!J207</f>
        <v>3649</v>
      </c>
      <c r="BW105" s="370">
        <f>A!D207</f>
        <v>3649</v>
      </c>
      <c r="BX105" s="370">
        <f>A!C207</f>
        <v>3646.8710000000001</v>
      </c>
      <c r="BY105" s="370">
        <f>A!B207</f>
        <v>3648.0070339976555</v>
      </c>
      <c r="BZ105" s="370">
        <f>A!K207</f>
        <v>3645.9632574957286</v>
      </c>
      <c r="CA105" s="370">
        <f>A!E207</f>
        <v>3648.5097599999699</v>
      </c>
      <c r="CB105" s="371">
        <f>A!F207</f>
        <v>3647.9605199999801</v>
      </c>
      <c r="CC105" s="370">
        <f t="shared" si="21"/>
        <v>3645.9632574957286</v>
      </c>
      <c r="CD105" s="370">
        <f t="shared" si="22"/>
        <v>3649</v>
      </c>
      <c r="CE105" s="372">
        <f t="shared" si="23"/>
        <v>8.3229479446676508E-4</v>
      </c>
      <c r="CF105" s="370">
        <f>A!G207</f>
        <v>3648.6381081080399</v>
      </c>
      <c r="CG105" s="370">
        <f>A!H207</f>
        <v>3648.7</v>
      </c>
      <c r="CH105" s="371">
        <f>A!I207</f>
        <v>3648.7</v>
      </c>
      <c r="CI105" s="369"/>
      <c r="CJ105" s="191">
        <f>A!L207</f>
        <v>0</v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ht="12" customHeight="1">
      <c r="B106" s="2"/>
      <c r="C106" s="17"/>
      <c r="D106" s="17"/>
      <c r="E106" s="17"/>
      <c r="F106" s="17"/>
      <c r="G106" s="17"/>
      <c r="H106" s="17"/>
      <c r="I106" s="2"/>
      <c r="J106" s="17"/>
      <c r="K106" s="17"/>
      <c r="L106" s="47"/>
      <c r="M106" s="2"/>
      <c r="N106" s="17"/>
      <c r="O106" s="2"/>
      <c r="P106" s="2"/>
      <c r="Q106" s="2"/>
      <c r="R106" s="17"/>
      <c r="S106" s="17"/>
      <c r="T106" s="17"/>
      <c r="U106" s="17"/>
      <c r="V106" s="17"/>
      <c r="W106" s="17"/>
      <c r="X106" s="17"/>
      <c r="Y106" s="17"/>
      <c r="Z106" s="47"/>
      <c r="AA106" s="2"/>
      <c r="AB106" s="2"/>
      <c r="AC106" s="17"/>
      <c r="AD106" s="17"/>
      <c r="AE106" s="2"/>
      <c r="AF106" s="2"/>
      <c r="AG106" s="2"/>
      <c r="AH106" s="2"/>
      <c r="AI106" s="17"/>
      <c r="AJ106" s="17"/>
      <c r="AK106" s="2"/>
      <c r="AL106" s="17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95" t="s">
        <v>31</v>
      </c>
      <c r="BE106" s="102">
        <f>A!J148</f>
        <v>1493</v>
      </c>
      <c r="BF106" s="102">
        <f>A!D148</f>
        <v>1493</v>
      </c>
      <c r="BG106" s="102">
        <f>A!C148</f>
        <v>1486.857</v>
      </c>
      <c r="BH106" s="102">
        <f>A!B148</f>
        <v>1497.6553341148888</v>
      </c>
      <c r="BI106" s="102">
        <f>A!K148</f>
        <v>1485.2200669254023</v>
      </c>
      <c r="BJ106" s="102">
        <f>A!E148</f>
        <v>1492.4851200000201</v>
      </c>
      <c r="BK106" s="103">
        <f>A!F148</f>
        <v>1492.42302</v>
      </c>
      <c r="BL106" s="102">
        <f t="shared" si="18"/>
        <v>1485.2200669254023</v>
      </c>
      <c r="BM106" s="102">
        <f t="shared" si="19"/>
        <v>1497.6553341148888</v>
      </c>
      <c r="BN106" s="136">
        <f t="shared" si="20"/>
        <v>8.3288964492992165E-3</v>
      </c>
      <c r="BO106" s="137">
        <f>A!G148</f>
        <v>1493.0269892517099</v>
      </c>
      <c r="BP106" s="102">
        <f>A!H148</f>
        <v>1492.7</v>
      </c>
      <c r="BQ106" s="103">
        <f>A!I148</f>
        <v>1493.1</v>
      </c>
      <c r="BR106" s="137"/>
      <c r="BS106" s="191">
        <f>A!L148</f>
        <v>0</v>
      </c>
      <c r="BT106" s="371"/>
      <c r="BU106" s="360" t="s">
        <v>31</v>
      </c>
      <c r="BV106" s="370">
        <f>A!J208</f>
        <v>1420</v>
      </c>
      <c r="BW106" s="370">
        <f>A!D208</f>
        <v>1420</v>
      </c>
      <c r="BX106" s="370">
        <f>A!C208</f>
        <v>1418.1510000000001</v>
      </c>
      <c r="BY106" s="370">
        <f>A!B208</f>
        <v>1418.5228604923798</v>
      </c>
      <c r="BZ106" s="370">
        <f>A!K208</f>
        <v>1417.5137072556111</v>
      </c>
      <c r="CA106" s="370">
        <f>A!E208</f>
        <v>1419.32448000001</v>
      </c>
      <c r="CB106" s="371">
        <f>A!F208</f>
        <v>1419.42102999999</v>
      </c>
      <c r="CC106" s="370">
        <f t="shared" si="21"/>
        <v>1417.5137072556111</v>
      </c>
      <c r="CD106" s="370">
        <f t="shared" si="22"/>
        <v>1420</v>
      </c>
      <c r="CE106" s="372">
        <f t="shared" si="23"/>
        <v>1.7515112101089037E-3</v>
      </c>
      <c r="CF106" s="370">
        <f>A!G208</f>
        <v>1419.51289266048</v>
      </c>
      <c r="CG106" s="370">
        <f>A!H208</f>
        <v>1419.5</v>
      </c>
      <c r="CH106" s="371">
        <f>A!I208</f>
        <v>1419.5</v>
      </c>
      <c r="CI106" s="369"/>
      <c r="CJ106" s="191">
        <f>A!L208</f>
        <v>0</v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ht="12" customHeight="1">
      <c r="B107" s="2"/>
      <c r="C107" s="17"/>
      <c r="D107" s="17"/>
      <c r="E107" s="17"/>
      <c r="F107" s="17"/>
      <c r="G107" s="17"/>
      <c r="H107" s="17"/>
      <c r="I107" s="2"/>
      <c r="J107" s="17"/>
      <c r="K107" s="17"/>
      <c r="L107" s="47"/>
      <c r="M107" s="2"/>
      <c r="N107" s="17"/>
      <c r="O107" s="2"/>
      <c r="P107" s="2"/>
      <c r="Q107" s="2"/>
      <c r="R107" s="17"/>
      <c r="S107" s="17"/>
      <c r="T107" s="17"/>
      <c r="U107" s="17"/>
      <c r="V107" s="17"/>
      <c r="W107" s="17"/>
      <c r="X107" s="17"/>
      <c r="Y107" s="17"/>
      <c r="Z107" s="47"/>
      <c r="AA107" s="2"/>
      <c r="AB107" s="2"/>
      <c r="AC107" s="17"/>
      <c r="AD107" s="17"/>
      <c r="AE107" s="2"/>
      <c r="AF107" s="2"/>
      <c r="AG107" s="2"/>
      <c r="AH107" s="2"/>
      <c r="AI107" s="17"/>
      <c r="AJ107" s="17"/>
      <c r="AK107" s="2"/>
      <c r="AL107" s="17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95" t="s">
        <v>32</v>
      </c>
      <c r="BE107" s="102">
        <f>A!J149</f>
        <v>1537</v>
      </c>
      <c r="BF107" s="102">
        <f>A!D149</f>
        <v>1538</v>
      </c>
      <c r="BG107" s="102">
        <f>A!C149</f>
        <v>1553.184</v>
      </c>
      <c r="BH107" s="102">
        <f>A!B149</f>
        <v>1606.6822977725678</v>
      </c>
      <c r="BI107" s="102">
        <f>A!K149</f>
        <v>1523.9780313779402</v>
      </c>
      <c r="BJ107" s="102">
        <f>A!E149</f>
        <v>1537.81152000002</v>
      </c>
      <c r="BK107" s="103">
        <f>A!F149</f>
        <v>1537.3001099999999</v>
      </c>
      <c r="BL107" s="102">
        <f t="shared" si="18"/>
        <v>1523.9780313779402</v>
      </c>
      <c r="BM107" s="102">
        <f t="shared" si="19"/>
        <v>1606.6822977725678</v>
      </c>
      <c r="BN107" s="136">
        <f t="shared" si="20"/>
        <v>5.3781114023109568E-2</v>
      </c>
      <c r="BO107" s="137">
        <f>A!G149</f>
        <v>1537.79385006956</v>
      </c>
      <c r="BP107" s="102">
        <f>A!H149</f>
        <v>1538.1</v>
      </c>
      <c r="BQ107" s="103">
        <f>A!I149</f>
        <v>1537.7</v>
      </c>
      <c r="BR107" s="137"/>
      <c r="BS107" s="191">
        <f>A!L149</f>
        <v>0</v>
      </c>
      <c r="BT107" s="371"/>
      <c r="BU107" s="360" t="s">
        <v>32</v>
      </c>
      <c r="BV107" s="370">
        <f>A!J209</f>
        <v>1420</v>
      </c>
      <c r="BW107" s="370">
        <f>A!D209</f>
        <v>1420</v>
      </c>
      <c r="BX107" s="370">
        <f>A!C209</f>
        <v>1418.0519999999999</v>
      </c>
      <c r="BY107" s="370">
        <f>A!B209</f>
        <v>1418.5228604923798</v>
      </c>
      <c r="BZ107" s="370">
        <f>A!K209</f>
        <v>1417.5532832133492</v>
      </c>
      <c r="CA107" s="370">
        <f>A!E209</f>
        <v>1419.32448000001</v>
      </c>
      <c r="CB107" s="371">
        <f>A!F209</f>
        <v>1419.1706799999899</v>
      </c>
      <c r="CC107" s="370">
        <f t="shared" si="21"/>
        <v>1417.5532832133492</v>
      </c>
      <c r="CD107" s="370">
        <f t="shared" si="22"/>
        <v>1420</v>
      </c>
      <c r="CE107" s="372">
        <f t="shared" si="23"/>
        <v>1.7236312535809954E-3</v>
      </c>
      <c r="CF107" s="370">
        <f>A!G209</f>
        <v>1419.51289266048</v>
      </c>
      <c r="CG107" s="370">
        <f>A!H209</f>
        <v>1419.5</v>
      </c>
      <c r="CH107" s="371">
        <f>A!I209</f>
        <v>1419.5</v>
      </c>
      <c r="CI107" s="369"/>
      <c r="CJ107" s="191">
        <f>A!L209</f>
        <v>0</v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ht="12" customHeight="1">
      <c r="B108" s="2"/>
      <c r="C108" s="17"/>
      <c r="D108" s="17"/>
      <c r="E108" s="17"/>
      <c r="F108" s="17"/>
      <c r="G108" s="17"/>
      <c r="H108" s="17"/>
      <c r="I108" s="2"/>
      <c r="J108" s="17"/>
      <c r="K108" s="17"/>
      <c r="L108" s="47"/>
      <c r="M108" s="2"/>
      <c r="N108" s="17"/>
      <c r="O108" s="2"/>
      <c r="P108" s="2"/>
      <c r="Q108" s="2"/>
      <c r="R108" s="17"/>
      <c r="S108" s="17"/>
      <c r="T108" s="17"/>
      <c r="U108" s="17"/>
      <c r="V108" s="17"/>
      <c r="W108" s="17"/>
      <c r="X108" s="17"/>
      <c r="Y108" s="17"/>
      <c r="Z108" s="47"/>
      <c r="AA108" s="2"/>
      <c r="AB108" s="2"/>
      <c r="AC108" s="17"/>
      <c r="AD108" s="17"/>
      <c r="AE108" s="2"/>
      <c r="AF108" s="2"/>
      <c r="AG108" s="2"/>
      <c r="AH108" s="2"/>
      <c r="AI108" s="17"/>
      <c r="AJ108" s="17"/>
      <c r="AK108" s="2"/>
      <c r="AL108" s="17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95" t="s">
        <v>33</v>
      </c>
      <c r="BE108" s="102">
        <f>A!J150</f>
        <v>1548</v>
      </c>
      <c r="BF108" s="102">
        <f>A!D150</f>
        <v>1578</v>
      </c>
      <c r="BG108" s="102">
        <f>A!C150</f>
        <v>1608.0940000000001</v>
      </c>
      <c r="BH108" s="102">
        <f>A!B150</f>
        <v>1652.6963657678784</v>
      </c>
      <c r="BI108" s="102">
        <f>A!K150</f>
        <v>1564.7042735132572</v>
      </c>
      <c r="BJ108" s="102">
        <f>A!E150</f>
        <v>1577.7283199999899</v>
      </c>
      <c r="BK108" s="103">
        <f>A!F150</f>
        <v>1577.1232600000001</v>
      </c>
      <c r="BL108" s="102">
        <f t="shared" si="18"/>
        <v>1548</v>
      </c>
      <c r="BM108" s="102">
        <f t="shared" si="19"/>
        <v>1652.6963657678784</v>
      </c>
      <c r="BN108" s="136">
        <f t="shared" si="20"/>
        <v>6.6364298587254872E-2</v>
      </c>
      <c r="BO108" s="137">
        <f>A!G150</f>
        <v>1577.60072805147</v>
      </c>
      <c r="BP108" s="102">
        <f>A!H150</f>
        <v>1578.1</v>
      </c>
      <c r="BQ108" s="103">
        <f>A!I150</f>
        <v>1577.7</v>
      </c>
      <c r="BR108" s="137"/>
      <c r="BS108" s="191">
        <f>A!L150</f>
        <v>0</v>
      </c>
      <c r="BT108" s="371"/>
      <c r="BU108" s="360" t="s">
        <v>33</v>
      </c>
      <c r="BV108" s="370">
        <f>A!J210</f>
        <v>1439</v>
      </c>
      <c r="BW108" s="370">
        <f>A!D210</f>
        <v>1439</v>
      </c>
      <c r="BX108" s="370">
        <f>A!C210</f>
        <v>1436.8489999999999</v>
      </c>
      <c r="BY108" s="370">
        <f>A!B210</f>
        <v>1437.280187573271</v>
      </c>
      <c r="BZ108" s="370">
        <f>A!K210</f>
        <v>1435.5624735139879</v>
      </c>
      <c r="CA108" s="370">
        <f>A!E210</f>
        <v>1438.4831999999799</v>
      </c>
      <c r="CB108" s="371">
        <f>A!F210</f>
        <v>1438.2924599999899</v>
      </c>
      <c r="CC108" s="370">
        <f t="shared" si="21"/>
        <v>1435.5624735139879</v>
      </c>
      <c r="CD108" s="370">
        <f t="shared" si="22"/>
        <v>1439</v>
      </c>
      <c r="CE108" s="372">
        <f t="shared" si="23"/>
        <v>2.3893178510246155E-3</v>
      </c>
      <c r="CF108" s="370">
        <f>A!G210</f>
        <v>1438.70623347076</v>
      </c>
      <c r="CG108" s="370">
        <f>A!H210</f>
        <v>1438.7</v>
      </c>
      <c r="CH108" s="371">
        <f>A!I210</f>
        <v>1438.7</v>
      </c>
      <c r="CI108" s="369"/>
      <c r="CJ108" s="191">
        <f>A!L210</f>
        <v>0</v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ht="12" customHeight="1">
      <c r="B109" s="2"/>
      <c r="C109" s="17"/>
      <c r="D109" s="17"/>
      <c r="E109" s="17"/>
      <c r="F109" s="17"/>
      <c r="G109" s="17"/>
      <c r="H109" s="17"/>
      <c r="I109" s="2"/>
      <c r="J109" s="17"/>
      <c r="K109" s="17"/>
      <c r="L109" s="47"/>
      <c r="M109" s="2"/>
      <c r="N109" s="17"/>
      <c r="O109" s="2"/>
      <c r="P109" s="2"/>
      <c r="Q109" s="2"/>
      <c r="R109" s="17"/>
      <c r="S109" s="17"/>
      <c r="T109" s="17"/>
      <c r="U109" s="17"/>
      <c r="V109" s="17"/>
      <c r="W109" s="17"/>
      <c r="X109" s="17"/>
      <c r="Y109" s="17"/>
      <c r="Z109" s="47"/>
      <c r="AA109" s="2"/>
      <c r="AB109" s="2"/>
      <c r="AC109" s="17"/>
      <c r="AD109" s="17"/>
      <c r="AE109" s="2"/>
      <c r="AF109" s="2"/>
      <c r="AG109" s="2"/>
      <c r="AH109" s="2"/>
      <c r="AI109" s="17"/>
      <c r="AJ109" s="17"/>
      <c r="AK109" s="2"/>
      <c r="AL109" s="17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95" t="s">
        <v>34</v>
      </c>
      <c r="BE109" s="102">
        <f>A!J151</f>
        <v>208</v>
      </c>
      <c r="BF109" s="102">
        <f>A!D151</f>
        <v>208</v>
      </c>
      <c r="BG109" s="102">
        <f>A!C151</f>
        <v>203.00700000000001</v>
      </c>
      <c r="BH109" s="102">
        <f>A!B151</f>
        <v>212.19226260257915</v>
      </c>
      <c r="BI109" s="102">
        <f>A!K151</f>
        <v>204.20378216542395</v>
      </c>
      <c r="BJ109" s="102">
        <f>A!E151</f>
        <v>207.58886399999901</v>
      </c>
      <c r="BK109" s="103">
        <f>A!F151</f>
        <v>208.02347</v>
      </c>
      <c r="BL109" s="102">
        <f t="shared" si="18"/>
        <v>203.00700000000001</v>
      </c>
      <c r="BM109" s="102">
        <f t="shared" si="19"/>
        <v>212.19226260257915</v>
      </c>
      <c r="BN109" s="136">
        <f t="shared" si="20"/>
        <v>4.4199799497433107E-2</v>
      </c>
      <c r="BO109" s="137">
        <f>A!G151</f>
        <v>207.812313789174</v>
      </c>
      <c r="BP109" s="102">
        <f>A!H151</f>
        <v>207.7</v>
      </c>
      <c r="BQ109" s="103">
        <f>A!I151</f>
        <v>207.9</v>
      </c>
      <c r="BR109" s="137"/>
      <c r="BS109" s="191">
        <f>A!L151</f>
        <v>0</v>
      </c>
      <c r="BT109" s="371"/>
      <c r="BU109" s="360" t="s">
        <v>34</v>
      </c>
      <c r="BV109" s="370">
        <f>A!J211</f>
        <v>190</v>
      </c>
      <c r="BW109" s="370">
        <f>A!D211</f>
        <v>190</v>
      </c>
      <c r="BX109" s="370">
        <f>A!C211</f>
        <v>188.49</v>
      </c>
      <c r="BY109" s="370">
        <f>A!B211</f>
        <v>188.45252051582651</v>
      </c>
      <c r="BZ109" s="370">
        <f>A!K211</f>
        <v>187.73913976490439</v>
      </c>
      <c r="CA109" s="370">
        <f>A!E211</f>
        <v>189.56515200000101</v>
      </c>
      <c r="CB109" s="371">
        <f>A!F211</f>
        <v>189.85582400000001</v>
      </c>
      <c r="CC109" s="370">
        <f t="shared" si="21"/>
        <v>187.73913976490439</v>
      </c>
      <c r="CD109" s="370">
        <f t="shared" si="22"/>
        <v>190</v>
      </c>
      <c r="CE109" s="372">
        <f t="shared" si="23"/>
        <v>1.1914760314831699E-2</v>
      </c>
      <c r="CF109" s="370">
        <f>A!G211</f>
        <v>189.75289266048</v>
      </c>
      <c r="CG109" s="370">
        <f>A!H211</f>
        <v>189.7</v>
      </c>
      <c r="CH109" s="371">
        <f>A!I211</f>
        <v>189.7</v>
      </c>
      <c r="CI109" s="369"/>
      <c r="CJ109" s="191">
        <f>A!L211</f>
        <v>0</v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ht="12" customHeight="1">
      <c r="B110" s="2"/>
      <c r="C110" s="17"/>
      <c r="D110" s="17"/>
      <c r="E110" s="17"/>
      <c r="F110" s="17"/>
      <c r="G110" s="17"/>
      <c r="H110" s="17"/>
      <c r="I110" s="2"/>
      <c r="J110" s="17"/>
      <c r="K110" s="17"/>
      <c r="L110" s="47"/>
      <c r="M110" s="2"/>
      <c r="N110" s="17"/>
      <c r="O110" s="2"/>
      <c r="P110" s="2"/>
      <c r="Q110" s="2"/>
      <c r="R110" s="17"/>
      <c r="S110" s="17"/>
      <c r="T110" s="17"/>
      <c r="U110" s="17"/>
      <c r="V110" s="17"/>
      <c r="W110" s="17"/>
      <c r="X110" s="17"/>
      <c r="Y110" s="17"/>
      <c r="Z110" s="47"/>
      <c r="AA110" s="2"/>
      <c r="AB110" s="2"/>
      <c r="AC110" s="17"/>
      <c r="AD110" s="17"/>
      <c r="AE110" s="2"/>
      <c r="AF110" s="2"/>
      <c r="AG110" s="2"/>
      <c r="AH110" s="2"/>
      <c r="AI110" s="17"/>
      <c r="AJ110" s="17"/>
      <c r="AK110" s="2"/>
      <c r="AL110" s="17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95" t="s">
        <v>35</v>
      </c>
      <c r="BE110" s="102">
        <f>A!J152</f>
        <v>232</v>
      </c>
      <c r="BF110" s="102">
        <f>A!D152</f>
        <v>232</v>
      </c>
      <c r="BG110" s="102">
        <f>A!C152</f>
        <v>225.64</v>
      </c>
      <c r="BH110" s="102">
        <f>A!B152</f>
        <v>235.05275498241497</v>
      </c>
      <c r="BI110" s="102">
        <f>A!K152</f>
        <v>227.02423895608283</v>
      </c>
      <c r="BJ110" s="102">
        <f>A!E152</f>
        <v>231.35078399999699</v>
      </c>
      <c r="BK110" s="103">
        <f>A!F152</f>
        <v>231.73351699999901</v>
      </c>
      <c r="BL110" s="102">
        <f t="shared" si="18"/>
        <v>225.64</v>
      </c>
      <c r="BM110" s="102">
        <f t="shared" si="19"/>
        <v>235.05275498241497</v>
      </c>
      <c r="BN110" s="136">
        <f t="shared" si="20"/>
        <v>4.0634404424671838E-2</v>
      </c>
      <c r="BO110" s="137">
        <f>A!G152</f>
        <v>231.64495987296601</v>
      </c>
      <c r="BP110" s="102">
        <f>A!H152</f>
        <v>231.6</v>
      </c>
      <c r="BQ110" s="103">
        <f>A!I152</f>
        <v>231.6</v>
      </c>
      <c r="BR110" s="137"/>
      <c r="BS110" s="191">
        <f>A!L152</f>
        <v>0</v>
      </c>
      <c r="BT110" s="371"/>
      <c r="BU110" s="360" t="s">
        <v>35</v>
      </c>
      <c r="BV110" s="370">
        <f>A!J212</f>
        <v>209</v>
      </c>
      <c r="BW110" s="370">
        <f>A!D212</f>
        <v>209</v>
      </c>
      <c r="BX110" s="370">
        <f>A!C212</f>
        <v>207.32599999999999</v>
      </c>
      <c r="BY110" s="370">
        <f>A!B212</f>
        <v>207.50293083235638</v>
      </c>
      <c r="BZ110" s="370">
        <f>A!K212</f>
        <v>205.75574331100543</v>
      </c>
      <c r="CA110" s="370">
        <f>A!E212</f>
        <v>208.725215999997</v>
      </c>
      <c r="CB110" s="371">
        <f>A!F212</f>
        <v>208.94203899999999</v>
      </c>
      <c r="CC110" s="370">
        <f t="shared" si="21"/>
        <v>205.75574331100543</v>
      </c>
      <c r="CD110" s="370">
        <f t="shared" si="22"/>
        <v>209</v>
      </c>
      <c r="CE110" s="372">
        <f t="shared" si="23"/>
        <v>1.5526753629893104E-2</v>
      </c>
      <c r="CF110" s="370">
        <f>A!G212</f>
        <v>208.94623347075699</v>
      </c>
      <c r="CG110" s="370">
        <f>A!H212</f>
        <v>209</v>
      </c>
      <c r="CH110" s="371">
        <f>A!I212</f>
        <v>209</v>
      </c>
      <c r="CI110" s="369"/>
      <c r="CJ110" s="191">
        <f>A!L212</f>
        <v>0</v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ht="12" customHeight="1" thickBot="1">
      <c r="B111" s="2"/>
      <c r="C111" s="17"/>
      <c r="D111" s="17"/>
      <c r="E111" s="17"/>
      <c r="F111" s="17"/>
      <c r="G111" s="17"/>
      <c r="H111" s="17"/>
      <c r="I111" s="2"/>
      <c r="J111" s="17"/>
      <c r="K111" s="17"/>
      <c r="L111" s="47"/>
      <c r="M111" s="2"/>
      <c r="N111" s="17"/>
      <c r="O111" s="2"/>
      <c r="P111" s="2"/>
      <c r="Q111" s="2"/>
      <c r="R111" s="17"/>
      <c r="S111" s="17"/>
      <c r="T111" s="17"/>
      <c r="U111" s="17"/>
      <c r="V111" s="17"/>
      <c r="W111" s="17"/>
      <c r="X111" s="17"/>
      <c r="Y111" s="17"/>
      <c r="Z111" s="47"/>
      <c r="AA111" s="2"/>
      <c r="AB111" s="2"/>
      <c r="AC111" s="17"/>
      <c r="AD111" s="17"/>
      <c r="AE111" s="2"/>
      <c r="AF111" s="2"/>
      <c r="AG111" s="2"/>
      <c r="AH111" s="2"/>
      <c r="AI111" s="17"/>
      <c r="AJ111" s="17"/>
      <c r="AK111" s="2"/>
      <c r="AL111" s="17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105" t="s">
        <v>36</v>
      </c>
      <c r="BE111" s="107">
        <f>A!J153</f>
        <v>4276</v>
      </c>
      <c r="BF111" s="107">
        <f>A!D153</f>
        <v>4215</v>
      </c>
      <c r="BG111" s="107">
        <f>A!C153</f>
        <v>4313.1760000000004</v>
      </c>
      <c r="BH111" s="107">
        <f>A!B153</f>
        <v>4302.7549824150065</v>
      </c>
      <c r="BI111" s="102">
        <f>A!K153</f>
        <v>4262.9069308963917</v>
      </c>
      <c r="BJ111" s="107">
        <f>A!E153</f>
        <v>4276.5407999999597</v>
      </c>
      <c r="BK111" s="109">
        <f>A!F153</f>
        <v>4276.5407999999597</v>
      </c>
      <c r="BL111" s="107">
        <f t="shared" si="18"/>
        <v>4215</v>
      </c>
      <c r="BM111" s="107">
        <f t="shared" si="19"/>
        <v>4313.1760000000004</v>
      </c>
      <c r="BN111" s="136">
        <f t="shared" si="20"/>
        <v>2.2956046939157961E-2</v>
      </c>
      <c r="BO111" s="138">
        <f>A!G153</f>
        <v>4276.6945136592203</v>
      </c>
      <c r="BP111" s="107">
        <f>A!H153</f>
        <v>4276.8</v>
      </c>
      <c r="BQ111" s="109">
        <f>A!I153</f>
        <v>4276.8</v>
      </c>
      <c r="BR111" s="137"/>
      <c r="BS111" s="191">
        <f>A!L153</f>
        <v>0</v>
      </c>
      <c r="BT111" s="371"/>
      <c r="BU111" s="375" t="s">
        <v>36</v>
      </c>
      <c r="BV111" s="376">
        <f>A!J213</f>
        <v>4122</v>
      </c>
      <c r="BW111" s="376">
        <f>A!D213</f>
        <v>4062</v>
      </c>
      <c r="BX111" s="376">
        <f>A!C213</f>
        <v>4120.5020000000004</v>
      </c>
      <c r="BY111" s="376">
        <f>A!B213</f>
        <v>4121.6295427901523</v>
      </c>
      <c r="BZ111" s="370">
        <f>A!K213</f>
        <v>4119.9222779129332</v>
      </c>
      <c r="CA111" s="376">
        <f>A!E213</f>
        <v>4121.9807999999502</v>
      </c>
      <c r="CB111" s="377">
        <f>A!F213</f>
        <v>4121.9807999999502</v>
      </c>
      <c r="CC111" s="376">
        <f t="shared" si="21"/>
        <v>4062</v>
      </c>
      <c r="CD111" s="376">
        <f t="shared" si="22"/>
        <v>4122</v>
      </c>
      <c r="CE111" s="372">
        <f t="shared" si="23"/>
        <v>1.4555225376316146E-2</v>
      </c>
      <c r="CF111" s="376">
        <f>A!G213</f>
        <v>4122.23091355427</v>
      </c>
      <c r="CG111" s="376">
        <f>A!H213</f>
        <v>4122.2</v>
      </c>
      <c r="CH111" s="377">
        <f>A!I213</f>
        <v>4122.2</v>
      </c>
      <c r="CI111" s="369"/>
      <c r="CJ111" s="191">
        <f>A!L213</f>
        <v>0</v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ht="12" customHeight="1" thickTop="1">
      <c r="B112" s="1"/>
      <c r="C112" s="17"/>
      <c r="D112" s="17"/>
      <c r="E112" s="17"/>
      <c r="F112" s="17"/>
      <c r="G112" s="17"/>
      <c r="H112" s="17"/>
      <c r="I112" s="2"/>
      <c r="J112" s="2"/>
      <c r="K112" s="2"/>
      <c r="L112" s="47"/>
      <c r="M112" s="1"/>
      <c r="N112" s="17"/>
      <c r="O112" s="2"/>
      <c r="P112" s="2"/>
      <c r="Q112" s="2"/>
      <c r="R112" s="2"/>
      <c r="S112" s="17"/>
      <c r="T112" s="17"/>
      <c r="U112" s="17"/>
      <c r="V112" s="17"/>
      <c r="W112" s="2"/>
      <c r="X112" s="2"/>
      <c r="Y112" s="2"/>
      <c r="Z112" s="47"/>
      <c r="AA112" s="2"/>
      <c r="AB112" s="2"/>
      <c r="AC112" s="17"/>
      <c r="AD112" s="2"/>
      <c r="AE112" s="2"/>
      <c r="AF112" s="2"/>
      <c r="AG112" s="2"/>
      <c r="AH112" s="2"/>
      <c r="AI112" s="17"/>
      <c r="AJ112" s="17"/>
      <c r="AK112" s="2"/>
      <c r="AL112" s="17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111" t="s">
        <v>60</v>
      </c>
      <c r="BE112" s="102"/>
      <c r="BF112" s="102"/>
      <c r="BG112" s="102"/>
      <c r="BH112" s="102"/>
      <c r="BI112" s="132"/>
      <c r="BJ112" s="132"/>
      <c r="BK112" s="94"/>
      <c r="BL112" s="93" t="s">
        <v>145</v>
      </c>
      <c r="BM112" s="93"/>
      <c r="BN112" s="133"/>
      <c r="BO112" s="95"/>
      <c r="BP112" s="91"/>
      <c r="BQ112" s="98"/>
      <c r="BR112" s="95"/>
      <c r="BS112" s="190"/>
      <c r="BT112" s="352"/>
      <c r="BU112" s="378" t="s">
        <v>163</v>
      </c>
      <c r="BV112" s="370"/>
      <c r="BW112" s="370"/>
      <c r="BX112" s="370"/>
      <c r="BY112" s="370"/>
      <c r="BZ112" s="355"/>
      <c r="CA112" s="355"/>
      <c r="CB112" s="356"/>
      <c r="CC112" s="354" t="s">
        <v>145</v>
      </c>
      <c r="CD112" s="354"/>
      <c r="CE112" s="357"/>
      <c r="CF112" s="363"/>
      <c r="CG112" s="363"/>
      <c r="CH112" s="352"/>
      <c r="CI112" s="358"/>
      <c r="CJ112" s="190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ht="12" customHeight="1">
      <c r="B113" s="2"/>
      <c r="C113" s="17"/>
      <c r="D113" s="2"/>
      <c r="E113" s="17"/>
      <c r="F113" s="2"/>
      <c r="G113" s="2"/>
      <c r="H113" s="2"/>
      <c r="I113" s="2"/>
      <c r="J113" s="2"/>
      <c r="K113" s="2"/>
      <c r="L113" s="47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47"/>
      <c r="AA113" s="2"/>
      <c r="AB113" s="2"/>
      <c r="AC113" s="2"/>
      <c r="AD113" s="16"/>
      <c r="AE113" s="2"/>
      <c r="AF113" s="2"/>
      <c r="AG113" s="2"/>
      <c r="AH113" s="2"/>
      <c r="AI113" s="17"/>
      <c r="AJ113" s="17"/>
      <c r="AK113" s="2"/>
      <c r="AL113" s="17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95"/>
      <c r="BE113" s="96" t="s">
        <v>42</v>
      </c>
      <c r="BF113" s="96" t="s">
        <v>146</v>
      </c>
      <c r="BG113" s="96" t="s">
        <v>147</v>
      </c>
      <c r="BH113" s="96" t="s">
        <v>147</v>
      </c>
      <c r="BI113" s="96" t="s">
        <v>148</v>
      </c>
      <c r="BJ113" s="96" t="s">
        <v>149</v>
      </c>
      <c r="BK113" s="97" t="s">
        <v>150</v>
      </c>
      <c r="BL113" s="91"/>
      <c r="BM113" s="91"/>
      <c r="BN113" s="96" t="s">
        <v>151</v>
      </c>
      <c r="BO113" s="95"/>
      <c r="BP113" s="91" t="s">
        <v>152</v>
      </c>
      <c r="BQ113" s="98"/>
      <c r="BR113" s="95"/>
      <c r="BS113" s="257" t="s">
        <v>245</v>
      </c>
      <c r="BT113" s="359"/>
      <c r="BU113" s="360"/>
      <c r="BV113" s="361" t="s">
        <v>42</v>
      </c>
      <c r="BW113" s="361" t="s">
        <v>146</v>
      </c>
      <c r="BX113" s="361" t="s">
        <v>147</v>
      </c>
      <c r="BY113" s="361" t="s">
        <v>147</v>
      </c>
      <c r="BZ113" s="361" t="s">
        <v>148</v>
      </c>
      <c r="CA113" s="361" t="s">
        <v>149</v>
      </c>
      <c r="CB113" s="362" t="s">
        <v>150</v>
      </c>
      <c r="CC113" s="363"/>
      <c r="CD113" s="363"/>
      <c r="CE113" s="364" t="s">
        <v>151</v>
      </c>
      <c r="CF113" s="363"/>
      <c r="CG113" s="363" t="s">
        <v>152</v>
      </c>
      <c r="CH113" s="352"/>
      <c r="CI113" s="358"/>
      <c r="CJ113" s="257" t="s">
        <v>245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ht="12" customHeight="1">
      <c r="B114" s="2"/>
      <c r="C114" s="17"/>
      <c r="D114" s="2"/>
      <c r="E114" s="1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6"/>
      <c r="AE114" s="2"/>
      <c r="AF114" s="2"/>
      <c r="AG114" s="2"/>
      <c r="AH114" s="2"/>
      <c r="AI114" s="17"/>
      <c r="AJ114" s="17"/>
      <c r="AK114" s="2"/>
      <c r="AL114" s="17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99"/>
      <c r="BE114" s="100" t="s">
        <v>153</v>
      </c>
      <c r="BF114" s="100" t="s">
        <v>153</v>
      </c>
      <c r="BG114" s="100" t="s">
        <v>63</v>
      </c>
      <c r="BH114" s="100" t="s">
        <v>44</v>
      </c>
      <c r="BI114" s="100" t="s">
        <v>154</v>
      </c>
      <c r="BJ114" s="100" t="s">
        <v>155</v>
      </c>
      <c r="BK114" s="101" t="s">
        <v>155</v>
      </c>
      <c r="BL114" s="100" t="s">
        <v>156</v>
      </c>
      <c r="BM114" s="100" t="s">
        <v>157</v>
      </c>
      <c r="BN114" s="100" t="s">
        <v>158</v>
      </c>
      <c r="BO114" s="135" t="s">
        <v>155</v>
      </c>
      <c r="BP114" s="100" t="s">
        <v>50</v>
      </c>
      <c r="BQ114" s="101" t="s">
        <v>51</v>
      </c>
      <c r="BR114" s="322"/>
      <c r="BS114" s="258" t="s">
        <v>244</v>
      </c>
      <c r="BT114" s="359"/>
      <c r="BU114" s="365"/>
      <c r="BV114" s="366" t="s">
        <v>153</v>
      </c>
      <c r="BW114" s="366" t="s">
        <v>153</v>
      </c>
      <c r="BX114" s="366" t="s">
        <v>63</v>
      </c>
      <c r="BY114" s="366" t="s">
        <v>44</v>
      </c>
      <c r="BZ114" s="366" t="s">
        <v>154</v>
      </c>
      <c r="CA114" s="366" t="s">
        <v>155</v>
      </c>
      <c r="CB114" s="367" t="s">
        <v>155</v>
      </c>
      <c r="CC114" s="366" t="s">
        <v>156</v>
      </c>
      <c r="CD114" s="366" t="s">
        <v>157</v>
      </c>
      <c r="CE114" s="367" t="s">
        <v>158</v>
      </c>
      <c r="CF114" s="366" t="s">
        <v>155</v>
      </c>
      <c r="CG114" s="366" t="s">
        <v>50</v>
      </c>
      <c r="CH114" s="367" t="s">
        <v>51</v>
      </c>
      <c r="CI114" s="368"/>
      <c r="CJ114" s="258" t="s">
        <v>244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ht="12" customHeight="1">
      <c r="B115" s="2"/>
      <c r="C115" s="17"/>
      <c r="D115" s="17"/>
      <c r="E115" s="17"/>
      <c r="F115" s="17"/>
      <c r="G115" s="17"/>
      <c r="H115" s="17"/>
      <c r="I115" s="2"/>
      <c r="J115" s="17"/>
      <c r="K115" s="17"/>
      <c r="L115" s="47"/>
      <c r="M115" s="2"/>
      <c r="N115" s="17"/>
      <c r="O115" s="2"/>
      <c r="P115" s="2"/>
      <c r="Q115" s="2"/>
      <c r="R115" s="17"/>
      <c r="S115" s="17"/>
      <c r="T115" s="17"/>
      <c r="U115" s="17"/>
      <c r="V115" s="17"/>
      <c r="W115" s="17"/>
      <c r="X115" s="17"/>
      <c r="Y115" s="17"/>
      <c r="Z115" s="47"/>
      <c r="AA115" s="2"/>
      <c r="AB115" s="2"/>
      <c r="AC115" s="17"/>
      <c r="AD115" s="17"/>
      <c r="AE115" s="2"/>
      <c r="AF115" s="2"/>
      <c r="AG115" s="2"/>
      <c r="AH115" s="2"/>
      <c r="AI115" s="17"/>
      <c r="AJ115" s="17"/>
      <c r="AK115" s="2"/>
      <c r="AL115" s="17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95" t="s">
        <v>23</v>
      </c>
      <c r="BE115" s="102">
        <f>A!J160</f>
        <v>0</v>
      </c>
      <c r="BF115" s="102">
        <f>A!D160</f>
        <v>0</v>
      </c>
      <c r="BG115" s="102">
        <f>A!C160</f>
        <v>0</v>
      </c>
      <c r="BH115" s="102">
        <f>A!B160</f>
        <v>0</v>
      </c>
      <c r="BI115" s="102">
        <f>A!K160</f>
        <v>0</v>
      </c>
      <c r="BJ115" s="102">
        <f>A!E160</f>
        <v>0</v>
      </c>
      <c r="BK115" s="103">
        <f>A!F160</f>
        <v>3.3137916779999903E-14</v>
      </c>
      <c r="BL115" s="102">
        <f t="shared" ref="BL115:BL128" si="24">MINA(BE115:BK115)</f>
        <v>0</v>
      </c>
      <c r="BM115" s="102">
        <f t="shared" ref="BM115:BM128" si="25">MAXA(BE115:BK115)</f>
        <v>3.3137916779999903E-14</v>
      </c>
      <c r="BN115" s="136"/>
      <c r="BO115" s="137">
        <f>A!G160</f>
        <v>0</v>
      </c>
      <c r="BP115" s="102">
        <f>A!H160</f>
        <v>0</v>
      </c>
      <c r="BQ115" s="103">
        <f>A!I160</f>
        <v>0</v>
      </c>
      <c r="BR115" s="191"/>
      <c r="BS115" s="191">
        <f>A!L160</f>
        <v>0</v>
      </c>
      <c r="BT115" s="369"/>
      <c r="BU115" s="360" t="s">
        <v>23</v>
      </c>
      <c r="BV115" s="370">
        <f>A!J220</f>
        <v>0</v>
      </c>
      <c r="BW115" s="370">
        <f>A!D220</f>
        <v>0</v>
      </c>
      <c r="BX115" s="370">
        <f>A!C220</f>
        <v>0</v>
      </c>
      <c r="BY115" s="370">
        <f>A!B220</f>
        <v>0</v>
      </c>
      <c r="BZ115" s="370">
        <f>A!K220</f>
        <v>0</v>
      </c>
      <c r="CA115" s="370">
        <f>A!E220</f>
        <v>0</v>
      </c>
      <c r="CB115" s="371">
        <f>A!F220</f>
        <v>0</v>
      </c>
      <c r="CC115" s="370">
        <f t="shared" ref="CC115:CC128" si="26">MINA(BV115:CB115)</f>
        <v>0</v>
      </c>
      <c r="CD115" s="370">
        <f t="shared" ref="CD115:CD128" si="27">MAXA(BV115:CB115)</f>
        <v>0</v>
      </c>
      <c r="CE115" s="372"/>
      <c r="CF115" s="370">
        <f>A!G220</f>
        <v>0</v>
      </c>
      <c r="CG115" s="370">
        <f>A!H220</f>
        <v>0</v>
      </c>
      <c r="CH115" s="371">
        <f>A!I220</f>
        <v>0</v>
      </c>
      <c r="CI115" s="369"/>
      <c r="CJ115" s="191">
        <f>A!L220</f>
        <v>0</v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ht="12" customHeight="1">
      <c r="B116" s="2"/>
      <c r="C116" s="17"/>
      <c r="D116" s="17"/>
      <c r="E116" s="17"/>
      <c r="F116" s="17"/>
      <c r="G116" s="17"/>
      <c r="H116" s="17"/>
      <c r="I116" s="2"/>
      <c r="J116" s="17"/>
      <c r="K116" s="17"/>
      <c r="L116" s="47"/>
      <c r="M116" s="2"/>
      <c r="N116" s="17"/>
      <c r="O116" s="2"/>
      <c r="P116" s="2"/>
      <c r="Q116" s="2"/>
      <c r="R116" s="17"/>
      <c r="S116" s="17"/>
      <c r="T116" s="17"/>
      <c r="U116" s="17"/>
      <c r="V116" s="17"/>
      <c r="W116" s="17"/>
      <c r="X116" s="17"/>
      <c r="Y116" s="17"/>
      <c r="Z116" s="47"/>
      <c r="AA116" s="2"/>
      <c r="AB116" s="2"/>
      <c r="AC116" s="17"/>
      <c r="AD116" s="17"/>
      <c r="AE116" s="2"/>
      <c r="AF116" s="2"/>
      <c r="AG116" s="2"/>
      <c r="AH116" s="2"/>
      <c r="AI116" s="17"/>
      <c r="AJ116" s="17"/>
      <c r="AK116" s="2"/>
      <c r="AL116" s="17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95" t="s">
        <v>24</v>
      </c>
      <c r="BE116" s="102">
        <f>A!J161</f>
        <v>0</v>
      </c>
      <c r="BF116" s="102">
        <f>A!D161</f>
        <v>0</v>
      </c>
      <c r="BG116" s="102">
        <f>A!C161</f>
        <v>0</v>
      </c>
      <c r="BH116" s="102">
        <f>A!B161</f>
        <v>0</v>
      </c>
      <c r="BI116" s="102">
        <f>A!K161</f>
        <v>0</v>
      </c>
      <c r="BJ116" s="102">
        <f>A!E161</f>
        <v>0</v>
      </c>
      <c r="BK116" s="103">
        <f>A!F161</f>
        <v>2.6911818000000001E-15</v>
      </c>
      <c r="BL116" s="102">
        <f t="shared" si="24"/>
        <v>0</v>
      </c>
      <c r="BM116" s="102">
        <f t="shared" si="25"/>
        <v>2.6911818000000001E-15</v>
      </c>
      <c r="BN116" s="136"/>
      <c r="BO116" s="137">
        <f>A!G161</f>
        <v>0</v>
      </c>
      <c r="BP116" s="102">
        <f>A!H161</f>
        <v>0</v>
      </c>
      <c r="BQ116" s="103">
        <f>A!I161</f>
        <v>0</v>
      </c>
      <c r="BR116" s="191"/>
      <c r="BS116" s="191">
        <f>A!L161</f>
        <v>0</v>
      </c>
      <c r="BT116" s="369"/>
      <c r="BU116" s="360" t="s">
        <v>24</v>
      </c>
      <c r="BV116" s="370">
        <f>A!J221</f>
        <v>0</v>
      </c>
      <c r="BW116" s="370">
        <f>A!D221</f>
        <v>0</v>
      </c>
      <c r="BX116" s="370">
        <f>A!C221</f>
        <v>0</v>
      </c>
      <c r="BY116" s="370">
        <f>A!B221</f>
        <v>0</v>
      </c>
      <c r="BZ116" s="370">
        <f>A!K221</f>
        <v>0</v>
      </c>
      <c r="CA116" s="370">
        <f>A!E221</f>
        <v>0</v>
      </c>
      <c r="CB116" s="371">
        <f>A!F221</f>
        <v>0</v>
      </c>
      <c r="CC116" s="370">
        <f t="shared" si="26"/>
        <v>0</v>
      </c>
      <c r="CD116" s="370">
        <f t="shared" si="27"/>
        <v>0</v>
      </c>
      <c r="CE116" s="372"/>
      <c r="CF116" s="370">
        <f>A!G221</f>
        <v>0</v>
      </c>
      <c r="CG116" s="370">
        <f>A!H221</f>
        <v>0</v>
      </c>
      <c r="CH116" s="371">
        <f>A!I221</f>
        <v>0</v>
      </c>
      <c r="CI116" s="369"/>
      <c r="CJ116" s="191">
        <f>A!L221</f>
        <v>0</v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ht="12" customHeight="1">
      <c r="B117" s="2"/>
      <c r="C117" s="17"/>
      <c r="D117" s="17"/>
      <c r="E117" s="17"/>
      <c r="F117" s="17"/>
      <c r="G117" s="17"/>
      <c r="H117" s="17"/>
      <c r="I117" s="2"/>
      <c r="J117" s="17"/>
      <c r="K117" s="17"/>
      <c r="L117" s="47"/>
      <c r="M117" s="2"/>
      <c r="N117" s="17"/>
      <c r="O117" s="2"/>
      <c r="P117" s="2"/>
      <c r="Q117" s="2"/>
      <c r="R117" s="17"/>
      <c r="S117" s="17"/>
      <c r="T117" s="17"/>
      <c r="U117" s="17"/>
      <c r="V117" s="17"/>
      <c r="W117" s="17"/>
      <c r="X117" s="17"/>
      <c r="Y117" s="17"/>
      <c r="Z117" s="47"/>
      <c r="AA117" s="2"/>
      <c r="AB117" s="2"/>
      <c r="AC117" s="17"/>
      <c r="AD117" s="17"/>
      <c r="AE117" s="2"/>
      <c r="AF117" s="2"/>
      <c r="AG117" s="2"/>
      <c r="AH117" s="2"/>
      <c r="AI117" s="17"/>
      <c r="AJ117" s="17"/>
      <c r="AK117" s="2"/>
      <c r="AL117" s="17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95" t="s">
        <v>25</v>
      </c>
      <c r="BE117" s="102">
        <f>A!J162</f>
        <v>0</v>
      </c>
      <c r="BF117" s="102">
        <f>A!D162</f>
        <v>0</v>
      </c>
      <c r="BG117" s="102">
        <f>A!C162</f>
        <v>0</v>
      </c>
      <c r="BH117" s="102">
        <f>A!B162</f>
        <v>0</v>
      </c>
      <c r="BI117" s="102">
        <f>A!K162</f>
        <v>0</v>
      </c>
      <c r="BJ117" s="102">
        <f>A!E162</f>
        <v>0</v>
      </c>
      <c r="BK117" s="103">
        <f>A!F162</f>
        <v>3.8102884200000001E-15</v>
      </c>
      <c r="BL117" s="102">
        <f t="shared" si="24"/>
        <v>0</v>
      </c>
      <c r="BM117" s="102">
        <f t="shared" si="25"/>
        <v>3.8102884200000001E-15</v>
      </c>
      <c r="BN117" s="136"/>
      <c r="BO117" s="137">
        <f>A!G162</f>
        <v>0</v>
      </c>
      <c r="BP117" s="102">
        <f>A!H162</f>
        <v>0</v>
      </c>
      <c r="BQ117" s="103">
        <f>A!I162</f>
        <v>0</v>
      </c>
      <c r="BR117" s="191"/>
      <c r="BS117" s="191">
        <f>A!L162</f>
        <v>0</v>
      </c>
      <c r="BT117" s="369"/>
      <c r="BU117" s="360" t="s">
        <v>25</v>
      </c>
      <c r="BV117" s="370">
        <f>A!J222</f>
        <v>0</v>
      </c>
      <c r="BW117" s="370">
        <f>A!D222</f>
        <v>0</v>
      </c>
      <c r="BX117" s="370">
        <f>A!C222</f>
        <v>0</v>
      </c>
      <c r="BY117" s="370">
        <f>A!B222</f>
        <v>0</v>
      </c>
      <c r="BZ117" s="370">
        <f>A!K222</f>
        <v>0</v>
      </c>
      <c r="CA117" s="370">
        <f>A!E222</f>
        <v>0</v>
      </c>
      <c r="CB117" s="371">
        <f>A!F222</f>
        <v>0</v>
      </c>
      <c r="CC117" s="370">
        <f t="shared" si="26"/>
        <v>0</v>
      </c>
      <c r="CD117" s="370">
        <f t="shared" si="27"/>
        <v>0</v>
      </c>
      <c r="CE117" s="372"/>
      <c r="CF117" s="370">
        <f>A!G222</f>
        <v>0</v>
      </c>
      <c r="CG117" s="370">
        <f>A!H222</f>
        <v>0</v>
      </c>
      <c r="CH117" s="371">
        <f>A!I222</f>
        <v>0</v>
      </c>
      <c r="CI117" s="369"/>
      <c r="CJ117" s="191">
        <f>A!L222</f>
        <v>0</v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ht="12" customHeight="1">
      <c r="B118" s="2"/>
      <c r="C118" s="17"/>
      <c r="D118" s="17"/>
      <c r="E118" s="17"/>
      <c r="F118" s="17"/>
      <c r="G118" s="17"/>
      <c r="H118" s="17"/>
      <c r="I118" s="2"/>
      <c r="J118" s="17"/>
      <c r="K118" s="17"/>
      <c r="L118" s="47"/>
      <c r="M118" s="2"/>
      <c r="N118" s="17"/>
      <c r="O118" s="2"/>
      <c r="P118" s="2"/>
      <c r="Q118" s="2"/>
      <c r="R118" s="17"/>
      <c r="S118" s="17"/>
      <c r="T118" s="17"/>
      <c r="U118" s="17"/>
      <c r="V118" s="17"/>
      <c r="W118" s="17"/>
      <c r="X118" s="17"/>
      <c r="Y118" s="17"/>
      <c r="Z118" s="47"/>
      <c r="AA118" s="2"/>
      <c r="AB118" s="2"/>
      <c r="AC118" s="17"/>
      <c r="AD118" s="17"/>
      <c r="AE118" s="2"/>
      <c r="AF118" s="2"/>
      <c r="AG118" s="2"/>
      <c r="AH118" s="2"/>
      <c r="AI118" s="17"/>
      <c r="AJ118" s="17"/>
      <c r="AK118" s="2"/>
      <c r="AL118" s="17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95" t="s">
        <v>26</v>
      </c>
      <c r="BE118" s="102">
        <f>A!J163</f>
        <v>0</v>
      </c>
      <c r="BF118" s="102">
        <f>A!D163</f>
        <v>0</v>
      </c>
      <c r="BG118" s="102">
        <f>A!C163</f>
        <v>0</v>
      </c>
      <c r="BH118" s="102">
        <f>A!B163</f>
        <v>0</v>
      </c>
      <c r="BI118" s="102">
        <f>A!K163</f>
        <v>0</v>
      </c>
      <c r="BJ118" s="102">
        <f>A!E163</f>
        <v>0</v>
      </c>
      <c r="BK118" s="103">
        <f>A!F163</f>
        <v>3.1414859400000099E-14</v>
      </c>
      <c r="BL118" s="102">
        <f t="shared" si="24"/>
        <v>0</v>
      </c>
      <c r="BM118" s="102">
        <f t="shared" si="25"/>
        <v>3.1414859400000099E-14</v>
      </c>
      <c r="BN118" s="136"/>
      <c r="BO118" s="137">
        <f>A!G163</f>
        <v>0</v>
      </c>
      <c r="BP118" s="102">
        <f>A!H163</f>
        <v>0</v>
      </c>
      <c r="BQ118" s="103">
        <f>A!I163</f>
        <v>0</v>
      </c>
      <c r="BR118" s="191"/>
      <c r="BS118" s="191">
        <f>A!L163</f>
        <v>0</v>
      </c>
      <c r="BT118" s="369"/>
      <c r="BU118" s="360" t="s">
        <v>26</v>
      </c>
      <c r="BV118" s="370">
        <f>A!J223</f>
        <v>0</v>
      </c>
      <c r="BW118" s="370">
        <f>A!D223</f>
        <v>0</v>
      </c>
      <c r="BX118" s="370">
        <f>A!C223</f>
        <v>0</v>
      </c>
      <c r="BY118" s="370">
        <f>A!B223</f>
        <v>0</v>
      </c>
      <c r="BZ118" s="370">
        <f>A!K223</f>
        <v>0</v>
      </c>
      <c r="CA118" s="370">
        <f>A!E223</f>
        <v>0</v>
      </c>
      <c r="CB118" s="371">
        <f>A!F223</f>
        <v>0</v>
      </c>
      <c r="CC118" s="370">
        <f t="shared" si="26"/>
        <v>0</v>
      </c>
      <c r="CD118" s="370">
        <f t="shared" si="27"/>
        <v>0</v>
      </c>
      <c r="CE118" s="372"/>
      <c r="CF118" s="370">
        <f>A!G223</f>
        <v>0</v>
      </c>
      <c r="CG118" s="370">
        <f>A!H223</f>
        <v>0</v>
      </c>
      <c r="CH118" s="371">
        <f>A!I223</f>
        <v>0</v>
      </c>
      <c r="CI118" s="369"/>
      <c r="CJ118" s="191">
        <f>A!L223</f>
        <v>0</v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ht="12" customHeight="1">
      <c r="B119" s="2"/>
      <c r="C119" s="17"/>
      <c r="D119" s="17"/>
      <c r="E119" s="17"/>
      <c r="F119" s="17"/>
      <c r="G119" s="17"/>
      <c r="H119" s="17"/>
      <c r="I119" s="2"/>
      <c r="J119" s="17"/>
      <c r="K119" s="17"/>
      <c r="L119" s="47"/>
      <c r="M119" s="2"/>
      <c r="N119" s="17"/>
      <c r="O119" s="2"/>
      <c r="P119" s="2"/>
      <c r="Q119" s="2"/>
      <c r="R119" s="17"/>
      <c r="S119" s="17"/>
      <c r="T119" s="17"/>
      <c r="U119" s="17"/>
      <c r="V119" s="17"/>
      <c r="W119" s="17"/>
      <c r="X119" s="17"/>
      <c r="Y119" s="17"/>
      <c r="Z119" s="47"/>
      <c r="AA119" s="2"/>
      <c r="AB119" s="2"/>
      <c r="AC119" s="17"/>
      <c r="AD119" s="17"/>
      <c r="AE119" s="2"/>
      <c r="AF119" s="2"/>
      <c r="AG119" s="2"/>
      <c r="AH119" s="2"/>
      <c r="AI119" s="17"/>
      <c r="AJ119" s="17"/>
      <c r="AK119" s="2"/>
      <c r="AL119" s="17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95" t="s">
        <v>27</v>
      </c>
      <c r="BE119" s="102">
        <f>A!J164</f>
        <v>0</v>
      </c>
      <c r="BF119" s="102">
        <f>A!D164</f>
        <v>0</v>
      </c>
      <c r="BG119" s="102">
        <f>A!C164</f>
        <v>0</v>
      </c>
      <c r="BH119" s="102">
        <f>A!B164</f>
        <v>0</v>
      </c>
      <c r="BI119" s="102">
        <f>A!K164</f>
        <v>0</v>
      </c>
      <c r="BJ119" s="102">
        <f>A!E164</f>
        <v>0</v>
      </c>
      <c r="BK119" s="103">
        <f>A!F164</f>
        <v>-2.7533489999999998E-16</v>
      </c>
      <c r="BL119" s="102">
        <f t="shared" si="24"/>
        <v>-2.7533489999999998E-16</v>
      </c>
      <c r="BM119" s="102">
        <f t="shared" si="25"/>
        <v>0</v>
      </c>
      <c r="BN119" s="136"/>
      <c r="BO119" s="137">
        <f>A!G164</f>
        <v>0</v>
      </c>
      <c r="BP119" s="102">
        <f>A!H164</f>
        <v>0</v>
      </c>
      <c r="BQ119" s="103">
        <f>A!I164</f>
        <v>0</v>
      </c>
      <c r="BR119" s="191"/>
      <c r="BS119" s="191">
        <f>A!L164</f>
        <v>0</v>
      </c>
      <c r="BT119" s="369"/>
      <c r="BU119" s="360" t="s">
        <v>27</v>
      </c>
      <c r="BV119" s="370">
        <f>A!J224</f>
        <v>0</v>
      </c>
      <c r="BW119" s="370">
        <f>A!D224</f>
        <v>0</v>
      </c>
      <c r="BX119" s="370">
        <f>A!C224</f>
        <v>0</v>
      </c>
      <c r="BY119" s="370">
        <f>A!B224</f>
        <v>0</v>
      </c>
      <c r="BZ119" s="370">
        <f>A!K224</f>
        <v>0</v>
      </c>
      <c r="CA119" s="370">
        <f>A!E224</f>
        <v>0</v>
      </c>
      <c r="CB119" s="371">
        <f>A!F224</f>
        <v>0</v>
      </c>
      <c r="CC119" s="370">
        <f t="shared" si="26"/>
        <v>0</v>
      </c>
      <c r="CD119" s="370">
        <f t="shared" si="27"/>
        <v>0</v>
      </c>
      <c r="CE119" s="372"/>
      <c r="CF119" s="370">
        <f>A!G224</f>
        <v>0</v>
      </c>
      <c r="CG119" s="370">
        <f>A!H224</f>
        <v>0</v>
      </c>
      <c r="CH119" s="371">
        <f>A!I224</f>
        <v>0</v>
      </c>
      <c r="CI119" s="369"/>
      <c r="CJ119" s="191">
        <f>A!L224</f>
        <v>0</v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ht="12" customHeight="1">
      <c r="B120" s="2"/>
      <c r="C120" s="17"/>
      <c r="D120" s="17"/>
      <c r="E120" s="17"/>
      <c r="F120" s="17"/>
      <c r="G120" s="17"/>
      <c r="H120" s="17"/>
      <c r="I120" s="2"/>
      <c r="J120" s="17"/>
      <c r="K120" s="17"/>
      <c r="L120" s="47"/>
      <c r="M120" s="2"/>
      <c r="N120" s="17"/>
      <c r="O120" s="2"/>
      <c r="P120" s="2"/>
      <c r="Q120" s="2"/>
      <c r="R120" s="17"/>
      <c r="S120" s="17"/>
      <c r="T120" s="17"/>
      <c r="U120" s="17"/>
      <c r="V120" s="17"/>
      <c r="W120" s="17"/>
      <c r="X120" s="17"/>
      <c r="Y120" s="17"/>
      <c r="Z120" s="47"/>
      <c r="AA120" s="2"/>
      <c r="AB120" s="2"/>
      <c r="AC120" s="17"/>
      <c r="AD120" s="17"/>
      <c r="AE120" s="2"/>
      <c r="AF120" s="2"/>
      <c r="AG120" s="2"/>
      <c r="AH120" s="2"/>
      <c r="AI120" s="17"/>
      <c r="AJ120" s="17"/>
      <c r="AK120" s="2"/>
      <c r="AL120" s="17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95" t="s">
        <v>28</v>
      </c>
      <c r="BE120" s="102">
        <f>A!J165</f>
        <v>739</v>
      </c>
      <c r="BF120" s="102">
        <f>A!D165</f>
        <v>739</v>
      </c>
      <c r="BG120" s="102">
        <f>A!C165</f>
        <v>739.2</v>
      </c>
      <c r="BH120" s="102">
        <f>A!B165</f>
        <v>741.50058616647129</v>
      </c>
      <c r="BI120" s="102">
        <f>A!K165</f>
        <v>739.1972101567535</v>
      </c>
      <c r="BJ120" s="102">
        <f>A!E165</f>
        <v>739.20000000000903</v>
      </c>
      <c r="BK120" s="103">
        <f>A!F165</f>
        <v>739.20686999999998</v>
      </c>
      <c r="BL120" s="102">
        <f t="shared" si="24"/>
        <v>739</v>
      </c>
      <c r="BM120" s="102">
        <f t="shared" si="25"/>
        <v>741.50058616647129</v>
      </c>
      <c r="BN120" s="136">
        <f t="shared" ref="BN120:BN128" si="28">(BM120-BL120)/BO120</f>
        <v>3.3828477928443848E-3</v>
      </c>
      <c r="BO120" s="137">
        <f>A!G165</f>
        <v>739.19558892383304</v>
      </c>
      <c r="BP120" s="102">
        <f>A!H165</f>
        <v>739.2</v>
      </c>
      <c r="BQ120" s="103">
        <f>A!I165</f>
        <v>739.4</v>
      </c>
      <c r="BR120" s="191"/>
      <c r="BS120" s="191">
        <f>A!L165</f>
        <v>0</v>
      </c>
      <c r="BT120" s="369"/>
      <c r="BU120" s="360" t="s">
        <v>28</v>
      </c>
      <c r="BV120" s="370">
        <f>A!J225</f>
        <v>739</v>
      </c>
      <c r="BW120" s="370">
        <f>A!D225</f>
        <v>739</v>
      </c>
      <c r="BX120" s="370">
        <f>A!C225</f>
        <v>739.2</v>
      </c>
      <c r="BY120" s="370">
        <f>A!B225</f>
        <v>739.4490035169988</v>
      </c>
      <c r="BZ120" s="370">
        <f>A!K225</f>
        <v>739.19664</v>
      </c>
      <c r="CA120" s="370">
        <f>A!E225</f>
        <v>739.20000000000903</v>
      </c>
      <c r="CB120" s="371">
        <f>A!F225</f>
        <v>739.20000000000903</v>
      </c>
      <c r="CC120" s="370">
        <f t="shared" si="26"/>
        <v>739</v>
      </c>
      <c r="CD120" s="370">
        <f t="shared" si="27"/>
        <v>739.4490035169988</v>
      </c>
      <c r="CE120" s="372">
        <f t="shared" ref="CE120:CE128" si="29">(CD120-CC120)/CF120</f>
        <v>6.0741817775811745E-4</v>
      </c>
      <c r="CF120" s="370">
        <f>A!G225</f>
        <v>739.2</v>
      </c>
      <c r="CG120" s="370">
        <f>A!H225</f>
        <v>739.2</v>
      </c>
      <c r="CH120" s="371">
        <f>A!I225</f>
        <v>739.2</v>
      </c>
      <c r="CI120" s="369"/>
      <c r="CJ120" s="191">
        <f>A!L225</f>
        <v>0</v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ht="12" customHeight="1">
      <c r="B121" s="2"/>
      <c r="C121" s="17"/>
      <c r="D121" s="17"/>
      <c r="E121" s="17"/>
      <c r="F121" s="17"/>
      <c r="G121" s="17"/>
      <c r="H121" s="17"/>
      <c r="I121" s="2"/>
      <c r="J121" s="17"/>
      <c r="K121" s="17"/>
      <c r="L121" s="47"/>
      <c r="M121" s="2"/>
      <c r="N121" s="17"/>
      <c r="O121" s="2"/>
      <c r="P121" s="2"/>
      <c r="Q121" s="2"/>
      <c r="R121" s="17"/>
      <c r="S121" s="17"/>
      <c r="T121" s="17"/>
      <c r="U121" s="17"/>
      <c r="V121" s="17"/>
      <c r="W121" s="17"/>
      <c r="X121" s="17"/>
      <c r="Y121" s="17"/>
      <c r="Z121" s="47"/>
      <c r="AA121" s="2"/>
      <c r="AB121" s="2"/>
      <c r="AC121" s="17"/>
      <c r="AD121" s="17"/>
      <c r="AE121" s="2"/>
      <c r="AF121" s="2"/>
      <c r="AG121" s="2"/>
      <c r="AH121" s="2"/>
      <c r="AI121" s="17"/>
      <c r="AJ121" s="17"/>
      <c r="AK121" s="2"/>
      <c r="AL121" s="17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95" t="s">
        <v>29</v>
      </c>
      <c r="BE121" s="102">
        <f>A!J166</f>
        <v>740</v>
      </c>
      <c r="BF121" s="102">
        <f>A!D166</f>
        <v>739</v>
      </c>
      <c r="BG121" s="102">
        <f>A!C166</f>
        <v>739.2</v>
      </c>
      <c r="BH121" s="102">
        <f>A!B166</f>
        <v>739.4490035169988</v>
      </c>
      <c r="BI121" s="102">
        <f>A!K166</f>
        <v>739.19718521803543</v>
      </c>
      <c r="BJ121" s="102">
        <f>A!E166</f>
        <v>739.20000000000903</v>
      </c>
      <c r="BK121" s="103">
        <f>A!F166</f>
        <v>739.19465999999898</v>
      </c>
      <c r="BL121" s="102">
        <f t="shared" si="24"/>
        <v>739</v>
      </c>
      <c r="BM121" s="102">
        <f t="shared" si="25"/>
        <v>740</v>
      </c>
      <c r="BN121" s="136">
        <f t="shared" si="28"/>
        <v>1.3527414340705239E-3</v>
      </c>
      <c r="BO121" s="137">
        <f>A!G166</f>
        <v>739.23957292481805</v>
      </c>
      <c r="BP121" s="102">
        <f>A!H166</f>
        <v>739.2</v>
      </c>
      <c r="BQ121" s="103">
        <f>A!I166</f>
        <v>739.1</v>
      </c>
      <c r="BR121" s="191"/>
      <c r="BS121" s="191">
        <f>A!L166</f>
        <v>0</v>
      </c>
      <c r="BT121" s="369"/>
      <c r="BU121" s="360" t="s">
        <v>29</v>
      </c>
      <c r="BV121" s="370">
        <f>A!J226</f>
        <v>739</v>
      </c>
      <c r="BW121" s="370">
        <f>A!D226</f>
        <v>739</v>
      </c>
      <c r="BX121" s="370">
        <f>A!C226</f>
        <v>739.2</v>
      </c>
      <c r="BY121" s="370">
        <f>A!B226</f>
        <v>739.4490035169988</v>
      </c>
      <c r="BZ121" s="370">
        <f>A!K226</f>
        <v>739.19664</v>
      </c>
      <c r="CA121" s="370">
        <f>A!E226</f>
        <v>739.20000000000903</v>
      </c>
      <c r="CB121" s="371">
        <f>A!F226</f>
        <v>739.20000000000903</v>
      </c>
      <c r="CC121" s="370">
        <f t="shared" si="26"/>
        <v>739</v>
      </c>
      <c r="CD121" s="370">
        <f t="shared" si="27"/>
        <v>739.4490035169988</v>
      </c>
      <c r="CE121" s="372">
        <f t="shared" si="29"/>
        <v>6.0741817775811745E-4</v>
      </c>
      <c r="CF121" s="370">
        <f>A!G226</f>
        <v>739.2</v>
      </c>
      <c r="CG121" s="370">
        <f>A!H226</f>
        <v>739.2</v>
      </c>
      <c r="CH121" s="371">
        <f>A!I226</f>
        <v>739.2</v>
      </c>
      <c r="CI121" s="369"/>
      <c r="CJ121" s="191">
        <f>A!L226</f>
        <v>0</v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ht="12" customHeight="1">
      <c r="B122" s="2"/>
      <c r="C122" s="17"/>
      <c r="D122" s="17"/>
      <c r="E122" s="17"/>
      <c r="F122" s="17"/>
      <c r="G122" s="17"/>
      <c r="H122" s="17"/>
      <c r="I122" s="2"/>
      <c r="J122" s="17"/>
      <c r="K122" s="17"/>
      <c r="L122" s="47"/>
      <c r="M122" s="2"/>
      <c r="N122" s="17"/>
      <c r="O122" s="2"/>
      <c r="P122" s="2"/>
      <c r="Q122" s="2"/>
      <c r="R122" s="17"/>
      <c r="S122" s="17"/>
      <c r="T122" s="17"/>
      <c r="U122" s="17"/>
      <c r="V122" s="17"/>
      <c r="W122" s="17"/>
      <c r="X122" s="17"/>
      <c r="Y122" s="17"/>
      <c r="Z122" s="47"/>
      <c r="AA122" s="2"/>
      <c r="AB122" s="2"/>
      <c r="AC122" s="17"/>
      <c r="AD122" s="17"/>
      <c r="AE122" s="2"/>
      <c r="AF122" s="2"/>
      <c r="AG122" s="2"/>
      <c r="AH122" s="2"/>
      <c r="AI122" s="17"/>
      <c r="AJ122" s="17"/>
      <c r="AK122" s="2"/>
      <c r="AL122" s="17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95" t="s">
        <v>30</v>
      </c>
      <c r="BE122" s="102">
        <f>A!J167</f>
        <v>740</v>
      </c>
      <c r="BF122" s="102">
        <f>A!D167</f>
        <v>739</v>
      </c>
      <c r="BG122" s="102">
        <f>A!C167</f>
        <v>739.2</v>
      </c>
      <c r="BH122" s="102">
        <f>A!B167</f>
        <v>740.32825322391557</v>
      </c>
      <c r="BI122" s="102">
        <f>A!K167</f>
        <v>739.19773622463845</v>
      </c>
      <c r="BJ122" s="102">
        <f>A!E167</f>
        <v>739.20000000000903</v>
      </c>
      <c r="BK122" s="103">
        <f>A!F167</f>
        <v>739.18917999999599</v>
      </c>
      <c r="BL122" s="102">
        <f t="shared" si="24"/>
        <v>739</v>
      </c>
      <c r="BM122" s="102">
        <f t="shared" si="25"/>
        <v>740.32825322391557</v>
      </c>
      <c r="BN122" s="136">
        <f t="shared" si="28"/>
        <v>1.7967689229227881E-3</v>
      </c>
      <c r="BO122" s="137">
        <f>A!G167</f>
        <v>739.24543494157797</v>
      </c>
      <c r="BP122" s="102">
        <f>A!H167</f>
        <v>739.2</v>
      </c>
      <c r="BQ122" s="103">
        <f>A!I167</f>
        <v>739.3</v>
      </c>
      <c r="BR122" s="191"/>
      <c r="BS122" s="191">
        <f>A!L167</f>
        <v>0</v>
      </c>
      <c r="BT122" s="369"/>
      <c r="BU122" s="360" t="s">
        <v>30</v>
      </c>
      <c r="BV122" s="370">
        <f>A!J227</f>
        <v>739</v>
      </c>
      <c r="BW122" s="370">
        <f>A!D227</f>
        <v>739</v>
      </c>
      <c r="BX122" s="370">
        <f>A!C227</f>
        <v>739.2</v>
      </c>
      <c r="BY122" s="370">
        <f>A!B227</f>
        <v>739.4490035169988</v>
      </c>
      <c r="BZ122" s="370">
        <f>A!K227</f>
        <v>739.19664</v>
      </c>
      <c r="CA122" s="370">
        <f>A!E227</f>
        <v>739.20000000000903</v>
      </c>
      <c r="CB122" s="371">
        <f>A!F227</f>
        <v>739.20000000000903</v>
      </c>
      <c r="CC122" s="370">
        <f t="shared" si="26"/>
        <v>739</v>
      </c>
      <c r="CD122" s="370">
        <f t="shared" si="27"/>
        <v>739.4490035169988</v>
      </c>
      <c r="CE122" s="372">
        <f t="shared" si="29"/>
        <v>6.0741817775811745E-4</v>
      </c>
      <c r="CF122" s="370">
        <f>A!G227</f>
        <v>739.2</v>
      </c>
      <c r="CG122" s="370">
        <f>A!H227</f>
        <v>739.2</v>
      </c>
      <c r="CH122" s="371">
        <f>A!I227</f>
        <v>739.2</v>
      </c>
      <c r="CI122" s="369"/>
      <c r="CJ122" s="191">
        <f>A!L227</f>
        <v>0</v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ht="12" customHeight="1">
      <c r="B123" s="2"/>
      <c r="C123" s="17"/>
      <c r="D123" s="17"/>
      <c r="E123" s="17"/>
      <c r="F123" s="17"/>
      <c r="G123" s="17"/>
      <c r="H123" s="17"/>
      <c r="I123" s="2"/>
      <c r="J123" s="17"/>
      <c r="K123" s="17"/>
      <c r="L123" s="47"/>
      <c r="M123" s="2"/>
      <c r="N123" s="17"/>
      <c r="O123" s="2"/>
      <c r="P123" s="2"/>
      <c r="Q123" s="2"/>
      <c r="R123" s="17"/>
      <c r="S123" s="17"/>
      <c r="T123" s="17"/>
      <c r="U123" s="17"/>
      <c r="V123" s="17"/>
      <c r="W123" s="17"/>
      <c r="X123" s="17"/>
      <c r="Y123" s="17"/>
      <c r="Z123" s="47"/>
      <c r="AA123" s="2"/>
      <c r="AB123" s="2"/>
      <c r="AC123" s="17"/>
      <c r="AD123" s="17"/>
      <c r="AE123" s="2"/>
      <c r="AF123" s="2"/>
      <c r="AG123" s="2"/>
      <c r="AH123" s="2"/>
      <c r="AI123" s="17"/>
      <c r="AJ123" s="17"/>
      <c r="AK123" s="2"/>
      <c r="AL123" s="17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95" t="s">
        <v>31</v>
      </c>
      <c r="BE123" s="102">
        <f>A!J168</f>
        <v>740</v>
      </c>
      <c r="BF123" s="102">
        <f>A!D168</f>
        <v>739</v>
      </c>
      <c r="BG123" s="102">
        <f>A!C168</f>
        <v>739.2</v>
      </c>
      <c r="BH123" s="102">
        <f>A!B168</f>
        <v>738.86283704572099</v>
      </c>
      <c r="BI123" s="102">
        <f>A!K168</f>
        <v>739.20076677921793</v>
      </c>
      <c r="BJ123" s="102">
        <f>A!E168</f>
        <v>739.20000000000903</v>
      </c>
      <c r="BK123" s="103">
        <f>A!F168</f>
        <v>739.21151999999597</v>
      </c>
      <c r="BL123" s="102">
        <f t="shared" si="24"/>
        <v>738.86283704572099</v>
      </c>
      <c r="BM123" s="102">
        <f t="shared" si="25"/>
        <v>740</v>
      </c>
      <c r="BN123" s="136">
        <f t="shared" si="28"/>
        <v>1.5381290556581984E-3</v>
      </c>
      <c r="BO123" s="137">
        <f>A!G168</f>
        <v>739.31569662234199</v>
      </c>
      <c r="BP123" s="102">
        <f>A!H168</f>
        <v>739.2</v>
      </c>
      <c r="BQ123" s="103">
        <f>A!I168</f>
        <v>739.4</v>
      </c>
      <c r="BR123" s="191"/>
      <c r="BS123" s="191">
        <f>A!L168</f>
        <v>0</v>
      </c>
      <c r="BT123" s="369"/>
      <c r="BU123" s="360" t="s">
        <v>31</v>
      </c>
      <c r="BV123" s="370">
        <f>A!J228</f>
        <v>739</v>
      </c>
      <c r="BW123" s="370">
        <f>A!D228</f>
        <v>739</v>
      </c>
      <c r="BX123" s="370">
        <f>A!C228</f>
        <v>739.2</v>
      </c>
      <c r="BY123" s="370">
        <f>A!B228</f>
        <v>739.4490035169988</v>
      </c>
      <c r="BZ123" s="370">
        <f>A!K228</f>
        <v>739.2</v>
      </c>
      <c r="CA123" s="370">
        <f>A!E228</f>
        <v>739.20000000000903</v>
      </c>
      <c r="CB123" s="371">
        <f>A!F228</f>
        <v>739.20000000000903</v>
      </c>
      <c r="CC123" s="370">
        <f t="shared" si="26"/>
        <v>739</v>
      </c>
      <c r="CD123" s="370">
        <f t="shared" si="27"/>
        <v>739.4490035169988</v>
      </c>
      <c r="CE123" s="372">
        <f t="shared" si="29"/>
        <v>6.0741817775811745E-4</v>
      </c>
      <c r="CF123" s="370">
        <f>A!G228</f>
        <v>739.2</v>
      </c>
      <c r="CG123" s="370">
        <f>A!H228</f>
        <v>739.2</v>
      </c>
      <c r="CH123" s="371">
        <f>A!I228</f>
        <v>739.2</v>
      </c>
      <c r="CI123" s="369"/>
      <c r="CJ123" s="191">
        <f>A!L228</f>
        <v>0</v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ht="12" customHeight="1">
      <c r="B124" s="2"/>
      <c r="C124" s="17"/>
      <c r="D124" s="17"/>
      <c r="E124" s="17"/>
      <c r="F124" s="17"/>
      <c r="G124" s="17"/>
      <c r="H124" s="17"/>
      <c r="I124" s="2"/>
      <c r="J124" s="17"/>
      <c r="K124" s="17"/>
      <c r="L124" s="47"/>
      <c r="M124" s="2"/>
      <c r="N124" s="17"/>
      <c r="O124" s="2"/>
      <c r="P124" s="2"/>
      <c r="Q124" s="2"/>
      <c r="R124" s="17"/>
      <c r="S124" s="17"/>
      <c r="T124" s="17"/>
      <c r="U124" s="17"/>
      <c r="V124" s="17"/>
      <c r="W124" s="17"/>
      <c r="X124" s="17"/>
      <c r="Y124" s="17"/>
      <c r="Z124" s="47"/>
      <c r="AA124" s="2"/>
      <c r="AB124" s="2"/>
      <c r="AC124" s="17"/>
      <c r="AD124" s="17"/>
      <c r="AE124" s="2"/>
      <c r="AF124" s="2"/>
      <c r="AG124" s="2"/>
      <c r="AH124" s="2"/>
      <c r="AI124" s="17"/>
      <c r="AJ124" s="17"/>
      <c r="AK124" s="2"/>
      <c r="AL124" s="17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95" t="s">
        <v>32</v>
      </c>
      <c r="BE124" s="102">
        <f>A!J169</f>
        <v>2958</v>
      </c>
      <c r="BF124" s="102">
        <f>A!D169</f>
        <v>2957</v>
      </c>
      <c r="BG124" s="102">
        <f>A!C169</f>
        <v>2956.8</v>
      </c>
      <c r="BH124" s="102">
        <f>A!B169</f>
        <v>2927.9015240328254</v>
      </c>
      <c r="BI124" s="102">
        <f>A!K169</f>
        <v>2956.7927407432471</v>
      </c>
      <c r="BJ124" s="102">
        <f>A!E169</f>
        <v>2956.8000000000402</v>
      </c>
      <c r="BK124" s="103">
        <f>A!F169</f>
        <v>2956.7992399999998</v>
      </c>
      <c r="BL124" s="102">
        <f t="shared" si="24"/>
        <v>2927.9015240328254</v>
      </c>
      <c r="BM124" s="102">
        <f t="shared" si="25"/>
        <v>2958</v>
      </c>
      <c r="BN124" s="136">
        <f t="shared" si="28"/>
        <v>1.0177098374066284E-2</v>
      </c>
      <c r="BO124" s="137">
        <f>A!G169</f>
        <v>2957.4712615407998</v>
      </c>
      <c r="BP124" s="102">
        <f>A!H169</f>
        <v>2956.8</v>
      </c>
      <c r="BQ124" s="103">
        <f>A!I169</f>
        <v>2956.1</v>
      </c>
      <c r="BR124" s="191"/>
      <c r="BS124" s="191">
        <f>A!L169</f>
        <v>0</v>
      </c>
      <c r="BT124" s="369"/>
      <c r="BU124" s="360" t="s">
        <v>32</v>
      </c>
      <c r="BV124" s="370">
        <f>A!J229</f>
        <v>2957</v>
      </c>
      <c r="BW124" s="370">
        <f>A!D229</f>
        <v>2957</v>
      </c>
      <c r="BX124" s="370">
        <f>A!C229</f>
        <v>2956.8</v>
      </c>
      <c r="BY124" s="370">
        <f>A!B229</f>
        <v>2957.5029308323565</v>
      </c>
      <c r="BZ124" s="370">
        <f>A!K229</f>
        <v>2956.78656</v>
      </c>
      <c r="CA124" s="370">
        <f>A!E229</f>
        <v>2956.8000000000402</v>
      </c>
      <c r="CB124" s="371">
        <f>A!F229</f>
        <v>2956.8000000000402</v>
      </c>
      <c r="CC124" s="370">
        <f t="shared" si="26"/>
        <v>2956.78656</v>
      </c>
      <c r="CD124" s="370">
        <f t="shared" si="27"/>
        <v>2957.5029308323565</v>
      </c>
      <c r="CE124" s="372">
        <f t="shared" si="29"/>
        <v>2.4227909644090252E-4</v>
      </c>
      <c r="CF124" s="370">
        <f>A!G229</f>
        <v>2956.8</v>
      </c>
      <c r="CG124" s="370">
        <f>A!H229</f>
        <v>2956.8</v>
      </c>
      <c r="CH124" s="371">
        <f>A!I229</f>
        <v>2956.8</v>
      </c>
      <c r="CI124" s="369"/>
      <c r="CJ124" s="191">
        <f>A!L229</f>
        <v>0</v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ht="12" customHeight="1">
      <c r="B125" s="2"/>
      <c r="C125" s="17"/>
      <c r="D125" s="17"/>
      <c r="E125" s="17"/>
      <c r="F125" s="17"/>
      <c r="G125" s="17"/>
      <c r="H125" s="17"/>
      <c r="I125" s="2"/>
      <c r="J125" s="17"/>
      <c r="K125" s="17"/>
      <c r="L125" s="47"/>
      <c r="M125" s="2"/>
      <c r="N125" s="17"/>
      <c r="O125" s="2"/>
      <c r="P125" s="2"/>
      <c r="Q125" s="2"/>
      <c r="R125" s="17"/>
      <c r="S125" s="17"/>
      <c r="T125" s="17"/>
      <c r="U125" s="17"/>
      <c r="V125" s="17"/>
      <c r="W125" s="17"/>
      <c r="X125" s="17"/>
      <c r="Y125" s="17"/>
      <c r="Z125" s="47"/>
      <c r="AA125" s="2"/>
      <c r="AB125" s="2"/>
      <c r="AC125" s="17"/>
      <c r="AD125" s="17"/>
      <c r="AE125" s="2"/>
      <c r="AF125" s="2"/>
      <c r="AG125" s="2"/>
      <c r="AH125" s="2"/>
      <c r="AI125" s="17"/>
      <c r="AJ125" s="17"/>
      <c r="AK125" s="2"/>
      <c r="AL125" s="17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95" t="s">
        <v>33</v>
      </c>
      <c r="BE125" s="102">
        <f>A!J170</f>
        <v>2959</v>
      </c>
      <c r="BF125" s="102">
        <f>A!D170</f>
        <v>2957</v>
      </c>
      <c r="BG125" s="102">
        <f>A!C170</f>
        <v>2956.8</v>
      </c>
      <c r="BH125" s="102">
        <f>A!B170</f>
        <v>2929.9531066822979</v>
      </c>
      <c r="BI125" s="102">
        <f>A!K170</f>
        <v>2956.7992868547572</v>
      </c>
      <c r="BJ125" s="102">
        <f>A!E170</f>
        <v>2956.8000000000402</v>
      </c>
      <c r="BK125" s="103">
        <f>A!F170</f>
        <v>2956.8194600000002</v>
      </c>
      <c r="BL125" s="102">
        <f t="shared" si="24"/>
        <v>2929.9531066822979</v>
      </c>
      <c r="BM125" s="102">
        <f t="shared" si="25"/>
        <v>2959</v>
      </c>
      <c r="BN125" s="136">
        <f t="shared" si="28"/>
        <v>9.821360476324181E-3</v>
      </c>
      <c r="BO125" s="137">
        <f>A!G170</f>
        <v>2957.5223705233002</v>
      </c>
      <c r="BP125" s="102">
        <f>A!H170</f>
        <v>2956.8</v>
      </c>
      <c r="BQ125" s="103">
        <f>A!I170</f>
        <v>2956.2</v>
      </c>
      <c r="BR125" s="191"/>
      <c r="BS125" s="191">
        <f>A!L170</f>
        <v>0</v>
      </c>
      <c r="BT125" s="369"/>
      <c r="BU125" s="360" t="s">
        <v>33</v>
      </c>
      <c r="BV125" s="370">
        <f>A!J230</f>
        <v>2957</v>
      </c>
      <c r="BW125" s="370">
        <f>A!D230</f>
        <v>2957</v>
      </c>
      <c r="BX125" s="370">
        <f>A!C230</f>
        <v>2956.8</v>
      </c>
      <c r="BY125" s="370">
        <f>A!B230</f>
        <v>2957.5029308323565</v>
      </c>
      <c r="BZ125" s="370">
        <f>A!K230</f>
        <v>2956.78656</v>
      </c>
      <c r="CA125" s="370">
        <f>A!E230</f>
        <v>2956.8000000000402</v>
      </c>
      <c r="CB125" s="371">
        <f>A!F230</f>
        <v>2956.8000000000402</v>
      </c>
      <c r="CC125" s="370">
        <f t="shared" si="26"/>
        <v>2956.78656</v>
      </c>
      <c r="CD125" s="370">
        <f t="shared" si="27"/>
        <v>2957.5029308323565</v>
      </c>
      <c r="CE125" s="372">
        <f t="shared" si="29"/>
        <v>2.4227909644090252E-4</v>
      </c>
      <c r="CF125" s="370">
        <f>A!G230</f>
        <v>2956.8</v>
      </c>
      <c r="CG125" s="370">
        <f>A!H230</f>
        <v>2956.8</v>
      </c>
      <c r="CH125" s="371">
        <f>A!I230</f>
        <v>2956.8</v>
      </c>
      <c r="CI125" s="369"/>
      <c r="CJ125" s="191">
        <f>A!L230</f>
        <v>0</v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ht="12" customHeight="1">
      <c r="B126" s="2"/>
      <c r="C126" s="17"/>
      <c r="D126" s="17"/>
      <c r="E126" s="17"/>
      <c r="F126" s="17"/>
      <c r="G126" s="17"/>
      <c r="H126" s="17"/>
      <c r="I126" s="2"/>
      <c r="J126" s="17"/>
      <c r="K126" s="17"/>
      <c r="L126" s="47"/>
      <c r="M126" s="2"/>
      <c r="N126" s="17"/>
      <c r="O126" s="2"/>
      <c r="P126" s="2"/>
      <c r="Q126" s="2"/>
      <c r="R126" s="17"/>
      <c r="S126" s="17"/>
      <c r="T126" s="17"/>
      <c r="U126" s="17"/>
      <c r="V126" s="17"/>
      <c r="W126" s="17"/>
      <c r="X126" s="17"/>
      <c r="Y126" s="17"/>
      <c r="Z126" s="47"/>
      <c r="AA126" s="2"/>
      <c r="AB126" s="2"/>
      <c r="AC126" s="17"/>
      <c r="AD126" s="17"/>
      <c r="AE126" s="2"/>
      <c r="AF126" s="2"/>
      <c r="AG126" s="2"/>
      <c r="AH126" s="2"/>
      <c r="AI126" s="17"/>
      <c r="AJ126" s="17"/>
      <c r="AK126" s="2"/>
      <c r="AL126" s="17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95" t="s">
        <v>34</v>
      </c>
      <c r="BE126" s="102">
        <f>A!J171</f>
        <v>370</v>
      </c>
      <c r="BF126" s="102">
        <f>A!D171</f>
        <v>370</v>
      </c>
      <c r="BG126" s="102">
        <f>A!C171</f>
        <v>369.6</v>
      </c>
      <c r="BH126" s="102">
        <f>A!B171</f>
        <v>366.35404454865181</v>
      </c>
      <c r="BI126" s="102">
        <f>A!K171</f>
        <v>369.60388978573985</v>
      </c>
      <c r="BJ126" s="102">
        <f>A!E171</f>
        <v>369.60000000000502</v>
      </c>
      <c r="BK126" s="103">
        <f>A!F171</f>
        <v>369.64684599999998</v>
      </c>
      <c r="BL126" s="102">
        <f t="shared" si="24"/>
        <v>366.35404454865181</v>
      </c>
      <c r="BM126" s="102">
        <f t="shared" si="25"/>
        <v>370</v>
      </c>
      <c r="BN126" s="136">
        <f t="shared" si="28"/>
        <v>9.8615145466256944E-3</v>
      </c>
      <c r="BO126" s="137">
        <f>A!G171</f>
        <v>369.715567939381</v>
      </c>
      <c r="BP126" s="102">
        <f>A!H171</f>
        <v>369.6</v>
      </c>
      <c r="BQ126" s="103">
        <f>A!I171</f>
        <v>369.8</v>
      </c>
      <c r="BR126" s="191"/>
      <c r="BS126" s="191">
        <f>A!L171</f>
        <v>0</v>
      </c>
      <c r="BT126" s="369"/>
      <c r="BU126" s="360" t="s">
        <v>34</v>
      </c>
      <c r="BV126" s="370">
        <f>A!J231</f>
        <v>367</v>
      </c>
      <c r="BW126" s="370">
        <f>A!D231</f>
        <v>370</v>
      </c>
      <c r="BX126" s="370">
        <f>A!C231</f>
        <v>369.6</v>
      </c>
      <c r="BY126" s="370">
        <f>A!B231</f>
        <v>369.57796014067998</v>
      </c>
      <c r="BZ126" s="370">
        <f>A!K231</f>
        <v>369.59905920000358</v>
      </c>
      <c r="CA126" s="370">
        <f>A!E231</f>
        <v>369.60000000000502</v>
      </c>
      <c r="CB126" s="371">
        <f>A!F231</f>
        <v>369.60000000000502</v>
      </c>
      <c r="CC126" s="370">
        <f t="shared" si="26"/>
        <v>367</v>
      </c>
      <c r="CD126" s="370">
        <f t="shared" si="27"/>
        <v>370</v>
      </c>
      <c r="CE126" s="372">
        <f t="shared" si="29"/>
        <v>8.1168831168831161E-3</v>
      </c>
      <c r="CF126" s="370">
        <f>A!G231</f>
        <v>369.6</v>
      </c>
      <c r="CG126" s="370">
        <f>A!H231</f>
        <v>369.6</v>
      </c>
      <c r="CH126" s="371">
        <f>A!I231</f>
        <v>369.6</v>
      </c>
      <c r="CI126" s="369"/>
      <c r="CJ126" s="191">
        <f>A!L231</f>
        <v>0</v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ht="12" customHeight="1">
      <c r="B127" s="2"/>
      <c r="C127" s="17"/>
      <c r="D127" s="17"/>
      <c r="E127" s="17"/>
      <c r="F127" s="17"/>
      <c r="G127" s="17"/>
      <c r="H127" s="17"/>
      <c r="I127" s="2"/>
      <c r="J127" s="17"/>
      <c r="K127" s="17"/>
      <c r="L127" s="47"/>
      <c r="M127" s="2"/>
      <c r="N127" s="17"/>
      <c r="O127" s="2"/>
      <c r="P127" s="2"/>
      <c r="Q127" s="2"/>
      <c r="R127" s="17"/>
      <c r="S127" s="17"/>
      <c r="T127" s="17"/>
      <c r="U127" s="17"/>
      <c r="V127" s="17"/>
      <c r="W127" s="17"/>
      <c r="X127" s="17"/>
      <c r="Y127" s="17"/>
      <c r="Z127" s="47"/>
      <c r="AA127" s="2"/>
      <c r="AB127" s="2"/>
      <c r="AC127" s="17"/>
      <c r="AD127" s="17"/>
      <c r="AE127" s="2"/>
      <c r="AF127" s="2"/>
      <c r="AG127" s="2"/>
      <c r="AH127" s="2"/>
      <c r="AI127" s="17"/>
      <c r="AJ127" s="17"/>
      <c r="AK127" s="2"/>
      <c r="AL127" s="17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95" t="s">
        <v>35</v>
      </c>
      <c r="BE127" s="102">
        <f>A!J172</f>
        <v>370</v>
      </c>
      <c r="BF127" s="102">
        <f>A!D172</f>
        <v>370</v>
      </c>
      <c r="BG127" s="102">
        <f>A!C172</f>
        <v>369.6</v>
      </c>
      <c r="BH127" s="102">
        <f>A!B172</f>
        <v>366.64712778429077</v>
      </c>
      <c r="BI127" s="102">
        <f>A!K172</f>
        <v>369.62212650749245</v>
      </c>
      <c r="BJ127" s="102">
        <f>A!E172</f>
        <v>369.60000000000502</v>
      </c>
      <c r="BK127" s="103">
        <f>A!F172</f>
        <v>369.60549999999898</v>
      </c>
      <c r="BL127" s="102">
        <f t="shared" si="24"/>
        <v>366.64712778429077</v>
      </c>
      <c r="BM127" s="102">
        <f t="shared" si="25"/>
        <v>370</v>
      </c>
      <c r="BN127" s="136">
        <f t="shared" si="28"/>
        <v>9.0684489899329028E-3</v>
      </c>
      <c r="BO127" s="137">
        <f>A!G172</f>
        <v>369.72940129357602</v>
      </c>
      <c r="BP127" s="102">
        <f>A!H172</f>
        <v>369.6</v>
      </c>
      <c r="BQ127" s="103">
        <f>A!I172</f>
        <v>369.6</v>
      </c>
      <c r="BR127" s="191"/>
      <c r="BS127" s="191">
        <f>A!L172</f>
        <v>0</v>
      </c>
      <c r="BT127" s="369"/>
      <c r="BU127" s="360" t="s">
        <v>35</v>
      </c>
      <c r="BV127" s="370">
        <f>A!J232</f>
        <v>367</v>
      </c>
      <c r="BW127" s="370">
        <f>A!D232</f>
        <v>370</v>
      </c>
      <c r="BX127" s="370">
        <f>A!C232</f>
        <v>369.6</v>
      </c>
      <c r="BY127" s="370">
        <f>A!B232</f>
        <v>369.57796014067998</v>
      </c>
      <c r="BZ127" s="370">
        <f>A!K232</f>
        <v>369.59905920000358</v>
      </c>
      <c r="CA127" s="370">
        <f>A!E232</f>
        <v>369.60000000000502</v>
      </c>
      <c r="CB127" s="371">
        <f>A!F232</f>
        <v>369.60000000000502</v>
      </c>
      <c r="CC127" s="370">
        <f t="shared" si="26"/>
        <v>367</v>
      </c>
      <c r="CD127" s="370">
        <f t="shared" si="27"/>
        <v>370</v>
      </c>
      <c r="CE127" s="372">
        <f t="shared" si="29"/>
        <v>8.1168831168831161E-3</v>
      </c>
      <c r="CF127" s="370">
        <f>A!G232</f>
        <v>369.6</v>
      </c>
      <c r="CG127" s="370">
        <f>A!H232</f>
        <v>369.6</v>
      </c>
      <c r="CH127" s="371">
        <f>A!I232</f>
        <v>369.6</v>
      </c>
      <c r="CI127" s="369"/>
      <c r="CJ127" s="191">
        <f>A!L232</f>
        <v>0</v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ht="12" customHeight="1" thickBot="1">
      <c r="B128" s="2"/>
      <c r="C128" s="17"/>
      <c r="D128" s="17"/>
      <c r="E128" s="17"/>
      <c r="F128" s="17"/>
      <c r="G128" s="17"/>
      <c r="H128" s="17"/>
      <c r="I128" s="2"/>
      <c r="J128" s="17"/>
      <c r="K128" s="17"/>
      <c r="L128" s="47"/>
      <c r="M128" s="2"/>
      <c r="N128" s="17"/>
      <c r="O128" s="2"/>
      <c r="P128" s="2"/>
      <c r="Q128" s="2"/>
      <c r="R128" s="17"/>
      <c r="S128" s="17"/>
      <c r="T128" s="17"/>
      <c r="U128" s="17"/>
      <c r="V128" s="17"/>
      <c r="W128" s="17"/>
      <c r="X128" s="17"/>
      <c r="Y128" s="17"/>
      <c r="Z128" s="47"/>
      <c r="AA128" s="2"/>
      <c r="AB128" s="2"/>
      <c r="AC128" s="17"/>
      <c r="AD128" s="17"/>
      <c r="AE128" s="2"/>
      <c r="AF128" s="2"/>
      <c r="AG128" s="2"/>
      <c r="AH128" s="2"/>
      <c r="AI128" s="17"/>
      <c r="AJ128" s="17"/>
      <c r="AK128" s="2"/>
      <c r="AL128" s="17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105" t="s">
        <v>36</v>
      </c>
      <c r="BE128" s="107">
        <f>A!J173</f>
        <v>1222</v>
      </c>
      <c r="BF128" s="107">
        <f>A!D173</f>
        <v>1221</v>
      </c>
      <c r="BG128" s="107">
        <f>A!C173</f>
        <v>1221</v>
      </c>
      <c r="BH128" s="107">
        <f>A!B173</f>
        <v>1219.2262602579133</v>
      </c>
      <c r="BI128" s="108">
        <f>A!K173</f>
        <v>1220.9836709451993</v>
      </c>
      <c r="BJ128" s="107">
        <f>A!E173</f>
        <v>1221.0239999999999</v>
      </c>
      <c r="BK128" s="109">
        <f>A!F173</f>
        <v>1221.0239999999999</v>
      </c>
      <c r="BL128" s="107">
        <f t="shared" si="24"/>
        <v>1219.2262602579133</v>
      </c>
      <c r="BM128" s="107">
        <f t="shared" si="25"/>
        <v>1222</v>
      </c>
      <c r="BN128" s="139">
        <f t="shared" si="28"/>
        <v>2.2714974347961135E-3</v>
      </c>
      <c r="BO128" s="138">
        <f>A!G173</f>
        <v>1221.1062621497899</v>
      </c>
      <c r="BP128" s="107">
        <f>A!H173</f>
        <v>1221</v>
      </c>
      <c r="BQ128" s="109">
        <f>A!I173</f>
        <v>1221</v>
      </c>
      <c r="BR128" s="191"/>
      <c r="BS128" s="191">
        <f>A!L173</f>
        <v>0</v>
      </c>
      <c r="BT128" s="369"/>
      <c r="BU128" s="375" t="s">
        <v>36</v>
      </c>
      <c r="BV128" s="376">
        <f>A!J233</f>
        <v>1221</v>
      </c>
      <c r="BW128" s="376">
        <f>A!D233</f>
        <v>1221</v>
      </c>
      <c r="BX128" s="376">
        <f>A!C233</f>
        <v>1221.0239999999999</v>
      </c>
      <c r="BY128" s="376">
        <f>A!B233</f>
        <v>1221.2778429073858</v>
      </c>
      <c r="BZ128" s="381">
        <f>A!K233</f>
        <v>1220.9823628799804</v>
      </c>
      <c r="CA128" s="376">
        <f>A!E233</f>
        <v>1221.0239999999999</v>
      </c>
      <c r="CB128" s="377">
        <f>A!F233</f>
        <v>1221.0239999999999</v>
      </c>
      <c r="CC128" s="376">
        <f t="shared" si="26"/>
        <v>1220.9823628799804</v>
      </c>
      <c r="CD128" s="376">
        <f t="shared" si="27"/>
        <v>1221.2778429073858</v>
      </c>
      <c r="CE128" s="382">
        <f t="shared" si="29"/>
        <v>2.4199362781185862E-4</v>
      </c>
      <c r="CF128" s="376">
        <f>A!G233</f>
        <v>1221.0239999999999</v>
      </c>
      <c r="CG128" s="376">
        <f>A!H233</f>
        <v>1221</v>
      </c>
      <c r="CH128" s="377">
        <f>A!I233</f>
        <v>1221</v>
      </c>
      <c r="CI128" s="369"/>
      <c r="CJ128" s="191">
        <f>A!L233</f>
        <v>0</v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ht="12" customHeight="1" thickTop="1" thickBot="1">
      <c r="B129" s="2"/>
      <c r="C129" s="17"/>
      <c r="D129" s="46"/>
      <c r="E129" s="17"/>
      <c r="F129" s="17"/>
      <c r="G129" s="17"/>
      <c r="H129" s="17"/>
      <c r="I129" s="2"/>
      <c r="J129" s="2"/>
      <c r="K129" s="2"/>
      <c r="L129" s="2"/>
      <c r="M129" s="17"/>
      <c r="N129" s="2"/>
      <c r="O129" s="2"/>
      <c r="P129" s="2"/>
      <c r="Q129" s="2"/>
      <c r="R129" s="2"/>
      <c r="S129" s="17"/>
      <c r="T129" s="17"/>
      <c r="U129" s="17"/>
      <c r="V129" s="17"/>
      <c r="W129" s="2"/>
      <c r="X129" s="2"/>
      <c r="Y129" s="2"/>
      <c r="Z129" s="2"/>
      <c r="AA129" s="17"/>
      <c r="AB129" s="17"/>
      <c r="AC129" s="17"/>
      <c r="AD129" s="17"/>
      <c r="AE129" s="2"/>
      <c r="AF129" s="2"/>
      <c r="AG129" s="2"/>
      <c r="AH129" s="2"/>
      <c r="AI129" s="17"/>
      <c r="AJ129" s="17"/>
      <c r="AK129" s="2"/>
      <c r="AL129" s="17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91"/>
      <c r="BE129" s="102"/>
      <c r="BF129" s="113" t="s">
        <v>319</v>
      </c>
      <c r="BG129" s="102"/>
      <c r="BH129" s="102"/>
      <c r="BI129" s="102"/>
      <c r="BJ129" s="102"/>
      <c r="BK129" s="91"/>
      <c r="BL129" s="91"/>
      <c r="BM129" s="91"/>
      <c r="BN129" s="91"/>
      <c r="BO129" s="91"/>
      <c r="BP129" s="91"/>
      <c r="BQ129" s="91"/>
      <c r="BR129" s="91"/>
      <c r="BS129" s="91"/>
      <c r="BT129" s="363"/>
      <c r="BU129" s="370"/>
      <c r="BV129" s="370"/>
      <c r="BW129" s="383" t="s">
        <v>321</v>
      </c>
      <c r="BX129" s="370"/>
      <c r="BY129" s="370"/>
      <c r="BZ129" s="370"/>
      <c r="CA129" s="370"/>
      <c r="CB129" s="363"/>
      <c r="CC129" s="363"/>
      <c r="CD129" s="363"/>
      <c r="CE129" s="363"/>
      <c r="CF129" s="363"/>
      <c r="CG129" s="363"/>
      <c r="CH129" s="363"/>
      <c r="CI129" s="384"/>
      <c r="CJ129" s="91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ht="12" customHeight="1" thickTop="1">
      <c r="B130" s="1"/>
      <c r="C130" s="17"/>
      <c r="D130" s="17"/>
      <c r="E130" s="17"/>
      <c r="F130" s="17"/>
      <c r="G130" s="17"/>
      <c r="H130" s="17"/>
      <c r="I130" s="2"/>
      <c r="J130" s="2"/>
      <c r="K130" s="2"/>
      <c r="L130" s="47"/>
      <c r="M130" s="1"/>
      <c r="N130" s="17"/>
      <c r="O130" s="2"/>
      <c r="P130" s="2"/>
      <c r="Q130" s="2"/>
      <c r="R130" s="2"/>
      <c r="S130" s="17"/>
      <c r="T130" s="17"/>
      <c r="U130" s="17"/>
      <c r="V130" s="17"/>
      <c r="W130" s="2"/>
      <c r="X130" s="2"/>
      <c r="Y130" s="2"/>
      <c r="Z130" s="47"/>
      <c r="AA130" s="17"/>
      <c r="AB130" s="17"/>
      <c r="AC130" s="17"/>
      <c r="AD130" s="17"/>
      <c r="AE130" s="2"/>
      <c r="AF130" s="2"/>
      <c r="AG130" s="2"/>
      <c r="AH130" s="2"/>
      <c r="AI130" s="17"/>
      <c r="AJ130" s="17"/>
      <c r="AK130" s="2"/>
      <c r="AL130" s="17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92" t="s">
        <v>164</v>
      </c>
      <c r="BE130" s="132"/>
      <c r="BF130" s="132"/>
      <c r="BG130" s="132"/>
      <c r="BH130" s="132"/>
      <c r="BI130" s="132"/>
      <c r="BJ130" s="132"/>
      <c r="BK130" s="94"/>
      <c r="BL130" s="93" t="s">
        <v>145</v>
      </c>
      <c r="BM130" s="93"/>
      <c r="BN130" s="133"/>
      <c r="BO130" s="134"/>
      <c r="BP130" s="93"/>
      <c r="BQ130" s="94"/>
      <c r="BR130" s="95"/>
      <c r="BS130" s="93"/>
      <c r="BT130" s="352"/>
      <c r="BU130" s="353" t="s">
        <v>165</v>
      </c>
      <c r="BV130" s="355"/>
      <c r="BW130" s="354"/>
      <c r="BX130" s="355"/>
      <c r="BY130" s="355"/>
      <c r="BZ130" s="355"/>
      <c r="CA130" s="355"/>
      <c r="CB130" s="356"/>
      <c r="CC130" s="354" t="s">
        <v>145</v>
      </c>
      <c r="CD130" s="354"/>
      <c r="CE130" s="357"/>
      <c r="CF130" s="354"/>
      <c r="CG130" s="354"/>
      <c r="CH130" s="356"/>
      <c r="CI130" s="358"/>
      <c r="CJ130" s="190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ht="12" customHeight="1">
      <c r="B131" s="2"/>
      <c r="C131" s="17"/>
      <c r="D131" s="2"/>
      <c r="E131" s="17"/>
      <c r="F131" s="2"/>
      <c r="G131" s="2"/>
      <c r="H131" s="2"/>
      <c r="I131" s="2"/>
      <c r="J131" s="2"/>
      <c r="K131" s="2"/>
      <c r="L131" s="47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47"/>
      <c r="AA131" s="17"/>
      <c r="AB131" s="17"/>
      <c r="AC131" s="17"/>
      <c r="AD131" s="17"/>
      <c r="AE131" s="2"/>
      <c r="AF131" s="2"/>
      <c r="AG131" s="2"/>
      <c r="AH131" s="2"/>
      <c r="AI131" s="17"/>
      <c r="AJ131" s="17"/>
      <c r="AK131" s="2"/>
      <c r="AL131" s="17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95"/>
      <c r="BE131" s="96" t="s">
        <v>42</v>
      </c>
      <c r="BF131" s="96" t="s">
        <v>146</v>
      </c>
      <c r="BG131" s="96" t="s">
        <v>147</v>
      </c>
      <c r="BH131" s="96" t="s">
        <v>147</v>
      </c>
      <c r="BI131" s="96" t="s">
        <v>148</v>
      </c>
      <c r="BJ131" s="96" t="s">
        <v>149</v>
      </c>
      <c r="BK131" s="97" t="s">
        <v>150</v>
      </c>
      <c r="BL131" s="91"/>
      <c r="BM131" s="91"/>
      <c r="BN131" s="96" t="s">
        <v>151</v>
      </c>
      <c r="BO131" s="95"/>
      <c r="BP131" s="91" t="s">
        <v>152</v>
      </c>
      <c r="BQ131" s="98"/>
      <c r="BR131" s="95"/>
      <c r="BS131" s="257" t="s">
        <v>245</v>
      </c>
      <c r="BT131" s="359"/>
      <c r="BU131" s="360"/>
      <c r="BV131" s="361" t="s">
        <v>42</v>
      </c>
      <c r="BW131" s="361" t="s">
        <v>146</v>
      </c>
      <c r="BX131" s="361" t="s">
        <v>147</v>
      </c>
      <c r="BY131" s="361" t="s">
        <v>147</v>
      </c>
      <c r="BZ131" s="361" t="s">
        <v>148</v>
      </c>
      <c r="CA131" s="361" t="s">
        <v>149</v>
      </c>
      <c r="CB131" s="362" t="s">
        <v>150</v>
      </c>
      <c r="CC131" s="363"/>
      <c r="CD131" s="363"/>
      <c r="CE131" s="364" t="s">
        <v>151</v>
      </c>
      <c r="CF131" s="363"/>
      <c r="CG131" s="363" t="s">
        <v>152</v>
      </c>
      <c r="CH131" s="352"/>
      <c r="CI131" s="358"/>
      <c r="CJ131" s="257" t="s">
        <v>245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ht="12" customHeight="1">
      <c r="B132" s="2"/>
      <c r="C132" s="17"/>
      <c r="D132" s="2"/>
      <c r="E132" s="1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7"/>
      <c r="AB132" s="17"/>
      <c r="AC132" s="17"/>
      <c r="AD132" s="17"/>
      <c r="AE132" s="2"/>
      <c r="AF132" s="2"/>
      <c r="AG132" s="2"/>
      <c r="AH132" s="2"/>
      <c r="AI132" s="17"/>
      <c r="AJ132" s="17"/>
      <c r="AK132" s="2"/>
      <c r="AL132" s="17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99"/>
      <c r="BE132" s="100" t="s">
        <v>153</v>
      </c>
      <c r="BF132" s="100" t="s">
        <v>153</v>
      </c>
      <c r="BG132" s="100" t="s">
        <v>63</v>
      </c>
      <c r="BH132" s="100" t="s">
        <v>44</v>
      </c>
      <c r="BI132" s="100" t="s">
        <v>154</v>
      </c>
      <c r="BJ132" s="100" t="s">
        <v>155</v>
      </c>
      <c r="BK132" s="101" t="s">
        <v>155</v>
      </c>
      <c r="BL132" s="100" t="s">
        <v>156</v>
      </c>
      <c r="BM132" s="100" t="s">
        <v>157</v>
      </c>
      <c r="BN132" s="100" t="s">
        <v>158</v>
      </c>
      <c r="BO132" s="135" t="s">
        <v>155</v>
      </c>
      <c r="BP132" s="100" t="s">
        <v>50</v>
      </c>
      <c r="BQ132" s="101" t="s">
        <v>51</v>
      </c>
      <c r="BR132" s="322"/>
      <c r="BS132" s="258" t="s">
        <v>244</v>
      </c>
      <c r="BT132" s="359"/>
      <c r="BU132" s="365"/>
      <c r="BV132" s="366" t="s">
        <v>153</v>
      </c>
      <c r="BW132" s="366" t="s">
        <v>153</v>
      </c>
      <c r="BX132" s="366" t="s">
        <v>63</v>
      </c>
      <c r="BY132" s="366" t="s">
        <v>44</v>
      </c>
      <c r="BZ132" s="366" t="s">
        <v>154</v>
      </c>
      <c r="CA132" s="366" t="s">
        <v>155</v>
      </c>
      <c r="CB132" s="367" t="s">
        <v>155</v>
      </c>
      <c r="CC132" s="366" t="s">
        <v>156</v>
      </c>
      <c r="CD132" s="366" t="s">
        <v>157</v>
      </c>
      <c r="CE132" s="367" t="s">
        <v>158</v>
      </c>
      <c r="CF132" s="366" t="s">
        <v>155</v>
      </c>
      <c r="CG132" s="366" t="s">
        <v>50</v>
      </c>
      <c r="CH132" s="367" t="s">
        <v>51</v>
      </c>
      <c r="CI132" s="368"/>
      <c r="CJ132" s="258" t="s">
        <v>244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ht="12" customHeight="1">
      <c r="B133" s="2"/>
      <c r="C133" s="17"/>
      <c r="D133" s="17"/>
      <c r="E133" s="17"/>
      <c r="F133" s="17"/>
      <c r="G133" s="17"/>
      <c r="H133" s="17"/>
      <c r="I133" s="2"/>
      <c r="J133" s="17"/>
      <c r="K133" s="17"/>
      <c r="L133" s="47"/>
      <c r="M133" s="2"/>
      <c r="N133" s="17"/>
      <c r="O133" s="2"/>
      <c r="P133" s="2"/>
      <c r="Q133" s="2"/>
      <c r="R133" s="17"/>
      <c r="S133" s="17"/>
      <c r="T133" s="17"/>
      <c r="U133" s="17"/>
      <c r="V133" s="17"/>
      <c r="W133" s="17"/>
      <c r="X133" s="17"/>
      <c r="Y133" s="17"/>
      <c r="Z133" s="47"/>
      <c r="AA133" s="17"/>
      <c r="AB133" s="17"/>
      <c r="AC133" s="17"/>
      <c r="AD133" s="17"/>
      <c r="AE133" s="2"/>
      <c r="AF133" s="2"/>
      <c r="AG133" s="2"/>
      <c r="AH133" s="2"/>
      <c r="AI133" s="17"/>
      <c r="AJ133" s="17"/>
      <c r="AK133" s="2"/>
      <c r="AL133" s="17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95" t="s">
        <v>23</v>
      </c>
      <c r="BE133" s="102">
        <f t="shared" ref="BE133:BE146" si="30">BE98-BV98</f>
        <v>144</v>
      </c>
      <c r="BF133" s="102">
        <f t="shared" ref="BF133:BF146" si="31">BF98-BW98</f>
        <v>144</v>
      </c>
      <c r="BG133" s="102">
        <f t="shared" ref="BG133:BG146" si="32">BG98-BX98</f>
        <v>187.04999999999973</v>
      </c>
      <c r="BH133" s="102">
        <f t="shared" ref="BH133:BH146" si="33">BH98-BY98</f>
        <v>138.62837045720971</v>
      </c>
      <c r="BI133" s="102">
        <f t="shared" ref="BI133:BI146" si="34">BI98-BZ98</f>
        <v>143.58476669183574</v>
      </c>
      <c r="BJ133" s="102">
        <f t="shared" ref="BJ133:BJ146" si="35">BJ98-CA98</f>
        <v>143.65344000009009</v>
      </c>
      <c r="BK133" s="103">
        <f t="shared" ref="BK133:BK146" si="36">BK98-CB98</f>
        <v>142.36320000006981</v>
      </c>
      <c r="BL133" s="102">
        <f t="shared" ref="BL133:BL146" si="37">MINA(BE133:BK133)</f>
        <v>138.62837045720971</v>
      </c>
      <c r="BM133" s="102">
        <f t="shared" ref="BM133:BM146" si="38">MAXA(BE133:BK133)</f>
        <v>187.04999999999973</v>
      </c>
      <c r="BN133" s="136">
        <f t="shared" ref="BN133:BN146" si="39">(BM133-BL133)/BO133</f>
        <v>0.33613611018422751</v>
      </c>
      <c r="BO133" s="137">
        <f t="shared" ref="BO133:BO146" si="40">BO98-CF98</f>
        <v>144.05363802255988</v>
      </c>
      <c r="BP133" s="102">
        <f t="shared" ref="BP133:BP146" si="41">BP98-CG98</f>
        <v>144.09999999999991</v>
      </c>
      <c r="BQ133" s="103">
        <f t="shared" ref="BQ133:BQ146" si="42">BQ98-CH98</f>
        <v>144.09999999999991</v>
      </c>
      <c r="BR133" s="191"/>
      <c r="BS133" s="323">
        <f t="shared" ref="BS133:BS146" si="43">BS98-CJ98</f>
        <v>0</v>
      </c>
      <c r="BT133" s="369"/>
      <c r="BU133" s="360" t="s">
        <v>23</v>
      </c>
      <c r="BV133" s="370">
        <f t="shared" ref="BV133:BV146" si="44">BE115-BV115</f>
        <v>0</v>
      </c>
      <c r="BW133" s="370">
        <f t="shared" ref="BW133:BW146" si="45">BF115-BW115</f>
        <v>0</v>
      </c>
      <c r="BX133" s="370">
        <f t="shared" ref="BX133:BX146" si="46">BG115-BX115</f>
        <v>0</v>
      </c>
      <c r="BY133" s="370">
        <f t="shared" ref="BY133:BY146" si="47">BH115-BY115</f>
        <v>0</v>
      </c>
      <c r="BZ133" s="370">
        <f t="shared" ref="BZ133:BZ146" si="48">BI115-BZ115</f>
        <v>0</v>
      </c>
      <c r="CA133" s="370">
        <f t="shared" ref="CA133:CA146" si="49">BJ115-CA115</f>
        <v>0</v>
      </c>
      <c r="CB133" s="371">
        <f t="shared" ref="CB133:CB146" si="50">BK115-CB115</f>
        <v>3.3137916779999903E-14</v>
      </c>
      <c r="CC133" s="370">
        <f t="shared" ref="CC133:CC146" si="51">MINA(BV133:CB133)</f>
        <v>0</v>
      </c>
      <c r="CD133" s="370">
        <f t="shared" ref="CD133:CD146" si="52">MAXA(BV133:CB133)</f>
        <v>3.3137916779999903E-14</v>
      </c>
      <c r="CE133" s="372"/>
      <c r="CF133" s="370">
        <f t="shared" ref="CF133:CF146" si="53">BO115-CF115</f>
        <v>0</v>
      </c>
      <c r="CG133" s="370">
        <f t="shared" ref="CG133:CG146" si="54">BP115-CG115</f>
        <v>0</v>
      </c>
      <c r="CH133" s="371">
        <f t="shared" ref="CH133:CH146" si="55">BQ115-CH115</f>
        <v>0</v>
      </c>
      <c r="CI133" s="369"/>
      <c r="CJ133" s="323">
        <f t="shared" ref="CJ133:CJ146" si="56">BS115-CJ115</f>
        <v>0</v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ht="12" customHeight="1">
      <c r="B134" s="2"/>
      <c r="C134" s="17"/>
      <c r="D134" s="17"/>
      <c r="E134" s="17"/>
      <c r="F134" s="17"/>
      <c r="G134" s="17"/>
      <c r="H134" s="17"/>
      <c r="I134" s="2"/>
      <c r="J134" s="17"/>
      <c r="K134" s="17"/>
      <c r="L134" s="47"/>
      <c r="M134" s="2"/>
      <c r="N134" s="17"/>
      <c r="O134" s="2"/>
      <c r="P134" s="2"/>
      <c r="Q134" s="2"/>
      <c r="R134" s="17"/>
      <c r="S134" s="17"/>
      <c r="T134" s="17"/>
      <c r="U134" s="17"/>
      <c r="V134" s="17"/>
      <c r="W134" s="17"/>
      <c r="X134" s="17"/>
      <c r="Y134" s="17"/>
      <c r="Z134" s="47"/>
      <c r="AA134" s="17"/>
      <c r="AB134" s="17"/>
      <c r="AC134" s="17"/>
      <c r="AD134" s="17"/>
      <c r="AE134" s="2"/>
      <c r="AF134" s="2"/>
      <c r="AG134" s="2"/>
      <c r="AH134" s="2"/>
      <c r="AI134" s="17"/>
      <c r="AJ134" s="17"/>
      <c r="AK134" s="2"/>
      <c r="AL134" s="17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95" t="s">
        <v>24</v>
      </c>
      <c r="BE134" s="102">
        <f t="shared" si="30"/>
        <v>128</v>
      </c>
      <c r="BF134" s="102">
        <f t="shared" si="31"/>
        <v>129</v>
      </c>
      <c r="BG134" s="102">
        <f t="shared" si="32"/>
        <v>167.97899999999981</v>
      </c>
      <c r="BH134" s="102">
        <f t="shared" si="33"/>
        <v>118.99179366940189</v>
      </c>
      <c r="BI134" s="102">
        <f t="shared" si="34"/>
        <v>127.59268988708436</v>
      </c>
      <c r="BJ134" s="102">
        <f t="shared" si="35"/>
        <v>127.68672000007973</v>
      </c>
      <c r="BK134" s="103">
        <f t="shared" si="36"/>
        <v>126.68282999999019</v>
      </c>
      <c r="BL134" s="102">
        <f t="shared" si="37"/>
        <v>118.99179366940189</v>
      </c>
      <c r="BM134" s="102">
        <f t="shared" si="38"/>
        <v>167.97899999999981</v>
      </c>
      <c r="BN134" s="136">
        <f t="shared" si="39"/>
        <v>0.38232152597190727</v>
      </c>
      <c r="BO134" s="137">
        <f t="shared" si="40"/>
        <v>128.13091338779986</v>
      </c>
      <c r="BP134" s="102">
        <f t="shared" si="41"/>
        <v>127.90000000000009</v>
      </c>
      <c r="BQ134" s="103">
        <f t="shared" si="42"/>
        <v>128.20000000000027</v>
      </c>
      <c r="BR134" s="191"/>
      <c r="BS134" s="191">
        <f t="shared" si="43"/>
        <v>0</v>
      </c>
      <c r="BT134" s="369"/>
      <c r="BU134" s="360" t="s">
        <v>24</v>
      </c>
      <c r="BV134" s="370">
        <f t="shared" si="44"/>
        <v>0</v>
      </c>
      <c r="BW134" s="370">
        <f t="shared" si="45"/>
        <v>0</v>
      </c>
      <c r="BX134" s="370">
        <f t="shared" si="46"/>
        <v>0</v>
      </c>
      <c r="BY134" s="370">
        <f t="shared" si="47"/>
        <v>0</v>
      </c>
      <c r="BZ134" s="370">
        <f t="shared" si="48"/>
        <v>0</v>
      </c>
      <c r="CA134" s="370">
        <f t="shared" si="49"/>
        <v>0</v>
      </c>
      <c r="CB134" s="371">
        <f t="shared" si="50"/>
        <v>2.6911818000000001E-15</v>
      </c>
      <c r="CC134" s="370">
        <f t="shared" si="51"/>
        <v>0</v>
      </c>
      <c r="CD134" s="370">
        <f t="shared" si="52"/>
        <v>2.6911818000000001E-15</v>
      </c>
      <c r="CE134" s="372"/>
      <c r="CF134" s="370">
        <f t="shared" si="53"/>
        <v>0</v>
      </c>
      <c r="CG134" s="370">
        <f t="shared" si="54"/>
        <v>0</v>
      </c>
      <c r="CH134" s="371">
        <f t="shared" si="55"/>
        <v>0</v>
      </c>
      <c r="CI134" s="369"/>
      <c r="CJ134" s="191">
        <f t="shared" si="56"/>
        <v>0</v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ht="12" customHeight="1">
      <c r="B135" s="2"/>
      <c r="C135" s="17"/>
      <c r="D135" s="17"/>
      <c r="E135" s="17"/>
      <c r="F135" s="17"/>
      <c r="G135" s="17"/>
      <c r="H135" s="17"/>
      <c r="I135" s="2"/>
      <c r="J135" s="17"/>
      <c r="K135" s="17"/>
      <c r="L135" s="47"/>
      <c r="M135" s="2"/>
      <c r="N135" s="17"/>
      <c r="O135" s="2"/>
      <c r="P135" s="2"/>
      <c r="Q135" s="2"/>
      <c r="R135" s="17"/>
      <c r="S135" s="17"/>
      <c r="T135" s="17"/>
      <c r="U135" s="17"/>
      <c r="V135" s="17"/>
      <c r="W135" s="17"/>
      <c r="X135" s="17"/>
      <c r="Y135" s="17"/>
      <c r="Z135" s="47"/>
      <c r="AA135" s="17"/>
      <c r="AB135" s="17"/>
      <c r="AC135" s="17"/>
      <c r="AD135" s="17"/>
      <c r="AE135" s="2"/>
      <c r="AF135" s="2"/>
      <c r="AG135" s="2"/>
      <c r="AH135" s="2"/>
      <c r="AI135" s="17"/>
      <c r="AJ135" s="17"/>
      <c r="AK135" s="2"/>
      <c r="AL135" s="17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95" t="s">
        <v>25</v>
      </c>
      <c r="BE135" s="102">
        <f t="shared" si="30"/>
        <v>117</v>
      </c>
      <c r="BF135" s="102">
        <f t="shared" si="31"/>
        <v>117</v>
      </c>
      <c r="BG135" s="102">
        <f t="shared" si="32"/>
        <v>133.00799999999981</v>
      </c>
      <c r="BH135" s="102">
        <f t="shared" si="33"/>
        <v>107.56154747948403</v>
      </c>
      <c r="BI135" s="102">
        <f t="shared" si="34"/>
        <v>116.43796610498066</v>
      </c>
      <c r="BJ135" s="102">
        <f t="shared" si="35"/>
        <v>116.67264000001978</v>
      </c>
      <c r="BK135" s="103">
        <f t="shared" si="36"/>
        <v>115.48888999998962</v>
      </c>
      <c r="BL135" s="102">
        <f t="shared" si="37"/>
        <v>107.56154747948403</v>
      </c>
      <c r="BM135" s="102">
        <f t="shared" si="38"/>
        <v>133.00799999999981</v>
      </c>
      <c r="BN135" s="136">
        <f t="shared" si="39"/>
        <v>0.21765346842798022</v>
      </c>
      <c r="BO135" s="137">
        <f t="shared" si="40"/>
        <v>116.91269017812965</v>
      </c>
      <c r="BP135" s="102">
        <f t="shared" si="41"/>
        <v>116.90000000000009</v>
      </c>
      <c r="BQ135" s="103">
        <f t="shared" si="42"/>
        <v>116.59999999999991</v>
      </c>
      <c r="BR135" s="191"/>
      <c r="BS135" s="191">
        <f t="shared" si="43"/>
        <v>0</v>
      </c>
      <c r="BT135" s="369"/>
      <c r="BU135" s="360" t="s">
        <v>25</v>
      </c>
      <c r="BV135" s="370">
        <f t="shared" si="44"/>
        <v>0</v>
      </c>
      <c r="BW135" s="370">
        <f t="shared" si="45"/>
        <v>0</v>
      </c>
      <c r="BX135" s="370">
        <f t="shared" si="46"/>
        <v>0</v>
      </c>
      <c r="BY135" s="370">
        <f t="shared" si="47"/>
        <v>0</v>
      </c>
      <c r="BZ135" s="370">
        <f t="shared" si="48"/>
        <v>0</v>
      </c>
      <c r="CA135" s="370">
        <f t="shared" si="49"/>
        <v>0</v>
      </c>
      <c r="CB135" s="371">
        <f t="shared" si="50"/>
        <v>3.8102884200000001E-15</v>
      </c>
      <c r="CC135" s="370">
        <f t="shared" si="51"/>
        <v>0</v>
      </c>
      <c r="CD135" s="370">
        <f t="shared" si="52"/>
        <v>3.8102884200000001E-15</v>
      </c>
      <c r="CE135" s="372"/>
      <c r="CF135" s="370">
        <f t="shared" si="53"/>
        <v>0</v>
      </c>
      <c r="CG135" s="370">
        <f t="shared" si="54"/>
        <v>0</v>
      </c>
      <c r="CH135" s="371">
        <f t="shared" si="55"/>
        <v>0</v>
      </c>
      <c r="CI135" s="369"/>
      <c r="CJ135" s="191">
        <f t="shared" si="56"/>
        <v>0</v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ht="12" customHeight="1">
      <c r="B136" s="2"/>
      <c r="C136" s="17"/>
      <c r="D136" s="17"/>
      <c r="E136" s="17"/>
      <c r="F136" s="17"/>
      <c r="G136" s="17"/>
      <c r="H136" s="17"/>
      <c r="I136" s="2"/>
      <c r="J136" s="17"/>
      <c r="K136" s="17"/>
      <c r="L136" s="47"/>
      <c r="M136" s="2"/>
      <c r="N136" s="17"/>
      <c r="O136" s="2"/>
      <c r="P136" s="2"/>
      <c r="Q136" s="2"/>
      <c r="R136" s="17"/>
      <c r="S136" s="17"/>
      <c r="T136" s="17"/>
      <c r="U136" s="17"/>
      <c r="V136" s="17"/>
      <c r="W136" s="17"/>
      <c r="X136" s="17"/>
      <c r="Y136" s="17"/>
      <c r="Z136" s="47"/>
      <c r="AA136" s="17"/>
      <c r="AB136" s="17"/>
      <c r="AC136" s="17"/>
      <c r="AD136" s="17"/>
      <c r="AE136" s="2"/>
      <c r="AF136" s="2"/>
      <c r="AG136" s="2"/>
      <c r="AH136" s="2"/>
      <c r="AI136" s="17"/>
      <c r="AJ136" s="17"/>
      <c r="AK136" s="2"/>
      <c r="AL136" s="17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95" t="s">
        <v>26</v>
      </c>
      <c r="BE136" s="102">
        <f t="shared" si="30"/>
        <v>10</v>
      </c>
      <c r="BF136" s="102">
        <f t="shared" si="31"/>
        <v>10</v>
      </c>
      <c r="BG136" s="102">
        <f t="shared" si="32"/>
        <v>8.4339999999999975</v>
      </c>
      <c r="BH136" s="102">
        <f t="shared" si="33"/>
        <v>7.620164126611968</v>
      </c>
      <c r="BI136" s="102">
        <f t="shared" si="34"/>
        <v>10.211500470696308</v>
      </c>
      <c r="BJ136" s="102">
        <f t="shared" si="35"/>
        <v>10.260096000006001</v>
      </c>
      <c r="BK136" s="103">
        <f t="shared" si="36"/>
        <v>10.39845400000101</v>
      </c>
      <c r="BL136" s="102">
        <f t="shared" si="37"/>
        <v>7.620164126611968</v>
      </c>
      <c r="BM136" s="102">
        <f t="shared" si="38"/>
        <v>10.39845400000101</v>
      </c>
      <c r="BN136" s="136">
        <f t="shared" si="39"/>
        <v>0.26694160086183966</v>
      </c>
      <c r="BO136" s="137">
        <f t="shared" si="40"/>
        <v>10.407856491529003</v>
      </c>
      <c r="BP136" s="102">
        <f t="shared" si="41"/>
        <v>10.300000000000011</v>
      </c>
      <c r="BQ136" s="103">
        <f t="shared" si="42"/>
        <v>10.199999999999989</v>
      </c>
      <c r="BR136" s="191"/>
      <c r="BS136" s="191">
        <f t="shared" si="43"/>
        <v>0</v>
      </c>
      <c r="BT136" s="369"/>
      <c r="BU136" s="360" t="s">
        <v>26</v>
      </c>
      <c r="BV136" s="370">
        <f t="shared" si="44"/>
        <v>0</v>
      </c>
      <c r="BW136" s="370">
        <f t="shared" si="45"/>
        <v>0</v>
      </c>
      <c r="BX136" s="370">
        <f t="shared" si="46"/>
        <v>0</v>
      </c>
      <c r="BY136" s="370">
        <f t="shared" si="47"/>
        <v>0</v>
      </c>
      <c r="BZ136" s="370">
        <f t="shared" si="48"/>
        <v>0</v>
      </c>
      <c r="CA136" s="370">
        <f t="shared" si="49"/>
        <v>0</v>
      </c>
      <c r="CB136" s="371">
        <f t="shared" si="50"/>
        <v>3.1414859400000099E-14</v>
      </c>
      <c r="CC136" s="370">
        <f t="shared" si="51"/>
        <v>0</v>
      </c>
      <c r="CD136" s="370">
        <f t="shared" si="52"/>
        <v>3.1414859400000099E-14</v>
      </c>
      <c r="CE136" s="372"/>
      <c r="CF136" s="370">
        <f t="shared" si="53"/>
        <v>0</v>
      </c>
      <c r="CG136" s="370">
        <f t="shared" si="54"/>
        <v>0</v>
      </c>
      <c r="CH136" s="371">
        <f t="shared" si="55"/>
        <v>0</v>
      </c>
      <c r="CI136" s="369"/>
      <c r="CJ136" s="191">
        <f t="shared" si="56"/>
        <v>0</v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ht="12" customHeight="1">
      <c r="B137" s="2"/>
      <c r="C137" s="17"/>
      <c r="D137" s="17"/>
      <c r="E137" s="17"/>
      <c r="F137" s="17"/>
      <c r="G137" s="17"/>
      <c r="H137" s="17"/>
      <c r="I137" s="2"/>
      <c r="J137" s="17"/>
      <c r="K137" s="17"/>
      <c r="L137" s="47"/>
      <c r="M137" s="2"/>
      <c r="N137" s="17"/>
      <c r="O137" s="2"/>
      <c r="P137" s="2"/>
      <c r="Q137" s="2"/>
      <c r="R137" s="17"/>
      <c r="S137" s="17"/>
      <c r="T137" s="17"/>
      <c r="U137" s="17"/>
      <c r="V137" s="17"/>
      <c r="W137" s="17"/>
      <c r="X137" s="17"/>
      <c r="Y137" s="17"/>
      <c r="Z137" s="47"/>
      <c r="AA137" s="17"/>
      <c r="AB137" s="17"/>
      <c r="AC137" s="17"/>
      <c r="AD137" s="17"/>
      <c r="AE137" s="2"/>
      <c r="AF137" s="2"/>
      <c r="AG137" s="2"/>
      <c r="AH137" s="2"/>
      <c r="AI137" s="17"/>
      <c r="AJ137" s="17"/>
      <c r="AK137" s="2"/>
      <c r="AL137" s="17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95" t="s">
        <v>27</v>
      </c>
      <c r="BE137" s="102">
        <f t="shared" si="30"/>
        <v>8</v>
      </c>
      <c r="BF137" s="102">
        <f t="shared" si="31"/>
        <v>8</v>
      </c>
      <c r="BG137" s="102">
        <f t="shared" si="32"/>
        <v>7.0270000000000152</v>
      </c>
      <c r="BH137" s="102">
        <f t="shared" si="33"/>
        <v>6.154747948417338</v>
      </c>
      <c r="BI137" s="102">
        <f t="shared" si="34"/>
        <v>8.0855711179987964</v>
      </c>
      <c r="BJ137" s="102">
        <f t="shared" si="35"/>
        <v>8.1096959999989906</v>
      </c>
      <c r="BK137" s="103">
        <f t="shared" si="36"/>
        <v>8.2063440000010246</v>
      </c>
      <c r="BL137" s="102">
        <f t="shared" si="37"/>
        <v>6.154747948417338</v>
      </c>
      <c r="BM137" s="102">
        <f t="shared" si="38"/>
        <v>8.2063440000010246</v>
      </c>
      <c r="BN137" s="136">
        <f t="shared" si="39"/>
        <v>0.24976093231692076</v>
      </c>
      <c r="BO137" s="137">
        <f t="shared" si="40"/>
        <v>8.2142392429109918</v>
      </c>
      <c r="BP137" s="102">
        <f t="shared" si="41"/>
        <v>8.2000000000000171</v>
      </c>
      <c r="BQ137" s="103">
        <f t="shared" si="42"/>
        <v>7.6000000000000227</v>
      </c>
      <c r="BR137" s="191"/>
      <c r="BS137" s="191">
        <f t="shared" si="43"/>
        <v>0</v>
      </c>
      <c r="BT137" s="369"/>
      <c r="BU137" s="360" t="s">
        <v>27</v>
      </c>
      <c r="BV137" s="370">
        <f t="shared" si="44"/>
        <v>0</v>
      </c>
      <c r="BW137" s="370">
        <f t="shared" si="45"/>
        <v>0</v>
      </c>
      <c r="BX137" s="370">
        <f t="shared" si="46"/>
        <v>0</v>
      </c>
      <c r="BY137" s="370">
        <f t="shared" si="47"/>
        <v>0</v>
      </c>
      <c r="BZ137" s="370">
        <f t="shared" si="48"/>
        <v>0</v>
      </c>
      <c r="CA137" s="370">
        <f t="shared" si="49"/>
        <v>0</v>
      </c>
      <c r="CB137" s="371">
        <f t="shared" si="50"/>
        <v>-2.7533489999999998E-16</v>
      </c>
      <c r="CC137" s="370">
        <f t="shared" si="51"/>
        <v>-2.7533489999999998E-16</v>
      </c>
      <c r="CD137" s="370">
        <f t="shared" si="52"/>
        <v>0</v>
      </c>
      <c r="CE137" s="372"/>
      <c r="CF137" s="370">
        <f t="shared" si="53"/>
        <v>0</v>
      </c>
      <c r="CG137" s="370">
        <f t="shared" si="54"/>
        <v>0</v>
      </c>
      <c r="CH137" s="371">
        <f t="shared" si="55"/>
        <v>0</v>
      </c>
      <c r="CI137" s="369"/>
      <c r="CJ137" s="191">
        <f t="shared" si="56"/>
        <v>0</v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ht="12" customHeight="1">
      <c r="B138" s="2"/>
      <c r="C138" s="17"/>
      <c r="D138" s="17"/>
      <c r="E138" s="17"/>
      <c r="F138" s="17"/>
      <c r="G138" s="17"/>
      <c r="H138" s="17"/>
      <c r="I138" s="2"/>
      <c r="J138" s="17"/>
      <c r="K138" s="17"/>
      <c r="L138" s="47"/>
      <c r="M138" s="2"/>
      <c r="N138" s="17"/>
      <c r="O138" s="2"/>
      <c r="P138" s="2"/>
      <c r="Q138" s="2"/>
      <c r="R138" s="17"/>
      <c r="S138" s="17"/>
      <c r="T138" s="17"/>
      <c r="U138" s="17"/>
      <c r="V138" s="17"/>
      <c r="W138" s="17"/>
      <c r="X138" s="17"/>
      <c r="Y138" s="17"/>
      <c r="Z138" s="47"/>
      <c r="AA138" s="17"/>
      <c r="AB138" s="17"/>
      <c r="AC138" s="17"/>
      <c r="AD138" s="2"/>
      <c r="AE138" s="2"/>
      <c r="AF138" s="2"/>
      <c r="AG138" s="2"/>
      <c r="AH138" s="2"/>
      <c r="AI138" s="17"/>
      <c r="AJ138" s="17"/>
      <c r="AK138" s="2"/>
      <c r="AL138" s="17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95" t="s">
        <v>28</v>
      </c>
      <c r="BE138" s="102">
        <f t="shared" si="30"/>
        <v>141</v>
      </c>
      <c r="BF138" s="102">
        <f t="shared" si="31"/>
        <v>141</v>
      </c>
      <c r="BG138" s="102">
        <f t="shared" si="32"/>
        <v>167.97899999999981</v>
      </c>
      <c r="BH138" s="102">
        <f t="shared" si="33"/>
        <v>149.4724501758501</v>
      </c>
      <c r="BI138" s="102">
        <f t="shared" si="34"/>
        <v>134.00257241942609</v>
      </c>
      <c r="BJ138" s="102">
        <f t="shared" si="35"/>
        <v>140.87136000008968</v>
      </c>
      <c r="BK138" s="103">
        <f t="shared" si="36"/>
        <v>139.44412999999986</v>
      </c>
      <c r="BL138" s="102">
        <f t="shared" si="37"/>
        <v>134.00257241942609</v>
      </c>
      <c r="BM138" s="102">
        <f t="shared" si="38"/>
        <v>167.97899999999981</v>
      </c>
      <c r="BN138" s="136">
        <f t="shared" si="39"/>
        <v>0.24059405276261842</v>
      </c>
      <c r="BO138" s="137">
        <f t="shared" si="40"/>
        <v>141.21890042766972</v>
      </c>
      <c r="BP138" s="102">
        <f t="shared" si="41"/>
        <v>141.09999999999991</v>
      </c>
      <c r="BQ138" s="103">
        <f t="shared" si="42"/>
        <v>141.90000000000009</v>
      </c>
      <c r="BR138" s="191"/>
      <c r="BS138" s="191">
        <f t="shared" si="43"/>
        <v>0</v>
      </c>
      <c r="BT138" s="369"/>
      <c r="BU138" s="360" t="s">
        <v>28</v>
      </c>
      <c r="BV138" s="370">
        <f t="shared" si="44"/>
        <v>0</v>
      </c>
      <c r="BW138" s="370">
        <f t="shared" si="45"/>
        <v>0</v>
      </c>
      <c r="BX138" s="370">
        <f t="shared" si="46"/>
        <v>0</v>
      </c>
      <c r="BY138" s="370">
        <f t="shared" si="47"/>
        <v>2.0515826494724934</v>
      </c>
      <c r="BZ138" s="370">
        <f t="shared" si="48"/>
        <v>5.7015675349703088E-4</v>
      </c>
      <c r="CA138" s="370">
        <f t="shared" si="49"/>
        <v>0</v>
      </c>
      <c r="CB138" s="371">
        <f t="shared" si="50"/>
        <v>6.8699999909540566E-3</v>
      </c>
      <c r="CC138" s="370">
        <f t="shared" si="51"/>
        <v>0</v>
      </c>
      <c r="CD138" s="370">
        <f t="shared" si="52"/>
        <v>2.0515826494724934</v>
      </c>
      <c r="CE138" s="372"/>
      <c r="CF138" s="370">
        <f t="shared" si="53"/>
        <v>-4.4110761670026477E-3</v>
      </c>
      <c r="CG138" s="370">
        <f t="shared" si="54"/>
        <v>0</v>
      </c>
      <c r="CH138" s="371">
        <f t="shared" si="55"/>
        <v>0.19999999999993179</v>
      </c>
      <c r="CI138" s="369"/>
      <c r="CJ138" s="191">
        <f t="shared" si="56"/>
        <v>0</v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ht="12" customHeight="1">
      <c r="B139" s="2"/>
      <c r="C139" s="17"/>
      <c r="D139" s="17"/>
      <c r="E139" s="17"/>
      <c r="F139" s="17"/>
      <c r="G139" s="17"/>
      <c r="H139" s="17"/>
      <c r="I139" s="2"/>
      <c r="J139" s="17"/>
      <c r="K139" s="17"/>
      <c r="L139" s="47"/>
      <c r="M139" s="2"/>
      <c r="N139" s="17"/>
      <c r="O139" s="2"/>
      <c r="P139" s="2"/>
      <c r="Q139" s="2"/>
      <c r="R139" s="17"/>
      <c r="S139" s="17"/>
      <c r="T139" s="17"/>
      <c r="U139" s="17"/>
      <c r="V139" s="17"/>
      <c r="W139" s="17"/>
      <c r="X139" s="17"/>
      <c r="Y139" s="17"/>
      <c r="Z139" s="47"/>
      <c r="AA139" s="17"/>
      <c r="AB139" s="17"/>
      <c r="AC139" s="17"/>
      <c r="AD139" s="2"/>
      <c r="AE139" s="2"/>
      <c r="AF139" s="2"/>
      <c r="AG139" s="2"/>
      <c r="AH139" s="2"/>
      <c r="AI139" s="17"/>
      <c r="AJ139" s="17"/>
      <c r="AK139" s="2"/>
      <c r="AL139" s="17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95" t="s">
        <v>29</v>
      </c>
      <c r="BE139" s="102">
        <f t="shared" si="30"/>
        <v>129</v>
      </c>
      <c r="BF139" s="102">
        <f t="shared" si="31"/>
        <v>129</v>
      </c>
      <c r="BG139" s="102">
        <f t="shared" si="32"/>
        <v>146.72599999999966</v>
      </c>
      <c r="BH139" s="102">
        <f t="shared" si="33"/>
        <v>137.45603751465387</v>
      </c>
      <c r="BI139" s="102">
        <f t="shared" si="34"/>
        <v>121.34355594134695</v>
      </c>
      <c r="BJ139" s="102">
        <f t="shared" si="35"/>
        <v>129.11135999999988</v>
      </c>
      <c r="BK139" s="103">
        <f t="shared" si="36"/>
        <v>128.26869999998962</v>
      </c>
      <c r="BL139" s="102">
        <f t="shared" si="37"/>
        <v>121.34355594134695</v>
      </c>
      <c r="BM139" s="102">
        <f t="shared" si="38"/>
        <v>146.72599999999966</v>
      </c>
      <c r="BN139" s="136">
        <f t="shared" si="39"/>
        <v>0.19628225467777052</v>
      </c>
      <c r="BO139" s="137">
        <f t="shared" si="40"/>
        <v>129.31604082254989</v>
      </c>
      <c r="BP139" s="102">
        <f t="shared" si="41"/>
        <v>129.19999999999982</v>
      </c>
      <c r="BQ139" s="103">
        <f t="shared" si="42"/>
        <v>128.90000000000009</v>
      </c>
      <c r="BR139" s="191"/>
      <c r="BS139" s="191">
        <f t="shared" si="43"/>
        <v>0</v>
      </c>
      <c r="BT139" s="369"/>
      <c r="BU139" s="360" t="s">
        <v>29</v>
      </c>
      <c r="BV139" s="370">
        <f t="shared" si="44"/>
        <v>1</v>
      </c>
      <c r="BW139" s="370">
        <f t="shared" si="45"/>
        <v>0</v>
      </c>
      <c r="BX139" s="370">
        <f t="shared" si="46"/>
        <v>0</v>
      </c>
      <c r="BY139" s="370">
        <f t="shared" si="47"/>
        <v>0</v>
      </c>
      <c r="BZ139" s="370">
        <f t="shared" si="48"/>
        <v>5.4521803542684211E-4</v>
      </c>
      <c r="CA139" s="370">
        <f t="shared" si="49"/>
        <v>0</v>
      </c>
      <c r="CB139" s="371">
        <f t="shared" si="50"/>
        <v>-5.3400000100509715E-3</v>
      </c>
      <c r="CC139" s="370">
        <f t="shared" si="51"/>
        <v>-5.3400000100509715E-3</v>
      </c>
      <c r="CD139" s="370">
        <f t="shared" si="52"/>
        <v>1</v>
      </c>
      <c r="CE139" s="372"/>
      <c r="CF139" s="370">
        <f t="shared" si="53"/>
        <v>3.957292481800323E-2</v>
      </c>
      <c r="CG139" s="370">
        <f t="shared" si="54"/>
        <v>0</v>
      </c>
      <c r="CH139" s="371">
        <f t="shared" si="55"/>
        <v>-0.10000000000002274</v>
      </c>
      <c r="CI139" s="369"/>
      <c r="CJ139" s="191">
        <f t="shared" si="56"/>
        <v>0</v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ht="12" customHeight="1">
      <c r="B140" s="2"/>
      <c r="C140" s="17"/>
      <c r="D140" s="17"/>
      <c r="E140" s="17"/>
      <c r="F140" s="17"/>
      <c r="G140" s="17"/>
      <c r="H140" s="17"/>
      <c r="I140" s="2"/>
      <c r="J140" s="17"/>
      <c r="K140" s="17"/>
      <c r="L140" s="47"/>
      <c r="M140" s="2"/>
      <c r="N140" s="17"/>
      <c r="O140" s="2"/>
      <c r="P140" s="2"/>
      <c r="Q140" s="2"/>
      <c r="R140" s="17"/>
      <c r="S140" s="17"/>
      <c r="T140" s="17"/>
      <c r="U140" s="17"/>
      <c r="V140" s="17"/>
      <c r="W140" s="17"/>
      <c r="X140" s="17"/>
      <c r="Y140" s="17"/>
      <c r="Z140" s="47"/>
      <c r="AA140" s="17"/>
      <c r="AB140" s="17"/>
      <c r="AC140" s="17"/>
      <c r="AD140" s="2"/>
      <c r="AE140" s="2"/>
      <c r="AF140" s="2"/>
      <c r="AG140" s="2"/>
      <c r="AH140" s="2"/>
      <c r="AI140" s="17"/>
      <c r="AJ140" s="17"/>
      <c r="AK140" s="2"/>
      <c r="AL140" s="17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95" t="s">
        <v>30</v>
      </c>
      <c r="BE140" s="102">
        <f t="shared" si="30"/>
        <v>149</v>
      </c>
      <c r="BF140" s="102">
        <f t="shared" si="31"/>
        <v>149</v>
      </c>
      <c r="BG140" s="102">
        <f t="shared" si="32"/>
        <v>181.38699999999972</v>
      </c>
      <c r="BH140" s="102">
        <f t="shared" si="33"/>
        <v>160.60961313012922</v>
      </c>
      <c r="BI140" s="102">
        <f t="shared" si="34"/>
        <v>142.7120047529902</v>
      </c>
      <c r="BJ140" s="102">
        <f t="shared" si="35"/>
        <v>149.35872000001018</v>
      </c>
      <c r="BK140" s="103">
        <f t="shared" si="36"/>
        <v>147.95115000001988</v>
      </c>
      <c r="BL140" s="102">
        <f t="shared" si="37"/>
        <v>142.7120047529902</v>
      </c>
      <c r="BM140" s="102">
        <f t="shared" si="38"/>
        <v>181.38699999999972</v>
      </c>
      <c r="BN140" s="136">
        <f t="shared" si="39"/>
        <v>0.25936454848714235</v>
      </c>
      <c r="BO140" s="137">
        <f t="shared" si="40"/>
        <v>149.11442397428027</v>
      </c>
      <c r="BP140" s="102">
        <f t="shared" si="41"/>
        <v>149.40000000000009</v>
      </c>
      <c r="BQ140" s="103">
        <f t="shared" si="42"/>
        <v>149.90000000000009</v>
      </c>
      <c r="BR140" s="191"/>
      <c r="BS140" s="191">
        <f t="shared" si="43"/>
        <v>0</v>
      </c>
      <c r="BT140" s="369"/>
      <c r="BU140" s="360" t="s">
        <v>30</v>
      </c>
      <c r="BV140" s="370">
        <f t="shared" si="44"/>
        <v>1</v>
      </c>
      <c r="BW140" s="370">
        <f t="shared" si="45"/>
        <v>0</v>
      </c>
      <c r="BX140" s="370">
        <f t="shared" si="46"/>
        <v>0</v>
      </c>
      <c r="BY140" s="370">
        <f t="shared" si="47"/>
        <v>0.87924970691676663</v>
      </c>
      <c r="BZ140" s="370">
        <f t="shared" si="48"/>
        <v>1.0962246384451646E-3</v>
      </c>
      <c r="CA140" s="370">
        <f t="shared" si="49"/>
        <v>0</v>
      </c>
      <c r="CB140" s="371">
        <f t="shared" si="50"/>
        <v>-1.0820000013040953E-2</v>
      </c>
      <c r="CC140" s="370">
        <f t="shared" si="51"/>
        <v>-1.0820000013040953E-2</v>
      </c>
      <c r="CD140" s="370">
        <f t="shared" si="52"/>
        <v>1</v>
      </c>
      <c r="CE140" s="372"/>
      <c r="CF140" s="370">
        <f t="shared" si="53"/>
        <v>4.5434941577923382E-2</v>
      </c>
      <c r="CG140" s="370">
        <f t="shared" si="54"/>
        <v>0</v>
      </c>
      <c r="CH140" s="371">
        <f t="shared" si="55"/>
        <v>9.9999999999909051E-2</v>
      </c>
      <c r="CI140" s="369"/>
      <c r="CJ140" s="191">
        <f t="shared" si="56"/>
        <v>0</v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ht="12" customHeight="1">
      <c r="B141" s="2"/>
      <c r="C141" s="17"/>
      <c r="D141" s="17"/>
      <c r="E141" s="17"/>
      <c r="F141" s="17"/>
      <c r="G141" s="17"/>
      <c r="H141" s="17"/>
      <c r="I141" s="2"/>
      <c r="J141" s="17"/>
      <c r="K141" s="17"/>
      <c r="L141" s="47"/>
      <c r="M141" s="2"/>
      <c r="N141" s="17"/>
      <c r="O141" s="2"/>
      <c r="P141" s="2"/>
      <c r="Q141" s="2"/>
      <c r="R141" s="17"/>
      <c r="S141" s="17"/>
      <c r="T141" s="17"/>
      <c r="U141" s="17"/>
      <c r="V141" s="17"/>
      <c r="W141" s="17"/>
      <c r="X141" s="17"/>
      <c r="Y141" s="17"/>
      <c r="Z141" s="47"/>
      <c r="AA141" s="17"/>
      <c r="AB141" s="17"/>
      <c r="AC141" s="17"/>
      <c r="AD141" s="2"/>
      <c r="AE141" s="2"/>
      <c r="AF141" s="2"/>
      <c r="AG141" s="2"/>
      <c r="AH141" s="2"/>
      <c r="AI141" s="17"/>
      <c r="AJ141" s="17"/>
      <c r="AK141" s="2"/>
      <c r="AL141" s="17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95" t="s">
        <v>31</v>
      </c>
      <c r="BE141" s="102">
        <f t="shared" si="30"/>
        <v>73</v>
      </c>
      <c r="BF141" s="102">
        <f t="shared" si="31"/>
        <v>73</v>
      </c>
      <c r="BG141" s="102">
        <f t="shared" si="32"/>
        <v>68.705999999999904</v>
      </c>
      <c r="BH141" s="102">
        <f t="shared" si="33"/>
        <v>79.132473622508996</v>
      </c>
      <c r="BI141" s="102">
        <f t="shared" si="34"/>
        <v>67.706359669791254</v>
      </c>
      <c r="BJ141" s="102">
        <f t="shared" si="35"/>
        <v>73.160640000010062</v>
      </c>
      <c r="BK141" s="103">
        <f t="shared" si="36"/>
        <v>73.001990000009982</v>
      </c>
      <c r="BL141" s="102">
        <f t="shared" si="37"/>
        <v>67.706359669791254</v>
      </c>
      <c r="BM141" s="102">
        <f t="shared" si="38"/>
        <v>79.132473622508996</v>
      </c>
      <c r="BN141" s="136">
        <f t="shared" si="39"/>
        <v>0.15542752318989744</v>
      </c>
      <c r="BO141" s="137">
        <f t="shared" si="40"/>
        <v>73.514096591229873</v>
      </c>
      <c r="BP141" s="102">
        <f t="shared" si="41"/>
        <v>73.200000000000045</v>
      </c>
      <c r="BQ141" s="103">
        <f t="shared" si="42"/>
        <v>73.599999999999909</v>
      </c>
      <c r="BR141" s="191"/>
      <c r="BS141" s="191">
        <f t="shared" si="43"/>
        <v>0</v>
      </c>
      <c r="BT141" s="369"/>
      <c r="BU141" s="360" t="s">
        <v>31</v>
      </c>
      <c r="BV141" s="370">
        <f t="shared" si="44"/>
        <v>1</v>
      </c>
      <c r="BW141" s="370">
        <f t="shared" si="45"/>
        <v>0</v>
      </c>
      <c r="BX141" s="370">
        <f t="shared" si="46"/>
        <v>0</v>
      </c>
      <c r="BY141" s="370">
        <f t="shared" si="47"/>
        <v>-0.58616647127780652</v>
      </c>
      <c r="BZ141" s="370">
        <f t="shared" si="48"/>
        <v>7.6677921788359527E-4</v>
      </c>
      <c r="CA141" s="370">
        <f t="shared" si="49"/>
        <v>0</v>
      </c>
      <c r="CB141" s="371">
        <f t="shared" si="50"/>
        <v>1.151999998694464E-2</v>
      </c>
      <c r="CC141" s="370">
        <f t="shared" si="51"/>
        <v>-0.58616647127780652</v>
      </c>
      <c r="CD141" s="370">
        <f t="shared" si="52"/>
        <v>1</v>
      </c>
      <c r="CE141" s="372"/>
      <c r="CF141" s="370">
        <f t="shared" si="53"/>
        <v>0.11569662234194311</v>
      </c>
      <c r="CG141" s="370">
        <f t="shared" si="54"/>
        <v>0</v>
      </c>
      <c r="CH141" s="371">
        <f t="shared" si="55"/>
        <v>0.19999999999993179</v>
      </c>
      <c r="CI141" s="369"/>
      <c r="CJ141" s="191">
        <f t="shared" si="56"/>
        <v>0</v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ht="12" customHeight="1">
      <c r="B142" s="2"/>
      <c r="C142" s="17"/>
      <c r="D142" s="17"/>
      <c r="E142" s="17"/>
      <c r="F142" s="17"/>
      <c r="G142" s="17"/>
      <c r="H142" s="17"/>
      <c r="I142" s="2"/>
      <c r="J142" s="17"/>
      <c r="K142" s="17"/>
      <c r="L142" s="47"/>
      <c r="M142" s="2"/>
      <c r="N142" s="17"/>
      <c r="O142" s="2"/>
      <c r="P142" s="2"/>
      <c r="Q142" s="2"/>
      <c r="R142" s="17"/>
      <c r="S142" s="17"/>
      <c r="T142" s="17"/>
      <c r="U142" s="17"/>
      <c r="V142" s="17"/>
      <c r="W142" s="17"/>
      <c r="X142" s="17"/>
      <c r="Y142" s="17"/>
      <c r="Z142" s="47"/>
      <c r="AA142" s="17"/>
      <c r="AB142" s="17"/>
      <c r="AC142" s="17"/>
      <c r="AD142" s="2"/>
      <c r="AE142" s="2"/>
      <c r="AF142" s="2"/>
      <c r="AG142" s="2"/>
      <c r="AH142" s="2"/>
      <c r="AI142" s="17"/>
      <c r="AJ142" s="17"/>
      <c r="AK142" s="2"/>
      <c r="AL142" s="17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95" t="s">
        <v>32</v>
      </c>
      <c r="BE142" s="102">
        <f t="shared" si="30"/>
        <v>117</v>
      </c>
      <c r="BF142" s="102">
        <f t="shared" si="31"/>
        <v>118</v>
      </c>
      <c r="BG142" s="102">
        <f t="shared" si="32"/>
        <v>135.13200000000006</v>
      </c>
      <c r="BH142" s="102">
        <f t="shared" si="33"/>
        <v>188.15943728018806</v>
      </c>
      <c r="BI142" s="102">
        <f t="shared" si="34"/>
        <v>106.42474816459094</v>
      </c>
      <c r="BJ142" s="102">
        <f t="shared" si="35"/>
        <v>118.48704000000998</v>
      </c>
      <c r="BK142" s="103">
        <f t="shared" si="36"/>
        <v>118.12943000000996</v>
      </c>
      <c r="BL142" s="102">
        <f t="shared" si="37"/>
        <v>106.42474816459094</v>
      </c>
      <c r="BM142" s="102">
        <f t="shared" si="38"/>
        <v>188.15943728018806</v>
      </c>
      <c r="BN142" s="136">
        <f t="shared" si="39"/>
        <v>0.69102153809014288</v>
      </c>
      <c r="BO142" s="137">
        <f t="shared" si="40"/>
        <v>118.28095740907997</v>
      </c>
      <c r="BP142" s="102">
        <f t="shared" si="41"/>
        <v>118.59999999999991</v>
      </c>
      <c r="BQ142" s="103">
        <f t="shared" si="42"/>
        <v>118.20000000000005</v>
      </c>
      <c r="BR142" s="191"/>
      <c r="BS142" s="191">
        <f t="shared" si="43"/>
        <v>0</v>
      </c>
      <c r="BT142" s="369"/>
      <c r="BU142" s="360" t="s">
        <v>32</v>
      </c>
      <c r="BV142" s="370">
        <f t="shared" si="44"/>
        <v>1</v>
      </c>
      <c r="BW142" s="370">
        <f t="shared" si="45"/>
        <v>0</v>
      </c>
      <c r="BX142" s="370">
        <f t="shared" si="46"/>
        <v>0</v>
      </c>
      <c r="BY142" s="370">
        <f t="shared" si="47"/>
        <v>-29.601406799531105</v>
      </c>
      <c r="BZ142" s="370">
        <f t="shared" si="48"/>
        <v>6.180743247114151E-3</v>
      </c>
      <c r="CA142" s="370">
        <f t="shared" si="49"/>
        <v>0</v>
      </c>
      <c r="CB142" s="371">
        <f t="shared" si="50"/>
        <v>-7.6000004037268809E-4</v>
      </c>
      <c r="CC142" s="370">
        <f t="shared" si="51"/>
        <v>-29.601406799531105</v>
      </c>
      <c r="CD142" s="370">
        <f t="shared" si="52"/>
        <v>1</v>
      </c>
      <c r="CE142" s="372"/>
      <c r="CF142" s="370">
        <f t="shared" si="53"/>
        <v>0.67126154079960543</v>
      </c>
      <c r="CG142" s="370">
        <f t="shared" si="54"/>
        <v>0</v>
      </c>
      <c r="CH142" s="371">
        <f t="shared" si="55"/>
        <v>-0.70000000000027285</v>
      </c>
      <c r="CI142" s="369"/>
      <c r="CJ142" s="191">
        <f t="shared" si="56"/>
        <v>0</v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ht="12" customHeight="1">
      <c r="B143" s="2"/>
      <c r="C143" s="17"/>
      <c r="D143" s="17"/>
      <c r="E143" s="17"/>
      <c r="F143" s="17"/>
      <c r="G143" s="17"/>
      <c r="H143" s="17"/>
      <c r="I143" s="2"/>
      <c r="J143" s="17"/>
      <c r="K143" s="17"/>
      <c r="L143" s="47"/>
      <c r="M143" s="2"/>
      <c r="N143" s="17"/>
      <c r="O143" s="2"/>
      <c r="P143" s="2"/>
      <c r="Q143" s="2"/>
      <c r="R143" s="17"/>
      <c r="S143" s="17"/>
      <c r="T143" s="17"/>
      <c r="U143" s="17"/>
      <c r="V143" s="17"/>
      <c r="W143" s="17"/>
      <c r="X143" s="17"/>
      <c r="Y143" s="17"/>
      <c r="Z143" s="47"/>
      <c r="AA143" s="17"/>
      <c r="AB143" s="17"/>
      <c r="AC143" s="17"/>
      <c r="AD143" s="2"/>
      <c r="AE143" s="2"/>
      <c r="AF143" s="2"/>
      <c r="AG143" s="2"/>
      <c r="AH143" s="2"/>
      <c r="AI143" s="17"/>
      <c r="AJ143" s="17"/>
      <c r="AK143" s="2"/>
      <c r="AL143" s="17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95" t="s">
        <v>33</v>
      </c>
      <c r="BE143" s="102">
        <f t="shared" si="30"/>
        <v>109</v>
      </c>
      <c r="BF143" s="102">
        <f t="shared" si="31"/>
        <v>139</v>
      </c>
      <c r="BG143" s="102">
        <f t="shared" si="32"/>
        <v>171.24500000000012</v>
      </c>
      <c r="BH143" s="102">
        <f t="shared" si="33"/>
        <v>215.41617819460748</v>
      </c>
      <c r="BI143" s="102">
        <f t="shared" si="34"/>
        <v>129.14179999926932</v>
      </c>
      <c r="BJ143" s="102">
        <f t="shared" si="35"/>
        <v>139.24512000001005</v>
      </c>
      <c r="BK143" s="103">
        <f t="shared" si="36"/>
        <v>138.83080000001019</v>
      </c>
      <c r="BL143" s="102">
        <f t="shared" si="37"/>
        <v>109</v>
      </c>
      <c r="BM143" s="102">
        <f t="shared" si="38"/>
        <v>215.41617819460748</v>
      </c>
      <c r="BN143" s="136">
        <f t="shared" si="39"/>
        <v>0.76616555980748591</v>
      </c>
      <c r="BO143" s="137">
        <f t="shared" si="40"/>
        <v>138.89449458070999</v>
      </c>
      <c r="BP143" s="102">
        <f t="shared" si="41"/>
        <v>139.39999999999986</v>
      </c>
      <c r="BQ143" s="103">
        <f t="shared" si="42"/>
        <v>139</v>
      </c>
      <c r="BR143" s="191"/>
      <c r="BS143" s="191">
        <f t="shared" si="43"/>
        <v>0</v>
      </c>
      <c r="BT143" s="369"/>
      <c r="BU143" s="360" t="s">
        <v>33</v>
      </c>
      <c r="BV143" s="370">
        <f t="shared" si="44"/>
        <v>2</v>
      </c>
      <c r="BW143" s="370">
        <f t="shared" si="45"/>
        <v>0</v>
      </c>
      <c r="BX143" s="370">
        <f t="shared" si="46"/>
        <v>0</v>
      </c>
      <c r="BY143" s="370">
        <f t="shared" si="47"/>
        <v>-27.549824150058612</v>
      </c>
      <c r="BZ143" s="370">
        <f t="shared" si="48"/>
        <v>1.2726854757147521E-2</v>
      </c>
      <c r="CA143" s="370">
        <f t="shared" si="49"/>
        <v>0</v>
      </c>
      <c r="CB143" s="371">
        <f t="shared" si="50"/>
        <v>1.945999995996317E-2</v>
      </c>
      <c r="CC143" s="370">
        <f t="shared" si="51"/>
        <v>-27.549824150058612</v>
      </c>
      <c r="CD143" s="370">
        <f t="shared" si="52"/>
        <v>2</v>
      </c>
      <c r="CE143" s="372"/>
      <c r="CF143" s="370">
        <f t="shared" si="53"/>
        <v>0.72237052330001461</v>
      </c>
      <c r="CG143" s="370">
        <f t="shared" si="54"/>
        <v>0</v>
      </c>
      <c r="CH143" s="371">
        <f t="shared" si="55"/>
        <v>-0.6000000000003638</v>
      </c>
      <c r="CI143" s="369"/>
      <c r="CJ143" s="191">
        <f t="shared" si="56"/>
        <v>0</v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ht="12" customHeight="1">
      <c r="B144" s="2"/>
      <c r="C144" s="17"/>
      <c r="D144" s="17"/>
      <c r="E144" s="17"/>
      <c r="F144" s="17"/>
      <c r="G144" s="17"/>
      <c r="H144" s="17"/>
      <c r="I144" s="2"/>
      <c r="J144" s="17"/>
      <c r="K144" s="17"/>
      <c r="L144" s="47"/>
      <c r="M144" s="2"/>
      <c r="N144" s="17"/>
      <c r="O144" s="2"/>
      <c r="P144" s="2"/>
      <c r="Q144" s="2"/>
      <c r="R144" s="17"/>
      <c r="S144" s="17"/>
      <c r="T144" s="17"/>
      <c r="U144" s="17"/>
      <c r="V144" s="17"/>
      <c r="W144" s="17"/>
      <c r="X144" s="17"/>
      <c r="Y144" s="17"/>
      <c r="Z144" s="47"/>
      <c r="AA144" s="17"/>
      <c r="AB144" s="17"/>
      <c r="AC144" s="17"/>
      <c r="AD144" s="2"/>
      <c r="AE144" s="2"/>
      <c r="AF144" s="2"/>
      <c r="AG144" s="2"/>
      <c r="AH144" s="2"/>
      <c r="AI144" s="17"/>
      <c r="AJ144" s="17"/>
      <c r="AK144" s="2"/>
      <c r="AL144" s="17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95" t="s">
        <v>34</v>
      </c>
      <c r="BE144" s="102">
        <f t="shared" si="30"/>
        <v>18</v>
      </c>
      <c r="BF144" s="102">
        <f t="shared" si="31"/>
        <v>18</v>
      </c>
      <c r="BG144" s="102">
        <f t="shared" si="32"/>
        <v>14.516999999999996</v>
      </c>
      <c r="BH144" s="102">
        <f t="shared" si="33"/>
        <v>23.739742086752642</v>
      </c>
      <c r="BI144" s="102">
        <f t="shared" si="34"/>
        <v>16.464642400519551</v>
      </c>
      <c r="BJ144" s="102">
        <f t="shared" si="35"/>
        <v>18.023711999998</v>
      </c>
      <c r="BK144" s="103">
        <f t="shared" si="36"/>
        <v>18.167645999999991</v>
      </c>
      <c r="BL144" s="102">
        <f t="shared" si="37"/>
        <v>14.516999999999996</v>
      </c>
      <c r="BM144" s="102">
        <f t="shared" si="38"/>
        <v>23.739742086752642</v>
      </c>
      <c r="BN144" s="136">
        <f t="shared" si="39"/>
        <v>0.51068868824920122</v>
      </c>
      <c r="BO144" s="137">
        <f t="shared" si="40"/>
        <v>18.059421128693998</v>
      </c>
      <c r="BP144" s="102">
        <f t="shared" si="41"/>
        <v>18</v>
      </c>
      <c r="BQ144" s="103">
        <f t="shared" si="42"/>
        <v>18.200000000000017</v>
      </c>
      <c r="BR144" s="191"/>
      <c r="BS144" s="191">
        <f t="shared" si="43"/>
        <v>0</v>
      </c>
      <c r="BT144" s="369"/>
      <c r="BU144" s="360" t="s">
        <v>34</v>
      </c>
      <c r="BV144" s="370">
        <f t="shared" si="44"/>
        <v>3</v>
      </c>
      <c r="BW144" s="370">
        <f t="shared" si="45"/>
        <v>0</v>
      </c>
      <c r="BX144" s="370">
        <f t="shared" si="46"/>
        <v>0</v>
      </c>
      <c r="BY144" s="370">
        <f t="shared" si="47"/>
        <v>-3.2239155920281632</v>
      </c>
      <c r="BZ144" s="370">
        <f t="shared" si="48"/>
        <v>4.8305857362720417E-3</v>
      </c>
      <c r="CA144" s="370">
        <f t="shared" si="49"/>
        <v>0</v>
      </c>
      <c r="CB144" s="371">
        <f t="shared" si="50"/>
        <v>4.684599999495731E-2</v>
      </c>
      <c r="CC144" s="370">
        <f t="shared" si="51"/>
        <v>-3.2239155920281632</v>
      </c>
      <c r="CD144" s="370">
        <f t="shared" si="52"/>
        <v>3</v>
      </c>
      <c r="CE144" s="372"/>
      <c r="CF144" s="370">
        <f t="shared" si="53"/>
        <v>0.11556793938098053</v>
      </c>
      <c r="CG144" s="370">
        <f t="shared" si="54"/>
        <v>0</v>
      </c>
      <c r="CH144" s="371">
        <f t="shared" si="55"/>
        <v>0.19999999999998863</v>
      </c>
      <c r="CI144" s="369"/>
      <c r="CJ144" s="191">
        <f t="shared" si="56"/>
        <v>0</v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ht="12" customHeight="1">
      <c r="B145" s="2"/>
      <c r="C145" s="17"/>
      <c r="D145" s="17"/>
      <c r="E145" s="17"/>
      <c r="F145" s="17"/>
      <c r="G145" s="17"/>
      <c r="H145" s="17"/>
      <c r="I145" s="2"/>
      <c r="J145" s="17"/>
      <c r="K145" s="17"/>
      <c r="L145" s="47"/>
      <c r="M145" s="2"/>
      <c r="N145" s="17"/>
      <c r="O145" s="2"/>
      <c r="P145" s="2"/>
      <c r="Q145" s="2"/>
      <c r="R145" s="17"/>
      <c r="S145" s="17"/>
      <c r="T145" s="17"/>
      <c r="U145" s="17"/>
      <c r="V145" s="17"/>
      <c r="W145" s="17"/>
      <c r="X145" s="17"/>
      <c r="Y145" s="17"/>
      <c r="Z145" s="47"/>
      <c r="AA145" s="17"/>
      <c r="AB145" s="17"/>
      <c r="AC145" s="17"/>
      <c r="AD145" s="2"/>
      <c r="AE145" s="2"/>
      <c r="AF145" s="2"/>
      <c r="AG145" s="2"/>
      <c r="AH145" s="2"/>
      <c r="AI145" s="17"/>
      <c r="AJ145" s="17"/>
      <c r="AK145" s="2"/>
      <c r="AL145" s="17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95" t="s">
        <v>35</v>
      </c>
      <c r="BE145" s="102">
        <f t="shared" si="30"/>
        <v>23</v>
      </c>
      <c r="BF145" s="102">
        <f t="shared" si="31"/>
        <v>23</v>
      </c>
      <c r="BG145" s="102">
        <f t="shared" si="32"/>
        <v>18.313999999999993</v>
      </c>
      <c r="BH145" s="102">
        <f t="shared" si="33"/>
        <v>27.549824150058583</v>
      </c>
      <c r="BI145" s="102">
        <f t="shared" si="34"/>
        <v>21.268495645077394</v>
      </c>
      <c r="BJ145" s="102">
        <f t="shared" si="35"/>
        <v>22.625567999999987</v>
      </c>
      <c r="BK145" s="103">
        <f t="shared" si="36"/>
        <v>22.791477999999017</v>
      </c>
      <c r="BL145" s="102">
        <f t="shared" si="37"/>
        <v>18.313999999999993</v>
      </c>
      <c r="BM145" s="102">
        <f t="shared" si="38"/>
        <v>27.549824150058583</v>
      </c>
      <c r="BN145" s="136">
        <f t="shared" si="39"/>
        <v>0.4068873286723157</v>
      </c>
      <c r="BO145" s="137">
        <f t="shared" si="40"/>
        <v>22.698726402209019</v>
      </c>
      <c r="BP145" s="102">
        <f t="shared" si="41"/>
        <v>22.599999999999994</v>
      </c>
      <c r="BQ145" s="103">
        <f t="shared" si="42"/>
        <v>22.599999999999994</v>
      </c>
      <c r="BR145" s="191"/>
      <c r="BS145" s="191">
        <f t="shared" si="43"/>
        <v>0</v>
      </c>
      <c r="BT145" s="369"/>
      <c r="BU145" s="360" t="s">
        <v>35</v>
      </c>
      <c r="BV145" s="370">
        <f t="shared" si="44"/>
        <v>3</v>
      </c>
      <c r="BW145" s="370">
        <f t="shared" si="45"/>
        <v>0</v>
      </c>
      <c r="BX145" s="370">
        <f t="shared" si="46"/>
        <v>0</v>
      </c>
      <c r="BY145" s="370">
        <f t="shared" si="47"/>
        <v>-2.9308323563892031</v>
      </c>
      <c r="BZ145" s="370">
        <f t="shared" si="48"/>
        <v>2.3067307488872757E-2</v>
      </c>
      <c r="CA145" s="370">
        <f t="shared" si="49"/>
        <v>0</v>
      </c>
      <c r="CB145" s="371">
        <f t="shared" si="50"/>
        <v>5.4999999939582267E-3</v>
      </c>
      <c r="CC145" s="370">
        <f t="shared" si="51"/>
        <v>-2.9308323563892031</v>
      </c>
      <c r="CD145" s="370">
        <f t="shared" si="52"/>
        <v>3</v>
      </c>
      <c r="CE145" s="372"/>
      <c r="CF145" s="370">
        <f t="shared" si="53"/>
        <v>0.12940129357599517</v>
      </c>
      <c r="CG145" s="370">
        <f t="shared" si="54"/>
        <v>0</v>
      </c>
      <c r="CH145" s="371">
        <f t="shared" si="55"/>
        <v>0</v>
      </c>
      <c r="CI145" s="369"/>
      <c r="CJ145" s="191">
        <f t="shared" si="56"/>
        <v>0</v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ht="12" customHeight="1" thickBot="1">
      <c r="B146" s="2"/>
      <c r="C146" s="17"/>
      <c r="D146" s="17"/>
      <c r="E146" s="17"/>
      <c r="F146" s="17"/>
      <c r="G146" s="17"/>
      <c r="H146" s="17"/>
      <c r="I146" s="2"/>
      <c r="J146" s="17"/>
      <c r="K146" s="17"/>
      <c r="L146" s="47"/>
      <c r="M146" s="2"/>
      <c r="N146" s="17"/>
      <c r="O146" s="2"/>
      <c r="P146" s="2"/>
      <c r="Q146" s="2"/>
      <c r="R146" s="17"/>
      <c r="S146" s="17"/>
      <c r="T146" s="17"/>
      <c r="U146" s="17"/>
      <c r="V146" s="17"/>
      <c r="W146" s="17"/>
      <c r="X146" s="17"/>
      <c r="Y146" s="17"/>
      <c r="Z146" s="47"/>
      <c r="AA146" s="17"/>
      <c r="AB146" s="17"/>
      <c r="AC146" s="17"/>
      <c r="AD146" s="2"/>
      <c r="AE146" s="2"/>
      <c r="AF146" s="2"/>
      <c r="AG146" s="2"/>
      <c r="AH146" s="2"/>
      <c r="AI146" s="17"/>
      <c r="AJ146" s="17"/>
      <c r="AK146" s="2"/>
      <c r="AL146" s="17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105" t="s">
        <v>36</v>
      </c>
      <c r="BE146" s="107">
        <f t="shared" si="30"/>
        <v>154</v>
      </c>
      <c r="BF146" s="107">
        <f t="shared" si="31"/>
        <v>153</v>
      </c>
      <c r="BG146" s="107">
        <f t="shared" si="32"/>
        <v>192.67399999999998</v>
      </c>
      <c r="BH146" s="107">
        <f t="shared" si="33"/>
        <v>181.12543962485415</v>
      </c>
      <c r="BI146" s="108">
        <f t="shared" si="34"/>
        <v>142.98465298345855</v>
      </c>
      <c r="BJ146" s="107">
        <f t="shared" si="35"/>
        <v>154.5600000000095</v>
      </c>
      <c r="BK146" s="109">
        <f t="shared" si="36"/>
        <v>154.5600000000095</v>
      </c>
      <c r="BL146" s="107">
        <f t="shared" si="37"/>
        <v>142.98465298345855</v>
      </c>
      <c r="BM146" s="107">
        <f t="shared" si="38"/>
        <v>192.67399999999998</v>
      </c>
      <c r="BN146" s="139">
        <f t="shared" si="39"/>
        <v>0.32168968600226855</v>
      </c>
      <c r="BO146" s="138">
        <f t="shared" si="40"/>
        <v>154.46360010495027</v>
      </c>
      <c r="BP146" s="107">
        <f t="shared" si="41"/>
        <v>154.60000000000036</v>
      </c>
      <c r="BQ146" s="109">
        <f t="shared" si="42"/>
        <v>154.60000000000036</v>
      </c>
      <c r="BR146" s="191"/>
      <c r="BS146" s="191">
        <f t="shared" si="43"/>
        <v>0</v>
      </c>
      <c r="BT146" s="369"/>
      <c r="BU146" s="375" t="s">
        <v>36</v>
      </c>
      <c r="BV146" s="376">
        <f t="shared" si="44"/>
        <v>1</v>
      </c>
      <c r="BW146" s="376">
        <f t="shared" si="45"/>
        <v>0</v>
      </c>
      <c r="BX146" s="376">
        <f t="shared" si="46"/>
        <v>-2.3999999999887223E-2</v>
      </c>
      <c r="BY146" s="376">
        <f t="shared" si="47"/>
        <v>-2.0515826494724934</v>
      </c>
      <c r="BZ146" s="381">
        <f t="shared" si="48"/>
        <v>1.3080652188364184E-3</v>
      </c>
      <c r="CA146" s="376">
        <f t="shared" si="49"/>
        <v>0</v>
      </c>
      <c r="CB146" s="377">
        <f t="shared" si="50"/>
        <v>0</v>
      </c>
      <c r="CC146" s="376">
        <f t="shared" si="51"/>
        <v>-2.0515826494724934</v>
      </c>
      <c r="CD146" s="376">
        <f t="shared" si="52"/>
        <v>1</v>
      </c>
      <c r="CE146" s="382"/>
      <c r="CF146" s="376">
        <f t="shared" si="53"/>
        <v>8.2262149790039985E-2</v>
      </c>
      <c r="CG146" s="376">
        <f t="shared" si="54"/>
        <v>0</v>
      </c>
      <c r="CH146" s="377">
        <f t="shared" si="55"/>
        <v>0</v>
      </c>
      <c r="CI146" s="369"/>
      <c r="CJ146" s="191">
        <f t="shared" si="56"/>
        <v>0</v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7"/>
      <c r="T147" s="17"/>
      <c r="U147" s="17"/>
      <c r="V147" s="17"/>
      <c r="W147" s="2"/>
      <c r="X147" s="2"/>
      <c r="Y147" s="2"/>
      <c r="Z147" s="2"/>
      <c r="AA147" s="17"/>
      <c r="AB147" s="17"/>
      <c r="AC147" s="17"/>
      <c r="AD147" s="2"/>
      <c r="AE147" s="2"/>
      <c r="AF147" s="2"/>
      <c r="AG147" s="2"/>
      <c r="AH147" s="2"/>
      <c r="AI147" s="17"/>
      <c r="AJ147" s="17"/>
      <c r="AK147" s="2"/>
      <c r="AL147" s="17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349"/>
      <c r="BU147" s="350" t="s">
        <v>160</v>
      </c>
      <c r="BV147" s="349"/>
      <c r="BW147" s="349"/>
      <c r="BX147" s="349"/>
      <c r="BY147" s="351"/>
      <c r="BZ147" s="351"/>
      <c r="CA147" s="351"/>
      <c r="CB147" s="349"/>
      <c r="CC147" s="349"/>
      <c r="CD147" s="349"/>
      <c r="CE147" s="349"/>
      <c r="CF147" s="349"/>
      <c r="CG147" s="349"/>
      <c r="CH147" s="349"/>
      <c r="CI147" s="349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7"/>
      <c r="T148" s="17"/>
      <c r="U148" s="17"/>
      <c r="V148" s="17"/>
      <c r="W148" s="2"/>
      <c r="X148" s="2"/>
      <c r="Y148" s="2"/>
      <c r="Z148" s="2"/>
      <c r="AA148" s="17"/>
      <c r="AB148" s="17"/>
      <c r="AC148" s="17"/>
      <c r="AD148" s="2"/>
      <c r="AE148" s="2"/>
      <c r="AF148" s="2"/>
      <c r="AG148" s="2"/>
      <c r="AH148" s="2"/>
      <c r="AI148" s="17"/>
      <c r="AJ148" s="17"/>
      <c r="AK148" s="2"/>
      <c r="AL148" s="17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7"/>
      <c r="T149" s="17"/>
      <c r="U149" s="17"/>
      <c r="V149" s="17"/>
      <c r="W149" s="2"/>
      <c r="X149" s="2"/>
      <c r="Y149" s="2"/>
      <c r="Z149" s="2"/>
      <c r="AA149" s="17"/>
      <c r="AB149" s="17"/>
      <c r="AC149" s="17"/>
      <c r="AD149" s="2"/>
      <c r="AE149" s="2"/>
      <c r="AF149" s="2"/>
      <c r="AG149" s="2"/>
      <c r="AH149" s="2"/>
      <c r="AI149" s="17"/>
      <c r="AJ149" s="17"/>
      <c r="AK149" s="2"/>
      <c r="AL149" s="17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7"/>
      <c r="T150" s="17"/>
      <c r="U150" s="17"/>
      <c r="V150" s="17"/>
      <c r="W150" s="2"/>
      <c r="X150" s="2"/>
      <c r="Y150" s="2"/>
      <c r="Z150" s="2"/>
      <c r="AA150" s="17"/>
      <c r="AB150" s="17"/>
      <c r="AC150" s="16"/>
      <c r="AD150" s="2"/>
      <c r="AE150" s="2"/>
      <c r="AF150" s="2"/>
      <c r="AG150" s="2"/>
      <c r="AH150" s="2"/>
      <c r="AI150" s="17"/>
      <c r="AJ150" s="17"/>
      <c r="AK150" s="2"/>
      <c r="AL150" s="17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7"/>
      <c r="T151" s="17"/>
      <c r="U151" s="17"/>
      <c r="V151" s="17"/>
      <c r="W151" s="2"/>
      <c r="X151" s="2"/>
      <c r="Y151" s="2"/>
      <c r="Z151" s="2"/>
      <c r="AA151" s="17"/>
      <c r="AB151" s="17"/>
      <c r="AC151" s="16"/>
      <c r="AD151" s="2"/>
      <c r="AE151" s="2"/>
      <c r="AF151" s="2"/>
      <c r="AG151" s="2"/>
      <c r="AH151" s="2"/>
      <c r="AI151" s="17"/>
      <c r="AJ151" s="17"/>
      <c r="AK151" s="2"/>
      <c r="AL151" s="17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7"/>
      <c r="T152" s="17"/>
      <c r="U152" s="17"/>
      <c r="V152" s="17"/>
      <c r="W152" s="2"/>
      <c r="X152" s="2"/>
      <c r="Y152" s="2"/>
      <c r="Z152" s="2"/>
      <c r="AA152" s="17"/>
      <c r="AB152" s="17"/>
      <c r="AC152" s="17"/>
      <c r="AD152" s="2"/>
      <c r="AE152" s="2"/>
      <c r="AF152" s="2"/>
      <c r="AG152" s="2"/>
      <c r="AH152" s="2"/>
      <c r="AI152" s="17"/>
      <c r="AJ152" s="17"/>
      <c r="AK152" s="2"/>
      <c r="AL152" s="17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7"/>
      <c r="T153" s="17"/>
      <c r="U153" s="17"/>
      <c r="V153" s="17"/>
      <c r="W153" s="2"/>
      <c r="X153" s="2"/>
      <c r="Y153" s="2"/>
      <c r="Z153" s="2"/>
      <c r="AA153" s="17"/>
      <c r="AB153" s="17"/>
      <c r="AC153" s="17"/>
      <c r="AD153" s="2"/>
      <c r="AE153" s="2"/>
      <c r="AF153" s="2"/>
      <c r="AG153" s="2"/>
      <c r="AH153" s="2"/>
      <c r="AI153" s="17"/>
      <c r="AJ153" s="17"/>
      <c r="AK153" s="2"/>
      <c r="AL153" s="17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7"/>
      <c r="T154" s="17"/>
      <c r="U154" s="17"/>
      <c r="V154" s="17"/>
      <c r="W154" s="2"/>
      <c r="X154" s="2"/>
      <c r="Y154" s="2"/>
      <c r="Z154" s="2"/>
      <c r="AA154" s="17"/>
      <c r="AB154" s="17"/>
      <c r="AC154" s="17"/>
      <c r="AD154" s="2"/>
      <c r="AE154" s="2"/>
      <c r="AF154" s="2"/>
      <c r="AG154" s="2"/>
      <c r="AH154" s="2"/>
      <c r="AI154" s="17"/>
      <c r="AJ154" s="17"/>
      <c r="AK154" s="2"/>
      <c r="AL154" s="17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7"/>
      <c r="T155" s="17"/>
      <c r="U155" s="17"/>
      <c r="V155" s="17"/>
      <c r="W155" s="2"/>
      <c r="X155" s="2"/>
      <c r="Y155" s="2"/>
      <c r="Z155" s="2"/>
      <c r="AA155" s="17"/>
      <c r="AB155" s="17"/>
      <c r="AC155" s="17"/>
      <c r="AD155" s="2"/>
      <c r="AE155" s="2"/>
      <c r="AF155" s="2"/>
      <c r="AG155" s="2"/>
      <c r="AH155" s="2"/>
      <c r="AI155" s="17"/>
      <c r="AJ155" s="17"/>
      <c r="AK155" s="2"/>
      <c r="AL155" s="17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7"/>
      <c r="T156" s="17"/>
      <c r="U156" s="17"/>
      <c r="V156" s="17"/>
      <c r="W156" s="2"/>
      <c r="X156" s="2"/>
      <c r="Y156" s="2"/>
      <c r="Z156" s="2"/>
      <c r="AA156" s="17"/>
      <c r="AB156" s="17"/>
      <c r="AC156" s="17"/>
      <c r="AD156" s="2"/>
      <c r="AE156" s="2"/>
      <c r="AF156" s="2"/>
      <c r="AG156" s="2"/>
      <c r="AH156" s="2"/>
      <c r="AI156" s="17"/>
      <c r="AJ156" s="17"/>
      <c r="AK156" s="2"/>
      <c r="AL156" s="17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7"/>
      <c r="T157" s="17"/>
      <c r="U157" s="17"/>
      <c r="V157" s="17"/>
      <c r="W157" s="2"/>
      <c r="X157" s="2"/>
      <c r="Y157" s="2"/>
      <c r="Z157" s="2"/>
      <c r="AA157" s="17"/>
      <c r="AB157" s="17"/>
      <c r="AC157" s="17"/>
      <c r="AD157" s="2"/>
      <c r="AE157" s="2"/>
      <c r="AF157" s="2"/>
      <c r="AG157" s="2"/>
      <c r="AH157" s="2"/>
      <c r="AI157" s="17"/>
      <c r="AJ157" s="17"/>
      <c r="AK157" s="2"/>
      <c r="AL157" s="17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7"/>
      <c r="T158" s="17"/>
      <c r="U158" s="17"/>
      <c r="V158" s="17"/>
      <c r="W158" s="2"/>
      <c r="X158" s="2"/>
      <c r="Y158" s="2"/>
      <c r="Z158" s="2"/>
      <c r="AA158" s="17"/>
      <c r="AB158" s="17"/>
      <c r="AC158" s="17"/>
      <c r="AD158" s="2"/>
      <c r="AE158" s="2"/>
      <c r="AF158" s="2"/>
      <c r="AG158" s="2"/>
      <c r="AH158" s="2"/>
      <c r="AI158" s="17"/>
      <c r="AJ158" s="17"/>
      <c r="AK158" s="2"/>
      <c r="AL158" s="17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7"/>
      <c r="T159" s="17"/>
      <c r="U159" s="17"/>
      <c r="V159" s="17"/>
      <c r="W159" s="2"/>
      <c r="X159" s="2"/>
      <c r="Y159" s="2"/>
      <c r="Z159" s="2"/>
      <c r="AA159" s="17"/>
      <c r="AB159" s="17"/>
      <c r="AC159" s="17"/>
      <c r="AD159" s="2"/>
      <c r="AE159" s="2"/>
      <c r="AF159" s="2"/>
      <c r="AG159" s="2"/>
      <c r="AH159" s="2"/>
      <c r="AI159" s="17"/>
      <c r="AJ159" s="17"/>
      <c r="AK159" s="2"/>
      <c r="AL159" s="17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7"/>
      <c r="T160" s="17"/>
      <c r="U160" s="17"/>
      <c r="V160" s="17"/>
      <c r="W160" s="2"/>
      <c r="X160" s="2"/>
      <c r="Y160" s="2"/>
      <c r="Z160" s="2"/>
      <c r="AA160" s="17"/>
      <c r="AB160" s="17"/>
      <c r="AC160" s="17"/>
      <c r="AD160" s="2"/>
      <c r="AE160" s="2"/>
      <c r="AF160" s="2"/>
      <c r="AG160" s="2"/>
      <c r="AH160" s="2"/>
      <c r="AI160" s="17"/>
      <c r="AJ160" s="17"/>
      <c r="AK160" s="2"/>
      <c r="AL160" s="17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7"/>
      <c r="T161" s="17"/>
      <c r="U161" s="17"/>
      <c r="V161" s="17"/>
      <c r="W161" s="2"/>
      <c r="X161" s="2"/>
      <c r="Y161" s="2"/>
      <c r="Z161" s="2"/>
      <c r="AA161" s="17"/>
      <c r="AB161" s="17"/>
      <c r="AC161" s="17"/>
      <c r="AD161" s="2"/>
      <c r="AE161" s="2"/>
      <c r="AF161" s="2"/>
      <c r="AG161" s="2"/>
      <c r="AH161" s="2"/>
      <c r="AI161" s="17"/>
      <c r="AJ161" s="17"/>
      <c r="AK161" s="2"/>
      <c r="AL161" s="17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7"/>
      <c r="T162" s="17"/>
      <c r="U162" s="17"/>
      <c r="V162" s="17"/>
      <c r="W162" s="2"/>
      <c r="X162" s="2"/>
      <c r="Y162" s="2"/>
      <c r="Z162" s="2"/>
      <c r="AA162" s="17"/>
      <c r="AB162" s="17"/>
      <c r="AC162" s="17"/>
      <c r="AD162" s="2"/>
      <c r="AE162" s="2"/>
      <c r="AF162" s="2"/>
      <c r="AG162" s="2"/>
      <c r="AH162" s="2"/>
      <c r="AI162" s="17"/>
      <c r="AJ162" s="17"/>
      <c r="AK162" s="2"/>
      <c r="AL162" s="17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7"/>
      <c r="T163" s="17"/>
      <c r="U163" s="17"/>
      <c r="V163" s="17"/>
      <c r="W163" s="2"/>
      <c r="X163" s="2"/>
      <c r="Y163" s="2"/>
      <c r="Z163" s="2"/>
      <c r="AA163" s="17"/>
      <c r="AB163" s="17"/>
      <c r="AC163" s="17"/>
      <c r="AD163" s="2"/>
      <c r="AE163" s="2"/>
      <c r="AF163" s="2"/>
      <c r="AG163" s="2"/>
      <c r="AH163" s="2"/>
      <c r="AI163" s="17"/>
      <c r="AJ163" s="17"/>
      <c r="AK163" s="2"/>
      <c r="AL163" s="17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7"/>
      <c r="T164" s="17"/>
      <c r="U164" s="17"/>
      <c r="V164" s="17"/>
      <c r="W164" s="2"/>
      <c r="X164" s="2"/>
      <c r="Y164" s="2"/>
      <c r="Z164" s="2"/>
      <c r="AA164" s="17"/>
      <c r="AB164" s="17"/>
      <c r="AC164" s="17"/>
      <c r="AD164" s="2"/>
      <c r="AE164" s="2"/>
      <c r="AF164" s="2"/>
      <c r="AG164" s="2"/>
      <c r="AH164" s="2"/>
      <c r="AI164" s="17"/>
      <c r="AJ164" s="17"/>
      <c r="AK164" s="2"/>
      <c r="AL164" s="17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7"/>
      <c r="T165" s="17"/>
      <c r="U165" s="17"/>
      <c r="V165" s="17"/>
      <c r="W165" s="2"/>
      <c r="X165" s="2"/>
      <c r="Y165" s="2"/>
      <c r="Z165" s="2"/>
      <c r="AA165" s="17"/>
      <c r="AB165" s="17"/>
      <c r="AC165" s="17"/>
      <c r="AD165" s="2"/>
      <c r="AE165" s="2"/>
      <c r="AF165" s="2"/>
      <c r="AG165" s="2"/>
      <c r="AH165" s="2"/>
      <c r="AI165" s="17"/>
      <c r="AJ165" s="17"/>
      <c r="AK165" s="2"/>
      <c r="AL165" s="17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7"/>
      <c r="T166" s="17"/>
      <c r="U166" s="17"/>
      <c r="V166" s="17"/>
      <c r="W166" s="2"/>
      <c r="X166" s="2"/>
      <c r="Y166" s="2"/>
      <c r="Z166" s="2"/>
      <c r="AA166" s="17"/>
      <c r="AB166" s="17"/>
      <c r="AC166" s="17"/>
      <c r="AD166" s="2"/>
      <c r="AE166" s="2"/>
      <c r="AF166" s="2"/>
      <c r="AG166" s="2"/>
      <c r="AH166" s="2"/>
      <c r="AI166" s="17"/>
      <c r="AJ166" s="17"/>
      <c r="AK166" s="2"/>
      <c r="AL166" s="17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7"/>
      <c r="T167" s="17"/>
      <c r="U167" s="17"/>
      <c r="V167" s="17"/>
      <c r="W167" s="2"/>
      <c r="X167" s="2"/>
      <c r="Y167" s="2"/>
      <c r="Z167" s="2"/>
      <c r="AA167" s="17"/>
      <c r="AB167" s="17"/>
      <c r="AC167" s="16"/>
      <c r="AD167" s="2"/>
      <c r="AE167" s="2"/>
      <c r="AF167" s="2"/>
      <c r="AG167" s="2"/>
      <c r="AH167" s="2"/>
      <c r="AI167" s="17"/>
      <c r="AJ167" s="17"/>
      <c r="AK167" s="2"/>
      <c r="AL167" s="17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7"/>
      <c r="T168" s="17"/>
      <c r="U168" s="17"/>
      <c r="V168" s="17"/>
      <c r="W168" s="2"/>
      <c r="X168" s="2"/>
      <c r="Y168" s="2"/>
      <c r="Z168" s="2"/>
      <c r="AA168" s="17"/>
      <c r="AB168" s="17"/>
      <c r="AC168" s="16"/>
      <c r="AD168" s="2"/>
      <c r="AE168" s="2"/>
      <c r="AF168" s="2"/>
      <c r="AG168" s="2"/>
      <c r="AH168" s="2"/>
      <c r="AI168" s="17"/>
      <c r="AJ168" s="17"/>
      <c r="AK168" s="2"/>
      <c r="AL168" s="17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7"/>
      <c r="T169" s="17"/>
      <c r="U169" s="17"/>
      <c r="V169" s="17"/>
      <c r="W169" s="2"/>
      <c r="X169" s="2"/>
      <c r="Y169" s="2"/>
      <c r="Z169" s="2"/>
      <c r="AA169" s="17"/>
      <c r="AB169" s="17"/>
      <c r="AC169" s="17"/>
      <c r="AD169" s="2"/>
      <c r="AE169" s="2"/>
      <c r="AF169" s="2"/>
      <c r="AG169" s="2"/>
      <c r="AH169" s="2"/>
      <c r="AI169" s="17"/>
      <c r="AJ169" s="17"/>
      <c r="AK169" s="2"/>
      <c r="AL169" s="17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7"/>
      <c r="T170" s="17"/>
      <c r="U170" s="17"/>
      <c r="V170" s="17"/>
      <c r="W170" s="2"/>
      <c r="X170" s="2"/>
      <c r="Y170" s="2"/>
      <c r="Z170" s="2"/>
      <c r="AA170" s="17"/>
      <c r="AB170" s="17"/>
      <c r="AC170" s="17"/>
      <c r="AD170" s="2"/>
      <c r="AE170" s="2"/>
      <c r="AF170" s="2"/>
      <c r="AG170" s="2"/>
      <c r="AH170" s="2"/>
      <c r="AI170" s="17"/>
      <c r="AJ170" s="17"/>
      <c r="AK170" s="2"/>
      <c r="AL170" s="17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7"/>
      <c r="T171" s="17"/>
      <c r="U171" s="17"/>
      <c r="V171" s="17"/>
      <c r="W171" s="2"/>
      <c r="X171" s="2"/>
      <c r="Y171" s="2"/>
      <c r="Z171" s="2"/>
      <c r="AA171" s="17"/>
      <c r="AB171" s="17"/>
      <c r="AC171" s="17"/>
      <c r="AD171" s="2"/>
      <c r="AE171" s="2"/>
      <c r="AF171" s="2"/>
      <c r="AG171" s="2"/>
      <c r="AH171" s="2"/>
      <c r="AI171" s="17"/>
      <c r="AJ171" s="17"/>
      <c r="AK171" s="2"/>
      <c r="AL171" s="17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7"/>
      <c r="T172" s="17"/>
      <c r="U172" s="17"/>
      <c r="V172" s="17"/>
      <c r="W172" s="2"/>
      <c r="X172" s="2"/>
      <c r="Y172" s="2"/>
      <c r="Z172" s="2"/>
      <c r="AA172" s="17"/>
      <c r="AB172" s="17"/>
      <c r="AC172" s="17"/>
      <c r="AD172" s="2"/>
      <c r="AE172" s="2"/>
      <c r="AF172" s="2"/>
      <c r="AG172" s="2"/>
      <c r="AH172" s="2"/>
      <c r="AI172" s="17"/>
      <c r="AJ172" s="17"/>
      <c r="AK172" s="2"/>
      <c r="AL172" s="17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7"/>
      <c r="T173" s="17"/>
      <c r="U173" s="17"/>
      <c r="V173" s="17"/>
      <c r="W173" s="2"/>
      <c r="X173" s="2"/>
      <c r="Y173" s="2"/>
      <c r="Z173" s="2"/>
      <c r="AA173" s="17"/>
      <c r="AB173" s="17"/>
      <c r="AC173" s="17"/>
      <c r="AD173" s="2"/>
      <c r="AE173" s="2"/>
      <c r="AF173" s="2"/>
      <c r="AG173" s="2"/>
      <c r="AH173" s="2"/>
      <c r="AI173" s="17"/>
      <c r="AJ173" s="17"/>
      <c r="AK173" s="2"/>
      <c r="AL173" s="17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7"/>
      <c r="T174" s="17"/>
      <c r="U174" s="17"/>
      <c r="V174" s="17"/>
      <c r="W174" s="2"/>
      <c r="X174" s="2"/>
      <c r="Y174" s="2"/>
      <c r="Z174" s="2"/>
      <c r="AA174" s="17"/>
      <c r="AB174" s="17"/>
      <c r="AC174" s="17"/>
      <c r="AD174" s="2"/>
      <c r="AE174" s="2"/>
      <c r="AF174" s="2"/>
      <c r="AG174" s="2"/>
      <c r="AH174" s="2"/>
      <c r="AI174" s="17"/>
      <c r="AJ174" s="17"/>
      <c r="AK174" s="2"/>
      <c r="AL174" s="17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7"/>
      <c r="T175" s="17"/>
      <c r="U175" s="17"/>
      <c r="V175" s="17"/>
      <c r="W175" s="2"/>
      <c r="X175" s="2"/>
      <c r="Y175" s="2"/>
      <c r="Z175" s="2"/>
      <c r="AA175" s="17"/>
      <c r="AB175" s="17"/>
      <c r="AC175" s="17"/>
      <c r="AD175" s="2"/>
      <c r="AE175" s="2"/>
      <c r="AF175" s="2"/>
      <c r="AG175" s="2"/>
      <c r="AH175" s="2"/>
      <c r="AI175" s="17"/>
      <c r="AJ175" s="17"/>
      <c r="AK175" s="2"/>
      <c r="AL175" s="17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7"/>
      <c r="T176" s="17"/>
      <c r="U176" s="17"/>
      <c r="V176" s="17"/>
      <c r="W176" s="2"/>
      <c r="X176" s="2"/>
      <c r="Y176" s="2"/>
      <c r="Z176" s="2"/>
      <c r="AA176" s="17"/>
      <c r="AB176" s="17"/>
      <c r="AC176" s="17"/>
      <c r="AD176" s="2"/>
      <c r="AE176" s="2"/>
      <c r="AF176" s="2"/>
      <c r="AG176" s="2"/>
      <c r="AH176" s="2"/>
      <c r="AI176" s="17"/>
      <c r="AJ176" s="17"/>
      <c r="AK176" s="2"/>
      <c r="AL176" s="17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7"/>
      <c r="T177" s="17"/>
      <c r="U177" s="17"/>
      <c r="V177" s="17"/>
      <c r="W177" s="2"/>
      <c r="X177" s="2"/>
      <c r="Y177" s="2"/>
      <c r="Z177" s="2"/>
      <c r="AA177" s="17"/>
      <c r="AB177" s="17"/>
      <c r="AC177" s="17"/>
      <c r="AD177" s="2"/>
      <c r="AE177" s="2"/>
      <c r="AF177" s="2"/>
      <c r="AG177" s="2"/>
      <c r="AH177" s="2"/>
      <c r="AI177" s="17"/>
      <c r="AJ177" s="17"/>
      <c r="AK177" s="2"/>
      <c r="AL177" s="17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7"/>
      <c r="T178" s="17"/>
      <c r="U178" s="17"/>
      <c r="V178" s="17"/>
      <c r="W178" s="2"/>
      <c r="X178" s="2"/>
      <c r="Y178" s="2"/>
      <c r="Z178" s="2"/>
      <c r="AA178" s="17"/>
      <c r="AB178" s="17"/>
      <c r="AC178" s="17"/>
      <c r="AD178" s="2"/>
      <c r="AE178" s="2"/>
      <c r="AF178" s="2"/>
      <c r="AG178" s="2"/>
      <c r="AH178" s="2"/>
      <c r="AI178" s="17"/>
      <c r="AJ178" s="17"/>
      <c r="AK178" s="2"/>
      <c r="AL178" s="17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7"/>
      <c r="T179" s="17"/>
      <c r="U179" s="17"/>
      <c r="V179" s="17"/>
      <c r="W179" s="2"/>
      <c r="X179" s="2"/>
      <c r="Y179" s="2"/>
      <c r="Z179" s="2"/>
      <c r="AA179" s="17"/>
      <c r="AB179" s="17"/>
      <c r="AC179" s="17"/>
      <c r="AD179" s="2"/>
      <c r="AE179" s="2"/>
      <c r="AF179" s="2"/>
      <c r="AG179" s="2"/>
      <c r="AH179" s="2"/>
      <c r="AI179" s="17"/>
      <c r="AJ179" s="17"/>
      <c r="AK179" s="2"/>
      <c r="AL179" s="17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7"/>
      <c r="T180" s="17"/>
      <c r="U180" s="17"/>
      <c r="V180" s="17"/>
      <c r="W180" s="2"/>
      <c r="X180" s="2"/>
      <c r="Y180" s="2"/>
      <c r="Z180" s="2"/>
      <c r="AA180" s="17"/>
      <c r="AB180" s="17"/>
      <c r="AC180" s="17"/>
      <c r="AD180" s="2"/>
      <c r="AE180" s="2"/>
      <c r="AF180" s="2"/>
      <c r="AG180" s="2"/>
      <c r="AH180" s="2"/>
      <c r="AI180" s="17"/>
      <c r="AJ180" s="17"/>
      <c r="AK180" s="2"/>
      <c r="AL180" s="17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7"/>
      <c r="T181" s="17"/>
      <c r="U181" s="17"/>
      <c r="V181" s="17"/>
      <c r="W181" s="2"/>
      <c r="X181" s="2"/>
      <c r="Y181" s="2"/>
      <c r="Z181" s="2"/>
      <c r="AA181" s="17"/>
      <c r="AB181" s="17"/>
      <c r="AC181" s="17"/>
      <c r="AD181" s="2"/>
      <c r="AE181" s="2"/>
      <c r="AF181" s="2"/>
      <c r="AG181" s="2"/>
      <c r="AH181" s="2"/>
      <c r="AI181" s="17"/>
      <c r="AJ181" s="17"/>
      <c r="AK181" s="2"/>
      <c r="AL181" s="17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7"/>
      <c r="T182" s="17"/>
      <c r="U182" s="17"/>
      <c r="V182" s="17"/>
      <c r="W182" s="2"/>
      <c r="X182" s="2"/>
      <c r="Y182" s="2"/>
      <c r="Z182" s="2"/>
      <c r="AA182" s="17"/>
      <c r="AB182" s="17"/>
      <c r="AC182" s="17"/>
      <c r="AD182" s="2"/>
      <c r="AE182" s="2"/>
      <c r="AF182" s="2"/>
      <c r="AG182" s="2"/>
      <c r="AH182" s="2"/>
      <c r="AI182" s="17"/>
      <c r="AJ182" s="17"/>
      <c r="AK182" s="2"/>
      <c r="AL182" s="17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>
      <c r="B183" s="2"/>
      <c r="C183" s="2"/>
      <c r="D183" s="17"/>
      <c r="E183" s="2"/>
      <c r="F183" s="17"/>
      <c r="G183" s="17"/>
      <c r="H183" s="17"/>
      <c r="I183" s="2"/>
      <c r="J183" s="2"/>
      <c r="K183" s="2"/>
      <c r="L183" s="2"/>
      <c r="M183" s="17"/>
      <c r="N183" s="2"/>
      <c r="O183" s="2"/>
      <c r="P183" s="2"/>
      <c r="Q183" s="2"/>
      <c r="R183" s="2"/>
      <c r="S183" s="17"/>
      <c r="T183" s="17"/>
      <c r="U183" s="17"/>
      <c r="V183" s="17"/>
      <c r="W183" s="2"/>
      <c r="X183" s="2"/>
      <c r="Y183" s="2"/>
      <c r="Z183" s="2"/>
      <c r="AA183" s="17"/>
      <c r="AB183" s="17"/>
      <c r="AC183" s="17"/>
      <c r="AD183" s="2"/>
      <c r="AE183" s="2"/>
      <c r="AF183" s="2"/>
      <c r="AG183" s="2"/>
      <c r="AH183" s="2"/>
      <c r="AI183" s="17"/>
      <c r="AJ183" s="17"/>
      <c r="AK183" s="2"/>
      <c r="AL183" s="17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ht="12" customHeight="1">
      <c r="B184" s="2"/>
      <c r="C184" s="2"/>
      <c r="D184" s="17"/>
      <c r="E184" s="2"/>
      <c r="F184" s="17"/>
      <c r="G184" s="17"/>
      <c r="H184" s="17"/>
      <c r="I184" s="2"/>
      <c r="J184" s="2"/>
      <c r="K184" s="2"/>
      <c r="L184" s="2"/>
      <c r="M184" s="17"/>
      <c r="N184" s="2"/>
      <c r="O184" s="2"/>
      <c r="P184" s="2"/>
      <c r="Q184" s="2"/>
      <c r="R184" s="2"/>
      <c r="S184" s="17"/>
      <c r="T184" s="17"/>
      <c r="U184" s="17"/>
      <c r="V184" s="17"/>
      <c r="W184" s="2"/>
      <c r="X184" s="2"/>
      <c r="Y184" s="2"/>
      <c r="Z184" s="2"/>
      <c r="AA184" s="17"/>
      <c r="AB184" s="17"/>
      <c r="AC184" s="17"/>
      <c r="AD184" s="2"/>
      <c r="AE184" s="2"/>
      <c r="AF184" s="2"/>
      <c r="AG184" s="2"/>
      <c r="AH184" s="2"/>
      <c r="AI184" s="17"/>
      <c r="AJ184" s="17"/>
      <c r="AK184" s="2"/>
      <c r="AL184" s="17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ht="17.25" customHeight="1" thickBot="1">
      <c r="B185" s="1" t="s">
        <v>313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ht="12" customHeight="1" thickTop="1">
      <c r="B186" s="76" t="s">
        <v>65</v>
      </c>
      <c r="C186" s="77"/>
      <c r="D186" s="77"/>
      <c r="E186" s="77"/>
      <c r="F186" s="77"/>
      <c r="G186" s="77"/>
      <c r="H186" s="77"/>
      <c r="I186" s="78"/>
      <c r="J186" s="77" t="s">
        <v>145</v>
      </c>
      <c r="K186" s="77"/>
      <c r="L186" s="114"/>
      <c r="M186" s="77"/>
      <c r="N186" s="77"/>
      <c r="O186" s="78"/>
      <c r="Q186" s="19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ht="12" customHeight="1">
      <c r="B187" s="79"/>
      <c r="C187" s="80" t="s">
        <v>42</v>
      </c>
      <c r="D187" s="80" t="s">
        <v>146</v>
      </c>
      <c r="E187" s="80" t="s">
        <v>147</v>
      </c>
      <c r="F187" s="80" t="s">
        <v>147</v>
      </c>
      <c r="G187" s="80" t="s">
        <v>148</v>
      </c>
      <c r="H187" s="80" t="s">
        <v>149</v>
      </c>
      <c r="I187" s="81" t="s">
        <v>150</v>
      </c>
      <c r="J187" s="75"/>
      <c r="K187" s="75"/>
      <c r="L187" s="81" t="s">
        <v>151</v>
      </c>
      <c r="M187" s="75"/>
      <c r="N187" s="75" t="s">
        <v>152</v>
      </c>
      <c r="O187" s="82"/>
      <c r="Q187" s="257" t="s">
        <v>243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ht="12" customHeight="1">
      <c r="B188" s="83"/>
      <c r="C188" s="84" t="s">
        <v>153</v>
      </c>
      <c r="D188" s="84" t="s">
        <v>153</v>
      </c>
      <c r="E188" s="84" t="s">
        <v>63</v>
      </c>
      <c r="F188" s="84" t="s">
        <v>44</v>
      </c>
      <c r="G188" s="84" t="s">
        <v>154</v>
      </c>
      <c r="H188" s="84" t="s">
        <v>155</v>
      </c>
      <c r="I188" s="85" t="s">
        <v>155</v>
      </c>
      <c r="J188" s="84" t="s">
        <v>156</v>
      </c>
      <c r="K188" s="84" t="s">
        <v>157</v>
      </c>
      <c r="L188" s="85" t="s">
        <v>158</v>
      </c>
      <c r="M188" s="84" t="s">
        <v>155</v>
      </c>
      <c r="N188" s="84" t="s">
        <v>50</v>
      </c>
      <c r="O188" s="85" t="s">
        <v>51</v>
      </c>
      <c r="Q188" s="257" t="s">
        <v>244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ht="12" customHeight="1">
      <c r="B189" s="115" t="s">
        <v>23</v>
      </c>
      <c r="C189" s="116">
        <f>A!J240</f>
        <v>2.39</v>
      </c>
      <c r="D189" s="116">
        <f>A!D240</f>
        <v>2.3889999999999998</v>
      </c>
      <c r="E189" s="116">
        <f>A!C240</f>
        <v>2.4304000000000001</v>
      </c>
      <c r="F189" s="116">
        <f>A!B240</f>
        <v>2.4064082388996897</v>
      </c>
      <c r="G189" s="116">
        <f>A!K240</f>
        <v>2.4030704592917531</v>
      </c>
      <c r="H189" s="116">
        <f>A!E240</f>
        <v>2.40174000000001</v>
      </c>
      <c r="I189" s="117">
        <f>A!F240</f>
        <v>2.4183767298205199</v>
      </c>
      <c r="J189" s="116">
        <f t="shared" ref="J189:J202" si="57">MINA(C189:I189)</f>
        <v>2.3889999999999998</v>
      </c>
      <c r="K189" s="116">
        <f t="shared" ref="K189:K202" si="58">MAXA(C189:I189)</f>
        <v>2.4304000000000001</v>
      </c>
      <c r="L189" s="87">
        <f t="shared" ref="L189:L202" si="59">(K189-J189)/M189</f>
        <v>1.7330247435983187E-2</v>
      </c>
      <c r="M189" s="116">
        <f>A!G240</f>
        <v>2.3888868380517501</v>
      </c>
      <c r="N189" s="116">
        <f>A!H240</f>
        <v>2.39</v>
      </c>
      <c r="O189" s="117">
        <f>A!I240</f>
        <v>2.39</v>
      </c>
      <c r="Q189" s="193">
        <f>A!L240</f>
        <v>0</v>
      </c>
      <c r="R189" s="2"/>
      <c r="S189" s="18"/>
      <c r="T189" s="18"/>
      <c r="U189" s="18"/>
      <c r="V189" s="18"/>
      <c r="W189" s="2"/>
      <c r="X189" s="2"/>
      <c r="Y189" s="2"/>
      <c r="Z189" s="2"/>
      <c r="AA189" s="18"/>
      <c r="AB189" s="18"/>
      <c r="AC189" s="18"/>
      <c r="AD189" s="2"/>
      <c r="AE189" s="2"/>
      <c r="AF189" s="2"/>
      <c r="AG189" s="2"/>
      <c r="AH189" s="2"/>
      <c r="AI189" s="18"/>
      <c r="AJ189" s="18"/>
      <c r="AK189" s="2"/>
      <c r="AL189" s="18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ht="12" customHeight="1">
      <c r="B190" s="115" t="s">
        <v>24</v>
      </c>
      <c r="C190" s="116">
        <f>A!J241</f>
        <v>3.38</v>
      </c>
      <c r="D190" s="116">
        <f>A!D241</f>
        <v>3.3420000000000001</v>
      </c>
      <c r="E190" s="116">
        <f>A!C241</f>
        <v>3.4588999999999999</v>
      </c>
      <c r="F190" s="116">
        <f>A!B241</f>
        <v>3.4146260918382514</v>
      </c>
      <c r="G190" s="116">
        <f>A!K241</f>
        <v>3.3994065844170813</v>
      </c>
      <c r="H190" s="116">
        <f>A!E241</f>
        <v>3.4086699999999999</v>
      </c>
      <c r="I190" s="117">
        <f>A!F241</f>
        <v>3.4271013236486798</v>
      </c>
      <c r="J190" s="116">
        <f t="shared" si="57"/>
        <v>3.3420000000000001</v>
      </c>
      <c r="K190" s="116">
        <f t="shared" si="58"/>
        <v>3.4588999999999999</v>
      </c>
      <c r="L190" s="87">
        <f t="shared" si="59"/>
        <v>3.4591136586218811E-2</v>
      </c>
      <c r="M190" s="116">
        <f>A!G241</f>
        <v>3.37947843108957</v>
      </c>
      <c r="N190" s="116">
        <f>A!H241</f>
        <v>3.38</v>
      </c>
      <c r="O190" s="117">
        <f>A!I241</f>
        <v>3.38</v>
      </c>
      <c r="Q190" s="193">
        <f>A!L241</f>
        <v>0</v>
      </c>
      <c r="R190" s="2"/>
      <c r="S190" s="18"/>
      <c r="T190" s="18"/>
      <c r="U190" s="18"/>
      <c r="V190" s="18"/>
      <c r="W190" s="2"/>
      <c r="X190" s="2"/>
      <c r="Y190" s="2"/>
      <c r="Z190" s="2"/>
      <c r="AA190" s="18"/>
      <c r="AB190" s="18"/>
      <c r="AC190" s="18"/>
      <c r="AD190" s="2"/>
      <c r="AE190" s="2"/>
      <c r="AF190" s="2"/>
      <c r="AG190" s="2"/>
      <c r="AH190" s="2"/>
      <c r="AI190" s="18"/>
      <c r="AJ190" s="18"/>
      <c r="AK190" s="2"/>
      <c r="AL190" s="18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ht="12" customHeight="1">
      <c r="B191" s="115" t="s">
        <v>25</v>
      </c>
      <c r="C191" s="116">
        <f>A!J242</f>
        <v>3.59</v>
      </c>
      <c r="D191" s="116">
        <f>A!D242</f>
        <v>3.59</v>
      </c>
      <c r="E191" s="116">
        <f>A!C242</f>
        <v>3.6139000000000001</v>
      </c>
      <c r="F191" s="116">
        <f>A!B242</f>
        <v>3.6230000000000002</v>
      </c>
      <c r="G191" s="116">
        <f>A!K242</f>
        <v>3.606004457258738</v>
      </c>
      <c r="H191" s="116">
        <f>A!E242</f>
        <v>3.6054400000000002</v>
      </c>
      <c r="I191" s="117">
        <f>A!F242</f>
        <v>3.6312588834102599</v>
      </c>
      <c r="J191" s="116">
        <f t="shared" si="57"/>
        <v>3.59</v>
      </c>
      <c r="K191" s="116">
        <f t="shared" si="58"/>
        <v>3.6312588834102599</v>
      </c>
      <c r="L191" s="87">
        <f t="shared" si="59"/>
        <v>1.15038728366422E-2</v>
      </c>
      <c r="M191" s="116">
        <f>A!G242</f>
        <v>3.5865211651890001</v>
      </c>
      <c r="N191" s="116">
        <f>A!H242</f>
        <v>3.59</v>
      </c>
      <c r="O191" s="117">
        <f>A!I242</f>
        <v>3.59</v>
      </c>
      <c r="Q191" s="193">
        <f>A!L242</f>
        <v>0</v>
      </c>
      <c r="R191" s="2"/>
      <c r="S191" s="18"/>
      <c r="T191" s="18"/>
      <c r="U191" s="18"/>
      <c r="V191" s="18"/>
      <c r="W191" s="2"/>
      <c r="X191" s="2"/>
      <c r="Y191" s="2"/>
      <c r="Z191" s="2"/>
      <c r="AA191" s="18"/>
      <c r="AB191" s="18"/>
      <c r="AC191" s="18"/>
      <c r="AD191" s="2"/>
      <c r="AE191" s="2"/>
      <c r="AF191" s="2"/>
      <c r="AG191" s="2"/>
      <c r="AH191" s="2"/>
      <c r="AI191" s="18"/>
      <c r="AJ191" s="18"/>
      <c r="AK191" s="2"/>
      <c r="AL191" s="18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ht="12" customHeight="1">
      <c r="B192" s="115" t="s">
        <v>26</v>
      </c>
      <c r="C192" s="116">
        <f>A!J243</f>
        <v>1.91</v>
      </c>
      <c r="D192" s="116">
        <f>A!D243</f>
        <v>1.909</v>
      </c>
      <c r="E192" s="116">
        <f>A!C243</f>
        <v>1.9752000000000001</v>
      </c>
      <c r="F192" s="116">
        <f>A!B243</f>
        <v>1.9530000000000001</v>
      </c>
      <c r="G192" s="116">
        <f>A!K243</f>
        <v>1.9029801065947374</v>
      </c>
      <c r="H192" s="116">
        <f>A!E243</f>
        <v>1.9197599999999999</v>
      </c>
      <c r="I192" s="117">
        <f>A!F243</f>
        <v>1.9162604426238901</v>
      </c>
      <c r="J192" s="116">
        <f t="shared" si="57"/>
        <v>1.9029801065947374</v>
      </c>
      <c r="K192" s="116">
        <f t="shared" si="58"/>
        <v>1.9752000000000001</v>
      </c>
      <c r="L192" s="87">
        <f t="shared" si="59"/>
        <v>3.8221327537230905E-2</v>
      </c>
      <c r="M192" s="116">
        <f>A!G243</f>
        <v>1.88951818418432</v>
      </c>
      <c r="N192" s="116">
        <f>A!H243</f>
        <v>1.91</v>
      </c>
      <c r="O192" s="117">
        <f>A!I243</f>
        <v>1.91</v>
      </c>
      <c r="Q192" s="193">
        <f>A!L243</f>
        <v>0</v>
      </c>
      <c r="R192" s="2"/>
      <c r="S192" s="18"/>
      <c r="T192" s="18"/>
      <c r="U192" s="18"/>
      <c r="V192" s="18"/>
      <c r="W192" s="2"/>
      <c r="X192" s="2"/>
      <c r="Y192" s="2"/>
      <c r="Z192" s="2"/>
      <c r="AA192" s="18"/>
      <c r="AB192" s="18"/>
      <c r="AC192" s="18"/>
      <c r="AD192" s="2"/>
      <c r="AE192" s="2"/>
      <c r="AF192" s="2"/>
      <c r="AG192" s="2"/>
      <c r="AH192" s="2"/>
      <c r="AI192" s="18"/>
      <c r="AJ192" s="18"/>
      <c r="AK192" s="2"/>
      <c r="AL192" s="18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ht="12" customHeight="1">
      <c r="B193" s="115" t="s">
        <v>27</v>
      </c>
      <c r="C193" s="116">
        <f>A!J244</f>
        <v>2.77</v>
      </c>
      <c r="D193" s="116">
        <f>A!D244</f>
        <v>2.734</v>
      </c>
      <c r="E193" s="116">
        <f>A!C244</f>
        <v>2.9150999999999998</v>
      </c>
      <c r="F193" s="116">
        <f>A!B244</f>
        <v>2.8540000000000001</v>
      </c>
      <c r="G193" s="116">
        <f>A!K244</f>
        <v>2.7701468708546453</v>
      </c>
      <c r="H193" s="116">
        <f>A!E244</f>
        <v>2.7974300000000301</v>
      </c>
      <c r="I193" s="117">
        <f>A!F244</f>
        <v>2.7996008201671501</v>
      </c>
      <c r="J193" s="116">
        <f t="shared" si="57"/>
        <v>2.734</v>
      </c>
      <c r="K193" s="116">
        <f t="shared" si="58"/>
        <v>2.9150999999999998</v>
      </c>
      <c r="L193" s="87">
        <f t="shared" si="59"/>
        <v>6.5849066621663288E-2</v>
      </c>
      <c r="M193" s="116">
        <f>A!G244</f>
        <v>2.7502288079573298</v>
      </c>
      <c r="N193" s="116">
        <f>A!H244</f>
        <v>2.77</v>
      </c>
      <c r="O193" s="117">
        <f>A!I244</f>
        <v>2.77</v>
      </c>
      <c r="Q193" s="193">
        <f>A!L244</f>
        <v>0</v>
      </c>
      <c r="R193" s="2"/>
      <c r="S193" s="18"/>
      <c r="T193" s="18"/>
      <c r="U193" s="18"/>
      <c r="V193" s="18"/>
      <c r="W193" s="2"/>
      <c r="X193" s="2"/>
      <c r="Y193" s="2"/>
      <c r="Z193" s="2"/>
      <c r="AA193" s="18"/>
      <c r="AB193" s="18"/>
      <c r="AC193" s="18"/>
      <c r="AD193" s="2"/>
      <c r="AE193" s="2"/>
      <c r="AF193" s="2"/>
      <c r="AG193" s="2"/>
      <c r="AH193" s="2"/>
      <c r="AI193" s="18"/>
      <c r="AJ193" s="18"/>
      <c r="AK193" s="2"/>
      <c r="AL193" s="18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ht="12" customHeight="1">
      <c r="B194" s="115" t="s">
        <v>28</v>
      </c>
      <c r="C194" s="116">
        <f>A!J245</f>
        <v>3.62</v>
      </c>
      <c r="D194" s="116">
        <f>A!D245</f>
        <v>3.63</v>
      </c>
      <c r="E194" s="116">
        <f>A!C245</f>
        <v>3.6675</v>
      </c>
      <c r="F194" s="116">
        <f>A!B245</f>
        <v>3.7</v>
      </c>
      <c r="G194" s="116">
        <f>A!K245</f>
        <v>3.6525095660078364</v>
      </c>
      <c r="H194" s="116">
        <f>A!E245</f>
        <v>3.64964000000005</v>
      </c>
      <c r="I194" s="117">
        <f>A!F245</f>
        <v>3.6734126916880601</v>
      </c>
      <c r="J194" s="116">
        <f t="shared" si="57"/>
        <v>3.62</v>
      </c>
      <c r="K194" s="116">
        <f t="shared" si="58"/>
        <v>3.7</v>
      </c>
      <c r="L194" s="87">
        <f t="shared" si="59"/>
        <v>2.2054942144169025E-2</v>
      </c>
      <c r="M194" s="116">
        <f>A!G245</f>
        <v>3.6273049132051698</v>
      </c>
      <c r="N194" s="116">
        <f>A!H245</f>
        <v>3.63</v>
      </c>
      <c r="O194" s="117">
        <f>A!I245</f>
        <v>3.63</v>
      </c>
      <c r="Q194" s="193">
        <f>A!L245</f>
        <v>0</v>
      </c>
      <c r="R194" s="2"/>
      <c r="S194" s="18"/>
      <c r="T194" s="18"/>
      <c r="U194" s="18"/>
      <c r="V194" s="18"/>
      <c r="W194" s="2"/>
      <c r="X194" s="2"/>
      <c r="Y194" s="2"/>
      <c r="Z194" s="2"/>
      <c r="AA194" s="18"/>
      <c r="AB194" s="18"/>
      <c r="AC194" s="18"/>
      <c r="AD194" s="2"/>
      <c r="AE194" s="2"/>
      <c r="AF194" s="2"/>
      <c r="AG194" s="2"/>
      <c r="AH194" s="2"/>
      <c r="AI194" s="18"/>
      <c r="AJ194" s="18"/>
      <c r="AK194" s="2"/>
      <c r="AL194" s="18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ht="12" customHeight="1">
      <c r="B195" s="115" t="s">
        <v>29</v>
      </c>
      <c r="C195" s="116">
        <f>A!J246</f>
        <v>3.84</v>
      </c>
      <c r="D195" s="116">
        <f>A!D246</f>
        <v>3.84</v>
      </c>
      <c r="E195" s="116">
        <f>A!C246</f>
        <v>3.8658000000000001</v>
      </c>
      <c r="F195" s="116">
        <f>A!B246</f>
        <v>3.95</v>
      </c>
      <c r="G195" s="116">
        <f>A!K246</f>
        <v>3.8589009389710918</v>
      </c>
      <c r="H195" s="116">
        <f>A!E246</f>
        <v>3.8451900000000001</v>
      </c>
      <c r="I195" s="117">
        <f>A!F246</f>
        <v>3.8599482126501901</v>
      </c>
      <c r="J195" s="116">
        <f t="shared" si="57"/>
        <v>3.84</v>
      </c>
      <c r="K195" s="116">
        <f t="shared" si="58"/>
        <v>3.95</v>
      </c>
      <c r="L195" s="87">
        <f t="shared" si="59"/>
        <v>2.8698614823836666E-2</v>
      </c>
      <c r="M195" s="116">
        <f>A!G246</f>
        <v>3.8329376060560199</v>
      </c>
      <c r="N195" s="116">
        <f>A!H246</f>
        <v>3.84</v>
      </c>
      <c r="O195" s="117">
        <f>A!I246</f>
        <v>3.84</v>
      </c>
      <c r="Q195" s="193">
        <f>A!L246</f>
        <v>0</v>
      </c>
      <c r="R195" s="2"/>
      <c r="S195" s="18"/>
      <c r="T195" s="18"/>
      <c r="U195" s="18"/>
      <c r="V195" s="18"/>
      <c r="W195" s="2"/>
      <c r="X195" s="2"/>
      <c r="Y195" s="2"/>
      <c r="Z195" s="2"/>
      <c r="AA195" s="18"/>
      <c r="AB195" s="18"/>
      <c r="AC195" s="18"/>
      <c r="AD195" s="2"/>
      <c r="AE195" s="2"/>
      <c r="AF195" s="2"/>
      <c r="AG195" s="2"/>
      <c r="AH195" s="2"/>
      <c r="AI195" s="18"/>
      <c r="AJ195" s="18"/>
      <c r="AK195" s="2"/>
      <c r="AL195" s="18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ht="12" customHeight="1">
      <c r="B196" s="115" t="s">
        <v>30</v>
      </c>
      <c r="C196" s="116">
        <f>A!J247</f>
        <v>2.92</v>
      </c>
      <c r="D196" s="116">
        <f>A!D247</f>
        <v>2.92</v>
      </c>
      <c r="E196" s="116">
        <f>A!C247</f>
        <v>2.9514</v>
      </c>
      <c r="F196" s="116">
        <f>A!B247</f>
        <v>2.9852621001507287</v>
      </c>
      <c r="G196" s="116">
        <f>A!K247</f>
        <v>2.939927444750571</v>
      </c>
      <c r="H196" s="116">
        <f>A!E247</f>
        <v>2.92570999999998</v>
      </c>
      <c r="I196" s="117">
        <f>A!F247</f>
        <v>2.9449030362171</v>
      </c>
      <c r="J196" s="116">
        <f t="shared" si="57"/>
        <v>2.92</v>
      </c>
      <c r="K196" s="116">
        <f t="shared" si="58"/>
        <v>2.9852621001507287</v>
      </c>
      <c r="L196" s="87">
        <f t="shared" si="59"/>
        <v>2.2277524845719848E-2</v>
      </c>
      <c r="M196" s="116">
        <f>A!G247</f>
        <v>2.9295040900051998</v>
      </c>
      <c r="N196" s="116">
        <f>A!H247</f>
        <v>2.93</v>
      </c>
      <c r="O196" s="117">
        <f>A!I247</f>
        <v>2.93</v>
      </c>
      <c r="Q196" s="193">
        <f>A!L247</f>
        <v>0</v>
      </c>
      <c r="R196" s="2"/>
      <c r="S196" s="18"/>
      <c r="T196" s="18"/>
      <c r="U196" s="18"/>
      <c r="V196" s="18"/>
      <c r="W196" s="2"/>
      <c r="X196" s="2"/>
      <c r="Y196" s="2"/>
      <c r="Z196" s="2"/>
      <c r="AA196" s="18"/>
      <c r="AB196" s="18"/>
      <c r="AC196" s="18"/>
      <c r="AD196" s="2"/>
      <c r="AE196" s="2"/>
      <c r="AF196" s="2"/>
      <c r="AG196" s="2"/>
      <c r="AH196" s="2"/>
      <c r="AI196" s="18"/>
      <c r="AJ196" s="18"/>
      <c r="AK196" s="2"/>
      <c r="AL196" s="18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ht="12" customHeight="1">
      <c r="B197" s="115" t="s">
        <v>31</v>
      </c>
      <c r="C197" s="116">
        <f>A!J248</f>
        <v>3.38</v>
      </c>
      <c r="D197" s="116">
        <f>A!D248</f>
        <v>3.39</v>
      </c>
      <c r="E197" s="116">
        <f>A!C248</f>
        <v>3.4422999999999999</v>
      </c>
      <c r="F197" s="116">
        <f>A!B248</f>
        <v>3.4769999999999999</v>
      </c>
      <c r="G197" s="116">
        <f>A!K248</f>
        <v>3.3937304666014874</v>
      </c>
      <c r="H197" s="116">
        <f>A!E248</f>
        <v>3.3943899999999698</v>
      </c>
      <c r="I197" s="117">
        <f>A!F248</f>
        <v>3.4032808099169598</v>
      </c>
      <c r="J197" s="116">
        <f t="shared" si="57"/>
        <v>3.38</v>
      </c>
      <c r="K197" s="116">
        <f t="shared" si="58"/>
        <v>3.4769999999999999</v>
      </c>
      <c r="L197" s="87">
        <f t="shared" si="59"/>
        <v>2.8807576355415809E-2</v>
      </c>
      <c r="M197" s="116">
        <f>A!G248</f>
        <v>3.36716976128969</v>
      </c>
      <c r="N197" s="116">
        <f>A!H248</f>
        <v>3.39</v>
      </c>
      <c r="O197" s="117">
        <f>A!I248</f>
        <v>3.39</v>
      </c>
      <c r="Q197" s="193">
        <f>A!L248</f>
        <v>0</v>
      </c>
      <c r="R197" s="2"/>
      <c r="S197" s="18"/>
      <c r="T197" s="18"/>
      <c r="U197" s="18"/>
      <c r="V197" s="18"/>
      <c r="W197" s="2"/>
      <c r="X197" s="2"/>
      <c r="Y197" s="2"/>
      <c r="Z197" s="2"/>
      <c r="AA197" s="18"/>
      <c r="AB197" s="18"/>
      <c r="AC197" s="18"/>
      <c r="AD197" s="2"/>
      <c r="AE197" s="2"/>
      <c r="AF197" s="2"/>
      <c r="AG197" s="2"/>
      <c r="AH197" s="2"/>
      <c r="AI197" s="18"/>
      <c r="AJ197" s="18"/>
      <c r="AK197" s="2"/>
      <c r="AL197" s="18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ht="12" customHeight="1">
      <c r="B198" s="115" t="s">
        <v>32</v>
      </c>
      <c r="C198" s="116">
        <f>A!J249</f>
        <v>4.04</v>
      </c>
      <c r="D198" s="116">
        <f>A!D249</f>
        <v>4.04</v>
      </c>
      <c r="E198" s="116">
        <f>A!C249</f>
        <v>4.0842000000000001</v>
      </c>
      <c r="F198" s="116">
        <f>A!B249</f>
        <v>4.0259999999999998</v>
      </c>
      <c r="G198" s="116">
        <f>A!K249</f>
        <v>4.0416107038416405</v>
      </c>
      <c r="H198" s="116">
        <f>A!E249</f>
        <v>4.0472100000000202</v>
      </c>
      <c r="I198" s="117">
        <f>A!F249</f>
        <v>4.0550284761080899</v>
      </c>
      <c r="J198" s="116">
        <f t="shared" si="57"/>
        <v>4.0259999999999998</v>
      </c>
      <c r="K198" s="116">
        <f t="shared" si="58"/>
        <v>4.0842000000000001</v>
      </c>
      <c r="L198" s="87">
        <f t="shared" si="59"/>
        <v>1.4397640282176783E-2</v>
      </c>
      <c r="M198" s="116">
        <f>A!G249</f>
        <v>4.0423290802762697</v>
      </c>
      <c r="N198" s="116">
        <f>A!H249</f>
        <v>4.04</v>
      </c>
      <c r="O198" s="117">
        <f>A!I249</f>
        <v>4.04</v>
      </c>
      <c r="Q198" s="193">
        <f>A!L249</f>
        <v>0</v>
      </c>
      <c r="R198" s="2"/>
      <c r="S198" s="18"/>
      <c r="T198" s="18"/>
      <c r="U198" s="18"/>
      <c r="V198" s="18"/>
      <c r="W198" s="2"/>
      <c r="X198" s="2"/>
      <c r="Y198" s="2"/>
      <c r="Z198" s="2"/>
      <c r="AA198" s="18"/>
      <c r="AB198" s="18"/>
      <c r="AC198" s="18"/>
      <c r="AD198" s="2"/>
      <c r="AE198" s="2"/>
      <c r="AF198" s="2"/>
      <c r="AG198" s="2"/>
      <c r="AH198" s="2"/>
      <c r="AI198" s="18"/>
      <c r="AJ198" s="18"/>
      <c r="AK198" s="2"/>
      <c r="AL198" s="18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ht="12" customHeight="1">
      <c r="B199" s="115" t="s">
        <v>33</v>
      </c>
      <c r="C199" s="116">
        <f>A!J250</f>
        <v>2.85</v>
      </c>
      <c r="D199" s="116">
        <f>A!D250</f>
        <v>2.85</v>
      </c>
      <c r="E199" s="116">
        <f>A!C250</f>
        <v>2.8744000000000001</v>
      </c>
      <c r="F199" s="116">
        <f>A!B250</f>
        <v>2.8230338036558296</v>
      </c>
      <c r="G199" s="116">
        <f>A!K250</f>
        <v>2.851179871646853</v>
      </c>
      <c r="H199" s="116">
        <f>A!E250</f>
        <v>2.8512499999999799</v>
      </c>
      <c r="I199" s="117">
        <f>A!F250</f>
        <v>2.8574482834050898</v>
      </c>
      <c r="J199" s="116">
        <f t="shared" si="57"/>
        <v>2.8230338036558296</v>
      </c>
      <c r="K199" s="116">
        <f t="shared" si="58"/>
        <v>2.8744000000000001</v>
      </c>
      <c r="L199" s="87">
        <f t="shared" si="59"/>
        <v>1.8049829403946553E-2</v>
      </c>
      <c r="M199" s="116">
        <f>A!G250</f>
        <v>2.84579954716577</v>
      </c>
      <c r="N199" s="116">
        <f>A!H250</f>
        <v>2.85</v>
      </c>
      <c r="O199" s="117">
        <f>A!I250</f>
        <v>2.85</v>
      </c>
      <c r="Q199" s="193">
        <f>A!L250</f>
        <v>0</v>
      </c>
      <c r="R199" s="2"/>
      <c r="S199" s="18"/>
      <c r="T199" s="18"/>
      <c r="U199" s="18"/>
      <c r="V199" s="18"/>
      <c r="W199" s="2"/>
      <c r="X199" s="2"/>
      <c r="Y199" s="2"/>
      <c r="Z199" s="2"/>
      <c r="AA199" s="18"/>
      <c r="AB199" s="18"/>
      <c r="AC199" s="18"/>
      <c r="AD199" s="2"/>
      <c r="AE199" s="2"/>
      <c r="AF199" s="2"/>
      <c r="AG199" s="2"/>
      <c r="AH199" s="2"/>
      <c r="AI199" s="18"/>
      <c r="AJ199" s="18"/>
      <c r="AK199" s="2"/>
      <c r="AL199" s="18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ht="12" customHeight="1">
      <c r="B200" s="115" t="s">
        <v>34</v>
      </c>
      <c r="C200" s="116">
        <f>A!J251</f>
        <v>3.41</v>
      </c>
      <c r="D200" s="116">
        <f>A!D251</f>
        <v>3.41</v>
      </c>
      <c r="E200" s="116">
        <f>A!C251</f>
        <v>3.4864999999999999</v>
      </c>
      <c r="F200" s="116">
        <f>A!B251</f>
        <v>3.4569999999999999</v>
      </c>
      <c r="G200" s="116">
        <f>A!K251</f>
        <v>3.3950169273585251</v>
      </c>
      <c r="H200" s="116">
        <f>A!E251</f>
        <v>3.4095900000000099</v>
      </c>
      <c r="I200" s="117">
        <f>A!F251</f>
        <v>3.4047553373259101</v>
      </c>
      <c r="J200" s="116">
        <f t="shared" si="57"/>
        <v>3.3950169273585251</v>
      </c>
      <c r="K200" s="116">
        <f t="shared" si="58"/>
        <v>3.4864999999999999</v>
      </c>
      <c r="L200" s="87">
        <f t="shared" si="59"/>
        <v>2.701407645735945E-2</v>
      </c>
      <c r="M200" s="116">
        <f>A!G251</f>
        <v>3.3864963988636401</v>
      </c>
      <c r="N200" s="116">
        <f>A!H251</f>
        <v>3.41</v>
      </c>
      <c r="O200" s="117">
        <f>A!I251</f>
        <v>3.41</v>
      </c>
      <c r="Q200" s="193">
        <f>A!L251</f>
        <v>0</v>
      </c>
      <c r="R200" s="2"/>
      <c r="S200" s="18"/>
      <c r="T200" s="18"/>
      <c r="U200" s="18"/>
      <c r="V200" s="18"/>
      <c r="W200" s="2"/>
      <c r="X200" s="2"/>
      <c r="Y200" s="2"/>
      <c r="Z200" s="2"/>
      <c r="AA200" s="18"/>
      <c r="AB200" s="18"/>
      <c r="AC200" s="18"/>
      <c r="AD200" s="2"/>
      <c r="AE200" s="2"/>
      <c r="AF200" s="2"/>
      <c r="AG200" s="2"/>
      <c r="AH200" s="2"/>
      <c r="AI200" s="18"/>
      <c r="AJ200" s="18"/>
      <c r="AK200" s="2"/>
      <c r="AL200" s="18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ht="12" customHeight="1">
      <c r="B201" s="115" t="s">
        <v>35</v>
      </c>
      <c r="C201" s="116">
        <f>A!J252</f>
        <v>2.31</v>
      </c>
      <c r="D201" s="116">
        <f>A!D252</f>
        <v>2.31</v>
      </c>
      <c r="E201" s="116">
        <f>A!C252</f>
        <v>2.3597999999999999</v>
      </c>
      <c r="F201" s="116">
        <f>A!B252</f>
        <v>2.3370000000000002</v>
      </c>
      <c r="G201" s="116">
        <f>A!K252</f>
        <v>2.3040953703899785</v>
      </c>
      <c r="H201" s="116">
        <f>A!E252</f>
        <v>2.3157799999999802</v>
      </c>
      <c r="I201" s="117">
        <f>A!F252</f>
        <v>2.3053574539341302</v>
      </c>
      <c r="J201" s="116">
        <f t="shared" si="57"/>
        <v>2.3040953703899785</v>
      </c>
      <c r="K201" s="116">
        <f t="shared" si="58"/>
        <v>2.3597999999999999</v>
      </c>
      <c r="L201" s="87">
        <f t="shared" si="59"/>
        <v>2.4278673502585998E-2</v>
      </c>
      <c r="M201" s="116">
        <f>A!G252</f>
        <v>2.2943852185370899</v>
      </c>
      <c r="N201" s="116">
        <f>A!H252</f>
        <v>2.31</v>
      </c>
      <c r="O201" s="117">
        <f>A!I252</f>
        <v>2.31</v>
      </c>
      <c r="Q201" s="193">
        <f>A!L252</f>
        <v>0</v>
      </c>
      <c r="R201" s="2"/>
      <c r="S201" s="18"/>
      <c r="T201" s="18"/>
      <c r="U201" s="18"/>
      <c r="V201" s="18"/>
      <c r="W201" s="2"/>
      <c r="X201" s="2"/>
      <c r="Y201" s="2"/>
      <c r="Z201" s="2"/>
      <c r="AA201" s="18"/>
      <c r="AB201" s="18"/>
      <c r="AC201" s="18"/>
      <c r="AD201" s="2"/>
      <c r="AE201" s="2"/>
      <c r="AF201" s="2"/>
      <c r="AG201" s="2"/>
      <c r="AH201" s="2"/>
      <c r="AI201" s="18"/>
      <c r="AJ201" s="18"/>
      <c r="AK201" s="2"/>
      <c r="AL201" s="18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ht="12" customHeight="1" thickBot="1">
      <c r="B202" s="118" t="s">
        <v>36</v>
      </c>
      <c r="C202" s="119">
        <f>A!J253</f>
        <v>3.62</v>
      </c>
      <c r="D202" s="119">
        <f>A!D253</f>
        <v>3.61</v>
      </c>
      <c r="E202" s="119">
        <f>A!C253</f>
        <v>3.6677</v>
      </c>
      <c r="F202" s="119">
        <f>A!B253</f>
        <v>3.7080000000000002</v>
      </c>
      <c r="G202" s="120">
        <f>A!K253</f>
        <v>3.6447388635577602</v>
      </c>
      <c r="H202" s="119">
        <f>A!E253</f>
        <v>3.61016</v>
      </c>
      <c r="I202" s="121">
        <f>A!F253</f>
        <v>3.6101593374723899</v>
      </c>
      <c r="J202" s="119">
        <f t="shared" si="57"/>
        <v>3.61</v>
      </c>
      <c r="K202" s="119">
        <f t="shared" si="58"/>
        <v>3.7080000000000002</v>
      </c>
      <c r="L202" s="88">
        <f t="shared" si="59"/>
        <v>2.7067233621583087E-2</v>
      </c>
      <c r="M202" s="119">
        <f>A!G253</f>
        <v>3.6206138155861001</v>
      </c>
      <c r="N202" s="119">
        <f>A!H253</f>
        <v>3.62</v>
      </c>
      <c r="O202" s="121">
        <f>A!I253</f>
        <v>3.62</v>
      </c>
      <c r="Q202" s="193">
        <f>A!L253</f>
        <v>0</v>
      </c>
      <c r="R202" s="2"/>
      <c r="S202" s="18"/>
      <c r="T202" s="18"/>
      <c r="U202" s="18"/>
      <c r="V202" s="18"/>
      <c r="W202" s="2"/>
      <c r="X202" s="2"/>
      <c r="Y202" s="2"/>
      <c r="Z202" s="2"/>
      <c r="AA202" s="18"/>
      <c r="AB202" s="18"/>
      <c r="AC202" s="18"/>
      <c r="AD202" s="2"/>
      <c r="AE202" s="2"/>
      <c r="AF202" s="2"/>
      <c r="AG202" s="2"/>
      <c r="AH202" s="2"/>
      <c r="AI202" s="18"/>
      <c r="AJ202" s="18"/>
      <c r="AK202" s="2"/>
      <c r="AL202" s="18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ht="12" customHeight="1" thickTop="1">
      <c r="B203" s="89" t="s">
        <v>76</v>
      </c>
      <c r="C203" s="75"/>
      <c r="D203" s="75"/>
      <c r="E203" s="75"/>
      <c r="F203" s="75"/>
      <c r="G203" s="75"/>
      <c r="H203" s="75"/>
      <c r="I203" s="82"/>
      <c r="J203" s="77" t="s">
        <v>145</v>
      </c>
      <c r="K203" s="75"/>
      <c r="L203" s="87"/>
      <c r="M203" s="75"/>
      <c r="N203" s="75"/>
      <c r="O203" s="82"/>
      <c r="Q203" s="19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ht="12" customHeight="1">
      <c r="B204" s="79"/>
      <c r="C204" s="80" t="s">
        <v>42</v>
      </c>
      <c r="D204" s="80" t="s">
        <v>146</v>
      </c>
      <c r="E204" s="80" t="s">
        <v>147</v>
      </c>
      <c r="F204" s="80" t="s">
        <v>147</v>
      </c>
      <c r="G204" s="80" t="s">
        <v>148</v>
      </c>
      <c r="H204" s="80" t="s">
        <v>149</v>
      </c>
      <c r="I204" s="81" t="s">
        <v>150</v>
      </c>
      <c r="J204" s="75"/>
      <c r="K204" s="75"/>
      <c r="L204" s="81" t="s">
        <v>151</v>
      </c>
      <c r="M204" s="75"/>
      <c r="N204" s="75" t="s">
        <v>152</v>
      </c>
      <c r="O204" s="82"/>
      <c r="Q204" s="257" t="s">
        <v>243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ht="12" customHeight="1">
      <c r="B205" s="83"/>
      <c r="C205" s="84" t="s">
        <v>153</v>
      </c>
      <c r="D205" s="84" t="s">
        <v>153</v>
      </c>
      <c r="E205" s="84" t="s">
        <v>63</v>
      </c>
      <c r="F205" s="84" t="s">
        <v>44</v>
      </c>
      <c r="G205" s="84" t="s">
        <v>154</v>
      </c>
      <c r="H205" s="84" t="s">
        <v>155</v>
      </c>
      <c r="I205" s="85" t="s">
        <v>155</v>
      </c>
      <c r="J205" s="84" t="s">
        <v>156</v>
      </c>
      <c r="K205" s="84" t="s">
        <v>157</v>
      </c>
      <c r="L205" s="85" t="s">
        <v>158</v>
      </c>
      <c r="M205" s="84" t="s">
        <v>155</v>
      </c>
      <c r="N205" s="84" t="s">
        <v>50</v>
      </c>
      <c r="O205" s="85" t="s">
        <v>51</v>
      </c>
      <c r="Q205" s="257" t="s">
        <v>244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ht="12" customHeight="1">
      <c r="B206" s="115" t="s">
        <v>23</v>
      </c>
      <c r="C206" s="122">
        <f>A!J500</f>
        <v>0</v>
      </c>
      <c r="D206" s="122">
        <f>A!D500</f>
        <v>8.3717036416901627E-4</v>
      </c>
      <c r="E206" s="122">
        <f>A!C500</f>
        <v>1.5062294272547483E-3</v>
      </c>
      <c r="F206" s="122">
        <f>A!B500</f>
        <v>1.2466712636305796E-3</v>
      </c>
      <c r="G206" s="122">
        <f>A!K500</f>
        <v>3.1825927451299592E-3</v>
      </c>
      <c r="H206" s="122">
        <f>A!E500</f>
        <v>0</v>
      </c>
      <c r="I206" s="123">
        <f>A!F500</f>
        <v>0</v>
      </c>
      <c r="J206" s="122">
        <f t="shared" ref="J206:J219" si="60">MINA(C206:I206)</f>
        <v>0</v>
      </c>
      <c r="K206" s="122">
        <f t="shared" ref="K206:K219" si="61">MAXA(C206:I206)</f>
        <v>3.1825927451299592E-3</v>
      </c>
      <c r="L206" s="123"/>
      <c r="M206" s="122">
        <f>A!G500</f>
        <v>0</v>
      </c>
      <c r="N206" s="122">
        <f>A!H500</f>
        <v>0</v>
      </c>
      <c r="O206" s="123">
        <f>A!I500</f>
        <v>1.2552301255238033E-4</v>
      </c>
      <c r="Q206" s="194" t="e">
        <f>A!L500</f>
        <v>#DIV/0!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ht="12" customHeight="1">
      <c r="B207" s="115" t="s">
        <v>24</v>
      </c>
      <c r="C207" s="122">
        <f>A!J501</f>
        <v>0</v>
      </c>
      <c r="D207" s="122">
        <f>A!D501</f>
        <v>1.0472770795930623E-2</v>
      </c>
      <c r="E207" s="122">
        <f>A!C501</f>
        <v>1.7378068171962624E-3</v>
      </c>
      <c r="F207" s="122">
        <f>A!B501</f>
        <v>1.171431334622825E-3</v>
      </c>
      <c r="G207" s="122">
        <f>A!K501</f>
        <v>2.5512843614547663E-3</v>
      </c>
      <c r="H207" s="122">
        <f>A!E501</f>
        <v>0</v>
      </c>
      <c r="I207" s="123">
        <f>A!F501</f>
        <v>1.0591988786197744E-2</v>
      </c>
      <c r="J207" s="122">
        <f t="shared" si="60"/>
        <v>0</v>
      </c>
      <c r="K207" s="122">
        <f t="shared" si="61"/>
        <v>1.0591988786197744E-2</v>
      </c>
      <c r="L207" s="123"/>
      <c r="M207" s="122">
        <f>A!G501</f>
        <v>0</v>
      </c>
      <c r="N207" s="122">
        <f>A!H501</f>
        <v>0</v>
      </c>
      <c r="O207" s="123">
        <f>A!I501</f>
        <v>3.8461538461540798E-4</v>
      </c>
      <c r="Q207" s="194" t="e">
        <f>A!L501</f>
        <v>#DIV/0!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ht="12" customHeight="1">
      <c r="B208" s="115" t="s">
        <v>25</v>
      </c>
      <c r="C208" s="122">
        <f>A!J502</f>
        <v>0</v>
      </c>
      <c r="D208" s="122">
        <f>A!D502</f>
        <v>3.6211699164345129E-3</v>
      </c>
      <c r="E208" s="122">
        <f>A!C502</f>
        <v>7.9758432718113434E-4</v>
      </c>
      <c r="F208" s="122">
        <f>A!B502</f>
        <v>1.1040574109853721E-3</v>
      </c>
      <c r="G208" s="122">
        <f>A!K502</f>
        <v>2.5503139275430456E-3</v>
      </c>
      <c r="H208" s="122">
        <f>A!E502</f>
        <v>0</v>
      </c>
      <c r="I208" s="123">
        <f>A!F502</f>
        <v>1.2271106956412344E-2</v>
      </c>
      <c r="J208" s="122">
        <f t="shared" si="60"/>
        <v>0</v>
      </c>
      <c r="K208" s="122">
        <f t="shared" si="61"/>
        <v>1.2271106956412344E-2</v>
      </c>
      <c r="L208" s="123"/>
      <c r="M208" s="122">
        <f>A!G502</f>
        <v>0</v>
      </c>
      <c r="N208" s="122">
        <f>A!H502</f>
        <v>0</v>
      </c>
      <c r="O208" s="123">
        <f>A!I502</f>
        <v>3.0640668523679694E-4</v>
      </c>
      <c r="Q208" s="194" t="e">
        <f>A!L502</f>
        <v>#DIV/0!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ht="12" customHeight="1">
      <c r="B209" s="115" t="s">
        <v>26</v>
      </c>
      <c r="C209" s="122">
        <f>A!J503</f>
        <v>0</v>
      </c>
      <c r="D209" s="122">
        <f>A!D503</f>
        <v>3.8239916186485048E-2</v>
      </c>
      <c r="E209" s="122">
        <f>A!C503</f>
        <v>1.2602126366950213E-2</v>
      </c>
      <c r="F209" s="122">
        <f>A!B503</f>
        <v>8.7045570916539309E-3</v>
      </c>
      <c r="G209" s="122">
        <f>A!K503</f>
        <v>4.3691126822295728E-3</v>
      </c>
      <c r="H209" s="122">
        <f>A!E503</f>
        <v>0</v>
      </c>
      <c r="I209" s="123">
        <f>A!F503</f>
        <v>0.17198141493052979</v>
      </c>
      <c r="J209" s="122">
        <f t="shared" si="60"/>
        <v>0</v>
      </c>
      <c r="K209" s="122">
        <f t="shared" si="61"/>
        <v>0.17198141493052979</v>
      </c>
      <c r="L209" s="123"/>
      <c r="M209" s="122">
        <f>A!G503</f>
        <v>0</v>
      </c>
      <c r="N209" s="122">
        <f>A!H503</f>
        <v>0</v>
      </c>
      <c r="O209" s="123">
        <f>A!I503</f>
        <v>-5.2356020942402616E-5</v>
      </c>
      <c r="Q209" s="194" t="e">
        <f>A!L503</f>
        <v>#DIV/0!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ht="12" customHeight="1">
      <c r="B210" s="115" t="s">
        <v>27</v>
      </c>
      <c r="C210" s="122">
        <f>A!J504</f>
        <v>0</v>
      </c>
      <c r="D210" s="122">
        <f>A!D504</f>
        <v>5.5961960497439657E-2</v>
      </c>
      <c r="E210" s="122">
        <f>A!C504</f>
        <v>1.0989348564371781E-2</v>
      </c>
      <c r="F210" s="122">
        <f>A!B504</f>
        <v>1.8920812894183694E-2</v>
      </c>
      <c r="G210" s="122">
        <f>A!K504</f>
        <v>3.5449638227522079E-3</v>
      </c>
      <c r="H210" s="122">
        <f>A!E504</f>
        <v>0</v>
      </c>
      <c r="I210" s="123">
        <f>A!F504</f>
        <v>0.20432642260621531</v>
      </c>
      <c r="J210" s="122">
        <f t="shared" si="60"/>
        <v>0</v>
      </c>
      <c r="K210" s="122">
        <f t="shared" si="61"/>
        <v>0.20432642260621531</v>
      </c>
      <c r="L210" s="123"/>
      <c r="M210" s="122">
        <f>A!G504</f>
        <v>0</v>
      </c>
      <c r="N210" s="122">
        <f>A!H504</f>
        <v>0</v>
      </c>
      <c r="O210" s="123">
        <f>A!I504</f>
        <v>3.6101083032406836E-5</v>
      </c>
      <c r="Q210" s="194" t="e">
        <f>A!L504</f>
        <v>#DIV/0!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ht="12" customHeight="1">
      <c r="B211" s="115" t="s">
        <v>28</v>
      </c>
      <c r="C211" s="122">
        <f>A!J505</f>
        <v>2.7624309392264602E-3</v>
      </c>
      <c r="D211" s="122">
        <f>A!D505</f>
        <v>2.75482093663906E-3</v>
      </c>
      <c r="E211" s="122">
        <f>A!C505</f>
        <v>1.4673919563735088E-3</v>
      </c>
      <c r="F211" s="122">
        <f>A!B505</f>
        <v>4.8648648648649288E-3</v>
      </c>
      <c r="G211" s="122">
        <f>A!K505</f>
        <v>5.2381073358883715E-3</v>
      </c>
      <c r="H211" s="122">
        <f>A!E505</f>
        <v>0</v>
      </c>
      <c r="I211" s="123">
        <f>A!F505</f>
        <v>9.275937526151419E-3</v>
      </c>
      <c r="J211" s="122">
        <f t="shared" si="60"/>
        <v>0</v>
      </c>
      <c r="K211" s="122">
        <f t="shared" si="61"/>
        <v>9.275937526151419E-3</v>
      </c>
      <c r="L211" s="123"/>
      <c r="M211" s="122">
        <f>A!G505</f>
        <v>0</v>
      </c>
      <c r="N211" s="122">
        <f>A!H505</f>
        <v>0</v>
      </c>
      <c r="O211" s="123">
        <f>A!I505</f>
        <v>9.6418732782376881E-4</v>
      </c>
      <c r="Q211" s="194" t="e">
        <f>A!L505</f>
        <v>#DIV/0!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ht="12" customHeight="1">
      <c r="B212" s="115" t="s">
        <v>29</v>
      </c>
      <c r="C212" s="122">
        <f>A!J506</f>
        <v>2.6041666666666114E-3</v>
      </c>
      <c r="D212" s="122">
        <f>A!D506</f>
        <v>5.2083333333333382E-3</v>
      </c>
      <c r="E212" s="122">
        <f>A!C506</f>
        <v>1.0614387707589845E-3</v>
      </c>
      <c r="F212" s="122">
        <f>A!B506</f>
        <v>3.2911392405063039E-3</v>
      </c>
      <c r="G212" s="122">
        <f>A!K506</f>
        <v>5.7024248077554773E-3</v>
      </c>
      <c r="H212" s="122">
        <f>A!E506</f>
        <v>0</v>
      </c>
      <c r="I212" s="123">
        <f>A!F506</f>
        <v>1.0192560945875367E-2</v>
      </c>
      <c r="J212" s="122">
        <f t="shared" si="60"/>
        <v>0</v>
      </c>
      <c r="K212" s="122">
        <f t="shared" si="61"/>
        <v>1.0192560945875367E-2</v>
      </c>
      <c r="L212" s="123"/>
      <c r="M212" s="122">
        <f>A!G506</f>
        <v>0</v>
      </c>
      <c r="N212" s="122">
        <f>A!H506</f>
        <v>0</v>
      </c>
      <c r="O212" s="123">
        <f>A!I506</f>
        <v>2.6041666666663799E-4</v>
      </c>
      <c r="Q212" s="194" t="e">
        <f>A!L506</f>
        <v>#DIV/0!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ht="12" customHeight="1">
      <c r="B213" s="115" t="s">
        <v>30</v>
      </c>
      <c r="C213" s="122">
        <f>A!J507</f>
        <v>1.027397260273966E-2</v>
      </c>
      <c r="D213" s="122">
        <f>A!D507</f>
        <v>3.4246575342466545E-3</v>
      </c>
      <c r="E213" s="122">
        <f>A!C507</f>
        <v>1.2002134580198639E-3</v>
      </c>
      <c r="F213" s="122">
        <f>A!B507</f>
        <v>2.6798316970547006E-3</v>
      </c>
      <c r="G213" s="122">
        <f>A!K507</f>
        <v>6.0249569536383251E-3</v>
      </c>
      <c r="H213" s="122">
        <f>A!E507</f>
        <v>0</v>
      </c>
      <c r="I213" s="123">
        <f>A!F507</f>
        <v>8.4429029948941588E-3</v>
      </c>
      <c r="J213" s="122">
        <f t="shared" si="60"/>
        <v>0</v>
      </c>
      <c r="K213" s="122">
        <f t="shared" si="61"/>
        <v>1.027397260273966E-2</v>
      </c>
      <c r="L213" s="123"/>
      <c r="M213" s="122">
        <f>A!G507</f>
        <v>0</v>
      </c>
      <c r="N213" s="122">
        <f>A!H507</f>
        <v>0</v>
      </c>
      <c r="O213" s="123">
        <f>A!I507</f>
        <v>3.0716723549477094E-4</v>
      </c>
      <c r="Q213" s="194" t="e">
        <f>A!L507</f>
        <v>#DIV/0!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ht="12" customHeight="1">
      <c r="B214" s="115" t="s">
        <v>31</v>
      </c>
      <c r="C214" s="122">
        <f>A!J508</f>
        <v>0</v>
      </c>
      <c r="D214" s="122">
        <f>A!D508</f>
        <v>5.8997050147492677E-3</v>
      </c>
      <c r="E214" s="122">
        <f>A!C508</f>
        <v>2.146617087412434E-3</v>
      </c>
      <c r="F214" s="122">
        <f>A!B508</f>
        <v>4.0264595916018955E-3</v>
      </c>
      <c r="G214" s="122">
        <f>A!K508</f>
        <v>8.113516135831304E-3</v>
      </c>
      <c r="H214" s="122">
        <f>A!E508</f>
        <v>0</v>
      </c>
      <c r="I214" s="123">
        <f>A!F508</f>
        <v>4.3443649198973172E-2</v>
      </c>
      <c r="J214" s="122">
        <f t="shared" si="60"/>
        <v>0</v>
      </c>
      <c r="K214" s="122">
        <f t="shared" si="61"/>
        <v>4.3443649198973172E-2</v>
      </c>
      <c r="L214" s="123"/>
      <c r="M214" s="122">
        <f>A!G508</f>
        <v>0</v>
      </c>
      <c r="N214" s="122">
        <f>A!H508</f>
        <v>0</v>
      </c>
      <c r="O214" s="123">
        <f>A!I508</f>
        <v>2.6548672566375304E-4</v>
      </c>
      <c r="Q214" s="194" t="e">
        <f>A!L508</f>
        <v>#DIV/0!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ht="12" customHeight="1">
      <c r="B215" s="115" t="s">
        <v>32</v>
      </c>
      <c r="C215" s="122">
        <f>A!J509</f>
        <v>4.9504950495048447E-3</v>
      </c>
      <c r="D215" s="122">
        <f>A!D509</f>
        <v>2.4752475247524224E-3</v>
      </c>
      <c r="E215" s="122">
        <f>A!C509</f>
        <v>2.3307330688998426E-3</v>
      </c>
      <c r="F215" s="122">
        <f>A!B509</f>
        <v>9.6870342771981383E-3</v>
      </c>
      <c r="G215" s="122">
        <f>A!K509</f>
        <v>1.0240574688860488E-2</v>
      </c>
      <c r="H215" s="122">
        <f>A!E509</f>
        <v>0</v>
      </c>
      <c r="I215" s="123">
        <f>A!F509</f>
        <v>1.1686614575430243E-2</v>
      </c>
      <c r="J215" s="122">
        <f t="shared" si="60"/>
        <v>0</v>
      </c>
      <c r="K215" s="122">
        <f t="shared" si="61"/>
        <v>1.1686614575430243E-2</v>
      </c>
      <c r="L215" s="123"/>
      <c r="M215" s="122">
        <f>A!G509</f>
        <v>0</v>
      </c>
      <c r="N215" s="122">
        <f>A!H509</f>
        <v>0</v>
      </c>
      <c r="O215" s="123">
        <f>A!I509</f>
        <v>4.9504950495153978E-5</v>
      </c>
      <c r="Q215" s="194" t="e">
        <f>A!L509</f>
        <v>#DIV/0!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ht="12" customHeight="1">
      <c r="B216" s="115" t="s">
        <v>33</v>
      </c>
      <c r="C216" s="122">
        <f>A!J510</f>
        <v>7.017543859649129E-3</v>
      </c>
      <c r="D216" s="122">
        <f>A!D510</f>
        <v>3.5087719298246421E-3</v>
      </c>
      <c r="E216" s="122">
        <f>A!C510</f>
        <v>2.3596681046479306E-3</v>
      </c>
      <c r="F216" s="122">
        <f>A!B510</f>
        <v>1.0272636467351154E-2</v>
      </c>
      <c r="G216" s="122">
        <f>A!K510</f>
        <v>1.1693294687843171E-2</v>
      </c>
      <c r="H216" s="122">
        <f>A!E510</f>
        <v>0</v>
      </c>
      <c r="I216" s="123">
        <f>A!F510</f>
        <v>9.107765527982729E-3</v>
      </c>
      <c r="J216" s="122">
        <f t="shared" si="60"/>
        <v>0</v>
      </c>
      <c r="K216" s="122">
        <f t="shared" si="61"/>
        <v>1.1693294687843171E-2</v>
      </c>
      <c r="L216" s="123"/>
      <c r="M216" s="122">
        <f>A!G510</f>
        <v>0</v>
      </c>
      <c r="N216" s="122">
        <f>A!H510</f>
        <v>0</v>
      </c>
      <c r="O216" s="123">
        <f>A!I510</f>
        <v>1.7543859649128666E-4</v>
      </c>
      <c r="Q216" s="194" t="e">
        <f>A!L510</f>
        <v>#DIV/0!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ht="12" customHeight="1">
      <c r="B217" s="115" t="s">
        <v>34</v>
      </c>
      <c r="C217" s="122">
        <f>A!J511</f>
        <v>0</v>
      </c>
      <c r="D217" s="122">
        <f>A!D511</f>
        <v>2.3460410557184772E-2</v>
      </c>
      <c r="E217" s="122">
        <f>A!C511</f>
        <v>7.1705148429656992E-3</v>
      </c>
      <c r="F217" s="122">
        <f>A!B511</f>
        <v>1.8802429852473226E-2</v>
      </c>
      <c r="G217" s="122">
        <f>A!K511</f>
        <v>4.0402001569051542E-2</v>
      </c>
      <c r="H217" s="122">
        <f>A!E511</f>
        <v>0</v>
      </c>
      <c r="I217" s="123">
        <f>A!F511</f>
        <v>0.10066333965302861</v>
      </c>
      <c r="J217" s="122">
        <f t="shared" si="60"/>
        <v>0</v>
      </c>
      <c r="K217" s="122">
        <f t="shared" si="61"/>
        <v>0.10066333965302861</v>
      </c>
      <c r="L217" s="123"/>
      <c r="M217" s="122">
        <f>A!G511</f>
        <v>0</v>
      </c>
      <c r="N217" s="122">
        <f>A!H511</f>
        <v>0</v>
      </c>
      <c r="O217" s="123">
        <f>A!I511</f>
        <v>-8.7976539589368005E-5</v>
      </c>
      <c r="Q217" s="194" t="e">
        <f>A!L511</f>
        <v>#DIV/0!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ht="12" customHeight="1">
      <c r="B218" s="115" t="s">
        <v>35</v>
      </c>
      <c r="C218" s="122">
        <f>A!J512</f>
        <v>0</v>
      </c>
      <c r="D218" s="122">
        <f>A!D512</f>
        <v>1.731601731601733E-2</v>
      </c>
      <c r="E218" s="122">
        <f>A!C512</f>
        <v>7.8107763369777644E-3</v>
      </c>
      <c r="F218" s="122">
        <f>A!B512</f>
        <v>1.6688061617458151E-2</v>
      </c>
      <c r="G218" s="122">
        <f>A!K512</f>
        <v>7.9143968948898857E-2</v>
      </c>
      <c r="H218" s="122">
        <f>A!E512</f>
        <v>0</v>
      </c>
      <c r="I218" s="123">
        <f>A!F512</f>
        <v>8.6060087584807474E-2</v>
      </c>
      <c r="J218" s="122">
        <f t="shared" si="60"/>
        <v>0</v>
      </c>
      <c r="K218" s="122">
        <f t="shared" si="61"/>
        <v>8.6060087584807474E-2</v>
      </c>
      <c r="L218" s="123"/>
      <c r="M218" s="122">
        <f>A!G512</f>
        <v>0</v>
      </c>
      <c r="N218" s="122">
        <f>A!H512</f>
        <v>0</v>
      </c>
      <c r="O218" s="123">
        <f>A!I512</f>
        <v>1.2987012987001944E-4</v>
      </c>
      <c r="Q218" s="194" t="e">
        <f>A!L512</f>
        <v>#DIV/0!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ht="12" customHeight="1" thickBot="1">
      <c r="B219" s="118" t="s">
        <v>36</v>
      </c>
      <c r="C219" s="124">
        <f>A!J513</f>
        <v>5.5248618784530436E-3</v>
      </c>
      <c r="D219" s="124">
        <f>A!D513</f>
        <v>0</v>
      </c>
      <c r="E219" s="124">
        <f>A!C513</f>
        <v>-1.2839108978446828E-5</v>
      </c>
      <c r="F219" s="124">
        <f>A!B513</f>
        <v>5.1240560949299156E-3</v>
      </c>
      <c r="G219" s="125">
        <f>A!K513</f>
        <v>6.0170839300851993E-3</v>
      </c>
      <c r="H219" s="124">
        <f>A!E513</f>
        <v>0</v>
      </c>
      <c r="I219" s="126">
        <f>A!F513</f>
        <v>0</v>
      </c>
      <c r="J219" s="124">
        <f t="shared" si="60"/>
        <v>-1.2839108978446828E-5</v>
      </c>
      <c r="K219" s="124">
        <f t="shared" si="61"/>
        <v>6.0170839300851993E-3</v>
      </c>
      <c r="L219" s="126"/>
      <c r="M219" s="124">
        <f>A!G513</f>
        <v>0</v>
      </c>
      <c r="N219" s="124">
        <f>A!H513</f>
        <v>0</v>
      </c>
      <c r="O219" s="126">
        <f>A!I513</f>
        <v>8.2872928176847788E-5</v>
      </c>
      <c r="Q219" s="194" t="e">
        <f>A!L513</f>
        <v>#DIV/0!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ht="12" customHeight="1" thickTop="1">
      <c r="B220" s="2"/>
      <c r="C220" s="2"/>
      <c r="D220" s="127" t="s">
        <v>318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ht="14.1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89" t="s">
        <v>167</v>
      </c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47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47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76" t="s">
        <v>66</v>
      </c>
      <c r="BE234" s="77"/>
      <c r="BF234" s="77"/>
      <c r="BG234" s="77"/>
      <c r="BH234" s="77"/>
      <c r="BI234" s="128"/>
      <c r="BJ234" s="128"/>
      <c r="BK234" s="78"/>
      <c r="BL234" s="77" t="s">
        <v>145</v>
      </c>
      <c r="BM234" s="77"/>
      <c r="BN234" s="129"/>
      <c r="BO234" s="130"/>
      <c r="BP234" s="77"/>
      <c r="BQ234" s="78"/>
      <c r="BR234" s="192"/>
      <c r="BS234" s="192"/>
      <c r="BT234" s="19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47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47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79"/>
      <c r="BE235" s="80" t="s">
        <v>42</v>
      </c>
      <c r="BF235" s="80" t="s">
        <v>146</v>
      </c>
      <c r="BG235" s="80" t="s">
        <v>147</v>
      </c>
      <c r="BH235" s="80" t="s">
        <v>147</v>
      </c>
      <c r="BI235" s="80" t="s">
        <v>148</v>
      </c>
      <c r="BJ235" s="80" t="s">
        <v>149</v>
      </c>
      <c r="BK235" s="81" t="s">
        <v>150</v>
      </c>
      <c r="BL235" s="75"/>
      <c r="BM235" s="75"/>
      <c r="BN235" s="80" t="s">
        <v>151</v>
      </c>
      <c r="BO235" s="79"/>
      <c r="BP235" s="75" t="s">
        <v>152</v>
      </c>
      <c r="BQ235" s="82"/>
      <c r="BR235" s="192"/>
      <c r="BS235" s="259" t="s">
        <v>243</v>
      </c>
      <c r="BT235" s="259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83"/>
      <c r="BE236" s="84" t="s">
        <v>153</v>
      </c>
      <c r="BF236" s="84" t="s">
        <v>153</v>
      </c>
      <c r="BG236" s="84" t="s">
        <v>63</v>
      </c>
      <c r="BH236" s="84" t="s">
        <v>44</v>
      </c>
      <c r="BI236" s="84" t="s">
        <v>154</v>
      </c>
      <c r="BJ236" s="84" t="s">
        <v>155</v>
      </c>
      <c r="BK236" s="85" t="s">
        <v>155</v>
      </c>
      <c r="BL236" s="84" t="s">
        <v>156</v>
      </c>
      <c r="BM236" s="84" t="s">
        <v>157</v>
      </c>
      <c r="BN236" s="84" t="s">
        <v>158</v>
      </c>
      <c r="BO236" s="131" t="s">
        <v>155</v>
      </c>
      <c r="BP236" s="84" t="s">
        <v>50</v>
      </c>
      <c r="BQ236" s="85" t="s">
        <v>51</v>
      </c>
      <c r="BR236" s="321"/>
      <c r="BS236" s="259" t="s">
        <v>244</v>
      </c>
      <c r="BT236" s="259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ht="12" customHeight="1">
      <c r="B237" s="19"/>
      <c r="C237" s="2"/>
      <c r="D237" s="19"/>
      <c r="E237" s="2"/>
      <c r="F237" s="19"/>
      <c r="G237" s="19"/>
      <c r="H237" s="19"/>
      <c r="I237" s="2"/>
      <c r="J237" s="19"/>
      <c r="K237" s="19"/>
      <c r="L237" s="47"/>
      <c r="M237" s="20"/>
      <c r="N237" s="20"/>
      <c r="O237" s="2"/>
      <c r="P237" s="2"/>
      <c r="Q237" s="2"/>
      <c r="R237" s="20"/>
      <c r="S237" s="20"/>
      <c r="T237" s="20"/>
      <c r="U237" s="20"/>
      <c r="V237" s="20"/>
      <c r="W237" s="20"/>
      <c r="X237" s="20"/>
      <c r="Y237" s="20"/>
      <c r="Z237" s="47"/>
      <c r="AA237" s="2"/>
      <c r="AB237" s="2"/>
      <c r="AC237" s="20"/>
      <c r="AD237" s="2"/>
      <c r="AE237" s="2"/>
      <c r="AF237" s="2"/>
      <c r="AG237" s="2"/>
      <c r="AH237" s="2"/>
      <c r="AI237" s="19"/>
      <c r="AJ237" s="19"/>
      <c r="AK237" s="2"/>
      <c r="AL237" s="19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73" t="s">
        <v>23</v>
      </c>
      <c r="BE237" s="174">
        <f>A!J260</f>
        <v>22.2</v>
      </c>
      <c r="BF237" s="174">
        <f>A!D260</f>
        <v>22.2</v>
      </c>
      <c r="BG237" s="174">
        <f>A!C260</f>
        <v>22.3</v>
      </c>
      <c r="BH237" s="174">
        <f>A!B260</f>
        <v>22.333333333333336</v>
      </c>
      <c r="BI237" s="174">
        <f>A!K260</f>
        <v>22.199924784911691</v>
      </c>
      <c r="BJ237" s="174">
        <f>A!E260</f>
        <v>22.200000000000301</v>
      </c>
      <c r="BK237" s="175">
        <f>A!F260</f>
        <v>22.6345999999998</v>
      </c>
      <c r="BL237" s="174">
        <f t="shared" ref="BL237:BL250" si="62">MINA(BE237:BK237)</f>
        <v>22.199924784911691</v>
      </c>
      <c r="BM237" s="174">
        <f t="shared" ref="BM237:BM250" si="63">MAXA(BE237:BK237)</f>
        <v>22.6345999999998</v>
      </c>
      <c r="BN237" s="176">
        <f t="shared" ref="BN237:BN250" si="64">(BM237-BL237)/BO237</f>
        <v>1.9579964643608536E-2</v>
      </c>
      <c r="BO237" s="173">
        <f>A!G260</f>
        <v>22.2</v>
      </c>
      <c r="BP237" s="174">
        <f>A!H260</f>
        <v>22.2</v>
      </c>
      <c r="BQ237" s="175">
        <f>A!I260</f>
        <v>22.216000000000001</v>
      </c>
      <c r="BR237" s="206"/>
      <c r="BS237" s="206">
        <f>A!L260</f>
        <v>0</v>
      </c>
      <c r="BT237" s="206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ht="12" customHeight="1">
      <c r="B238" s="19"/>
      <c r="C238" s="2"/>
      <c r="D238" s="19"/>
      <c r="E238" s="2"/>
      <c r="F238" s="19"/>
      <c r="G238" s="19"/>
      <c r="H238" s="19"/>
      <c r="I238" s="2"/>
      <c r="J238" s="19"/>
      <c r="K238" s="19"/>
      <c r="L238" s="47"/>
      <c r="M238" s="19"/>
      <c r="N238" s="20"/>
      <c r="O238" s="2"/>
      <c r="P238" s="2"/>
      <c r="Q238" s="2"/>
      <c r="R238" s="20"/>
      <c r="S238" s="20"/>
      <c r="T238" s="20"/>
      <c r="U238" s="20"/>
      <c r="V238" s="20"/>
      <c r="W238" s="20"/>
      <c r="X238" s="20"/>
      <c r="Y238" s="20"/>
      <c r="Z238" s="47"/>
      <c r="AA238" s="2"/>
      <c r="AB238" s="2"/>
      <c r="AC238" s="20"/>
      <c r="AD238" s="2"/>
      <c r="AE238" s="2"/>
      <c r="AF238" s="2"/>
      <c r="AG238" s="2"/>
      <c r="AH238" s="2"/>
      <c r="AI238" s="19"/>
      <c r="AJ238" s="19"/>
      <c r="AK238" s="2"/>
      <c r="AL238" s="19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73" t="s">
        <v>24</v>
      </c>
      <c r="BE238" s="174">
        <f>A!J261</f>
        <v>22.2</v>
      </c>
      <c r="BF238" s="174">
        <f>A!D261</f>
        <v>22.2</v>
      </c>
      <c r="BG238" s="174">
        <f>A!C261</f>
        <v>22.3</v>
      </c>
      <c r="BH238" s="174">
        <f>A!B261</f>
        <v>22.277777777777775</v>
      </c>
      <c r="BI238" s="174">
        <f>A!K261</f>
        <v>22.19988914404151</v>
      </c>
      <c r="BJ238" s="174">
        <f>A!E261</f>
        <v>22.200000000000301</v>
      </c>
      <c r="BK238" s="175">
        <f>A!F261</f>
        <v>22.524170535714301</v>
      </c>
      <c r="BL238" s="174">
        <f t="shared" si="62"/>
        <v>22.19988914404151</v>
      </c>
      <c r="BM238" s="174">
        <f t="shared" si="63"/>
        <v>22.524170535714301</v>
      </c>
      <c r="BN238" s="176">
        <f t="shared" si="64"/>
        <v>1.4607269895170772E-2</v>
      </c>
      <c r="BO238" s="173">
        <f>A!G261</f>
        <v>22.2</v>
      </c>
      <c r="BP238" s="174">
        <f>A!H261</f>
        <v>22.2</v>
      </c>
      <c r="BQ238" s="175">
        <f>A!I261</f>
        <v>22.213999999999999</v>
      </c>
      <c r="BR238" s="206"/>
      <c r="BS238" s="206">
        <f>A!L261</f>
        <v>0</v>
      </c>
      <c r="BT238" s="206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ht="12" customHeight="1">
      <c r="B239" s="19"/>
      <c r="C239" s="2"/>
      <c r="D239" s="19"/>
      <c r="E239" s="2"/>
      <c r="F239" s="19"/>
      <c r="G239" s="19"/>
      <c r="H239" s="19"/>
      <c r="I239" s="2"/>
      <c r="J239" s="19"/>
      <c r="K239" s="19"/>
      <c r="L239" s="47"/>
      <c r="M239" s="19"/>
      <c r="N239" s="20"/>
      <c r="O239" s="2"/>
      <c r="P239" s="2"/>
      <c r="Q239" s="2"/>
      <c r="R239" s="20"/>
      <c r="S239" s="20"/>
      <c r="T239" s="20"/>
      <c r="U239" s="20"/>
      <c r="V239" s="20"/>
      <c r="W239" s="20"/>
      <c r="X239" s="20"/>
      <c r="Y239" s="20"/>
      <c r="Z239" s="47"/>
      <c r="AA239" s="2"/>
      <c r="AB239" s="2"/>
      <c r="AC239" s="20"/>
      <c r="AD239" s="2"/>
      <c r="AE239" s="2"/>
      <c r="AF239" s="2"/>
      <c r="AG239" s="2"/>
      <c r="AH239" s="2"/>
      <c r="AI239" s="19"/>
      <c r="AJ239" s="19"/>
      <c r="AK239" s="2"/>
      <c r="AL239" s="19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73" t="s">
        <v>25</v>
      </c>
      <c r="BE239" s="174">
        <f>A!J262</f>
        <v>26.7</v>
      </c>
      <c r="BF239" s="174">
        <f>A!D262</f>
        <v>26.7</v>
      </c>
      <c r="BG239" s="174">
        <f>A!C262</f>
        <v>26.8</v>
      </c>
      <c r="BH239" s="174">
        <f>A!B262</f>
        <v>26.722222222222218</v>
      </c>
      <c r="BI239" s="174">
        <f>A!K262</f>
        <v>26.700000345408203</v>
      </c>
      <c r="BJ239" s="174">
        <f>A!E262</f>
        <v>26.700000000000301</v>
      </c>
      <c r="BK239" s="175">
        <f>A!F262</f>
        <v>27.078487500000001</v>
      </c>
      <c r="BL239" s="174">
        <f t="shared" si="62"/>
        <v>26.7</v>
      </c>
      <c r="BM239" s="174">
        <f t="shared" si="63"/>
        <v>27.078487500000001</v>
      </c>
      <c r="BN239" s="176">
        <f t="shared" si="64"/>
        <v>1.4175561797752888E-2</v>
      </c>
      <c r="BO239" s="173">
        <f>A!G262</f>
        <v>26.7</v>
      </c>
      <c r="BP239" s="174">
        <f>A!H262</f>
        <v>26.7</v>
      </c>
      <c r="BQ239" s="175">
        <f>A!I262</f>
        <v>26.712</v>
      </c>
      <c r="BR239" s="206"/>
      <c r="BS239" s="206">
        <f>A!L262</f>
        <v>0</v>
      </c>
      <c r="BT239" s="206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ht="12" customHeight="1">
      <c r="B240" s="19"/>
      <c r="C240" s="2"/>
      <c r="D240" s="19"/>
      <c r="E240" s="2"/>
      <c r="F240" s="19"/>
      <c r="G240" s="19"/>
      <c r="H240" s="19"/>
      <c r="I240" s="2"/>
      <c r="J240" s="19"/>
      <c r="K240" s="19"/>
      <c r="L240" s="47"/>
      <c r="M240" s="19"/>
      <c r="N240" s="20"/>
      <c r="O240" s="2"/>
      <c r="P240" s="2"/>
      <c r="Q240" s="2"/>
      <c r="R240" s="20"/>
      <c r="S240" s="20"/>
      <c r="T240" s="20"/>
      <c r="U240" s="20"/>
      <c r="V240" s="20"/>
      <c r="W240" s="20"/>
      <c r="X240" s="20"/>
      <c r="Y240" s="20"/>
      <c r="Z240" s="47"/>
      <c r="AA240" s="2"/>
      <c r="AB240" s="2"/>
      <c r="AC240" s="20"/>
      <c r="AD240" s="2"/>
      <c r="AE240" s="2"/>
      <c r="AF240" s="2"/>
      <c r="AG240" s="2"/>
      <c r="AH240" s="2"/>
      <c r="AI240" s="19"/>
      <c r="AJ240" s="19"/>
      <c r="AK240" s="2"/>
      <c r="AL240" s="19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73" t="s">
        <v>26</v>
      </c>
      <c r="BE240" s="174">
        <f>A!J263</f>
        <v>22.2</v>
      </c>
      <c r="BF240" s="174">
        <f>A!D263</f>
        <v>22.2</v>
      </c>
      <c r="BG240" s="174">
        <f>A!C263</f>
        <v>22.1</v>
      </c>
      <c r="BH240" s="174">
        <f>A!B263</f>
        <v>22.111111111111111</v>
      </c>
      <c r="BI240" s="174">
        <f>A!K263</f>
        <v>22.200000710768993</v>
      </c>
      <c r="BJ240" s="174">
        <f>A!E263</f>
        <v>22.200000000000301</v>
      </c>
      <c r="BK240" s="175">
        <f>A!F263</f>
        <v>21.6377203869048</v>
      </c>
      <c r="BL240" s="174">
        <f t="shared" si="62"/>
        <v>21.6377203869048</v>
      </c>
      <c r="BM240" s="174">
        <f t="shared" si="63"/>
        <v>22.200000710768993</v>
      </c>
      <c r="BN240" s="176">
        <f t="shared" si="64"/>
        <v>2.5327942516405116E-2</v>
      </c>
      <c r="BO240" s="173">
        <f>A!G263</f>
        <v>22.2</v>
      </c>
      <c r="BP240" s="174">
        <f>A!H263</f>
        <v>22.2</v>
      </c>
      <c r="BQ240" s="175">
        <f>A!I263</f>
        <v>22.187000000000001</v>
      </c>
      <c r="BR240" s="206"/>
      <c r="BS240" s="206">
        <f>A!L263</f>
        <v>0</v>
      </c>
      <c r="BT240" s="206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ht="12" customHeight="1">
      <c r="B241" s="19"/>
      <c r="C241" s="2"/>
      <c r="D241" s="19"/>
      <c r="E241" s="2"/>
      <c r="F241" s="19"/>
      <c r="G241" s="19"/>
      <c r="H241" s="19"/>
      <c r="I241" s="2"/>
      <c r="J241" s="19"/>
      <c r="K241" s="19"/>
      <c r="L241" s="47"/>
      <c r="M241" s="19"/>
      <c r="N241" s="20"/>
      <c r="O241" s="2"/>
      <c r="P241" s="2"/>
      <c r="Q241" s="2"/>
      <c r="R241" s="20"/>
      <c r="S241" s="20"/>
      <c r="T241" s="20"/>
      <c r="U241" s="20"/>
      <c r="V241" s="20"/>
      <c r="W241" s="20"/>
      <c r="X241" s="20"/>
      <c r="Y241" s="20"/>
      <c r="Z241" s="47"/>
      <c r="AA241" s="2"/>
      <c r="AB241" s="2"/>
      <c r="AC241" s="20"/>
      <c r="AD241" s="2"/>
      <c r="AE241" s="2"/>
      <c r="AF241" s="2"/>
      <c r="AG241" s="2"/>
      <c r="AH241" s="2"/>
      <c r="AI241" s="19"/>
      <c r="AJ241" s="19"/>
      <c r="AK241" s="2"/>
      <c r="AL241" s="19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73" t="s">
        <v>27</v>
      </c>
      <c r="BE241" s="174">
        <f>A!J264</f>
        <v>22.2</v>
      </c>
      <c r="BF241" s="174">
        <f>A!D264</f>
        <v>22.2</v>
      </c>
      <c r="BG241" s="174">
        <f>A!C264</f>
        <v>22.1</v>
      </c>
      <c r="BH241" s="174">
        <f>A!B264</f>
        <v>22.111111111111111</v>
      </c>
      <c r="BI241" s="174">
        <f>A!K264</f>
        <v>22.200000495348011</v>
      </c>
      <c r="BJ241" s="174">
        <f>A!E264</f>
        <v>22.200000000000301</v>
      </c>
      <c r="BK241" s="175">
        <f>A!F264</f>
        <v>21.509655059523801</v>
      </c>
      <c r="BL241" s="174">
        <f t="shared" si="62"/>
        <v>21.509655059523801</v>
      </c>
      <c r="BM241" s="174">
        <f t="shared" si="63"/>
        <v>22.200000495348011</v>
      </c>
      <c r="BN241" s="176">
        <f t="shared" si="64"/>
        <v>3.1096641253342765E-2</v>
      </c>
      <c r="BO241" s="173">
        <f>A!G264</f>
        <v>22.2</v>
      </c>
      <c r="BP241" s="174">
        <f>A!H264</f>
        <v>22.2</v>
      </c>
      <c r="BQ241" s="175">
        <f>A!I264</f>
        <v>22.184999999999999</v>
      </c>
      <c r="BR241" s="206"/>
      <c r="BS241" s="206">
        <f>A!L264</f>
        <v>0</v>
      </c>
      <c r="BT241" s="206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ht="12" customHeight="1">
      <c r="B242" s="19"/>
      <c r="C242" s="2"/>
      <c r="D242" s="19"/>
      <c r="E242" s="2"/>
      <c r="F242" s="19"/>
      <c r="G242" s="19"/>
      <c r="H242" s="19"/>
      <c r="I242" s="2"/>
      <c r="J242" s="19"/>
      <c r="K242" s="19"/>
      <c r="L242" s="47"/>
      <c r="M242" s="19"/>
      <c r="N242" s="20"/>
      <c r="O242" s="2"/>
      <c r="P242" s="2"/>
      <c r="Q242" s="2"/>
      <c r="R242" s="20"/>
      <c r="S242" s="20"/>
      <c r="T242" s="20"/>
      <c r="U242" s="20"/>
      <c r="V242" s="20"/>
      <c r="W242" s="20"/>
      <c r="X242" s="20"/>
      <c r="Y242" s="20"/>
      <c r="Z242" s="47"/>
      <c r="AA242" s="2"/>
      <c r="AB242" s="2"/>
      <c r="AC242" s="20"/>
      <c r="AD242" s="2"/>
      <c r="AE242" s="2"/>
      <c r="AF242" s="2"/>
      <c r="AG242" s="2"/>
      <c r="AH242" s="2"/>
      <c r="AI242" s="19"/>
      <c r="AJ242" s="19"/>
      <c r="AK242" s="2"/>
      <c r="AL242" s="19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73" t="s">
        <v>28</v>
      </c>
      <c r="BE242" s="174">
        <f>A!J265</f>
        <v>22.2</v>
      </c>
      <c r="BF242" s="174">
        <f>A!D265</f>
        <v>22.2</v>
      </c>
      <c r="BG242" s="174">
        <f>A!C265</f>
        <v>22.3</v>
      </c>
      <c r="BH242" s="174">
        <f>A!B265</f>
        <v>22.333333333333336</v>
      </c>
      <c r="BI242" s="174">
        <f>A!K265</f>
        <v>22.177184456790204</v>
      </c>
      <c r="BJ242" s="174">
        <f>A!E265</f>
        <v>22.200000000000301</v>
      </c>
      <c r="BK242" s="175">
        <f>A!F265</f>
        <v>22.677145089285698</v>
      </c>
      <c r="BL242" s="174">
        <f t="shared" si="62"/>
        <v>22.177184456790204</v>
      </c>
      <c r="BM242" s="174">
        <f t="shared" si="63"/>
        <v>22.677145089285698</v>
      </c>
      <c r="BN242" s="176">
        <f t="shared" si="64"/>
        <v>2.2520749211508737E-2</v>
      </c>
      <c r="BO242" s="173">
        <f>A!G265</f>
        <v>22.2</v>
      </c>
      <c r="BP242" s="174">
        <f>A!H265</f>
        <v>22.2</v>
      </c>
      <c r="BQ242" s="175">
        <f>A!I265</f>
        <v>22.216000000000001</v>
      </c>
      <c r="BR242" s="206"/>
      <c r="BS242" s="206">
        <f>A!L265</f>
        <v>0</v>
      </c>
      <c r="BT242" s="206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ht="12" customHeight="1">
      <c r="B243" s="19"/>
      <c r="C243" s="2"/>
      <c r="D243" s="19"/>
      <c r="E243" s="2"/>
      <c r="F243" s="19"/>
      <c r="G243" s="19"/>
      <c r="H243" s="19"/>
      <c r="I243" s="2"/>
      <c r="J243" s="19"/>
      <c r="K243" s="19"/>
      <c r="L243" s="47"/>
      <c r="M243" s="19"/>
      <c r="N243" s="20"/>
      <c r="O243" s="2"/>
      <c r="P243" s="2"/>
      <c r="Q243" s="2"/>
      <c r="R243" s="20"/>
      <c r="S243" s="20"/>
      <c r="T243" s="20"/>
      <c r="U243" s="20"/>
      <c r="V243" s="20"/>
      <c r="W243" s="20"/>
      <c r="X243" s="20"/>
      <c r="Y243" s="20"/>
      <c r="Z243" s="47"/>
      <c r="AA243" s="2"/>
      <c r="AB243" s="2"/>
      <c r="AC243" s="20"/>
      <c r="AD243" s="2"/>
      <c r="AE243" s="2"/>
      <c r="AF243" s="2"/>
      <c r="AG243" s="2"/>
      <c r="AH243" s="2"/>
      <c r="AI243" s="19"/>
      <c r="AJ243" s="19"/>
      <c r="AK243" s="2"/>
      <c r="AL243" s="19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73" t="s">
        <v>29</v>
      </c>
      <c r="BE243" s="174">
        <f>A!J266</f>
        <v>26.7</v>
      </c>
      <c r="BF243" s="174">
        <f>A!D266</f>
        <v>26.7</v>
      </c>
      <c r="BG243" s="174">
        <f>A!C266</f>
        <v>26.8</v>
      </c>
      <c r="BH243" s="174">
        <f>A!B266</f>
        <v>26.722222222222218</v>
      </c>
      <c r="BI243" s="174">
        <f>A!K266</f>
        <v>26.672287780455651</v>
      </c>
      <c r="BJ243" s="174">
        <f>A!E266</f>
        <v>26.700000000000301</v>
      </c>
      <c r="BK243" s="175">
        <f>A!F266</f>
        <v>26.994762202381001</v>
      </c>
      <c r="BL243" s="174">
        <f t="shared" si="62"/>
        <v>26.672287780455651</v>
      </c>
      <c r="BM243" s="174">
        <f t="shared" si="63"/>
        <v>26.994762202381001</v>
      </c>
      <c r="BN243" s="176">
        <f t="shared" si="64"/>
        <v>1.2077693705069269E-2</v>
      </c>
      <c r="BO243" s="173">
        <f>A!G266</f>
        <v>26.7</v>
      </c>
      <c r="BP243" s="174">
        <f>A!H266</f>
        <v>26.7</v>
      </c>
      <c r="BQ243" s="175">
        <f>A!I266</f>
        <v>26.713999999999999</v>
      </c>
      <c r="BR243" s="206"/>
      <c r="BS243" s="206">
        <f>A!L266</f>
        <v>0</v>
      </c>
      <c r="BT243" s="206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ht="12" customHeight="1">
      <c r="B244" s="19"/>
      <c r="C244" s="2"/>
      <c r="D244" s="19"/>
      <c r="E244" s="2"/>
      <c r="F244" s="19"/>
      <c r="G244" s="19"/>
      <c r="H244" s="19"/>
      <c r="I244" s="2"/>
      <c r="J244" s="19"/>
      <c r="K244" s="19"/>
      <c r="L244" s="47"/>
      <c r="M244" s="19"/>
      <c r="N244" s="20"/>
      <c r="O244" s="2"/>
      <c r="P244" s="2"/>
      <c r="Q244" s="2"/>
      <c r="R244" s="20"/>
      <c r="S244" s="20"/>
      <c r="T244" s="20"/>
      <c r="U244" s="20"/>
      <c r="V244" s="20"/>
      <c r="W244" s="20"/>
      <c r="X244" s="20"/>
      <c r="Y244" s="20"/>
      <c r="Z244" s="47"/>
      <c r="AA244" s="2"/>
      <c r="AB244" s="2"/>
      <c r="AC244" s="20"/>
      <c r="AD244" s="2"/>
      <c r="AE244" s="2"/>
      <c r="AF244" s="2"/>
      <c r="AG244" s="2"/>
      <c r="AH244" s="2"/>
      <c r="AI244" s="19"/>
      <c r="AJ244" s="19"/>
      <c r="AK244" s="2"/>
      <c r="AL244" s="19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73" t="s">
        <v>30</v>
      </c>
      <c r="BE244" s="174">
        <f>A!J267</f>
        <v>23.3</v>
      </c>
      <c r="BF244" s="174">
        <f>A!D267</f>
        <v>23.3</v>
      </c>
      <c r="BG244" s="174">
        <f>A!C267</f>
        <v>23.4</v>
      </c>
      <c r="BH244" s="174">
        <f>A!B267</f>
        <v>23.444444444444446</v>
      </c>
      <c r="BI244" s="174">
        <f>A!K267</f>
        <v>23.279951524430196</v>
      </c>
      <c r="BJ244" s="174">
        <f>A!E267</f>
        <v>23.299999999999699</v>
      </c>
      <c r="BK244" s="175">
        <f>A!F267</f>
        <v>23.7804913690475</v>
      </c>
      <c r="BL244" s="174">
        <f t="shared" si="62"/>
        <v>23.279951524430196</v>
      </c>
      <c r="BM244" s="174">
        <f t="shared" si="63"/>
        <v>23.7804913690475</v>
      </c>
      <c r="BN244" s="176">
        <f t="shared" si="64"/>
        <v>2.1482396764691155E-2</v>
      </c>
      <c r="BO244" s="173">
        <f>A!G267</f>
        <v>23.3</v>
      </c>
      <c r="BP244" s="174">
        <f>A!H267</f>
        <v>23.3</v>
      </c>
      <c r="BQ244" s="175">
        <f>A!I267</f>
        <v>23.317</v>
      </c>
      <c r="BR244" s="206"/>
      <c r="BS244" s="206">
        <f>A!L267</f>
        <v>0</v>
      </c>
      <c r="BT244" s="206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ht="12" customHeight="1">
      <c r="B245" s="19"/>
      <c r="C245" s="2"/>
      <c r="D245" s="19"/>
      <c r="E245" s="2"/>
      <c r="F245" s="19"/>
      <c r="G245" s="19"/>
      <c r="H245" s="19"/>
      <c r="I245" s="2"/>
      <c r="J245" s="19"/>
      <c r="K245" s="19"/>
      <c r="L245" s="47"/>
      <c r="M245" s="19"/>
      <c r="N245" s="20"/>
      <c r="O245" s="2"/>
      <c r="P245" s="2"/>
      <c r="Q245" s="2"/>
      <c r="R245" s="20"/>
      <c r="S245" s="20"/>
      <c r="T245" s="20"/>
      <c r="U245" s="20"/>
      <c r="V245" s="20"/>
      <c r="W245" s="20"/>
      <c r="X245" s="20"/>
      <c r="Y245" s="20"/>
      <c r="Z245" s="47"/>
      <c r="AA245" s="2"/>
      <c r="AB245" s="2"/>
      <c r="AC245" s="20"/>
      <c r="AD245" s="2"/>
      <c r="AE245" s="2"/>
      <c r="AF245" s="2"/>
      <c r="AG245" s="2"/>
      <c r="AH245" s="2"/>
      <c r="AI245" s="19"/>
      <c r="AJ245" s="19"/>
      <c r="AK245" s="2"/>
      <c r="AL245" s="19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73" t="s">
        <v>31</v>
      </c>
      <c r="BE245" s="174">
        <f>A!J268</f>
        <v>22.2</v>
      </c>
      <c r="BF245" s="174">
        <f>A!D268</f>
        <v>22.2</v>
      </c>
      <c r="BG245" s="174">
        <f>A!C268</f>
        <v>22.2</v>
      </c>
      <c r="BH245" s="174">
        <f>A!B268</f>
        <v>22.222222222222221</v>
      </c>
      <c r="BI245" s="174">
        <f>A!K268</f>
        <v>22.180917390601252</v>
      </c>
      <c r="BJ245" s="174">
        <f>A!E268</f>
        <v>22.200000000000301</v>
      </c>
      <c r="BK245" s="175">
        <f>A!F268</f>
        <v>22.116867708333402</v>
      </c>
      <c r="BL245" s="174">
        <f t="shared" si="62"/>
        <v>22.116867708333402</v>
      </c>
      <c r="BM245" s="174">
        <f t="shared" si="63"/>
        <v>22.222222222222221</v>
      </c>
      <c r="BN245" s="176">
        <f t="shared" si="64"/>
        <v>4.7456988238207057E-3</v>
      </c>
      <c r="BO245" s="173">
        <f>A!G268</f>
        <v>22.2</v>
      </c>
      <c r="BP245" s="174">
        <f>A!H268</f>
        <v>22.2</v>
      </c>
      <c r="BQ245" s="175">
        <f>A!I268</f>
        <v>22.199000000000002</v>
      </c>
      <c r="BR245" s="206"/>
      <c r="BS245" s="206">
        <f>A!L268</f>
        <v>0</v>
      </c>
      <c r="BT245" s="206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ht="12" customHeight="1">
      <c r="B246" s="19"/>
      <c r="C246" s="2"/>
      <c r="D246" s="19"/>
      <c r="E246" s="2"/>
      <c r="F246" s="19"/>
      <c r="G246" s="19"/>
      <c r="H246" s="19"/>
      <c r="I246" s="2"/>
      <c r="J246" s="19"/>
      <c r="K246" s="19"/>
      <c r="L246" s="47"/>
      <c r="M246" s="19"/>
      <c r="N246" s="20"/>
      <c r="O246" s="2"/>
      <c r="P246" s="2"/>
      <c r="Q246" s="2"/>
      <c r="R246" s="20"/>
      <c r="S246" s="20"/>
      <c r="T246" s="20"/>
      <c r="U246" s="20"/>
      <c r="V246" s="20"/>
      <c r="W246" s="20"/>
      <c r="X246" s="20"/>
      <c r="Y246" s="20"/>
      <c r="Z246" s="47"/>
      <c r="AA246" s="2"/>
      <c r="AB246" s="2"/>
      <c r="AC246" s="20"/>
      <c r="AD246" s="2"/>
      <c r="AE246" s="2"/>
      <c r="AF246" s="2"/>
      <c r="AG246" s="2"/>
      <c r="AH246" s="2"/>
      <c r="AI246" s="19"/>
      <c r="AJ246" s="19"/>
      <c r="AK246" s="2"/>
      <c r="AL246" s="19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73" t="s">
        <v>32</v>
      </c>
      <c r="BE246" s="174">
        <f>A!J269</f>
        <v>22.2</v>
      </c>
      <c r="BF246" s="174">
        <f>A!D269</f>
        <v>22.2</v>
      </c>
      <c r="BG246" s="174">
        <f>A!C269</f>
        <v>22.3</v>
      </c>
      <c r="BH246" s="174">
        <f>A!B269</f>
        <v>22.277777777777775</v>
      </c>
      <c r="BI246" s="174">
        <f>A!K269</f>
        <v>22.156976396401422</v>
      </c>
      <c r="BJ246" s="174">
        <f>A!E269</f>
        <v>22.200000000000301</v>
      </c>
      <c r="BK246" s="175">
        <f>A!F269</f>
        <v>22.3343773809524</v>
      </c>
      <c r="BL246" s="174">
        <f t="shared" si="62"/>
        <v>22.156976396401422</v>
      </c>
      <c r="BM246" s="174">
        <f t="shared" si="63"/>
        <v>22.3343773809524</v>
      </c>
      <c r="BN246" s="176">
        <f t="shared" si="64"/>
        <v>7.9910353401341488E-3</v>
      </c>
      <c r="BO246" s="173">
        <f>A!G269</f>
        <v>22.2</v>
      </c>
      <c r="BP246" s="174">
        <f>A!H269</f>
        <v>22.2</v>
      </c>
      <c r="BQ246" s="175">
        <f>A!I269</f>
        <v>22.204999999999998</v>
      </c>
      <c r="BR246" s="206"/>
      <c r="BS246" s="206">
        <f>A!L269</f>
        <v>0</v>
      </c>
      <c r="BT246" s="206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ht="12" customHeight="1">
      <c r="B247" s="19"/>
      <c r="C247" s="2"/>
      <c r="D247" s="19"/>
      <c r="E247" s="2"/>
      <c r="F247" s="19"/>
      <c r="G247" s="19"/>
      <c r="H247" s="19"/>
      <c r="I247" s="2"/>
      <c r="J247" s="19"/>
      <c r="K247" s="19"/>
      <c r="L247" s="47"/>
      <c r="M247" s="19"/>
      <c r="N247" s="20"/>
      <c r="O247" s="2"/>
      <c r="P247" s="2"/>
      <c r="Q247" s="2"/>
      <c r="R247" s="20"/>
      <c r="S247" s="20"/>
      <c r="T247" s="20"/>
      <c r="U247" s="20"/>
      <c r="V247" s="20"/>
      <c r="W247" s="20"/>
      <c r="X247" s="20"/>
      <c r="Y247" s="20"/>
      <c r="Z247" s="47"/>
      <c r="AA247" s="2"/>
      <c r="AB247" s="2"/>
      <c r="AC247" s="20"/>
      <c r="AD247" s="2"/>
      <c r="AE247" s="2"/>
      <c r="AF247" s="2"/>
      <c r="AG247" s="2"/>
      <c r="AH247" s="2"/>
      <c r="AI247" s="19"/>
      <c r="AJ247" s="19"/>
      <c r="AK247" s="2"/>
      <c r="AL247" s="19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73" t="s">
        <v>33</v>
      </c>
      <c r="BE247" s="174">
        <f>A!J270</f>
        <v>22.2</v>
      </c>
      <c r="BF247" s="174">
        <f>A!D270</f>
        <v>22.2</v>
      </c>
      <c r="BG247" s="174">
        <f>A!C270</f>
        <v>22.3</v>
      </c>
      <c r="BH247" s="174">
        <f>A!B270</f>
        <v>22.333333333333336</v>
      </c>
      <c r="BI247" s="174">
        <f>A!K270</f>
        <v>22.167198601651872</v>
      </c>
      <c r="BJ247" s="174">
        <f>A!E270</f>
        <v>22.200000000000301</v>
      </c>
      <c r="BK247" s="175">
        <f>A!F270</f>
        <v>22.368166517857201</v>
      </c>
      <c r="BL247" s="174">
        <f t="shared" si="62"/>
        <v>22.167198601651872</v>
      </c>
      <c r="BM247" s="174">
        <f t="shared" si="63"/>
        <v>22.368166517857201</v>
      </c>
      <c r="BN247" s="176">
        <f t="shared" si="64"/>
        <v>9.0526088380778764E-3</v>
      </c>
      <c r="BO247" s="173">
        <f>A!G270</f>
        <v>22.2</v>
      </c>
      <c r="BP247" s="174">
        <f>A!H270</f>
        <v>22.2</v>
      </c>
      <c r="BQ247" s="175">
        <f>A!I270</f>
        <v>22.206</v>
      </c>
      <c r="BR247" s="206"/>
      <c r="BS247" s="206">
        <f>A!L270</f>
        <v>0</v>
      </c>
      <c r="BT247" s="206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ht="12" customHeight="1">
      <c r="B248" s="19"/>
      <c r="C248" s="2"/>
      <c r="D248" s="19"/>
      <c r="E248" s="2"/>
      <c r="F248" s="19"/>
      <c r="G248" s="19"/>
      <c r="H248" s="19"/>
      <c r="I248" s="2"/>
      <c r="J248" s="19"/>
      <c r="K248" s="19"/>
      <c r="L248" s="47"/>
      <c r="M248" s="19"/>
      <c r="N248" s="20"/>
      <c r="O248" s="2"/>
      <c r="P248" s="2"/>
      <c r="Q248" s="2"/>
      <c r="R248" s="20"/>
      <c r="S248" s="20"/>
      <c r="T248" s="20"/>
      <c r="U248" s="20"/>
      <c r="V248" s="20"/>
      <c r="W248" s="20"/>
      <c r="X248" s="20"/>
      <c r="Y248" s="20"/>
      <c r="Z248" s="47"/>
      <c r="AA248" s="2"/>
      <c r="AB248" s="2"/>
      <c r="AC248" s="20"/>
      <c r="AD248" s="2"/>
      <c r="AE248" s="2"/>
      <c r="AF248" s="2"/>
      <c r="AG248" s="2"/>
      <c r="AH248" s="2"/>
      <c r="AI248" s="19"/>
      <c r="AJ248" s="19"/>
      <c r="AK248" s="2"/>
      <c r="AL248" s="19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73" t="s">
        <v>34</v>
      </c>
      <c r="BE248" s="174">
        <f>A!J271</f>
        <v>22.2</v>
      </c>
      <c r="BF248" s="174">
        <f>A!D271</f>
        <v>22.2</v>
      </c>
      <c r="BG248" s="174">
        <f>A!C271</f>
        <v>22.1</v>
      </c>
      <c r="BH248" s="174">
        <f>A!B271</f>
        <v>22.111111111111111</v>
      </c>
      <c r="BI248" s="174">
        <f>A!K271</f>
        <v>22.19447086618009</v>
      </c>
      <c r="BJ248" s="174">
        <f>A!E271</f>
        <v>22.200000000000301</v>
      </c>
      <c r="BK248" s="175">
        <f>A!F271</f>
        <v>21.946915178571398</v>
      </c>
      <c r="BL248" s="174">
        <f t="shared" si="62"/>
        <v>21.946915178571398</v>
      </c>
      <c r="BM248" s="174">
        <f t="shared" si="63"/>
        <v>22.200000000000301</v>
      </c>
      <c r="BN248" s="176">
        <f t="shared" si="64"/>
        <v>1.1400217181482116E-2</v>
      </c>
      <c r="BO248" s="173">
        <f>A!G271</f>
        <v>22.2</v>
      </c>
      <c r="BP248" s="174">
        <f>A!H271</f>
        <v>22.2</v>
      </c>
      <c r="BQ248" s="175">
        <f>A!I271</f>
        <v>22.193999999999999</v>
      </c>
      <c r="BR248" s="206"/>
      <c r="BS248" s="206">
        <f>A!L271</f>
        <v>0</v>
      </c>
      <c r="BT248" s="206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ht="12" customHeight="1">
      <c r="B249" s="19"/>
      <c r="C249" s="2"/>
      <c r="D249" s="19"/>
      <c r="E249" s="2"/>
      <c r="F249" s="19"/>
      <c r="G249" s="19"/>
      <c r="H249" s="19"/>
      <c r="I249" s="2"/>
      <c r="J249" s="19"/>
      <c r="K249" s="19"/>
      <c r="L249" s="47"/>
      <c r="M249" s="19"/>
      <c r="N249" s="20"/>
      <c r="O249" s="2"/>
      <c r="P249" s="2"/>
      <c r="Q249" s="2"/>
      <c r="R249" s="20"/>
      <c r="S249" s="20"/>
      <c r="T249" s="20"/>
      <c r="U249" s="20"/>
      <c r="V249" s="20"/>
      <c r="W249" s="20"/>
      <c r="X249" s="20"/>
      <c r="Y249" s="20"/>
      <c r="Z249" s="47"/>
      <c r="AA249" s="2"/>
      <c r="AB249" s="2"/>
      <c r="AC249" s="20"/>
      <c r="AD249" s="2"/>
      <c r="AE249" s="2"/>
      <c r="AF249" s="2"/>
      <c r="AG249" s="2"/>
      <c r="AH249" s="2"/>
      <c r="AI249" s="19"/>
      <c r="AJ249" s="19"/>
      <c r="AK249" s="2"/>
      <c r="AL249" s="19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73" t="s">
        <v>35</v>
      </c>
      <c r="BE249" s="174">
        <f>A!J272</f>
        <v>22.2</v>
      </c>
      <c r="BF249" s="174">
        <f>A!D272</f>
        <v>22.2</v>
      </c>
      <c r="BG249" s="174">
        <f>A!C272</f>
        <v>22.1</v>
      </c>
      <c r="BH249" s="174">
        <f>A!B272</f>
        <v>22.111111111111111</v>
      </c>
      <c r="BI249" s="174">
        <f>A!K272</f>
        <v>22.195598756720806</v>
      </c>
      <c r="BJ249" s="174">
        <f>A!E272</f>
        <v>22.200000000000301</v>
      </c>
      <c r="BK249" s="175">
        <f>A!F272</f>
        <v>22.0112748511904</v>
      </c>
      <c r="BL249" s="174">
        <f t="shared" si="62"/>
        <v>22.0112748511904</v>
      </c>
      <c r="BM249" s="174">
        <f t="shared" si="63"/>
        <v>22.200000000000301</v>
      </c>
      <c r="BN249" s="176">
        <f t="shared" si="64"/>
        <v>8.5011328292748239E-3</v>
      </c>
      <c r="BO249" s="173">
        <f>A!G272</f>
        <v>22.2</v>
      </c>
      <c r="BP249" s="174">
        <f>A!H272</f>
        <v>22.2</v>
      </c>
      <c r="BQ249" s="175">
        <f>A!I272</f>
        <v>22.195</v>
      </c>
      <c r="BR249" s="206"/>
      <c r="BS249" s="206">
        <f>A!L272</f>
        <v>0</v>
      </c>
      <c r="BT249" s="206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ht="12" customHeight="1" thickBot="1">
      <c r="B250" s="19"/>
      <c r="C250" s="2"/>
      <c r="D250" s="19"/>
      <c r="E250" s="2"/>
      <c r="F250" s="19"/>
      <c r="G250" s="19"/>
      <c r="H250" s="19"/>
      <c r="I250" s="2"/>
      <c r="J250" s="19"/>
      <c r="K250" s="19"/>
      <c r="L250" s="47"/>
      <c r="M250" s="19"/>
      <c r="N250" s="20"/>
      <c r="O250" s="2"/>
      <c r="P250" s="2"/>
      <c r="Q250" s="2"/>
      <c r="R250" s="20"/>
      <c r="S250" s="20"/>
      <c r="T250" s="20"/>
      <c r="U250" s="20"/>
      <c r="V250" s="20"/>
      <c r="W250" s="20"/>
      <c r="X250" s="20"/>
      <c r="Y250" s="20"/>
      <c r="Z250" s="47"/>
      <c r="AA250" s="2"/>
      <c r="AB250" s="2"/>
      <c r="AC250" s="20"/>
      <c r="AD250" s="2"/>
      <c r="AE250" s="2"/>
      <c r="AF250" s="2"/>
      <c r="AG250" s="2"/>
      <c r="AH250" s="2"/>
      <c r="AI250" s="19"/>
      <c r="AJ250" s="19"/>
      <c r="AK250" s="2"/>
      <c r="AL250" s="19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77" t="s">
        <v>36</v>
      </c>
      <c r="BE250" s="178">
        <f>A!J273</f>
        <v>26.7</v>
      </c>
      <c r="BF250" s="178">
        <f>A!D273</f>
        <v>26.7</v>
      </c>
      <c r="BG250" s="178">
        <f>A!C273</f>
        <v>26.8</v>
      </c>
      <c r="BH250" s="178">
        <f>A!B273</f>
        <v>26.777777777777779</v>
      </c>
      <c r="BI250" s="174">
        <f>A!K273</f>
        <v>26.662383843518075</v>
      </c>
      <c r="BJ250" s="178">
        <f>A!E273</f>
        <v>26.7338999999997</v>
      </c>
      <c r="BK250" s="179">
        <f>A!F273</f>
        <v>26.7338999999997</v>
      </c>
      <c r="BL250" s="178">
        <f t="shared" si="62"/>
        <v>26.662383843518075</v>
      </c>
      <c r="BM250" s="178">
        <f t="shared" si="63"/>
        <v>26.8</v>
      </c>
      <c r="BN250" s="176">
        <f t="shared" si="64"/>
        <v>5.1541631641170635E-3</v>
      </c>
      <c r="BO250" s="177">
        <f>A!G273</f>
        <v>26.7</v>
      </c>
      <c r="BP250" s="178">
        <f>A!H273</f>
        <v>26.7</v>
      </c>
      <c r="BQ250" s="179">
        <f>A!I273</f>
        <v>26.713000000000001</v>
      </c>
      <c r="BR250" s="206"/>
      <c r="BS250" s="206">
        <f>A!L273</f>
        <v>0</v>
      </c>
      <c r="BT250" s="206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47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47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89" t="s">
        <v>77</v>
      </c>
      <c r="BE251" s="75"/>
      <c r="BF251" s="75"/>
      <c r="BG251" s="75"/>
      <c r="BH251" s="75"/>
      <c r="BI251" s="128"/>
      <c r="BJ251" s="128"/>
      <c r="BK251" s="78"/>
      <c r="BL251" s="77" t="s">
        <v>145</v>
      </c>
      <c r="BM251" s="77"/>
      <c r="BN251" s="129"/>
      <c r="BO251" s="79"/>
      <c r="BP251" s="75"/>
      <c r="BQ251" s="82"/>
      <c r="BR251" s="192"/>
      <c r="BS251" s="192"/>
      <c r="BT251" s="19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47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47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79"/>
      <c r="BE252" s="80" t="s">
        <v>42</v>
      </c>
      <c r="BF252" s="80" t="s">
        <v>146</v>
      </c>
      <c r="BG252" s="80" t="s">
        <v>147</v>
      </c>
      <c r="BH252" s="80" t="s">
        <v>147</v>
      </c>
      <c r="BI252" s="80" t="s">
        <v>148</v>
      </c>
      <c r="BJ252" s="80" t="s">
        <v>149</v>
      </c>
      <c r="BK252" s="81" t="s">
        <v>150</v>
      </c>
      <c r="BL252" s="75"/>
      <c r="BM252" s="75"/>
      <c r="BN252" s="80" t="s">
        <v>151</v>
      </c>
      <c r="BO252" s="79"/>
      <c r="BP252" s="75" t="s">
        <v>152</v>
      </c>
      <c r="BQ252" s="82"/>
      <c r="BR252" s="192"/>
      <c r="BS252" s="259" t="s">
        <v>243</v>
      </c>
      <c r="BT252" s="259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83"/>
      <c r="BE253" s="84" t="s">
        <v>153</v>
      </c>
      <c r="BF253" s="84" t="s">
        <v>153</v>
      </c>
      <c r="BG253" s="84" t="s">
        <v>63</v>
      </c>
      <c r="BH253" s="84" t="s">
        <v>44</v>
      </c>
      <c r="BI253" s="84" t="s">
        <v>154</v>
      </c>
      <c r="BJ253" s="84" t="s">
        <v>155</v>
      </c>
      <c r="BK253" s="85" t="s">
        <v>155</v>
      </c>
      <c r="BL253" s="84" t="s">
        <v>156</v>
      </c>
      <c r="BM253" s="84" t="s">
        <v>157</v>
      </c>
      <c r="BN253" s="84" t="s">
        <v>158</v>
      </c>
      <c r="BO253" s="131" t="s">
        <v>155</v>
      </c>
      <c r="BP253" s="84" t="s">
        <v>50</v>
      </c>
      <c r="BQ253" s="85" t="s">
        <v>51</v>
      </c>
      <c r="BR253" s="321"/>
      <c r="BS253" s="259" t="s">
        <v>244</v>
      </c>
      <c r="BT253" s="259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ht="12" customHeight="1">
      <c r="B254" s="19"/>
      <c r="C254" s="2"/>
      <c r="D254" s="21"/>
      <c r="E254" s="2"/>
      <c r="F254" s="21"/>
      <c r="G254" s="21"/>
      <c r="H254" s="21"/>
      <c r="I254" s="2"/>
      <c r="J254" s="21"/>
      <c r="K254" s="21"/>
      <c r="L254" s="47"/>
      <c r="M254" s="20"/>
      <c r="N254" s="21"/>
      <c r="O254" s="2"/>
      <c r="P254" s="2"/>
      <c r="Q254" s="2"/>
      <c r="R254" s="21"/>
      <c r="S254" s="21"/>
      <c r="T254" s="21"/>
      <c r="U254" s="21"/>
      <c r="V254" s="21"/>
      <c r="W254" s="21"/>
      <c r="X254" s="21"/>
      <c r="Y254" s="21"/>
      <c r="Z254" s="47"/>
      <c r="AA254" s="2"/>
      <c r="AB254" s="2"/>
      <c r="AC254" s="21"/>
      <c r="AD254" s="21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73" t="s">
        <v>23</v>
      </c>
      <c r="BE254" s="122">
        <f>A!J520</f>
        <v>0</v>
      </c>
      <c r="BF254" s="122">
        <f>A!D520</f>
        <v>0</v>
      </c>
      <c r="BG254" s="122">
        <f>A!C520</f>
        <v>0</v>
      </c>
      <c r="BH254" s="122">
        <f>A!B520</f>
        <v>0</v>
      </c>
      <c r="BI254" s="122">
        <f>A!K520</f>
        <v>7.6728378882408757E-7</v>
      </c>
      <c r="BJ254" s="122">
        <f>A!E520</f>
        <v>0</v>
      </c>
      <c r="BK254" s="123">
        <f>A!F520</f>
        <v>4.9481766852518309E-2</v>
      </c>
      <c r="BL254" s="122">
        <f t="shared" ref="BL254:BL267" si="65">MINA(BE254:BK254)</f>
        <v>0</v>
      </c>
      <c r="BM254" s="122">
        <f t="shared" ref="BM254:BM267" si="66">MAXA(BE254:BK254)</f>
        <v>4.9481766852518309E-2</v>
      </c>
      <c r="BN254" s="176"/>
      <c r="BO254" s="180">
        <f>A!G520</f>
        <v>0</v>
      </c>
      <c r="BP254" s="122">
        <f>A!H520</f>
        <v>0</v>
      </c>
      <c r="BQ254" s="123">
        <f>A!I520</f>
        <v>1.7104789341015599E-3</v>
      </c>
      <c r="BR254" s="194"/>
      <c r="BS254" s="194" t="e">
        <f>A!L520</f>
        <v>#DIV/0!</v>
      </c>
      <c r="BT254" s="194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ht="12" customHeight="1">
      <c r="B255" s="19"/>
      <c r="C255" s="2"/>
      <c r="D255" s="21"/>
      <c r="E255" s="2"/>
      <c r="F255" s="21"/>
      <c r="G255" s="21"/>
      <c r="H255" s="21"/>
      <c r="I255" s="2"/>
      <c r="J255" s="21"/>
      <c r="K255" s="21"/>
      <c r="L255" s="47"/>
      <c r="M255" s="19"/>
      <c r="N255" s="21"/>
      <c r="O255" s="2"/>
      <c r="P255" s="2"/>
      <c r="Q255" s="2"/>
      <c r="R255" s="21"/>
      <c r="S255" s="21"/>
      <c r="T255" s="21"/>
      <c r="U255" s="21"/>
      <c r="V255" s="21"/>
      <c r="W255" s="21"/>
      <c r="X255" s="21"/>
      <c r="Y255" s="21"/>
      <c r="Z255" s="47"/>
      <c r="AA255" s="2"/>
      <c r="AB255" s="2"/>
      <c r="AC255" s="21"/>
      <c r="AD255" s="21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73" t="s">
        <v>24</v>
      </c>
      <c r="BE255" s="122">
        <f>A!J521</f>
        <v>0</v>
      </c>
      <c r="BF255" s="122">
        <f>A!D521</f>
        <v>0</v>
      </c>
      <c r="BG255" s="122">
        <f>A!C521</f>
        <v>0</v>
      </c>
      <c r="BH255" s="122">
        <f>A!B521</f>
        <v>0</v>
      </c>
      <c r="BI255" s="122">
        <f>A!K521</f>
        <v>3.9212504819538137E-7</v>
      </c>
      <c r="BJ255" s="122">
        <f>A!E521</f>
        <v>0</v>
      </c>
      <c r="BK255" s="123">
        <f>A!F521</f>
        <v>4.7948491523252826E-2</v>
      </c>
      <c r="BL255" s="122">
        <f t="shared" si="65"/>
        <v>0</v>
      </c>
      <c r="BM255" s="122">
        <f t="shared" si="66"/>
        <v>4.7948491523252826E-2</v>
      </c>
      <c r="BN255" s="176"/>
      <c r="BO255" s="180">
        <f>A!G521</f>
        <v>0</v>
      </c>
      <c r="BP255" s="122">
        <f>A!H521</f>
        <v>0</v>
      </c>
      <c r="BQ255" s="123">
        <f>A!I521</f>
        <v>1.8906995588366814E-3</v>
      </c>
      <c r="BR255" s="194"/>
      <c r="BS255" s="194" t="e">
        <f>A!L521</f>
        <v>#DIV/0!</v>
      </c>
      <c r="BT255" s="194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ht="12" customHeight="1">
      <c r="B256" s="19"/>
      <c r="C256" s="2"/>
      <c r="D256" s="21"/>
      <c r="E256" s="2"/>
      <c r="F256" s="21"/>
      <c r="G256" s="21"/>
      <c r="H256" s="21"/>
      <c r="I256" s="2"/>
      <c r="J256" s="21"/>
      <c r="K256" s="21"/>
      <c r="L256" s="47"/>
      <c r="M256" s="19"/>
      <c r="N256" s="21"/>
      <c r="O256" s="2"/>
      <c r="P256" s="2"/>
      <c r="Q256" s="2"/>
      <c r="R256" s="21"/>
      <c r="S256" s="21"/>
      <c r="T256" s="21"/>
      <c r="U256" s="21"/>
      <c r="V256" s="21"/>
      <c r="W256" s="21"/>
      <c r="X256" s="21"/>
      <c r="Y256" s="21"/>
      <c r="Z256" s="47"/>
      <c r="AA256" s="2"/>
      <c r="AB256" s="2"/>
      <c r="AC256" s="21"/>
      <c r="AD256" s="21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73" t="s">
        <v>25</v>
      </c>
      <c r="BE256" s="122">
        <f>A!J522</f>
        <v>0</v>
      </c>
      <c r="BF256" s="122">
        <f>A!D522</f>
        <v>0</v>
      </c>
      <c r="BG256" s="122">
        <f>A!C522</f>
        <v>0</v>
      </c>
      <c r="BH256" s="122">
        <f>A!B522</f>
        <v>0</v>
      </c>
      <c r="BI256" s="122">
        <f>A!K522</f>
        <v>2.5832772124627942E-9</v>
      </c>
      <c r="BJ256" s="122">
        <f>A!E522</f>
        <v>0</v>
      </c>
      <c r="BK256" s="123">
        <f>A!F522</f>
        <v>7.7183040596340541E-2</v>
      </c>
      <c r="BL256" s="122">
        <f t="shared" si="65"/>
        <v>0</v>
      </c>
      <c r="BM256" s="122">
        <f t="shared" si="66"/>
        <v>7.7183040596340541E-2</v>
      </c>
      <c r="BN256" s="176"/>
      <c r="BO256" s="180">
        <f>A!G522</f>
        <v>0</v>
      </c>
      <c r="BP256" s="122">
        <f>A!H522</f>
        <v>0</v>
      </c>
      <c r="BQ256" s="123">
        <f>A!I522</f>
        <v>1.7220724767894346E-3</v>
      </c>
      <c r="BR256" s="194"/>
      <c r="BS256" s="194" t="e">
        <f>A!L522</f>
        <v>#DIV/0!</v>
      </c>
      <c r="BT256" s="194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ht="12" customHeight="1">
      <c r="B257" s="19"/>
      <c r="C257" s="2"/>
      <c r="D257" s="21"/>
      <c r="E257" s="2"/>
      <c r="F257" s="21"/>
      <c r="G257" s="21"/>
      <c r="H257" s="21"/>
      <c r="I257" s="2"/>
      <c r="J257" s="21"/>
      <c r="K257" s="21"/>
      <c r="L257" s="47"/>
      <c r="M257" s="19"/>
      <c r="N257" s="21"/>
      <c r="O257" s="2"/>
      <c r="P257" s="2"/>
      <c r="Q257" s="2"/>
      <c r="R257" s="21"/>
      <c r="S257" s="21"/>
      <c r="T257" s="21"/>
      <c r="U257" s="21"/>
      <c r="V257" s="21"/>
      <c r="W257" s="21"/>
      <c r="X257" s="21"/>
      <c r="Y257" s="21"/>
      <c r="Z257" s="47"/>
      <c r="AA257" s="2"/>
      <c r="AB257" s="2"/>
      <c r="AC257" s="21"/>
      <c r="AD257" s="21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73" t="s">
        <v>26</v>
      </c>
      <c r="BE257" s="122">
        <f>A!J523</f>
        <v>0</v>
      </c>
      <c r="BF257" s="122">
        <f>A!D523</f>
        <v>0</v>
      </c>
      <c r="BG257" s="122">
        <f>A!C523</f>
        <v>0</v>
      </c>
      <c r="BH257" s="122">
        <f>A!B523</f>
        <v>0</v>
      </c>
      <c r="BI257" s="122">
        <f>A!K523</f>
        <v>2.8007521330644312E-9</v>
      </c>
      <c r="BJ257" s="122">
        <f>A!E523</f>
        <v>0</v>
      </c>
      <c r="BK257" s="123">
        <f>A!F523</f>
        <v>5.6383019014255575E-2</v>
      </c>
      <c r="BL257" s="122">
        <f t="shared" si="65"/>
        <v>0</v>
      </c>
      <c r="BM257" s="122">
        <f t="shared" si="66"/>
        <v>5.6383019014255575E-2</v>
      </c>
      <c r="BN257" s="176"/>
      <c r="BO257" s="180">
        <f>A!G523</f>
        <v>0</v>
      </c>
      <c r="BP257" s="122">
        <f>A!H523</f>
        <v>0</v>
      </c>
      <c r="BQ257" s="123">
        <f>A!I523</f>
        <v>1.3521431468878683E-3</v>
      </c>
      <c r="BR257" s="194"/>
      <c r="BS257" s="194" t="e">
        <f>A!L523</f>
        <v>#DIV/0!</v>
      </c>
      <c r="BT257" s="194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ht="12" customHeight="1">
      <c r="B258" s="19"/>
      <c r="C258" s="2"/>
      <c r="D258" s="21"/>
      <c r="E258" s="2"/>
      <c r="F258" s="21"/>
      <c r="G258" s="21"/>
      <c r="H258" s="21"/>
      <c r="I258" s="2"/>
      <c r="J258" s="21"/>
      <c r="K258" s="21"/>
      <c r="L258" s="47"/>
      <c r="M258" s="19"/>
      <c r="N258" s="21"/>
      <c r="O258" s="2"/>
      <c r="P258" s="2"/>
      <c r="Q258" s="2"/>
      <c r="R258" s="21"/>
      <c r="S258" s="21"/>
      <c r="T258" s="21"/>
      <c r="U258" s="21"/>
      <c r="V258" s="21"/>
      <c r="W258" s="21"/>
      <c r="X258" s="21"/>
      <c r="Y258" s="21"/>
      <c r="Z258" s="47"/>
      <c r="AA258" s="2"/>
      <c r="AB258" s="2"/>
      <c r="AC258" s="21"/>
      <c r="AD258" s="21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73" t="s">
        <v>27</v>
      </c>
      <c r="BE258" s="122">
        <f>A!J524</f>
        <v>0</v>
      </c>
      <c r="BF258" s="122">
        <f>A!D524</f>
        <v>0</v>
      </c>
      <c r="BG258" s="122">
        <f>A!C524</f>
        <v>0</v>
      </c>
      <c r="BH258" s="122">
        <f>A!B524</f>
        <v>0</v>
      </c>
      <c r="BI258" s="122">
        <f>A!K524</f>
        <v>1.0565946280357475E-9</v>
      </c>
      <c r="BJ258" s="122">
        <f>A!E524</f>
        <v>0</v>
      </c>
      <c r="BK258" s="123">
        <f>A!F524</f>
        <v>6.9271217779955666E-2</v>
      </c>
      <c r="BL258" s="122">
        <f t="shared" si="65"/>
        <v>0</v>
      </c>
      <c r="BM258" s="122">
        <f t="shared" si="66"/>
        <v>6.9271217779955666E-2</v>
      </c>
      <c r="BN258" s="176"/>
      <c r="BO258" s="180">
        <f>A!G524</f>
        <v>0</v>
      </c>
      <c r="BP258" s="122">
        <f>A!H524</f>
        <v>0</v>
      </c>
      <c r="BQ258" s="123">
        <f>A!I524</f>
        <v>1.5325670498085406E-3</v>
      </c>
      <c r="BR258" s="194"/>
      <c r="BS258" s="194" t="e">
        <f>A!L524</f>
        <v>#DIV/0!</v>
      </c>
      <c r="BT258" s="194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ht="12" customHeight="1">
      <c r="B259" s="19"/>
      <c r="C259" s="2"/>
      <c r="D259" s="21"/>
      <c r="E259" s="2"/>
      <c r="F259" s="21"/>
      <c r="G259" s="21"/>
      <c r="H259" s="21"/>
      <c r="I259" s="2"/>
      <c r="J259" s="21"/>
      <c r="K259" s="21"/>
      <c r="L259" s="47"/>
      <c r="M259" s="19"/>
      <c r="N259" s="21"/>
      <c r="O259" s="2"/>
      <c r="P259" s="2"/>
      <c r="Q259" s="2"/>
      <c r="R259" s="21"/>
      <c r="S259" s="21"/>
      <c r="T259" s="21"/>
      <c r="U259" s="21"/>
      <c r="V259" s="21"/>
      <c r="W259" s="21"/>
      <c r="X259" s="21"/>
      <c r="Y259" s="21"/>
      <c r="Z259" s="47"/>
      <c r="AA259" s="2"/>
      <c r="AB259" s="2"/>
      <c r="AC259" s="21"/>
      <c r="AD259" s="21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73" t="s">
        <v>28</v>
      </c>
      <c r="BE259" s="122">
        <f>A!J525</f>
        <v>0</v>
      </c>
      <c r="BF259" s="122">
        <f>A!D525</f>
        <v>0</v>
      </c>
      <c r="BG259" s="122">
        <f>A!C525</f>
        <v>0</v>
      </c>
      <c r="BH259" s="122">
        <f>A!B525</f>
        <v>0</v>
      </c>
      <c r="BI259" s="122">
        <f>A!K525</f>
        <v>9.1726234304568283E-5</v>
      </c>
      <c r="BJ259" s="122">
        <f>A!E525</f>
        <v>0</v>
      </c>
      <c r="BK259" s="123">
        <f>A!F525</f>
        <v>5.3798659187325015E-2</v>
      </c>
      <c r="BL259" s="122">
        <f t="shared" si="65"/>
        <v>0</v>
      </c>
      <c r="BM259" s="122">
        <f t="shared" si="66"/>
        <v>5.3798659187325015E-2</v>
      </c>
      <c r="BN259" s="176"/>
      <c r="BO259" s="180">
        <f>A!G525</f>
        <v>0</v>
      </c>
      <c r="BP259" s="122">
        <f>A!H525</f>
        <v>0</v>
      </c>
      <c r="BQ259" s="123">
        <f>A!I525</f>
        <v>1.7104789341015599E-3</v>
      </c>
      <c r="BR259" s="194"/>
      <c r="BS259" s="194" t="e">
        <f>A!L525</f>
        <v>#DIV/0!</v>
      </c>
      <c r="BT259" s="194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ht="12" customHeight="1">
      <c r="B260" s="19"/>
      <c r="C260" s="2"/>
      <c r="D260" s="21"/>
      <c r="E260" s="2"/>
      <c r="F260" s="21"/>
      <c r="G260" s="21"/>
      <c r="H260" s="21"/>
      <c r="I260" s="2"/>
      <c r="J260" s="21"/>
      <c r="K260" s="21"/>
      <c r="L260" s="47"/>
      <c r="M260" s="19"/>
      <c r="N260" s="21"/>
      <c r="O260" s="2"/>
      <c r="P260" s="2"/>
      <c r="Q260" s="2"/>
      <c r="R260" s="21"/>
      <c r="S260" s="21"/>
      <c r="T260" s="21"/>
      <c r="U260" s="21"/>
      <c r="V260" s="21"/>
      <c r="W260" s="21"/>
      <c r="X260" s="21"/>
      <c r="Y260" s="21"/>
      <c r="Z260" s="47"/>
      <c r="AA260" s="2"/>
      <c r="AB260" s="2"/>
      <c r="AC260" s="21"/>
      <c r="AD260" s="21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73" t="s">
        <v>29</v>
      </c>
      <c r="BE260" s="122">
        <f>A!J526</f>
        <v>0</v>
      </c>
      <c r="BF260" s="122">
        <f>A!D526</f>
        <v>0</v>
      </c>
      <c r="BG260" s="122">
        <f>A!C526</f>
        <v>0</v>
      </c>
      <c r="BH260" s="122">
        <f>A!B526</f>
        <v>0</v>
      </c>
      <c r="BI260" s="122">
        <f>A!K526</f>
        <v>1.9268835903033906E-4</v>
      </c>
      <c r="BJ260" s="122">
        <f>A!E526</f>
        <v>0</v>
      </c>
      <c r="BK260" s="123">
        <f>A!F526</f>
        <v>4.5193952473209488E-2</v>
      </c>
      <c r="BL260" s="122">
        <f t="shared" si="65"/>
        <v>0</v>
      </c>
      <c r="BM260" s="122">
        <f t="shared" si="66"/>
        <v>4.5193952473209488E-2</v>
      </c>
      <c r="BN260" s="176"/>
      <c r="BO260" s="180">
        <f>A!G526</f>
        <v>0</v>
      </c>
      <c r="BP260" s="122">
        <f>A!H526</f>
        <v>0</v>
      </c>
      <c r="BQ260" s="123">
        <f>A!I526</f>
        <v>1.572209328441942E-3</v>
      </c>
      <c r="BR260" s="194"/>
      <c r="BS260" s="194" t="e">
        <f>A!L526</f>
        <v>#DIV/0!</v>
      </c>
      <c r="BT260" s="194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ht="12" customHeight="1">
      <c r="B261" s="19"/>
      <c r="C261" s="2"/>
      <c r="D261" s="21"/>
      <c r="E261" s="2"/>
      <c r="F261" s="21"/>
      <c r="G261" s="21"/>
      <c r="H261" s="21"/>
      <c r="I261" s="2"/>
      <c r="J261" s="21"/>
      <c r="K261" s="21"/>
      <c r="L261" s="47"/>
      <c r="M261" s="19"/>
      <c r="N261" s="21"/>
      <c r="O261" s="2"/>
      <c r="P261" s="2"/>
      <c r="Q261" s="2"/>
      <c r="R261" s="21"/>
      <c r="S261" s="21"/>
      <c r="T261" s="21"/>
      <c r="U261" s="21"/>
      <c r="V261" s="21"/>
      <c r="W261" s="21"/>
      <c r="X261" s="21"/>
      <c r="Y261" s="21"/>
      <c r="Z261" s="47"/>
      <c r="AA261" s="2"/>
      <c r="AB261" s="2"/>
      <c r="AC261" s="21"/>
      <c r="AD261" s="21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73" t="s">
        <v>30</v>
      </c>
      <c r="BE261" s="122">
        <f>A!J527</f>
        <v>0</v>
      </c>
      <c r="BF261" s="122">
        <f>A!D527</f>
        <v>0</v>
      </c>
      <c r="BG261" s="122">
        <f>A!C527</f>
        <v>0</v>
      </c>
      <c r="BH261" s="122">
        <f>A!B527</f>
        <v>0</v>
      </c>
      <c r="BI261" s="122">
        <f>A!K527</f>
        <v>2.7950870593836021E-4</v>
      </c>
      <c r="BJ261" s="122">
        <f>A!E527</f>
        <v>0</v>
      </c>
      <c r="BK261" s="123">
        <f>A!F527</f>
        <v>5.1302556413444896E-2</v>
      </c>
      <c r="BL261" s="122">
        <f t="shared" si="65"/>
        <v>0</v>
      </c>
      <c r="BM261" s="122">
        <f t="shared" si="66"/>
        <v>5.1302556413444896E-2</v>
      </c>
      <c r="BN261" s="176"/>
      <c r="BO261" s="180">
        <f>A!G527</f>
        <v>0</v>
      </c>
      <c r="BP261" s="122">
        <f>A!H527</f>
        <v>0</v>
      </c>
      <c r="BQ261" s="123">
        <f>A!I527</f>
        <v>1.5439378993867721E-3</v>
      </c>
      <c r="BR261" s="194"/>
      <c r="BS261" s="194" t="e">
        <f>A!L527</f>
        <v>#DIV/0!</v>
      </c>
      <c r="BT261" s="194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ht="12" customHeight="1">
      <c r="B262" s="19"/>
      <c r="C262" s="2"/>
      <c r="D262" s="21"/>
      <c r="E262" s="2"/>
      <c r="F262" s="21"/>
      <c r="G262" s="21"/>
      <c r="H262" s="21"/>
      <c r="I262" s="2"/>
      <c r="J262" s="21"/>
      <c r="K262" s="21"/>
      <c r="L262" s="47"/>
      <c r="M262" s="19"/>
      <c r="N262" s="21"/>
      <c r="O262" s="2"/>
      <c r="P262" s="2"/>
      <c r="Q262" s="2"/>
      <c r="R262" s="21"/>
      <c r="S262" s="21"/>
      <c r="T262" s="21"/>
      <c r="U262" s="21"/>
      <c r="V262" s="21"/>
      <c r="W262" s="21"/>
      <c r="X262" s="21"/>
      <c r="Y262" s="21"/>
      <c r="Z262" s="47"/>
      <c r="AA262" s="2"/>
      <c r="AB262" s="2"/>
      <c r="AC262" s="21"/>
      <c r="AD262" s="21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73" t="s">
        <v>31</v>
      </c>
      <c r="BE262" s="122">
        <f>A!J528</f>
        <v>0</v>
      </c>
      <c r="BF262" s="122">
        <f>A!D528</f>
        <v>0</v>
      </c>
      <c r="BG262" s="122">
        <f>A!C528</f>
        <v>0</v>
      </c>
      <c r="BH262" s="122">
        <f>A!B528</f>
        <v>0</v>
      </c>
      <c r="BI262" s="122">
        <f>A!K528</f>
        <v>7.1142933009094725E-5</v>
      </c>
      <c r="BJ262" s="122">
        <f>A!E528</f>
        <v>0</v>
      </c>
      <c r="BK262" s="123">
        <f>A!F528</f>
        <v>4.9735795073075968E-2</v>
      </c>
      <c r="BL262" s="122">
        <f t="shared" si="65"/>
        <v>0</v>
      </c>
      <c r="BM262" s="122">
        <f t="shared" si="66"/>
        <v>4.9735795073075968E-2</v>
      </c>
      <c r="BN262" s="176"/>
      <c r="BO262" s="180">
        <f>A!G528</f>
        <v>0</v>
      </c>
      <c r="BP262" s="122">
        <f>A!H528</f>
        <v>0</v>
      </c>
      <c r="BQ262" s="123">
        <f>A!I528</f>
        <v>1.3063651515834006E-3</v>
      </c>
      <c r="BR262" s="194"/>
      <c r="BS262" s="194" t="e">
        <f>A!L528</f>
        <v>#DIV/0!</v>
      </c>
      <c r="BT262" s="194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ht="12" customHeight="1">
      <c r="B263" s="19"/>
      <c r="C263" s="2"/>
      <c r="D263" s="21"/>
      <c r="E263" s="2"/>
      <c r="F263" s="21"/>
      <c r="G263" s="21"/>
      <c r="H263" s="21"/>
      <c r="I263" s="2"/>
      <c r="J263" s="21"/>
      <c r="K263" s="21"/>
      <c r="L263" s="47"/>
      <c r="M263" s="19"/>
      <c r="N263" s="21"/>
      <c r="O263" s="2"/>
      <c r="P263" s="2"/>
      <c r="Q263" s="2"/>
      <c r="R263" s="21"/>
      <c r="S263" s="21"/>
      <c r="T263" s="21"/>
      <c r="U263" s="21"/>
      <c r="V263" s="21"/>
      <c r="W263" s="21"/>
      <c r="X263" s="21"/>
      <c r="Y263" s="21"/>
      <c r="Z263" s="47"/>
      <c r="AA263" s="2"/>
      <c r="AB263" s="2"/>
      <c r="AC263" s="21"/>
      <c r="AD263" s="21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73" t="s">
        <v>32</v>
      </c>
      <c r="BE263" s="122">
        <f>A!J529</f>
        <v>0</v>
      </c>
      <c r="BF263" s="122">
        <f>A!D529</f>
        <v>0</v>
      </c>
      <c r="BG263" s="122">
        <f>A!C529</f>
        <v>0</v>
      </c>
      <c r="BH263" s="122">
        <f>A!B529</f>
        <v>0</v>
      </c>
      <c r="BI263" s="122">
        <f>A!K529</f>
        <v>1.4949360499107145E-4</v>
      </c>
      <c r="BJ263" s="122">
        <f>A!E529</f>
        <v>0</v>
      </c>
      <c r="BK263" s="123">
        <f>A!F529</f>
        <v>3.4923740505307797E-2</v>
      </c>
      <c r="BL263" s="122">
        <f t="shared" si="65"/>
        <v>0</v>
      </c>
      <c r="BM263" s="122">
        <f t="shared" si="66"/>
        <v>3.4923740505307797E-2</v>
      </c>
      <c r="BN263" s="176"/>
      <c r="BO263" s="180">
        <f>A!G529</f>
        <v>0</v>
      </c>
      <c r="BP263" s="122">
        <f>A!H529</f>
        <v>0</v>
      </c>
      <c r="BQ263" s="123">
        <f>A!I529</f>
        <v>8.1062823688345554E-4</v>
      </c>
      <c r="BR263" s="194"/>
      <c r="BS263" s="194" t="e">
        <f>A!L529</f>
        <v>#DIV/0!</v>
      </c>
      <c r="BT263" s="194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ht="12" customHeight="1">
      <c r="B264" s="19"/>
      <c r="C264" s="2"/>
      <c r="D264" s="21"/>
      <c r="E264" s="2"/>
      <c r="F264" s="21"/>
      <c r="G264" s="21"/>
      <c r="H264" s="21"/>
      <c r="I264" s="2"/>
      <c r="J264" s="21"/>
      <c r="K264" s="21"/>
      <c r="L264" s="47"/>
      <c r="M264" s="19"/>
      <c r="N264" s="21"/>
      <c r="O264" s="2"/>
      <c r="P264" s="2"/>
      <c r="Q264" s="2"/>
      <c r="R264" s="21"/>
      <c r="S264" s="21"/>
      <c r="T264" s="21"/>
      <c r="U264" s="21"/>
      <c r="V264" s="21"/>
      <c r="W264" s="21"/>
      <c r="X264" s="21"/>
      <c r="Y264" s="21"/>
      <c r="Z264" s="47"/>
      <c r="AA264" s="2"/>
      <c r="AB264" s="2"/>
      <c r="AC264" s="21"/>
      <c r="AD264" s="21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73" t="s">
        <v>33</v>
      </c>
      <c r="BE264" s="122">
        <f>A!J530</f>
        <v>0</v>
      </c>
      <c r="BF264" s="122">
        <f>A!D530</f>
        <v>0</v>
      </c>
      <c r="BG264" s="122">
        <f>A!C530</f>
        <v>0</v>
      </c>
      <c r="BH264" s="122">
        <f>A!B530</f>
        <v>0</v>
      </c>
      <c r="BI264" s="122">
        <f>A!K530</f>
        <v>2.2692774654094346E-4</v>
      </c>
      <c r="BJ264" s="122">
        <f>A!E530</f>
        <v>0</v>
      </c>
      <c r="BK264" s="123">
        <f>A!F530</f>
        <v>2.1459067716471152E-2</v>
      </c>
      <c r="BL264" s="122">
        <f t="shared" si="65"/>
        <v>0</v>
      </c>
      <c r="BM264" s="122">
        <f t="shared" si="66"/>
        <v>2.1459067716471152E-2</v>
      </c>
      <c r="BN264" s="176"/>
      <c r="BO264" s="180">
        <f>A!G530</f>
        <v>0</v>
      </c>
      <c r="BP264" s="122">
        <f>A!H530</f>
        <v>0</v>
      </c>
      <c r="BQ264" s="123">
        <f>A!I530</f>
        <v>7.2052598396821752E-4</v>
      </c>
      <c r="BR264" s="194"/>
      <c r="BS264" s="194" t="e">
        <f>A!L530</f>
        <v>#DIV/0!</v>
      </c>
      <c r="BT264" s="194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ht="12" customHeight="1">
      <c r="B265" s="19"/>
      <c r="C265" s="2"/>
      <c r="D265" s="21"/>
      <c r="E265" s="2"/>
      <c r="F265" s="21"/>
      <c r="G265" s="21"/>
      <c r="H265" s="21"/>
      <c r="I265" s="2"/>
      <c r="J265" s="21"/>
      <c r="K265" s="21"/>
      <c r="L265" s="47"/>
      <c r="M265" s="19"/>
      <c r="N265" s="21"/>
      <c r="O265" s="2"/>
      <c r="P265" s="2"/>
      <c r="Q265" s="2"/>
      <c r="R265" s="21"/>
      <c r="S265" s="21"/>
      <c r="T265" s="21"/>
      <c r="U265" s="21"/>
      <c r="V265" s="21"/>
      <c r="W265" s="21"/>
      <c r="X265" s="21"/>
      <c r="Y265" s="21"/>
      <c r="Z265" s="47"/>
      <c r="AA265" s="2"/>
      <c r="AB265" s="2"/>
      <c r="AC265" s="21"/>
      <c r="AD265" s="21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73" t="s">
        <v>34</v>
      </c>
      <c r="BE265" s="122">
        <f>A!J531</f>
        <v>0</v>
      </c>
      <c r="BF265" s="122">
        <f>A!D531</f>
        <v>0</v>
      </c>
      <c r="BG265" s="122">
        <f>A!C531</f>
        <v>0</v>
      </c>
      <c r="BH265" s="122">
        <f>A!B531</f>
        <v>0</v>
      </c>
      <c r="BI265" s="122">
        <f>A!K531</f>
        <v>1.213393989987941E-5</v>
      </c>
      <c r="BJ265" s="122">
        <f>A!E531</f>
        <v>0</v>
      </c>
      <c r="BK265" s="123">
        <f>A!F531</f>
        <v>2.8249983879527572E-2</v>
      </c>
      <c r="BL265" s="122">
        <f t="shared" si="65"/>
        <v>0</v>
      </c>
      <c r="BM265" s="122">
        <f t="shared" si="66"/>
        <v>2.8249983879527572E-2</v>
      </c>
      <c r="BN265" s="176"/>
      <c r="BO265" s="180">
        <f>A!G531</f>
        <v>0</v>
      </c>
      <c r="BP265" s="122">
        <f>A!H531</f>
        <v>0</v>
      </c>
      <c r="BQ265" s="123">
        <f>A!I531</f>
        <v>7.2091556276479194E-4</v>
      </c>
      <c r="BR265" s="194"/>
      <c r="BS265" s="194" t="e">
        <f>A!L531</f>
        <v>#DIV/0!</v>
      </c>
      <c r="BT265" s="194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ht="12" customHeight="1">
      <c r="B266" s="19"/>
      <c r="C266" s="2"/>
      <c r="D266" s="21"/>
      <c r="E266" s="2"/>
      <c r="F266" s="21"/>
      <c r="G266" s="21"/>
      <c r="H266" s="21"/>
      <c r="I266" s="2"/>
      <c r="J266" s="21"/>
      <c r="K266" s="21"/>
      <c r="L266" s="47"/>
      <c r="M266" s="19"/>
      <c r="N266" s="21"/>
      <c r="O266" s="2"/>
      <c r="P266" s="2"/>
      <c r="Q266" s="2"/>
      <c r="R266" s="21"/>
      <c r="S266" s="21"/>
      <c r="T266" s="21"/>
      <c r="U266" s="21"/>
      <c r="V266" s="21"/>
      <c r="W266" s="21"/>
      <c r="X266" s="21"/>
      <c r="Y266" s="21"/>
      <c r="Z266" s="47"/>
      <c r="AA266" s="2"/>
      <c r="AB266" s="2"/>
      <c r="AC266" s="21"/>
      <c r="AD266" s="21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73" t="s">
        <v>35</v>
      </c>
      <c r="BE266" s="122">
        <f>A!J532</f>
        <v>0</v>
      </c>
      <c r="BF266" s="122">
        <f>A!D532</f>
        <v>0</v>
      </c>
      <c r="BG266" s="122">
        <f>A!C532</f>
        <v>0</v>
      </c>
      <c r="BH266" s="122">
        <f>A!B532</f>
        <v>0</v>
      </c>
      <c r="BI266" s="122">
        <f>A!K532</f>
        <v>1.727702145379317E-5</v>
      </c>
      <c r="BJ266" s="122">
        <f>A!E532</f>
        <v>0</v>
      </c>
      <c r="BK266" s="123">
        <f>A!F532</f>
        <v>2.271563111997392E-2</v>
      </c>
      <c r="BL266" s="122">
        <f t="shared" si="65"/>
        <v>0</v>
      </c>
      <c r="BM266" s="122">
        <f t="shared" si="66"/>
        <v>2.271563111997392E-2</v>
      </c>
      <c r="BN266" s="176"/>
      <c r="BO266" s="180">
        <f>A!G532</f>
        <v>0</v>
      </c>
      <c r="BP266" s="122">
        <f>A!H532</f>
        <v>0</v>
      </c>
      <c r="BQ266" s="123">
        <f>A!I532</f>
        <v>6.3077269655340842E-4</v>
      </c>
      <c r="BR266" s="194"/>
      <c r="BS266" s="194" t="e">
        <f>A!L532</f>
        <v>#DIV/0!</v>
      </c>
      <c r="BT266" s="194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ht="12" customHeight="1" thickBot="1">
      <c r="B267" s="19"/>
      <c r="C267" s="2"/>
      <c r="D267" s="21"/>
      <c r="E267" s="2"/>
      <c r="F267" s="21"/>
      <c r="G267" s="21"/>
      <c r="H267" s="21"/>
      <c r="I267" s="2"/>
      <c r="J267" s="21"/>
      <c r="K267" s="21"/>
      <c r="L267" s="47"/>
      <c r="M267" s="19"/>
      <c r="N267" s="21"/>
      <c r="O267" s="2"/>
      <c r="P267" s="2"/>
      <c r="Q267" s="2"/>
      <c r="R267" s="21"/>
      <c r="S267" s="21"/>
      <c r="T267" s="21"/>
      <c r="U267" s="21"/>
      <c r="V267" s="21"/>
      <c r="W267" s="21"/>
      <c r="X267" s="21"/>
      <c r="Y267" s="21"/>
      <c r="Z267" s="47"/>
      <c r="AA267" s="2"/>
      <c r="AB267" s="2"/>
      <c r="AC267" s="21"/>
      <c r="AD267" s="21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77" t="s">
        <v>36</v>
      </c>
      <c r="BE267" s="124">
        <f>A!J533</f>
        <v>0</v>
      </c>
      <c r="BF267" s="124">
        <f>A!D533</f>
        <v>0</v>
      </c>
      <c r="BG267" s="124">
        <f>A!C533</f>
        <v>0</v>
      </c>
      <c r="BH267" s="124">
        <f>A!B533</f>
        <v>0</v>
      </c>
      <c r="BI267" s="125">
        <f>A!K533</f>
        <v>8.3697082057421061E-5</v>
      </c>
      <c r="BJ267" s="124">
        <f>A!E533</f>
        <v>0</v>
      </c>
      <c r="BK267" s="126">
        <f>A!F533</f>
        <v>0</v>
      </c>
      <c r="BL267" s="124">
        <f t="shared" si="65"/>
        <v>0</v>
      </c>
      <c r="BM267" s="124">
        <f t="shared" si="66"/>
        <v>8.3697082057421061E-5</v>
      </c>
      <c r="BN267" s="88"/>
      <c r="BO267" s="181">
        <f>A!G533</f>
        <v>0</v>
      </c>
      <c r="BP267" s="124">
        <f>A!H533</f>
        <v>0</v>
      </c>
      <c r="BQ267" s="126">
        <f>A!I533</f>
        <v>0</v>
      </c>
      <c r="BR267" s="194"/>
      <c r="BS267" s="194" t="e">
        <f>A!L533</f>
        <v>#DIV/0!</v>
      </c>
      <c r="BT267" s="194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ht="12" customHeight="1" thickTop="1">
      <c r="B268" s="2"/>
      <c r="C268" s="2"/>
      <c r="D268" s="5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75"/>
      <c r="BE268" s="122"/>
      <c r="BF268" s="182"/>
      <c r="BG268" s="122"/>
      <c r="BH268" s="75"/>
      <c r="BI268" s="75"/>
      <c r="BJ268" s="75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ht="14.1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89" t="s">
        <v>168</v>
      </c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  <c r="BU269" s="2"/>
      <c r="BV269" s="21"/>
      <c r="BW269" s="21"/>
      <c r="BX269" s="21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76" t="s">
        <v>67</v>
      </c>
      <c r="BE270" s="77"/>
      <c r="BF270" s="77"/>
      <c r="BG270" s="77"/>
      <c r="BH270" s="77"/>
      <c r="BI270" s="128"/>
      <c r="BJ270" s="128"/>
      <c r="BK270" s="78"/>
      <c r="BL270" s="77" t="s">
        <v>145</v>
      </c>
      <c r="BM270" s="77"/>
      <c r="BN270" s="114"/>
      <c r="BO270" s="77"/>
      <c r="BP270" s="77"/>
      <c r="BQ270" s="78"/>
      <c r="BR270" s="192"/>
      <c r="BS270" s="192"/>
      <c r="BT270" s="192"/>
      <c r="BU270" s="2"/>
      <c r="BV270" s="21"/>
      <c r="BW270" s="21"/>
      <c r="BX270" s="21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79"/>
      <c r="BE271" s="80" t="s">
        <v>42</v>
      </c>
      <c r="BF271" s="80" t="s">
        <v>146</v>
      </c>
      <c r="BG271" s="80" t="s">
        <v>147</v>
      </c>
      <c r="BH271" s="80" t="s">
        <v>147</v>
      </c>
      <c r="BI271" s="80" t="s">
        <v>148</v>
      </c>
      <c r="BJ271" s="80" t="s">
        <v>149</v>
      </c>
      <c r="BK271" s="81" t="s">
        <v>150</v>
      </c>
      <c r="BL271" s="75"/>
      <c r="BM271" s="75"/>
      <c r="BN271" s="183" t="s">
        <v>151</v>
      </c>
      <c r="BO271" s="75"/>
      <c r="BP271" s="75" t="s">
        <v>152</v>
      </c>
      <c r="BQ271" s="82"/>
      <c r="BR271" s="192"/>
      <c r="BS271" s="259" t="s">
        <v>243</v>
      </c>
      <c r="BT271" s="259"/>
      <c r="BU271" s="2"/>
      <c r="BV271" s="21"/>
      <c r="BW271" s="21"/>
      <c r="BX271" s="21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83"/>
      <c r="BE272" s="84" t="s">
        <v>153</v>
      </c>
      <c r="BF272" s="84" t="s">
        <v>153</v>
      </c>
      <c r="BG272" s="84" t="s">
        <v>63</v>
      </c>
      <c r="BH272" s="84" t="s">
        <v>44</v>
      </c>
      <c r="BI272" s="84" t="s">
        <v>154</v>
      </c>
      <c r="BJ272" s="84" t="s">
        <v>155</v>
      </c>
      <c r="BK272" s="85" t="s">
        <v>155</v>
      </c>
      <c r="BL272" s="84" t="s">
        <v>156</v>
      </c>
      <c r="BM272" s="84" t="s">
        <v>157</v>
      </c>
      <c r="BN272" s="85" t="s">
        <v>158</v>
      </c>
      <c r="BO272" s="84" t="s">
        <v>155</v>
      </c>
      <c r="BP272" s="84" t="s">
        <v>50</v>
      </c>
      <c r="BQ272" s="85" t="s">
        <v>51</v>
      </c>
      <c r="BR272" s="321"/>
      <c r="BS272" s="259" t="s">
        <v>244</v>
      </c>
      <c r="BT272" s="259"/>
      <c r="BU272" s="2"/>
      <c r="BV272" s="21"/>
      <c r="BW272" s="21"/>
      <c r="BX272" s="21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84" t="s">
        <v>23</v>
      </c>
      <c r="BE273" s="185">
        <f>A!J280</f>
        <v>7.4999999999999997E-3</v>
      </c>
      <c r="BF273" s="185">
        <f>A!D280</f>
        <v>6.9100000000000003E-3</v>
      </c>
      <c r="BG273" s="185">
        <f>A!C280</f>
        <v>7.6E-3</v>
      </c>
      <c r="BH273" s="185">
        <f>A!B280</f>
        <v>7.4000000000000003E-3</v>
      </c>
      <c r="BI273" s="185">
        <f>A!K280</f>
        <v>7.4521605360028109E-3</v>
      </c>
      <c r="BJ273" s="185">
        <f>A!E280</f>
        <v>7.50358999999987E-3</v>
      </c>
      <c r="BK273" s="186">
        <f>A!F280</f>
        <v>7.5088100000000298E-3</v>
      </c>
      <c r="BL273" s="185">
        <f t="shared" ref="BL273:BL286" si="67">MINA(BE273:BK273)</f>
        <v>6.9100000000000003E-3</v>
      </c>
      <c r="BM273" s="185">
        <f t="shared" ref="BM273:BM286" si="68">MAXA(BE273:BK273)</f>
        <v>7.6E-3</v>
      </c>
      <c r="BN273" s="176">
        <f t="shared" ref="BN273:BN286" si="69">(BM273-BL273)/BO273</f>
        <v>9.2898773351972677E-2</v>
      </c>
      <c r="BO273" s="185">
        <f>A!G280</f>
        <v>7.4274392987488001E-3</v>
      </c>
      <c r="BP273" s="185">
        <f>A!H280</f>
        <v>7.3400000000000002E-3</v>
      </c>
      <c r="BQ273" s="186">
        <f>A!I280</f>
        <v>7.339E-3</v>
      </c>
      <c r="BR273" s="207"/>
      <c r="BS273" s="207">
        <f>A!L280</f>
        <v>0</v>
      </c>
      <c r="BT273" s="207"/>
      <c r="BU273" s="2"/>
      <c r="BV273" s="21"/>
      <c r="BW273" s="21"/>
      <c r="BX273" s="21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73" t="s">
        <v>24</v>
      </c>
      <c r="BE274" s="185">
        <f>A!J281</f>
        <v>6.6E-3</v>
      </c>
      <c r="BF274" s="185">
        <f>A!D281</f>
        <v>6.9199999999999999E-3</v>
      </c>
      <c r="BG274" s="185">
        <f>A!C281</f>
        <v>7.0296100000000004E-3</v>
      </c>
      <c r="BH274" s="185">
        <f>A!B281</f>
        <v>6.4000000000000003E-3</v>
      </c>
      <c r="BI274" s="185">
        <f>A!K281</f>
        <v>6.5610637594082366E-3</v>
      </c>
      <c r="BJ274" s="185">
        <f>A!E281</f>
        <v>6.5938000000000697E-3</v>
      </c>
      <c r="BK274" s="186">
        <f>A!F281</f>
        <v>6.6309200000000696E-3</v>
      </c>
      <c r="BL274" s="185">
        <f t="shared" si="67"/>
        <v>6.4000000000000003E-3</v>
      </c>
      <c r="BM274" s="185">
        <f t="shared" si="68"/>
        <v>7.0296100000000004E-3</v>
      </c>
      <c r="BN274" s="176">
        <f t="shared" si="69"/>
        <v>9.6585732671699939E-2</v>
      </c>
      <c r="BO274" s="185">
        <f>A!G281</f>
        <v>6.5186646369405103E-3</v>
      </c>
      <c r="BP274" s="185">
        <f>A!H281</f>
        <v>6.4000000000000003E-3</v>
      </c>
      <c r="BQ274" s="186">
        <f>A!I281</f>
        <v>6.411E-3</v>
      </c>
      <c r="BR274" s="207"/>
      <c r="BS274" s="207">
        <f>A!L281</f>
        <v>0</v>
      </c>
      <c r="BT274" s="207"/>
      <c r="BU274" s="2"/>
      <c r="BV274" s="21"/>
      <c r="BW274" s="21"/>
      <c r="BX274" s="21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73" t="s">
        <v>25</v>
      </c>
      <c r="BE275" s="185">
        <f>A!J282</f>
        <v>8.0000000000000002E-3</v>
      </c>
      <c r="BF275" s="185">
        <f>A!D282</f>
        <v>7.0000000000000001E-3</v>
      </c>
      <c r="BG275" s="185">
        <f>A!C282</f>
        <v>7.7999999999999996E-3</v>
      </c>
      <c r="BH275" s="185">
        <f>A!B282</f>
        <v>7.7999999999999996E-3</v>
      </c>
      <c r="BI275" s="185">
        <f>A!K282</f>
        <v>8.0110051705996419E-3</v>
      </c>
      <c r="BJ275" s="185">
        <f>A!E282</f>
        <v>7.9505600000000197E-3</v>
      </c>
      <c r="BK275" s="186">
        <f>A!F282</f>
        <v>7.9517200000000596E-3</v>
      </c>
      <c r="BL275" s="185">
        <f t="shared" si="67"/>
        <v>7.0000000000000001E-3</v>
      </c>
      <c r="BM275" s="185">
        <f t="shared" si="68"/>
        <v>8.0110051705996419E-3</v>
      </c>
      <c r="BN275" s="176">
        <f t="shared" si="69"/>
        <v>0.12832811164968327</v>
      </c>
      <c r="BO275" s="185">
        <f>A!G282</f>
        <v>7.8782829233826502E-3</v>
      </c>
      <c r="BP275" s="185">
        <f>A!H282</f>
        <v>7.8600000000000007E-3</v>
      </c>
      <c r="BQ275" s="186">
        <f>A!I282</f>
        <v>7.8729999999999998E-3</v>
      </c>
      <c r="BR275" s="207"/>
      <c r="BS275" s="207">
        <f>A!L282</f>
        <v>0</v>
      </c>
      <c r="BT275" s="207"/>
      <c r="BU275" s="2"/>
      <c r="BV275" s="21"/>
      <c r="BW275" s="21"/>
      <c r="BX275" s="21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73" t="s">
        <v>26</v>
      </c>
      <c r="BE276" s="185">
        <f>A!J283</f>
        <v>7.4999999999999997E-3</v>
      </c>
      <c r="BF276" s="185">
        <f>A!D283</f>
        <v>6.9100000000000003E-3</v>
      </c>
      <c r="BG276" s="185">
        <f>A!C283</f>
        <v>7.6E-3</v>
      </c>
      <c r="BH276" s="185">
        <f>A!B283</f>
        <v>7.3000000000000001E-3</v>
      </c>
      <c r="BI276" s="185">
        <f>A!K283</f>
        <v>7.4578198927519089E-3</v>
      </c>
      <c r="BJ276" s="185">
        <f>A!E283</f>
        <v>7.50358999999987E-3</v>
      </c>
      <c r="BK276" s="186">
        <f>A!F283</f>
        <v>7.5193800000000104E-3</v>
      </c>
      <c r="BL276" s="185">
        <f t="shared" si="67"/>
        <v>6.9100000000000003E-3</v>
      </c>
      <c r="BM276" s="185">
        <f t="shared" si="68"/>
        <v>7.6E-3</v>
      </c>
      <c r="BN276" s="176">
        <f t="shared" si="69"/>
        <v>9.2898773351972677E-2</v>
      </c>
      <c r="BO276" s="185">
        <f>A!G283</f>
        <v>7.4274392987488001E-3</v>
      </c>
      <c r="BP276" s="185">
        <f>A!H283</f>
        <v>7.3400000000000002E-3</v>
      </c>
      <c r="BQ276" s="186">
        <f>A!I283</f>
        <v>7.339E-3</v>
      </c>
      <c r="BR276" s="207"/>
      <c r="BS276" s="207">
        <f>A!L283</f>
        <v>0</v>
      </c>
      <c r="BT276" s="207"/>
      <c r="BU276" s="2"/>
      <c r="BV276" s="21"/>
      <c r="BW276" s="21"/>
      <c r="BX276" s="21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73" t="s">
        <v>27</v>
      </c>
      <c r="BE277" s="185">
        <f>A!J284</f>
        <v>6.4999999999999997E-3</v>
      </c>
      <c r="BF277" s="185">
        <f>A!D284</f>
        <v>6.9199999999999999E-3</v>
      </c>
      <c r="BG277" s="185">
        <f>A!C284</f>
        <v>7.0601199999999996E-3</v>
      </c>
      <c r="BH277" s="185">
        <f>A!B284</f>
        <v>6.4000000000000003E-3</v>
      </c>
      <c r="BI277" s="185">
        <f>A!K284</f>
        <v>6.5668148481947738E-3</v>
      </c>
      <c r="BJ277" s="185">
        <f>A!E284</f>
        <v>6.5938002678572099E-3</v>
      </c>
      <c r="BK277" s="186">
        <f>A!F284</f>
        <v>6.5940699999999302E-3</v>
      </c>
      <c r="BL277" s="185">
        <f t="shared" si="67"/>
        <v>6.4000000000000003E-3</v>
      </c>
      <c r="BM277" s="185">
        <f t="shared" si="68"/>
        <v>7.0601199999999996E-3</v>
      </c>
      <c r="BN277" s="176">
        <f t="shared" si="69"/>
        <v>0.10126613911984005</v>
      </c>
      <c r="BO277" s="185">
        <f>A!G284</f>
        <v>6.5186646369405103E-3</v>
      </c>
      <c r="BP277" s="185">
        <f>A!H284</f>
        <v>6.4000000000000003E-3</v>
      </c>
      <c r="BQ277" s="186">
        <f>A!I284</f>
        <v>6.4019999999999997E-3</v>
      </c>
      <c r="BR277" s="207"/>
      <c r="BS277" s="207">
        <f>A!L284</f>
        <v>0</v>
      </c>
      <c r="BT277" s="207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73" t="s">
        <v>28</v>
      </c>
      <c r="BE278" s="185">
        <f>A!J285</f>
        <v>8.3000000000000001E-3</v>
      </c>
      <c r="BF278" s="185">
        <f>A!D285</f>
        <v>8.5299999999999994E-3</v>
      </c>
      <c r="BG278" s="185">
        <f>A!C285</f>
        <v>8.2000000000000007E-3</v>
      </c>
      <c r="BH278" s="185">
        <f>A!B285</f>
        <v>8.3000000000000001E-3</v>
      </c>
      <c r="BI278" s="185">
        <f>A!K285</f>
        <v>8.3955036528499637E-3</v>
      </c>
      <c r="BJ278" s="185">
        <f>A!E285</f>
        <v>8.3236000000000004E-3</v>
      </c>
      <c r="BK278" s="186">
        <f>A!F285</f>
        <v>8.5152079315476206E-3</v>
      </c>
      <c r="BL278" s="185">
        <f t="shared" si="67"/>
        <v>8.2000000000000007E-3</v>
      </c>
      <c r="BM278" s="185">
        <f t="shared" si="68"/>
        <v>8.5299999999999994E-3</v>
      </c>
      <c r="BN278" s="176">
        <f t="shared" si="69"/>
        <v>4.0110681526425489E-2</v>
      </c>
      <c r="BO278" s="185">
        <f>A!G285</f>
        <v>8.2272349270004295E-3</v>
      </c>
      <c r="BP278" s="185">
        <f>A!H285</f>
        <v>8.2000000000000007E-3</v>
      </c>
      <c r="BQ278" s="186">
        <f>A!I285</f>
        <v>8.2100000000000003E-3</v>
      </c>
      <c r="BR278" s="207"/>
      <c r="BS278" s="207">
        <f>A!L285</f>
        <v>0</v>
      </c>
      <c r="BT278" s="207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73" t="s">
        <v>29</v>
      </c>
      <c r="BE279" s="185">
        <f>A!J286</f>
        <v>1.0200000000000001E-2</v>
      </c>
      <c r="BF279" s="185">
        <f>A!D286</f>
        <v>1.01E-2</v>
      </c>
      <c r="BG279" s="185">
        <f>A!C286</f>
        <v>9.7010399999999993E-3</v>
      </c>
      <c r="BH279" s="185">
        <f>A!B286</f>
        <v>9.9000000000000008E-3</v>
      </c>
      <c r="BI279" s="185">
        <f>A!K286</f>
        <v>1.0240262402549796E-2</v>
      </c>
      <c r="BJ279" s="185">
        <f>A!E286</f>
        <v>1.0069099999999999E-2</v>
      </c>
      <c r="BK279" s="186">
        <f>A!F286</f>
        <v>1.02355619047619E-2</v>
      </c>
      <c r="BL279" s="185">
        <f t="shared" si="67"/>
        <v>9.7010399999999993E-3</v>
      </c>
      <c r="BM279" s="185">
        <f t="shared" si="68"/>
        <v>1.0240262402549796E-2</v>
      </c>
      <c r="BN279" s="176">
        <f t="shared" si="69"/>
        <v>5.4090046751276745E-2</v>
      </c>
      <c r="BO279" s="185">
        <f>A!G286</f>
        <v>9.9689764556742302E-3</v>
      </c>
      <c r="BP279" s="185">
        <f>A!H286</f>
        <v>9.9399999999999992E-3</v>
      </c>
      <c r="BQ279" s="186">
        <f>A!I286</f>
        <v>9.946E-3</v>
      </c>
      <c r="BR279" s="207"/>
      <c r="BS279" s="207">
        <f>A!L286</f>
        <v>0</v>
      </c>
      <c r="BT279" s="207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73" t="s">
        <v>30</v>
      </c>
      <c r="BE280" s="185">
        <f>A!J287</f>
        <v>9.2999999999999992E-3</v>
      </c>
      <c r="BF280" s="185">
        <f>A!D287</f>
        <v>9.8499999999999994E-3</v>
      </c>
      <c r="BG280" s="185">
        <f>A!C287</f>
        <v>9.0038700000000006E-3</v>
      </c>
      <c r="BH280" s="185">
        <f>A!B287</f>
        <v>9.1999999999999998E-3</v>
      </c>
      <c r="BI280" s="185">
        <f>A!K287</f>
        <v>9.3667181151293206E-3</v>
      </c>
      <c r="BJ280" s="185">
        <f>A!E287</f>
        <v>9.3020700000001101E-3</v>
      </c>
      <c r="BK280" s="186">
        <f>A!F287</f>
        <v>9.5112389285714593E-3</v>
      </c>
      <c r="BL280" s="185">
        <f t="shared" si="67"/>
        <v>9.0038700000000006E-3</v>
      </c>
      <c r="BM280" s="185">
        <f t="shared" si="68"/>
        <v>9.8499999999999994E-3</v>
      </c>
      <c r="BN280" s="176">
        <f t="shared" si="69"/>
        <v>9.1282048180368558E-2</v>
      </c>
      <c r="BO280" s="185">
        <f>A!G287</f>
        <v>9.2694020003592607E-3</v>
      </c>
      <c r="BP280" s="185">
        <f>A!H287</f>
        <v>9.1999999999999998E-3</v>
      </c>
      <c r="BQ280" s="186">
        <f>A!I287</f>
        <v>9.2079999999999992E-3</v>
      </c>
      <c r="BR280" s="207"/>
      <c r="BS280" s="207">
        <f>A!L287</f>
        <v>0</v>
      </c>
      <c r="BT280" s="207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73" t="s">
        <v>31</v>
      </c>
      <c r="BE281" s="185">
        <f>A!J288</f>
        <v>1.06E-2</v>
      </c>
      <c r="BF281" s="185">
        <f>A!D288</f>
        <v>1.0699999999999999E-2</v>
      </c>
      <c r="BG281" s="185">
        <f>A!C288</f>
        <v>1.049435E-2</v>
      </c>
      <c r="BH281" s="185">
        <f>A!B288</f>
        <v>1.0500000000000001E-2</v>
      </c>
      <c r="BI281" s="185">
        <f>A!K288</f>
        <v>1.0550255209317532E-2</v>
      </c>
      <c r="BJ281" s="185">
        <f>A!E288</f>
        <v>1.0470800000000001E-2</v>
      </c>
      <c r="BK281" s="186">
        <f>A!F288</f>
        <v>1.0525314136904799E-2</v>
      </c>
      <c r="BL281" s="185">
        <f t="shared" si="67"/>
        <v>1.0470800000000001E-2</v>
      </c>
      <c r="BM281" s="185">
        <f t="shared" si="68"/>
        <v>1.0699999999999999E-2</v>
      </c>
      <c r="BN281" s="176">
        <f t="shared" si="69"/>
        <v>2.2108916657254705E-2</v>
      </c>
      <c r="BO281" s="185">
        <f>A!G288</f>
        <v>1.0366858021729E-2</v>
      </c>
      <c r="BP281" s="185">
        <f>A!H288</f>
        <v>1.0449999999999999E-2</v>
      </c>
      <c r="BQ281" s="186">
        <f>A!I288</f>
        <v>1.0451E-2</v>
      </c>
      <c r="BR281" s="207"/>
      <c r="BS281" s="207">
        <f>A!L288</f>
        <v>0</v>
      </c>
      <c r="BT281" s="207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73" t="s">
        <v>32</v>
      </c>
      <c r="BE282" s="185">
        <f>A!J289</f>
        <v>1.6400000000000001E-2</v>
      </c>
      <c r="BF282" s="185">
        <f>A!D289</f>
        <v>1.6400000000000001E-2</v>
      </c>
      <c r="BG282" s="185">
        <f>A!C289</f>
        <v>1.6613989999999999E-2</v>
      </c>
      <c r="BH282" s="185">
        <f>A!B289</f>
        <v>1.6400000000000001E-2</v>
      </c>
      <c r="BI282" s="185">
        <f>A!K289</f>
        <v>1.6161358120958081E-2</v>
      </c>
      <c r="BJ282" s="185">
        <f>A!E289</f>
        <v>1.6309700000000101E-2</v>
      </c>
      <c r="BK282" s="186">
        <f>A!F289</f>
        <v>1.6403845982142898E-2</v>
      </c>
      <c r="BL282" s="185">
        <f t="shared" si="67"/>
        <v>1.6161358120958081E-2</v>
      </c>
      <c r="BM282" s="185">
        <f t="shared" si="68"/>
        <v>1.6613989999999999E-2</v>
      </c>
      <c r="BN282" s="176">
        <f t="shared" si="69"/>
        <v>2.7957384362503231E-2</v>
      </c>
      <c r="BO282" s="185">
        <f>A!G289</f>
        <v>1.61900653213107E-2</v>
      </c>
      <c r="BP282" s="185">
        <f>A!H289</f>
        <v>1.6230000000000001E-2</v>
      </c>
      <c r="BQ282" s="186">
        <f>A!I289</f>
        <v>1.6230000000000001E-2</v>
      </c>
      <c r="BR282" s="207"/>
      <c r="BS282" s="207">
        <f>A!L289</f>
        <v>0</v>
      </c>
      <c r="BT282" s="207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73" t="s">
        <v>33</v>
      </c>
      <c r="BE283" s="185">
        <f>A!J290</f>
        <v>1.6199999999999999E-2</v>
      </c>
      <c r="BF283" s="185">
        <f>A!D290</f>
        <v>1.7100000000000001E-2</v>
      </c>
      <c r="BG283" s="185">
        <f>A!C290</f>
        <v>1.6440630000000001E-2</v>
      </c>
      <c r="BH283" s="185">
        <f>A!B290</f>
        <v>1.6199999999999999E-2</v>
      </c>
      <c r="BI283" s="185">
        <f>A!K290</f>
        <v>1.6049054968877884E-2</v>
      </c>
      <c r="BJ283" s="185">
        <f>A!E290</f>
        <v>1.6151200000000001E-2</v>
      </c>
      <c r="BK283" s="186">
        <f>A!F290</f>
        <v>1.62790915178571E-2</v>
      </c>
      <c r="BL283" s="185">
        <f t="shared" si="67"/>
        <v>1.6049054968877884E-2</v>
      </c>
      <c r="BM283" s="185">
        <f t="shared" si="68"/>
        <v>1.7100000000000001E-2</v>
      </c>
      <c r="BN283" s="176">
        <f t="shared" si="69"/>
        <v>6.545377850236947E-2</v>
      </c>
      <c r="BO283" s="185">
        <f>A!G290</f>
        <v>1.6056292778942799E-2</v>
      </c>
      <c r="BP283" s="185">
        <f>A!H290</f>
        <v>1.6049999999999998E-2</v>
      </c>
      <c r="BQ283" s="186">
        <f>A!I290</f>
        <v>1.6059E-2</v>
      </c>
      <c r="BR283" s="207"/>
      <c r="BS283" s="207">
        <f>A!L290</f>
        <v>0</v>
      </c>
      <c r="BT283" s="207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73" t="s">
        <v>34</v>
      </c>
      <c r="BE284" s="185">
        <f>A!J291</f>
        <v>1.6E-2</v>
      </c>
      <c r="BF284" s="185">
        <f>A!D291</f>
        <v>1.61E-2</v>
      </c>
      <c r="BG284" s="185">
        <f>A!C291</f>
        <v>1.6254319999999999E-2</v>
      </c>
      <c r="BH284" s="185">
        <f>A!B291</f>
        <v>1.5900000000000001E-2</v>
      </c>
      <c r="BI284" s="185">
        <f>A!K291</f>
        <v>1.5867167454752855E-2</v>
      </c>
      <c r="BJ284" s="185">
        <f>A!E291</f>
        <v>1.59210999999999E-2</v>
      </c>
      <c r="BK284" s="186">
        <f>A!F291</f>
        <v>1.5706914434523801E-2</v>
      </c>
      <c r="BL284" s="185">
        <f t="shared" si="67"/>
        <v>1.5706914434523801E-2</v>
      </c>
      <c r="BM284" s="185">
        <f t="shared" si="68"/>
        <v>1.6254319999999999E-2</v>
      </c>
      <c r="BN284" s="176">
        <f t="shared" si="69"/>
        <v>3.4653626605149479E-2</v>
      </c>
      <c r="BO284" s="185">
        <f>A!G291</f>
        <v>1.5796487095375299E-2</v>
      </c>
      <c r="BP284" s="185">
        <f>A!H291</f>
        <v>1.5900000000000001E-2</v>
      </c>
      <c r="BQ284" s="186">
        <f>A!I291</f>
        <v>1.5890999999999999E-2</v>
      </c>
      <c r="BR284" s="207"/>
      <c r="BS284" s="207">
        <f>A!L291</f>
        <v>0</v>
      </c>
      <c r="BT284" s="207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0"/>
      <c r="T285" s="20"/>
      <c r="U285" s="20"/>
      <c r="V285" s="20"/>
      <c r="W285" s="2"/>
      <c r="X285" s="2"/>
      <c r="Y285" s="2"/>
      <c r="Z285" s="2"/>
      <c r="AA285" s="20"/>
      <c r="AB285" s="20"/>
      <c r="AC285" s="20"/>
      <c r="AD285" s="2"/>
      <c r="AE285" s="2"/>
      <c r="AF285" s="2"/>
      <c r="AG285" s="2"/>
      <c r="AH285" s="2"/>
      <c r="AI285" s="20"/>
      <c r="AJ285" s="20"/>
      <c r="AK285" s="2"/>
      <c r="AL285" s="20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73" t="s">
        <v>35</v>
      </c>
      <c r="BE285" s="185">
        <f>A!J292</f>
        <v>1.5599999999999999E-2</v>
      </c>
      <c r="BF285" s="185">
        <f>A!D292</f>
        <v>1.6400000000000001E-2</v>
      </c>
      <c r="BG285" s="185">
        <f>A!C292</f>
        <v>1.5764429999999999E-2</v>
      </c>
      <c r="BH285" s="185">
        <f>A!B292</f>
        <v>1.55E-2</v>
      </c>
      <c r="BI285" s="185">
        <f>A!K292</f>
        <v>1.5464433222312718E-2</v>
      </c>
      <c r="BJ285" s="185">
        <f>A!E292</f>
        <v>1.5469899999999899E-2</v>
      </c>
      <c r="BK285" s="186">
        <f>A!F292</f>
        <v>1.53260693452381E-2</v>
      </c>
      <c r="BL285" s="185">
        <f t="shared" si="67"/>
        <v>1.53260693452381E-2</v>
      </c>
      <c r="BM285" s="185">
        <f t="shared" si="68"/>
        <v>1.6400000000000001E-2</v>
      </c>
      <c r="BN285" s="176">
        <f t="shared" si="69"/>
        <v>6.9882163200360711E-2</v>
      </c>
      <c r="BO285" s="185">
        <f>A!G292</f>
        <v>1.53677362803268E-2</v>
      </c>
      <c r="BP285" s="185">
        <f>A!H292</f>
        <v>1.5440000000000001E-2</v>
      </c>
      <c r="BQ285" s="186">
        <f>A!I292</f>
        <v>1.5439E-2</v>
      </c>
      <c r="BR285" s="207"/>
      <c r="BS285" s="207">
        <f>A!L292</f>
        <v>0</v>
      </c>
      <c r="BT285" s="207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0"/>
      <c r="T286" s="20"/>
      <c r="U286" s="20"/>
      <c r="V286" s="20"/>
      <c r="W286" s="2"/>
      <c r="X286" s="2"/>
      <c r="Y286" s="2"/>
      <c r="Z286" s="2"/>
      <c r="AA286" s="20"/>
      <c r="AB286" s="20"/>
      <c r="AC286" s="20"/>
      <c r="AD286" s="2"/>
      <c r="AE286" s="2"/>
      <c r="AF286" s="2"/>
      <c r="AG286" s="2"/>
      <c r="AH286" s="2"/>
      <c r="AI286" s="20"/>
      <c r="AJ286" s="20"/>
      <c r="AK286" s="2"/>
      <c r="AL286" s="20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77" t="s">
        <v>36</v>
      </c>
      <c r="BE286" s="187">
        <f>A!J293</f>
        <v>1.14E-2</v>
      </c>
      <c r="BF286" s="187">
        <f>A!D293</f>
        <v>1.15E-2</v>
      </c>
      <c r="BG286" s="187">
        <f>A!C293</f>
        <v>1.0932890000000001E-2</v>
      </c>
      <c r="BH286" s="187">
        <f>A!B293</f>
        <v>1.11E-2</v>
      </c>
      <c r="BI286" s="185">
        <f>A!K293</f>
        <v>1.1418555632850661E-2</v>
      </c>
      <c r="BJ286" s="187">
        <f>A!E293</f>
        <v>1.12810999999999E-2</v>
      </c>
      <c r="BK286" s="188">
        <f>A!F293</f>
        <v>1.12812E-2</v>
      </c>
      <c r="BL286" s="187">
        <f t="shared" si="67"/>
        <v>1.0932890000000001E-2</v>
      </c>
      <c r="BM286" s="187">
        <f t="shared" si="68"/>
        <v>1.15E-2</v>
      </c>
      <c r="BN286" s="176">
        <f t="shared" si="69"/>
        <v>5.0957290657988596E-2</v>
      </c>
      <c r="BO286" s="187">
        <f>A!G293</f>
        <v>1.1129123873682501E-2</v>
      </c>
      <c r="BP286" s="187">
        <f>A!H293</f>
        <v>1.1089999999999999E-2</v>
      </c>
      <c r="BQ286" s="188">
        <f>A!I293</f>
        <v>1.1098999999999999E-2</v>
      </c>
      <c r="BR286" s="207"/>
      <c r="BS286" s="207">
        <f>A!L293</f>
        <v>0</v>
      </c>
      <c r="BT286" s="207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0"/>
      <c r="T287" s="20"/>
      <c r="U287" s="20"/>
      <c r="V287" s="20"/>
      <c r="W287" s="2"/>
      <c r="X287" s="2"/>
      <c r="Y287" s="2"/>
      <c r="Z287" s="2"/>
      <c r="AA287" s="20"/>
      <c r="AB287" s="20"/>
      <c r="AC287" s="20"/>
      <c r="AD287" s="2"/>
      <c r="AE287" s="2"/>
      <c r="AF287" s="2"/>
      <c r="AG287" s="2"/>
      <c r="AH287" s="2"/>
      <c r="AI287" s="20"/>
      <c r="AJ287" s="20"/>
      <c r="AK287" s="2"/>
      <c r="AL287" s="20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89" t="s">
        <v>78</v>
      </c>
      <c r="BE287" s="75"/>
      <c r="BF287" s="75"/>
      <c r="BG287" s="75"/>
      <c r="BH287" s="75"/>
      <c r="BI287" s="128"/>
      <c r="BJ287" s="128"/>
      <c r="BK287" s="78"/>
      <c r="BL287" s="77" t="s">
        <v>145</v>
      </c>
      <c r="BM287" s="77"/>
      <c r="BN287" s="114"/>
      <c r="BO287" s="75"/>
      <c r="BP287" s="75"/>
      <c r="BQ287" s="82"/>
      <c r="BR287" s="192"/>
      <c r="BS287" s="192"/>
      <c r="BT287" s="19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0"/>
      <c r="T288" s="20"/>
      <c r="U288" s="20"/>
      <c r="V288" s="20"/>
      <c r="W288" s="2"/>
      <c r="X288" s="2"/>
      <c r="Y288" s="2"/>
      <c r="Z288" s="2"/>
      <c r="AA288" s="20"/>
      <c r="AB288" s="20"/>
      <c r="AC288" s="20"/>
      <c r="AD288" s="2"/>
      <c r="AE288" s="2"/>
      <c r="AF288" s="2"/>
      <c r="AG288" s="2"/>
      <c r="AH288" s="2"/>
      <c r="AI288" s="20"/>
      <c r="AJ288" s="20"/>
      <c r="AK288" s="2"/>
      <c r="AL288" s="20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79"/>
      <c r="BE288" s="80" t="s">
        <v>42</v>
      </c>
      <c r="BF288" s="80" t="s">
        <v>146</v>
      </c>
      <c r="BG288" s="80" t="s">
        <v>147</v>
      </c>
      <c r="BH288" s="80" t="s">
        <v>147</v>
      </c>
      <c r="BI288" s="80" t="s">
        <v>148</v>
      </c>
      <c r="BJ288" s="80" t="s">
        <v>149</v>
      </c>
      <c r="BK288" s="81" t="s">
        <v>150</v>
      </c>
      <c r="BL288" s="75"/>
      <c r="BM288" s="75"/>
      <c r="BN288" s="183" t="s">
        <v>151</v>
      </c>
      <c r="BO288" s="75"/>
      <c r="BP288" s="75" t="s">
        <v>152</v>
      </c>
      <c r="BQ288" s="82"/>
      <c r="BR288" s="192"/>
      <c r="BS288" s="259" t="s">
        <v>243</v>
      </c>
      <c r="BT288" s="259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0"/>
      <c r="T289" s="20"/>
      <c r="U289" s="20"/>
      <c r="V289" s="20"/>
      <c r="W289" s="2"/>
      <c r="X289" s="2"/>
      <c r="Y289" s="2"/>
      <c r="Z289" s="2"/>
      <c r="AA289" s="20"/>
      <c r="AB289" s="20"/>
      <c r="AC289" s="20"/>
      <c r="AD289" s="2"/>
      <c r="AE289" s="2"/>
      <c r="AF289" s="2"/>
      <c r="AG289" s="2"/>
      <c r="AH289" s="2"/>
      <c r="AI289" s="20"/>
      <c r="AJ289" s="20"/>
      <c r="AK289" s="2"/>
      <c r="AL289" s="20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83"/>
      <c r="BE289" s="84" t="s">
        <v>153</v>
      </c>
      <c r="BF289" s="84" t="s">
        <v>153</v>
      </c>
      <c r="BG289" s="84" t="s">
        <v>63</v>
      </c>
      <c r="BH289" s="84" t="s">
        <v>44</v>
      </c>
      <c r="BI289" s="84" t="s">
        <v>154</v>
      </c>
      <c r="BJ289" s="84" t="s">
        <v>155</v>
      </c>
      <c r="BK289" s="85" t="s">
        <v>155</v>
      </c>
      <c r="BL289" s="84" t="s">
        <v>156</v>
      </c>
      <c r="BM289" s="84" t="s">
        <v>157</v>
      </c>
      <c r="BN289" s="85" t="s">
        <v>158</v>
      </c>
      <c r="BO289" s="84" t="s">
        <v>155</v>
      </c>
      <c r="BP289" s="84" t="s">
        <v>50</v>
      </c>
      <c r="BQ289" s="85" t="s">
        <v>51</v>
      </c>
      <c r="BR289" s="321"/>
      <c r="BS289" s="259" t="s">
        <v>244</v>
      </c>
      <c r="BT289" s="259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0"/>
      <c r="T290" s="20"/>
      <c r="U290" s="20"/>
      <c r="V290" s="20"/>
      <c r="W290" s="2"/>
      <c r="X290" s="2"/>
      <c r="Y290" s="2"/>
      <c r="Z290" s="2"/>
      <c r="AA290" s="20"/>
      <c r="AB290" s="20"/>
      <c r="AC290" s="20"/>
      <c r="AD290" s="2"/>
      <c r="AE290" s="2"/>
      <c r="AF290" s="2"/>
      <c r="AG290" s="2"/>
      <c r="AH290" s="2"/>
      <c r="AI290" s="20"/>
      <c r="AJ290" s="20"/>
      <c r="AK290" s="2"/>
      <c r="AL290" s="20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84" t="s">
        <v>23</v>
      </c>
      <c r="BE290" s="122">
        <f>A!J540</f>
        <v>0</v>
      </c>
      <c r="BF290" s="122">
        <f>A!D540</f>
        <v>2.1707670043415332E-2</v>
      </c>
      <c r="BG290" s="122">
        <f>A!C540</f>
        <v>0</v>
      </c>
      <c r="BH290" s="122">
        <f>A!B540</f>
        <v>0</v>
      </c>
      <c r="BI290" s="122">
        <f>A!K540</f>
        <v>4.0271161617374265E-14</v>
      </c>
      <c r="BJ290" s="122">
        <f>A!E540</f>
        <v>0</v>
      </c>
      <c r="BK290" s="123">
        <f>A!F540</f>
        <v>0</v>
      </c>
      <c r="BL290" s="185">
        <f t="shared" ref="BL290:BL303" si="70">MINA(BE290:BK290)</f>
        <v>0</v>
      </c>
      <c r="BM290" s="185">
        <f t="shared" ref="BM290:BM303" si="71">MAXA(BE290:BK290)</f>
        <v>2.1707670043415332E-2</v>
      </c>
      <c r="BN290" s="87"/>
      <c r="BO290" s="122">
        <f>A!G540</f>
        <v>0</v>
      </c>
      <c r="BP290" s="122">
        <f>A!H540</f>
        <v>0</v>
      </c>
      <c r="BQ290" s="123">
        <f>A!I540</f>
        <v>0</v>
      </c>
      <c r="BR290" s="194"/>
      <c r="BS290" s="194" t="e">
        <f>A!L540</f>
        <v>#DIV/0!</v>
      </c>
      <c r="BT290" s="194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0"/>
      <c r="T291" s="20"/>
      <c r="U291" s="20"/>
      <c r="V291" s="20"/>
      <c r="W291" s="2"/>
      <c r="X291" s="2"/>
      <c r="Y291" s="2"/>
      <c r="Z291" s="2"/>
      <c r="AA291" s="20"/>
      <c r="AB291" s="20"/>
      <c r="AC291" s="20"/>
      <c r="AD291" s="2"/>
      <c r="AE291" s="2"/>
      <c r="AF291" s="2"/>
      <c r="AG291" s="2"/>
      <c r="AH291" s="2"/>
      <c r="AI291" s="20"/>
      <c r="AJ291" s="20"/>
      <c r="AK291" s="2"/>
      <c r="AL291" s="20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73" t="s">
        <v>24</v>
      </c>
      <c r="BE291" s="122">
        <f>A!J541</f>
        <v>0</v>
      </c>
      <c r="BF291" s="122">
        <f>A!D541</f>
        <v>2.1676300578034678E-2</v>
      </c>
      <c r="BG291" s="122">
        <f>A!C541</f>
        <v>1.4225540250454898E-2</v>
      </c>
      <c r="BH291" s="122">
        <f>A!B541</f>
        <v>0</v>
      </c>
      <c r="BI291" s="122">
        <f>A!K541</f>
        <v>4.4154245578350494E-14</v>
      </c>
      <c r="BJ291" s="122">
        <f>A!E541</f>
        <v>0</v>
      </c>
      <c r="BK291" s="123">
        <f>A!F541</f>
        <v>0</v>
      </c>
      <c r="BL291" s="185">
        <f t="shared" si="70"/>
        <v>0</v>
      </c>
      <c r="BM291" s="185">
        <f t="shared" si="71"/>
        <v>2.1676300578034678E-2</v>
      </c>
      <c r="BN291" s="87"/>
      <c r="BO291" s="122">
        <f>A!G541</f>
        <v>0</v>
      </c>
      <c r="BP291" s="122">
        <f>A!H541</f>
        <v>0</v>
      </c>
      <c r="BQ291" s="123">
        <f>A!I541</f>
        <v>0</v>
      </c>
      <c r="BR291" s="194"/>
      <c r="BS291" s="194" t="e">
        <f>A!L541</f>
        <v>#DIV/0!</v>
      </c>
      <c r="BT291" s="194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0"/>
      <c r="T292" s="20"/>
      <c r="U292" s="20"/>
      <c r="V292" s="20"/>
      <c r="W292" s="2"/>
      <c r="X292" s="2"/>
      <c r="Y292" s="2"/>
      <c r="Z292" s="2"/>
      <c r="AA292" s="20"/>
      <c r="AB292" s="20"/>
      <c r="AC292" s="20"/>
      <c r="AD292" s="2"/>
      <c r="AE292" s="2"/>
      <c r="AF292" s="2"/>
      <c r="AG292" s="2"/>
      <c r="AH292" s="2"/>
      <c r="AI292" s="20"/>
      <c r="AJ292" s="20"/>
      <c r="AK292" s="2"/>
      <c r="AL292" s="20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73" t="s">
        <v>25</v>
      </c>
      <c r="BE292" s="122">
        <f>A!J542</f>
        <v>0</v>
      </c>
      <c r="BF292" s="122">
        <f>A!D542</f>
        <v>0</v>
      </c>
      <c r="BG292" s="122">
        <f>A!C542</f>
        <v>0</v>
      </c>
      <c r="BH292" s="122">
        <f>A!B542</f>
        <v>0</v>
      </c>
      <c r="BI292" s="122">
        <f>A!K542</f>
        <v>2.880015895528945E-14</v>
      </c>
      <c r="BJ292" s="122">
        <f>A!E542</f>
        <v>0</v>
      </c>
      <c r="BK292" s="123">
        <f>A!F542</f>
        <v>0</v>
      </c>
      <c r="BL292" s="185">
        <f t="shared" si="70"/>
        <v>0</v>
      </c>
      <c r="BM292" s="185">
        <f t="shared" si="71"/>
        <v>2.880015895528945E-14</v>
      </c>
      <c r="BN292" s="87"/>
      <c r="BO292" s="122">
        <f>A!G542</f>
        <v>0</v>
      </c>
      <c r="BP292" s="122">
        <f>A!H542</f>
        <v>0</v>
      </c>
      <c r="BQ292" s="123">
        <f>A!I542</f>
        <v>0</v>
      </c>
      <c r="BR292" s="194"/>
      <c r="BS292" s="194" t="e">
        <f>A!L542</f>
        <v>#DIV/0!</v>
      </c>
      <c r="BT292" s="194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0"/>
      <c r="T293" s="20"/>
      <c r="U293" s="20"/>
      <c r="V293" s="20"/>
      <c r="W293" s="2"/>
      <c r="X293" s="2"/>
      <c r="Y293" s="2"/>
      <c r="Z293" s="2"/>
      <c r="AA293" s="20"/>
      <c r="AB293" s="20"/>
      <c r="AC293" s="20"/>
      <c r="AD293" s="2"/>
      <c r="AE293" s="2"/>
      <c r="AF293" s="2"/>
      <c r="AG293" s="2"/>
      <c r="AH293" s="2"/>
      <c r="AI293" s="20"/>
      <c r="AJ293" s="20"/>
      <c r="AK293" s="2"/>
      <c r="AL293" s="20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73" t="s">
        <v>26</v>
      </c>
      <c r="BE293" s="122">
        <f>A!J543</f>
        <v>0</v>
      </c>
      <c r="BF293" s="122">
        <f>A!D543</f>
        <v>1.013024602026058E-2</v>
      </c>
      <c r="BG293" s="122">
        <f>A!C543</f>
        <v>0</v>
      </c>
      <c r="BH293" s="122">
        <f>A!B543</f>
        <v>0</v>
      </c>
      <c r="BI293" s="122">
        <f>A!K543</f>
        <v>1.0060150474928175E-13</v>
      </c>
      <c r="BJ293" s="122">
        <f>A!E543</f>
        <v>0</v>
      </c>
      <c r="BK293" s="123">
        <f>A!F543</f>
        <v>0</v>
      </c>
      <c r="BL293" s="185">
        <f t="shared" si="70"/>
        <v>0</v>
      </c>
      <c r="BM293" s="185">
        <f t="shared" si="71"/>
        <v>1.013024602026058E-2</v>
      </c>
      <c r="BN293" s="87"/>
      <c r="BO293" s="122">
        <f>A!G543</f>
        <v>0</v>
      </c>
      <c r="BP293" s="122">
        <f>A!H543</f>
        <v>0</v>
      </c>
      <c r="BQ293" s="123">
        <f>A!I543</f>
        <v>0</v>
      </c>
      <c r="BR293" s="194"/>
      <c r="BS293" s="194" t="e">
        <f>A!L543</f>
        <v>#DIV/0!</v>
      </c>
      <c r="BT293" s="194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0"/>
      <c r="T294" s="20"/>
      <c r="U294" s="20"/>
      <c r="V294" s="20"/>
      <c r="W294" s="2"/>
      <c r="X294" s="2"/>
      <c r="Y294" s="2"/>
      <c r="Z294" s="2"/>
      <c r="AA294" s="20"/>
      <c r="AB294" s="20"/>
      <c r="AC294" s="20"/>
      <c r="AD294" s="2"/>
      <c r="AE294" s="2"/>
      <c r="AF294" s="2"/>
      <c r="AG294" s="2"/>
      <c r="AH294" s="2"/>
      <c r="AI294" s="20"/>
      <c r="AJ294" s="20"/>
      <c r="AK294" s="2"/>
      <c r="AL294" s="20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73" t="s">
        <v>27</v>
      </c>
      <c r="BE294" s="122">
        <f>A!J544</f>
        <v>0</v>
      </c>
      <c r="BF294" s="122">
        <f>A!D544</f>
        <v>1.1560693641618528E-2</v>
      </c>
      <c r="BG294" s="122">
        <f>A!C544</f>
        <v>1.4164065200024967E-2</v>
      </c>
      <c r="BH294" s="122">
        <f>A!B544</f>
        <v>0</v>
      </c>
      <c r="BI294" s="122">
        <f>A!K544</f>
        <v>8.3740345144011202E-14</v>
      </c>
      <c r="BJ294" s="122">
        <f>A!E544</f>
        <v>0</v>
      </c>
      <c r="BK294" s="123">
        <f>A!F544</f>
        <v>0</v>
      </c>
      <c r="BL294" s="185">
        <f t="shared" si="70"/>
        <v>0</v>
      </c>
      <c r="BM294" s="185">
        <f t="shared" si="71"/>
        <v>1.4164065200024967E-2</v>
      </c>
      <c r="BN294" s="87"/>
      <c r="BO294" s="122">
        <f>A!G544</f>
        <v>0</v>
      </c>
      <c r="BP294" s="122">
        <f>A!H544</f>
        <v>0</v>
      </c>
      <c r="BQ294" s="123">
        <f>A!I544</f>
        <v>0</v>
      </c>
      <c r="BR294" s="194"/>
      <c r="BS294" s="194" t="e">
        <f>A!L544</f>
        <v>#DIV/0!</v>
      </c>
      <c r="BT294" s="194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0"/>
      <c r="T295" s="20"/>
      <c r="U295" s="20"/>
      <c r="V295" s="20"/>
      <c r="W295" s="2"/>
      <c r="X295" s="2"/>
      <c r="Y295" s="2"/>
      <c r="Z295" s="2"/>
      <c r="AA295" s="20"/>
      <c r="AB295" s="20"/>
      <c r="AC295" s="20"/>
      <c r="AD295" s="2"/>
      <c r="AE295" s="2"/>
      <c r="AF295" s="2"/>
      <c r="AG295" s="2"/>
      <c r="AH295" s="2"/>
      <c r="AI295" s="20"/>
      <c r="AJ295" s="20"/>
      <c r="AK295" s="2"/>
      <c r="AL295" s="20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73" t="s">
        <v>28</v>
      </c>
      <c r="BE295" s="122">
        <f>A!J545</f>
        <v>1.2048192771084265E-2</v>
      </c>
      <c r="BF295" s="122">
        <f>A!D545</f>
        <v>0</v>
      </c>
      <c r="BG295" s="122">
        <f>A!C545</f>
        <v>0</v>
      </c>
      <c r="BH295" s="122">
        <f>A!B545</f>
        <v>0</v>
      </c>
      <c r="BI295" s="122">
        <f>A!K545</f>
        <v>1.0954135868416976E-2</v>
      </c>
      <c r="BJ295" s="122">
        <f>A!E545</f>
        <v>0</v>
      </c>
      <c r="BK295" s="123">
        <f>A!F545</f>
        <v>1.3152937767386408E-2</v>
      </c>
      <c r="BL295" s="185">
        <f t="shared" si="70"/>
        <v>0</v>
      </c>
      <c r="BM295" s="185">
        <f t="shared" si="71"/>
        <v>1.3152937767386408E-2</v>
      </c>
      <c r="BN295" s="87"/>
      <c r="BO295" s="122">
        <f>A!G545</f>
        <v>0</v>
      </c>
      <c r="BP295" s="122">
        <f>A!H545</f>
        <v>0</v>
      </c>
      <c r="BQ295" s="123">
        <f>A!I545</f>
        <v>3.6540803897701162E-4</v>
      </c>
      <c r="BR295" s="194"/>
      <c r="BS295" s="194" t="e">
        <f>A!L545</f>
        <v>#DIV/0!</v>
      </c>
      <c r="BT295" s="194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0"/>
      <c r="T296" s="20"/>
      <c r="U296" s="20"/>
      <c r="V296" s="20"/>
      <c r="W296" s="2"/>
      <c r="X296" s="2"/>
      <c r="Y296" s="2"/>
      <c r="Z296" s="2"/>
      <c r="AA296" s="20"/>
      <c r="AB296" s="20"/>
      <c r="AC296" s="20"/>
      <c r="AD296" s="2"/>
      <c r="AE296" s="2"/>
      <c r="AF296" s="2"/>
      <c r="AG296" s="2"/>
      <c r="AH296" s="2"/>
      <c r="AI296" s="20"/>
      <c r="AJ296" s="20"/>
      <c r="AK296" s="2"/>
      <c r="AL296" s="20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73" t="s">
        <v>29</v>
      </c>
      <c r="BE296" s="122">
        <f>A!J546</f>
        <v>1.960784313725495E-2</v>
      </c>
      <c r="BF296" s="122">
        <f>A!D546</f>
        <v>0</v>
      </c>
      <c r="BG296" s="122">
        <f>A!C546</f>
        <v>1.030817314432261E-2</v>
      </c>
      <c r="BH296" s="122">
        <f>A!B546</f>
        <v>1.0101010101010215E-2</v>
      </c>
      <c r="BI296" s="122">
        <f>A!K546</f>
        <v>1.1332895219189208E-2</v>
      </c>
      <c r="BJ296" s="122">
        <f>A!E546</f>
        <v>0</v>
      </c>
      <c r="BK296" s="123">
        <f>A!F546</f>
        <v>1.0746845265898428E-2</v>
      </c>
      <c r="BL296" s="185">
        <f t="shared" si="70"/>
        <v>0</v>
      </c>
      <c r="BM296" s="185">
        <f t="shared" si="71"/>
        <v>1.960784313725495E-2</v>
      </c>
      <c r="BN296" s="87"/>
      <c r="BO296" s="122">
        <f>A!G546</f>
        <v>0</v>
      </c>
      <c r="BP296" s="122">
        <f>A!H546</f>
        <v>0</v>
      </c>
      <c r="BQ296" s="123">
        <f>A!I546</f>
        <v>4.0217172732762228E-4</v>
      </c>
      <c r="BR296" s="194"/>
      <c r="BS296" s="194" t="e">
        <f>A!L546</f>
        <v>#DIV/0!</v>
      </c>
      <c r="BT296" s="194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0"/>
      <c r="T297" s="20"/>
      <c r="U297" s="20"/>
      <c r="V297" s="20"/>
      <c r="W297" s="2"/>
      <c r="X297" s="2"/>
      <c r="Y297" s="2"/>
      <c r="Z297" s="2"/>
      <c r="AA297" s="20"/>
      <c r="AB297" s="20"/>
      <c r="AC297" s="20"/>
      <c r="AD297" s="2"/>
      <c r="AE297" s="2"/>
      <c r="AF297" s="2"/>
      <c r="AG297" s="2"/>
      <c r="AH297" s="2"/>
      <c r="AI297" s="20"/>
      <c r="AJ297" s="20"/>
      <c r="AK297" s="2"/>
      <c r="AL297" s="20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73" t="s">
        <v>30</v>
      </c>
      <c r="BE297" s="122">
        <f>A!J547</f>
        <v>1.0752688172043133E-2</v>
      </c>
      <c r="BF297" s="122">
        <f>A!D547</f>
        <v>1.0152284263958977E-3</v>
      </c>
      <c r="BG297" s="122">
        <f>A!C547</f>
        <v>1.110633538689487E-2</v>
      </c>
      <c r="BH297" s="122">
        <f>A!B547</f>
        <v>0</v>
      </c>
      <c r="BI297" s="122">
        <f>A!K547</f>
        <v>1.1170917402054776E-2</v>
      </c>
      <c r="BJ297" s="122">
        <f>A!E547</f>
        <v>0</v>
      </c>
      <c r="BK297" s="123">
        <f>A!F547</f>
        <v>1.2511514103859681E-2</v>
      </c>
      <c r="BL297" s="185">
        <f t="shared" si="70"/>
        <v>0</v>
      </c>
      <c r="BM297" s="185">
        <f t="shared" si="71"/>
        <v>1.2511514103859681E-2</v>
      </c>
      <c r="BN297" s="87"/>
      <c r="BO297" s="122">
        <f>A!G547</f>
        <v>0</v>
      </c>
      <c r="BP297" s="122">
        <f>A!H547</f>
        <v>0</v>
      </c>
      <c r="BQ297" s="123">
        <f>A!I547</f>
        <v>3.2580364900081787E-4</v>
      </c>
      <c r="BR297" s="194"/>
      <c r="BS297" s="194" t="e">
        <f>A!L547</f>
        <v>#DIV/0!</v>
      </c>
      <c r="BT297" s="194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0"/>
      <c r="T298" s="20"/>
      <c r="U298" s="20"/>
      <c r="V298" s="20"/>
      <c r="W298" s="2"/>
      <c r="X298" s="2"/>
      <c r="Y298" s="2"/>
      <c r="Z298" s="2"/>
      <c r="AA298" s="20"/>
      <c r="AB298" s="20"/>
      <c r="AC298" s="20"/>
      <c r="AD298" s="2"/>
      <c r="AE298" s="2"/>
      <c r="AF298" s="2"/>
      <c r="AG298" s="2"/>
      <c r="AH298" s="2"/>
      <c r="AI298" s="20"/>
      <c r="AJ298" s="20"/>
      <c r="AK298" s="2"/>
      <c r="AL298" s="20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73" t="s">
        <v>31</v>
      </c>
      <c r="BE298" s="122">
        <f>A!J548</f>
        <v>0</v>
      </c>
      <c r="BF298" s="122">
        <f>A!D548</f>
        <v>0</v>
      </c>
      <c r="BG298" s="122">
        <f>A!C548</f>
        <v>9.5289369994331369E-3</v>
      </c>
      <c r="BH298" s="122">
        <f>A!B548</f>
        <v>0</v>
      </c>
      <c r="BI298" s="122">
        <f>A!K548</f>
        <v>1.1125893763302966E-2</v>
      </c>
      <c r="BJ298" s="122">
        <f>A!E548</f>
        <v>0</v>
      </c>
      <c r="BK298" s="123">
        <f>A!F548</f>
        <v>2.3752260193681804E-2</v>
      </c>
      <c r="BL298" s="185">
        <f t="shared" si="70"/>
        <v>0</v>
      </c>
      <c r="BM298" s="185">
        <f t="shared" si="71"/>
        <v>2.3752260193681804E-2</v>
      </c>
      <c r="BN298" s="87"/>
      <c r="BO298" s="122">
        <f>A!G548</f>
        <v>0</v>
      </c>
      <c r="BP298" s="122">
        <f>A!H548</f>
        <v>0</v>
      </c>
      <c r="BQ298" s="123">
        <f>A!I548</f>
        <v>5.7410774088594984E-4</v>
      </c>
      <c r="BR298" s="194"/>
      <c r="BS298" s="194" t="e">
        <f>A!L548</f>
        <v>#DIV/0!</v>
      </c>
      <c r="BT298" s="194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73" t="s">
        <v>32</v>
      </c>
      <c r="BE299" s="122">
        <f>A!J549</f>
        <v>1.8292682926829368E-2</v>
      </c>
      <c r="BF299" s="122">
        <f>A!D549</f>
        <v>0</v>
      </c>
      <c r="BG299" s="122">
        <f>A!C549</f>
        <v>1.2038047452779182E-2</v>
      </c>
      <c r="BH299" s="122">
        <f>A!B549</f>
        <v>1.219512195121965E-2</v>
      </c>
      <c r="BI299" s="122">
        <f>A!K549</f>
        <v>9.7718207395391683E-3</v>
      </c>
      <c r="BJ299" s="122">
        <f>A!E549</f>
        <v>0</v>
      </c>
      <c r="BK299" s="123">
        <f>A!F549</f>
        <v>4.0234467009655654E-2</v>
      </c>
      <c r="BL299" s="185">
        <f t="shared" si="70"/>
        <v>0</v>
      </c>
      <c r="BM299" s="185">
        <f t="shared" si="71"/>
        <v>4.0234467009655654E-2</v>
      </c>
      <c r="BN299" s="87"/>
      <c r="BO299" s="122">
        <f>A!G549</f>
        <v>0</v>
      </c>
      <c r="BP299" s="122">
        <f>A!H549</f>
        <v>0</v>
      </c>
      <c r="BQ299" s="123">
        <f>A!I549</f>
        <v>9.2421441774498598E-4</v>
      </c>
      <c r="BR299" s="194"/>
      <c r="BS299" s="194" t="e">
        <f>A!L549</f>
        <v>#DIV/0!</v>
      </c>
      <c r="BT299" s="194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73" t="s">
        <v>33</v>
      </c>
      <c r="BE300" s="122">
        <f>A!J550</f>
        <v>1.2345679012345605E-2</v>
      </c>
      <c r="BF300" s="122">
        <f>A!D550</f>
        <v>5.8479532163742331E-3</v>
      </c>
      <c r="BG300" s="122">
        <f>A!C550</f>
        <v>1.8247475917893757E-2</v>
      </c>
      <c r="BH300" s="122">
        <f>A!B550</f>
        <v>1.2345679012345605E-2</v>
      </c>
      <c r="BI300" s="122">
        <f>A!K550</f>
        <v>1.2008994886580381E-2</v>
      </c>
      <c r="BJ300" s="122">
        <f>A!E550</f>
        <v>0</v>
      </c>
      <c r="BK300" s="123">
        <f>A!F550</f>
        <v>2.4571395741662068E-2</v>
      </c>
      <c r="BL300" s="185">
        <f t="shared" si="70"/>
        <v>0</v>
      </c>
      <c r="BM300" s="185">
        <f t="shared" si="71"/>
        <v>2.4571395741662068E-2</v>
      </c>
      <c r="BN300" s="87"/>
      <c r="BO300" s="122">
        <f>A!G550</f>
        <v>0</v>
      </c>
      <c r="BP300" s="122">
        <f>A!H550</f>
        <v>0</v>
      </c>
      <c r="BQ300" s="123">
        <f>A!I550</f>
        <v>8.095149137554719E-4</v>
      </c>
      <c r="BR300" s="194"/>
      <c r="BS300" s="194" t="e">
        <f>A!L550</f>
        <v>#DIV/0!</v>
      </c>
      <c r="BT300" s="194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73" t="s">
        <v>34</v>
      </c>
      <c r="BE301" s="122">
        <f>A!J551</f>
        <v>0</v>
      </c>
      <c r="BF301" s="122">
        <f>A!D551</f>
        <v>0</v>
      </c>
      <c r="BG301" s="122">
        <f>A!C551</f>
        <v>1.8456631836951756E-2</v>
      </c>
      <c r="BH301" s="122">
        <f>A!B551</f>
        <v>1.8867924528301772E-2</v>
      </c>
      <c r="BI301" s="122">
        <f>A!K551</f>
        <v>2.4976458013285175E-2</v>
      </c>
      <c r="BJ301" s="122">
        <f>A!E551</f>
        <v>0</v>
      </c>
      <c r="BK301" s="123">
        <f>A!F551</f>
        <v>3.1196451858359845E-2</v>
      </c>
      <c r="BL301" s="185">
        <f t="shared" si="70"/>
        <v>0</v>
      </c>
      <c r="BM301" s="185">
        <f t="shared" si="71"/>
        <v>3.1196451858359845E-2</v>
      </c>
      <c r="BN301" s="87"/>
      <c r="BO301" s="122">
        <f>A!G551</f>
        <v>0</v>
      </c>
      <c r="BP301" s="122">
        <f>A!H551</f>
        <v>0</v>
      </c>
      <c r="BQ301" s="123">
        <f>A!I551</f>
        <v>7.5514442137068739E-4</v>
      </c>
      <c r="BR301" s="194"/>
      <c r="BS301" s="194" t="e">
        <f>A!L551</f>
        <v>#DIV/0!</v>
      </c>
      <c r="BT301" s="194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73" t="s">
        <v>35</v>
      </c>
      <c r="BE302" s="122">
        <f>A!J552</f>
        <v>0</v>
      </c>
      <c r="BF302" s="122">
        <f>A!D552</f>
        <v>6.097560975609719E-3</v>
      </c>
      <c r="BG302" s="122">
        <f>A!C552</f>
        <v>1.9030183774484816E-2</v>
      </c>
      <c r="BH302" s="122">
        <f>A!B552</f>
        <v>1.9354838709677413E-2</v>
      </c>
      <c r="BI302" s="122">
        <f>A!K552</f>
        <v>3.9296239352199148E-2</v>
      </c>
      <c r="BJ302" s="122">
        <f>A!E552</f>
        <v>0</v>
      </c>
      <c r="BK302" s="123">
        <f>A!F552</f>
        <v>2.4141871713177391E-2</v>
      </c>
      <c r="BL302" s="185">
        <f t="shared" si="70"/>
        <v>0</v>
      </c>
      <c r="BM302" s="185">
        <f t="shared" si="71"/>
        <v>3.9296239352199148E-2</v>
      </c>
      <c r="BN302" s="87"/>
      <c r="BO302" s="122">
        <f>A!G552</f>
        <v>0</v>
      </c>
      <c r="BP302" s="122">
        <f>A!H552</f>
        <v>0</v>
      </c>
      <c r="BQ302" s="123">
        <f>A!I552</f>
        <v>6.4771034393416621E-4</v>
      </c>
      <c r="BR302" s="194"/>
      <c r="BS302" s="194" t="e">
        <f>A!L552</f>
        <v>#DIV/0!</v>
      </c>
      <c r="BT302" s="194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77" t="s">
        <v>36</v>
      </c>
      <c r="BE303" s="124">
        <f>A!J553</f>
        <v>1.7543859649122851E-2</v>
      </c>
      <c r="BF303" s="124">
        <f>A!D553</f>
        <v>0</v>
      </c>
      <c r="BG303" s="124">
        <f>A!C553</f>
        <v>9.1467123514459014E-3</v>
      </c>
      <c r="BH303" s="124">
        <f>A!B553</f>
        <v>9.0090090090091095E-3</v>
      </c>
      <c r="BI303" s="125">
        <f>A!K553</f>
        <v>1.0952332459913602E-2</v>
      </c>
      <c r="BJ303" s="124">
        <f>A!E553</f>
        <v>0</v>
      </c>
      <c r="BK303" s="126">
        <f>A!F553</f>
        <v>0</v>
      </c>
      <c r="BL303" s="187">
        <f t="shared" si="70"/>
        <v>0</v>
      </c>
      <c r="BM303" s="187">
        <f t="shared" si="71"/>
        <v>1.7543859649122851E-2</v>
      </c>
      <c r="BN303" s="88"/>
      <c r="BO303" s="124">
        <f>A!G553</f>
        <v>0</v>
      </c>
      <c r="BP303" s="124">
        <f>A!H553</f>
        <v>0</v>
      </c>
      <c r="BQ303" s="126">
        <f>A!I553</f>
        <v>0</v>
      </c>
      <c r="BR303" s="194"/>
      <c r="BS303" s="194" t="e">
        <f>A!L553</f>
        <v>#DIV/0!</v>
      </c>
      <c r="BT303" s="194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75"/>
      <c r="BE304" s="122"/>
      <c r="BF304" s="182" t="s">
        <v>320</v>
      </c>
      <c r="BG304" s="122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8"/>
      <c r="T305" s="18"/>
      <c r="U305" s="18"/>
      <c r="V305" s="18"/>
      <c r="W305" s="2"/>
      <c r="X305" s="2"/>
      <c r="Y305" s="2"/>
      <c r="Z305" s="2"/>
      <c r="AA305" s="18"/>
      <c r="AB305" s="18"/>
      <c r="AC305" s="18"/>
      <c r="AD305" s="2"/>
      <c r="AE305" s="2"/>
      <c r="AF305" s="2"/>
      <c r="AG305" s="2"/>
      <c r="AH305" s="2"/>
      <c r="AI305" s="18"/>
      <c r="AJ305" s="18"/>
      <c r="AK305" s="2"/>
      <c r="AL305" s="18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8"/>
      <c r="T306" s="18"/>
      <c r="U306" s="18"/>
      <c r="V306" s="18"/>
      <c r="W306" s="2"/>
      <c r="X306" s="2"/>
      <c r="Y306" s="2"/>
      <c r="Z306" s="2"/>
      <c r="AA306" s="18"/>
      <c r="AB306" s="18"/>
      <c r="AC306" s="18"/>
      <c r="AD306" s="2"/>
      <c r="AE306" s="2"/>
      <c r="AF306" s="2"/>
      <c r="AG306" s="2"/>
      <c r="AH306" s="2"/>
      <c r="AI306" s="18"/>
      <c r="AJ306" s="18"/>
      <c r="AK306" s="2"/>
      <c r="AL306" s="18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8"/>
      <c r="T307" s="18"/>
      <c r="U307" s="18"/>
      <c r="V307" s="18"/>
      <c r="W307" s="2"/>
      <c r="X307" s="2"/>
      <c r="Y307" s="2"/>
      <c r="Z307" s="2"/>
      <c r="AA307" s="18"/>
      <c r="AB307" s="18"/>
      <c r="AC307" s="18"/>
      <c r="AD307" s="2"/>
      <c r="AE307" s="2"/>
      <c r="AF307" s="2"/>
      <c r="AG307" s="2"/>
      <c r="AH307" s="2"/>
      <c r="AI307" s="18"/>
      <c r="AJ307" s="18"/>
      <c r="AK307" s="2"/>
      <c r="AL307" s="18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8"/>
      <c r="T308" s="18"/>
      <c r="U308" s="18"/>
      <c r="V308" s="18"/>
      <c r="W308" s="2"/>
      <c r="X308" s="2"/>
      <c r="Y308" s="2"/>
      <c r="Z308" s="2"/>
      <c r="AA308" s="18"/>
      <c r="AB308" s="18"/>
      <c r="AC308" s="18"/>
      <c r="AD308" s="2"/>
      <c r="AE308" s="2"/>
      <c r="AF308" s="2"/>
      <c r="AG308" s="2"/>
      <c r="AH308" s="2"/>
      <c r="AI308" s="18"/>
      <c r="AJ308" s="18"/>
      <c r="AK308" s="2"/>
      <c r="AL308" s="18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8"/>
      <c r="T309" s="18"/>
      <c r="U309" s="18"/>
      <c r="V309" s="18"/>
      <c r="W309" s="2"/>
      <c r="X309" s="2"/>
      <c r="Y309" s="2"/>
      <c r="Z309" s="2"/>
      <c r="AA309" s="18"/>
      <c r="AB309" s="18"/>
      <c r="AC309" s="18"/>
      <c r="AD309" s="2"/>
      <c r="AE309" s="2"/>
      <c r="AF309" s="2"/>
      <c r="AG309" s="2"/>
      <c r="AH309" s="2"/>
      <c r="AI309" s="18"/>
      <c r="AJ309" s="18"/>
      <c r="AK309" s="2"/>
      <c r="AL309" s="18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8"/>
      <c r="T310" s="18"/>
      <c r="U310" s="18"/>
      <c r="V310" s="18"/>
      <c r="W310" s="2"/>
      <c r="X310" s="2"/>
      <c r="Y310" s="2"/>
      <c r="Z310" s="2"/>
      <c r="AA310" s="18"/>
      <c r="AB310" s="18"/>
      <c r="AC310" s="18"/>
      <c r="AD310" s="2"/>
      <c r="AE310" s="2"/>
      <c r="AF310" s="2"/>
      <c r="AG310" s="2"/>
      <c r="AH310" s="2"/>
      <c r="AI310" s="18"/>
      <c r="AJ310" s="18"/>
      <c r="AK310" s="2"/>
      <c r="AL310" s="18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8"/>
      <c r="T311" s="18"/>
      <c r="U311" s="18"/>
      <c r="V311" s="18"/>
      <c r="W311" s="2"/>
      <c r="X311" s="2"/>
      <c r="Y311" s="2"/>
      <c r="Z311" s="2"/>
      <c r="AA311" s="18"/>
      <c r="AB311" s="18"/>
      <c r="AC311" s="18"/>
      <c r="AD311" s="2"/>
      <c r="AE311" s="2"/>
      <c r="AF311" s="2"/>
      <c r="AG311" s="2"/>
      <c r="AH311" s="2"/>
      <c r="AI311" s="18"/>
      <c r="AJ311" s="18"/>
      <c r="AK311" s="2"/>
      <c r="AL311" s="18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8"/>
      <c r="T312" s="18"/>
      <c r="U312" s="18"/>
      <c r="V312" s="18"/>
      <c r="W312" s="2"/>
      <c r="X312" s="2"/>
      <c r="Y312" s="2"/>
      <c r="Z312" s="2"/>
      <c r="AA312" s="18"/>
      <c r="AB312" s="18"/>
      <c r="AC312" s="18"/>
      <c r="AD312" s="2"/>
      <c r="AE312" s="2"/>
      <c r="AF312" s="2"/>
      <c r="AG312" s="2"/>
      <c r="AH312" s="2"/>
      <c r="AI312" s="18"/>
      <c r="AJ312" s="18"/>
      <c r="AK312" s="2"/>
      <c r="AL312" s="18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8"/>
      <c r="T313" s="18"/>
      <c r="U313" s="18"/>
      <c r="V313" s="18"/>
      <c r="W313" s="2"/>
      <c r="X313" s="2"/>
      <c r="Y313" s="2"/>
      <c r="Z313" s="2"/>
      <c r="AA313" s="18"/>
      <c r="AB313" s="18"/>
      <c r="AC313" s="18"/>
      <c r="AD313" s="2"/>
      <c r="AE313" s="2"/>
      <c r="AF313" s="2"/>
      <c r="AG313" s="2"/>
      <c r="AH313" s="2"/>
      <c r="AI313" s="18"/>
      <c r="AJ313" s="18"/>
      <c r="AK313" s="2"/>
      <c r="AL313" s="18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8"/>
      <c r="T314" s="18"/>
      <c r="U314" s="18"/>
      <c r="V314" s="18"/>
      <c r="W314" s="2"/>
      <c r="X314" s="2"/>
      <c r="Y314" s="2"/>
      <c r="Z314" s="2"/>
      <c r="AA314" s="18"/>
      <c r="AB314" s="18"/>
      <c r="AC314" s="18"/>
      <c r="AD314" s="2"/>
      <c r="AE314" s="2"/>
      <c r="AF314" s="2"/>
      <c r="AG314" s="2"/>
      <c r="AH314" s="2"/>
      <c r="AI314" s="18"/>
      <c r="AJ314" s="18"/>
      <c r="AK314" s="2"/>
      <c r="AL314" s="18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8"/>
      <c r="T315" s="18"/>
      <c r="U315" s="18"/>
      <c r="V315" s="18"/>
      <c r="W315" s="2"/>
      <c r="X315" s="2"/>
      <c r="Y315" s="2"/>
      <c r="Z315" s="2"/>
      <c r="AA315" s="18"/>
      <c r="AB315" s="18"/>
      <c r="AC315" s="18"/>
      <c r="AD315" s="2"/>
      <c r="AE315" s="2"/>
      <c r="AF315" s="2"/>
      <c r="AG315" s="2"/>
      <c r="AH315" s="2"/>
      <c r="AI315" s="18"/>
      <c r="AJ315" s="18"/>
      <c r="AK315" s="2"/>
      <c r="AL315" s="18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8"/>
      <c r="T316" s="18"/>
      <c r="U316" s="18"/>
      <c r="V316" s="18"/>
      <c r="W316" s="2"/>
      <c r="X316" s="2"/>
      <c r="Y316" s="2"/>
      <c r="Z316" s="2"/>
      <c r="AA316" s="18"/>
      <c r="AB316" s="18"/>
      <c r="AC316" s="18"/>
      <c r="AD316" s="2"/>
      <c r="AE316" s="2"/>
      <c r="AF316" s="2"/>
      <c r="AG316" s="2"/>
      <c r="AH316" s="2"/>
      <c r="AI316" s="18"/>
      <c r="AJ316" s="18"/>
      <c r="AK316" s="2"/>
      <c r="AL316" s="18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8"/>
      <c r="T317" s="18"/>
      <c r="U317" s="18"/>
      <c r="V317" s="18"/>
      <c r="W317" s="2"/>
      <c r="X317" s="2"/>
      <c r="Y317" s="2"/>
      <c r="Z317" s="2"/>
      <c r="AA317" s="18"/>
      <c r="AB317" s="18"/>
      <c r="AC317" s="18"/>
      <c r="AD317" s="2"/>
      <c r="AE317" s="2"/>
      <c r="AF317" s="2"/>
      <c r="AG317" s="2"/>
      <c r="AH317" s="2"/>
      <c r="AI317" s="18"/>
      <c r="AJ317" s="18"/>
      <c r="AK317" s="2"/>
      <c r="AL317" s="18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8"/>
      <c r="T318" s="18"/>
      <c r="U318" s="18"/>
      <c r="V318" s="18"/>
      <c r="W318" s="2"/>
      <c r="X318" s="2"/>
      <c r="Y318" s="2"/>
      <c r="Z318" s="2"/>
      <c r="AA318" s="18"/>
      <c r="AB318" s="18"/>
      <c r="AC318" s="18"/>
      <c r="AD318" s="2"/>
      <c r="AE318" s="2"/>
      <c r="AF318" s="2"/>
      <c r="AG318" s="2"/>
      <c r="AH318" s="2"/>
      <c r="AI318" s="18"/>
      <c r="AJ318" s="18"/>
      <c r="AK318" s="2"/>
      <c r="AL318" s="18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9"/>
      <c r="T325" s="19"/>
      <c r="U325" s="19"/>
      <c r="V325" s="19"/>
      <c r="W325" s="2"/>
      <c r="X325" s="2"/>
      <c r="Y325" s="2"/>
      <c r="Z325" s="2"/>
      <c r="AA325" s="19"/>
      <c r="AB325" s="19"/>
      <c r="AC325" s="19"/>
      <c r="AD325" s="2"/>
      <c r="AE325" s="2"/>
      <c r="AF325" s="2"/>
      <c r="AG325" s="2"/>
      <c r="AH325" s="2"/>
      <c r="AI325" s="19"/>
      <c r="AJ325" s="19"/>
      <c r="AK325" s="2"/>
      <c r="AL325" s="19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9"/>
      <c r="T326" s="19"/>
      <c r="U326" s="19"/>
      <c r="V326" s="19"/>
      <c r="W326" s="2"/>
      <c r="X326" s="2"/>
      <c r="Y326" s="2"/>
      <c r="Z326" s="2"/>
      <c r="AA326" s="19"/>
      <c r="AB326" s="19"/>
      <c r="AC326" s="19"/>
      <c r="AD326" s="2"/>
      <c r="AE326" s="2"/>
      <c r="AF326" s="2"/>
      <c r="AG326" s="2"/>
      <c r="AH326" s="2"/>
      <c r="AI326" s="19"/>
      <c r="AJ326" s="19"/>
      <c r="AK326" s="2"/>
      <c r="AL326" s="19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9"/>
      <c r="T327" s="19"/>
      <c r="U327" s="19"/>
      <c r="V327" s="19"/>
      <c r="W327" s="2"/>
      <c r="X327" s="2"/>
      <c r="Y327" s="2"/>
      <c r="Z327" s="2"/>
      <c r="AA327" s="19"/>
      <c r="AB327" s="19"/>
      <c r="AC327" s="19"/>
      <c r="AD327" s="2"/>
      <c r="AE327" s="2"/>
      <c r="AF327" s="2"/>
      <c r="AG327" s="2"/>
      <c r="AH327" s="2"/>
      <c r="AI327" s="19"/>
      <c r="AJ327" s="19"/>
      <c r="AK327" s="2"/>
      <c r="AL327" s="19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9"/>
      <c r="T328" s="19"/>
      <c r="U328" s="19"/>
      <c r="V328" s="19"/>
      <c r="W328" s="2"/>
      <c r="X328" s="2"/>
      <c r="Y328" s="2"/>
      <c r="Z328" s="2"/>
      <c r="AA328" s="19"/>
      <c r="AB328" s="19"/>
      <c r="AC328" s="19"/>
      <c r="AD328" s="2"/>
      <c r="AE328" s="2"/>
      <c r="AF328" s="2"/>
      <c r="AG328" s="2"/>
      <c r="AH328" s="2"/>
      <c r="AI328" s="19"/>
      <c r="AJ328" s="19"/>
      <c r="AK328" s="2"/>
      <c r="AL328" s="19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9"/>
      <c r="T329" s="19"/>
      <c r="U329" s="19"/>
      <c r="V329" s="19"/>
      <c r="W329" s="2"/>
      <c r="X329" s="2"/>
      <c r="Y329" s="2"/>
      <c r="Z329" s="2"/>
      <c r="AA329" s="19"/>
      <c r="AB329" s="19"/>
      <c r="AC329" s="19"/>
      <c r="AD329" s="2"/>
      <c r="AE329" s="2"/>
      <c r="AF329" s="2"/>
      <c r="AG329" s="2"/>
      <c r="AH329" s="2"/>
      <c r="AI329" s="19"/>
      <c r="AJ329" s="19"/>
      <c r="AK329" s="2"/>
      <c r="AL329" s="19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9"/>
      <c r="T330" s="19"/>
      <c r="U330" s="19"/>
      <c r="V330" s="19"/>
      <c r="W330" s="2"/>
      <c r="X330" s="2"/>
      <c r="Y330" s="2"/>
      <c r="Z330" s="2"/>
      <c r="AA330" s="19"/>
      <c r="AB330" s="19"/>
      <c r="AC330" s="19"/>
      <c r="AD330" s="2"/>
      <c r="AE330" s="2"/>
      <c r="AF330" s="2"/>
      <c r="AG330" s="2"/>
      <c r="AH330" s="2"/>
      <c r="AI330" s="19"/>
      <c r="AJ330" s="19"/>
      <c r="AK330" s="2"/>
      <c r="AL330" s="19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9"/>
      <c r="T331" s="19"/>
      <c r="U331" s="19"/>
      <c r="V331" s="19"/>
      <c r="W331" s="2"/>
      <c r="X331" s="2"/>
      <c r="Y331" s="2"/>
      <c r="Z331" s="2"/>
      <c r="AA331" s="19"/>
      <c r="AB331" s="19"/>
      <c r="AC331" s="19"/>
      <c r="AD331" s="2"/>
      <c r="AE331" s="2"/>
      <c r="AF331" s="2"/>
      <c r="AG331" s="2"/>
      <c r="AH331" s="2"/>
      <c r="AI331" s="19"/>
      <c r="AJ331" s="19"/>
      <c r="AK331" s="2"/>
      <c r="AL331" s="19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9"/>
      <c r="T332" s="19"/>
      <c r="U332" s="19"/>
      <c r="V332" s="19"/>
      <c r="W332" s="2"/>
      <c r="X332" s="2"/>
      <c r="Y332" s="2"/>
      <c r="Z332" s="2"/>
      <c r="AA332" s="19"/>
      <c r="AB332" s="19"/>
      <c r="AC332" s="19"/>
      <c r="AD332" s="2"/>
      <c r="AE332" s="2"/>
      <c r="AF332" s="2"/>
      <c r="AG332" s="2"/>
      <c r="AH332" s="2"/>
      <c r="AI332" s="19"/>
      <c r="AJ332" s="19"/>
      <c r="AK332" s="2"/>
      <c r="AL332" s="19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9"/>
      <c r="T333" s="19"/>
      <c r="U333" s="19"/>
      <c r="V333" s="19"/>
      <c r="W333" s="2"/>
      <c r="X333" s="2"/>
      <c r="Y333" s="2"/>
      <c r="Z333" s="2"/>
      <c r="AA333" s="19"/>
      <c r="AB333" s="19"/>
      <c r="AC333" s="19"/>
      <c r="AD333" s="2"/>
      <c r="AE333" s="2"/>
      <c r="AF333" s="2"/>
      <c r="AG333" s="2"/>
      <c r="AH333" s="2"/>
      <c r="AI333" s="19"/>
      <c r="AJ333" s="19"/>
      <c r="AK333" s="2"/>
      <c r="AL333" s="19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9"/>
      <c r="T334" s="19"/>
      <c r="U334" s="19"/>
      <c r="V334" s="19"/>
      <c r="W334" s="2"/>
      <c r="X334" s="2"/>
      <c r="Y334" s="2"/>
      <c r="Z334" s="2"/>
      <c r="AA334" s="19"/>
      <c r="AB334" s="19"/>
      <c r="AC334" s="19"/>
      <c r="AD334" s="2"/>
      <c r="AE334" s="2"/>
      <c r="AF334" s="2"/>
      <c r="AG334" s="2"/>
      <c r="AH334" s="2"/>
      <c r="AI334" s="19"/>
      <c r="AJ334" s="19"/>
      <c r="AK334" s="2"/>
      <c r="AL334" s="19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9"/>
      <c r="T335" s="19"/>
      <c r="U335" s="19"/>
      <c r="V335" s="19"/>
      <c r="W335" s="2"/>
      <c r="X335" s="2"/>
      <c r="Y335" s="2"/>
      <c r="Z335" s="2"/>
      <c r="AA335" s="19"/>
      <c r="AB335" s="19"/>
      <c r="AC335" s="19"/>
      <c r="AD335" s="2"/>
      <c r="AE335" s="2"/>
      <c r="AF335" s="2"/>
      <c r="AG335" s="2"/>
      <c r="AH335" s="2"/>
      <c r="AI335" s="19"/>
      <c r="AJ335" s="19"/>
      <c r="AK335" s="2"/>
      <c r="AL335" s="19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9"/>
      <c r="T336" s="19"/>
      <c r="U336" s="19"/>
      <c r="V336" s="19"/>
      <c r="W336" s="2"/>
      <c r="X336" s="2"/>
      <c r="Y336" s="2"/>
      <c r="Z336" s="2"/>
      <c r="AA336" s="19"/>
      <c r="AB336" s="19"/>
      <c r="AC336" s="19"/>
      <c r="AD336" s="2"/>
      <c r="AE336" s="2"/>
      <c r="AF336" s="2"/>
      <c r="AG336" s="2"/>
      <c r="AH336" s="2"/>
      <c r="AI336" s="19"/>
      <c r="AJ336" s="19"/>
      <c r="AK336" s="2"/>
      <c r="AL336" s="19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9"/>
      <c r="T337" s="19"/>
      <c r="U337" s="19"/>
      <c r="V337" s="19"/>
      <c r="W337" s="2"/>
      <c r="X337" s="2"/>
      <c r="Y337" s="2"/>
      <c r="Z337" s="2"/>
      <c r="AA337" s="19"/>
      <c r="AB337" s="19"/>
      <c r="AC337" s="19"/>
      <c r="AD337" s="2"/>
      <c r="AE337" s="2"/>
      <c r="AF337" s="2"/>
      <c r="AG337" s="2"/>
      <c r="AH337" s="2"/>
      <c r="AI337" s="19"/>
      <c r="AJ337" s="19"/>
      <c r="AK337" s="2"/>
      <c r="AL337" s="19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9"/>
      <c r="T338" s="19"/>
      <c r="U338" s="19"/>
      <c r="V338" s="19"/>
      <c r="W338" s="2"/>
      <c r="X338" s="2"/>
      <c r="Y338" s="2"/>
      <c r="Z338" s="2"/>
      <c r="AA338" s="19"/>
      <c r="AB338" s="19"/>
      <c r="AC338" s="19"/>
      <c r="AD338" s="2"/>
      <c r="AE338" s="2"/>
      <c r="AF338" s="2"/>
      <c r="AG338" s="2"/>
      <c r="AH338" s="2"/>
      <c r="AI338" s="19"/>
      <c r="AJ338" s="19"/>
      <c r="AK338" s="2"/>
      <c r="AL338" s="19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0"/>
      <c r="T345" s="20"/>
      <c r="U345" s="20"/>
      <c r="V345" s="20"/>
      <c r="W345" s="2"/>
      <c r="X345" s="2"/>
      <c r="Y345" s="2"/>
      <c r="Z345" s="2"/>
      <c r="AA345" s="20"/>
      <c r="AB345" s="20"/>
      <c r="AC345" s="20"/>
      <c r="AD345" s="2"/>
      <c r="AE345" s="2"/>
      <c r="AF345" s="2"/>
      <c r="AG345" s="2"/>
      <c r="AH345" s="2"/>
      <c r="AI345" s="20"/>
      <c r="AJ345" s="20"/>
      <c r="AK345" s="2"/>
      <c r="AL345" s="20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0"/>
      <c r="T346" s="20"/>
      <c r="U346" s="20"/>
      <c r="V346" s="20"/>
      <c r="W346" s="2"/>
      <c r="X346" s="2"/>
      <c r="Y346" s="2"/>
      <c r="Z346" s="2"/>
      <c r="AA346" s="20"/>
      <c r="AB346" s="20"/>
      <c r="AC346" s="20"/>
      <c r="AD346" s="2"/>
      <c r="AE346" s="2"/>
      <c r="AF346" s="2"/>
      <c r="AG346" s="2"/>
      <c r="AH346" s="2"/>
      <c r="AI346" s="20"/>
      <c r="AJ346" s="20"/>
      <c r="AK346" s="2"/>
      <c r="AL346" s="20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0"/>
      <c r="T347" s="20"/>
      <c r="U347" s="20"/>
      <c r="V347" s="20"/>
      <c r="W347" s="2"/>
      <c r="X347" s="2"/>
      <c r="Y347" s="2"/>
      <c r="Z347" s="2"/>
      <c r="AA347" s="20"/>
      <c r="AB347" s="20"/>
      <c r="AC347" s="20"/>
      <c r="AD347" s="2"/>
      <c r="AE347" s="2"/>
      <c r="AF347" s="2"/>
      <c r="AG347" s="2"/>
      <c r="AH347" s="2"/>
      <c r="AI347" s="20"/>
      <c r="AJ347" s="20"/>
      <c r="AK347" s="2"/>
      <c r="AL347" s="20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0"/>
      <c r="T348" s="20"/>
      <c r="U348" s="20"/>
      <c r="V348" s="20"/>
      <c r="W348" s="2"/>
      <c r="X348" s="2"/>
      <c r="Y348" s="2"/>
      <c r="Z348" s="2"/>
      <c r="AA348" s="20"/>
      <c r="AB348" s="20"/>
      <c r="AC348" s="20"/>
      <c r="AD348" s="2"/>
      <c r="AE348" s="2"/>
      <c r="AF348" s="2"/>
      <c r="AG348" s="2"/>
      <c r="AH348" s="2"/>
      <c r="AI348" s="20"/>
      <c r="AJ348" s="20"/>
      <c r="AK348" s="2"/>
      <c r="AL348" s="20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0"/>
      <c r="T349" s="20"/>
      <c r="U349" s="20"/>
      <c r="V349" s="20"/>
      <c r="W349" s="2"/>
      <c r="X349" s="2"/>
      <c r="Y349" s="2"/>
      <c r="Z349" s="2"/>
      <c r="AA349" s="20"/>
      <c r="AB349" s="20"/>
      <c r="AC349" s="20"/>
      <c r="AD349" s="2"/>
      <c r="AE349" s="2"/>
      <c r="AF349" s="2"/>
      <c r="AG349" s="2"/>
      <c r="AH349" s="2"/>
      <c r="AI349" s="20"/>
      <c r="AJ349" s="20"/>
      <c r="AK349" s="2"/>
      <c r="AL349" s="20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0"/>
      <c r="T350" s="20"/>
      <c r="U350" s="20"/>
      <c r="V350" s="20"/>
      <c r="W350" s="2"/>
      <c r="X350" s="2"/>
      <c r="Y350" s="2"/>
      <c r="Z350" s="2"/>
      <c r="AA350" s="20"/>
      <c r="AB350" s="20"/>
      <c r="AC350" s="20"/>
      <c r="AD350" s="2"/>
      <c r="AE350" s="2"/>
      <c r="AF350" s="2"/>
      <c r="AG350" s="2"/>
      <c r="AH350" s="2"/>
      <c r="AI350" s="20"/>
      <c r="AJ350" s="20"/>
      <c r="AK350" s="2"/>
      <c r="AL350" s="20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0"/>
      <c r="T351" s="20"/>
      <c r="U351" s="20"/>
      <c r="V351" s="20"/>
      <c r="W351" s="2"/>
      <c r="X351" s="2"/>
      <c r="Y351" s="2"/>
      <c r="Z351" s="2"/>
      <c r="AA351" s="20"/>
      <c r="AB351" s="20"/>
      <c r="AC351" s="20"/>
      <c r="AD351" s="2"/>
      <c r="AE351" s="2"/>
      <c r="AF351" s="2"/>
      <c r="AG351" s="2"/>
      <c r="AH351" s="2"/>
      <c r="AI351" s="20"/>
      <c r="AJ351" s="20"/>
      <c r="AK351" s="2"/>
      <c r="AL351" s="20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0"/>
      <c r="T352" s="20"/>
      <c r="U352" s="20"/>
      <c r="V352" s="20"/>
      <c r="W352" s="2"/>
      <c r="X352" s="2"/>
      <c r="Y352" s="2"/>
      <c r="Z352" s="2"/>
      <c r="AA352" s="20"/>
      <c r="AB352" s="20"/>
      <c r="AC352" s="20"/>
      <c r="AD352" s="2"/>
      <c r="AE352" s="2"/>
      <c r="AF352" s="2"/>
      <c r="AG352" s="2"/>
      <c r="AH352" s="2"/>
      <c r="AI352" s="20"/>
      <c r="AJ352" s="20"/>
      <c r="AK352" s="2"/>
      <c r="AL352" s="20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0"/>
      <c r="T353" s="20"/>
      <c r="U353" s="20"/>
      <c r="V353" s="20"/>
      <c r="W353" s="2"/>
      <c r="X353" s="2"/>
      <c r="Y353" s="2"/>
      <c r="Z353" s="2"/>
      <c r="AA353" s="20"/>
      <c r="AB353" s="20"/>
      <c r="AC353" s="20"/>
      <c r="AD353" s="2"/>
      <c r="AE353" s="2"/>
      <c r="AF353" s="2"/>
      <c r="AG353" s="2"/>
      <c r="AH353" s="2"/>
      <c r="AI353" s="20"/>
      <c r="AJ353" s="20"/>
      <c r="AK353" s="2"/>
      <c r="AL353" s="20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0"/>
      <c r="T354" s="20"/>
      <c r="U354" s="20"/>
      <c r="V354" s="20"/>
      <c r="W354" s="2"/>
      <c r="X354" s="2"/>
      <c r="Y354" s="2"/>
      <c r="Z354" s="2"/>
      <c r="AA354" s="20"/>
      <c r="AB354" s="20"/>
      <c r="AC354" s="20"/>
      <c r="AD354" s="2"/>
      <c r="AE354" s="2"/>
      <c r="AF354" s="2"/>
      <c r="AG354" s="2"/>
      <c r="AH354" s="2"/>
      <c r="AI354" s="20"/>
      <c r="AJ354" s="20"/>
      <c r="AK354" s="2"/>
      <c r="AL354" s="20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0"/>
      <c r="T355" s="20"/>
      <c r="U355" s="20"/>
      <c r="V355" s="20"/>
      <c r="W355" s="2"/>
      <c r="X355" s="2"/>
      <c r="Y355" s="2"/>
      <c r="Z355" s="2"/>
      <c r="AA355" s="20"/>
      <c r="AB355" s="20"/>
      <c r="AC355" s="20"/>
      <c r="AD355" s="2"/>
      <c r="AE355" s="2"/>
      <c r="AF355" s="2"/>
      <c r="AG355" s="2"/>
      <c r="AH355" s="2"/>
      <c r="AI355" s="20"/>
      <c r="AJ355" s="20"/>
      <c r="AK355" s="2"/>
      <c r="AL355" s="20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0"/>
      <c r="T356" s="20"/>
      <c r="U356" s="20"/>
      <c r="V356" s="20"/>
      <c r="W356" s="2"/>
      <c r="X356" s="2"/>
      <c r="Y356" s="2"/>
      <c r="Z356" s="2"/>
      <c r="AA356" s="20"/>
      <c r="AB356" s="20"/>
      <c r="AC356" s="20"/>
      <c r="AD356" s="2"/>
      <c r="AE356" s="2"/>
      <c r="AF356" s="2"/>
      <c r="AG356" s="2"/>
      <c r="AH356" s="2"/>
      <c r="AI356" s="20"/>
      <c r="AJ356" s="20"/>
      <c r="AK356" s="2"/>
      <c r="AL356" s="20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0"/>
      <c r="T357" s="20"/>
      <c r="U357" s="20"/>
      <c r="V357" s="20"/>
      <c r="W357" s="2"/>
      <c r="X357" s="2"/>
      <c r="Y357" s="2"/>
      <c r="Z357" s="2"/>
      <c r="AA357" s="20"/>
      <c r="AB357" s="20"/>
      <c r="AC357" s="20"/>
      <c r="AD357" s="2"/>
      <c r="AE357" s="2"/>
      <c r="AF357" s="2"/>
      <c r="AG357" s="2"/>
      <c r="AH357" s="2"/>
      <c r="AI357" s="20"/>
      <c r="AJ357" s="20"/>
      <c r="AK357" s="2"/>
      <c r="AL357" s="20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0"/>
      <c r="T358" s="20"/>
      <c r="U358" s="20"/>
      <c r="V358" s="20"/>
      <c r="W358" s="2"/>
      <c r="X358" s="2"/>
      <c r="Y358" s="2"/>
      <c r="Z358" s="2"/>
      <c r="AA358" s="20"/>
      <c r="AB358" s="20"/>
      <c r="AC358" s="20"/>
      <c r="AD358" s="2"/>
      <c r="AE358" s="2"/>
      <c r="AF358" s="2"/>
      <c r="AG358" s="2"/>
      <c r="AH358" s="2"/>
      <c r="AI358" s="20"/>
      <c r="AJ358" s="20"/>
      <c r="AK358" s="2"/>
      <c r="AL358" s="20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ht="15.75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1"/>
      <c r="T405" s="21"/>
      <c r="U405" s="21"/>
      <c r="V405" s="18"/>
      <c r="W405" s="2"/>
      <c r="X405" s="2"/>
      <c r="Y405" s="2"/>
      <c r="Z405" s="2"/>
      <c r="AA405" s="18"/>
      <c r="AB405" s="18"/>
      <c r="AC405" s="21"/>
      <c r="AD405" s="2"/>
      <c r="AE405" s="2"/>
      <c r="AF405" s="2"/>
      <c r="AG405" s="2"/>
      <c r="AH405" s="2"/>
      <c r="AI405" s="18"/>
      <c r="AJ405" s="18"/>
      <c r="AK405" s="2"/>
      <c r="AL405" s="18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1"/>
      <c r="T406" s="21"/>
      <c r="U406" s="21"/>
      <c r="V406" s="18"/>
      <c r="W406" s="2"/>
      <c r="X406" s="2"/>
      <c r="Y406" s="2"/>
      <c r="Z406" s="2"/>
      <c r="AA406" s="18"/>
      <c r="AB406" s="18"/>
      <c r="AC406" s="21"/>
      <c r="AD406" s="2"/>
      <c r="AE406" s="2"/>
      <c r="AF406" s="2"/>
      <c r="AG406" s="2"/>
      <c r="AH406" s="2"/>
      <c r="AI406" s="18"/>
      <c r="AJ406" s="18"/>
      <c r="AK406" s="2"/>
      <c r="AL406" s="18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1"/>
      <c r="T407" s="21"/>
      <c r="U407" s="21"/>
      <c r="V407" s="18"/>
      <c r="W407" s="2"/>
      <c r="X407" s="2"/>
      <c r="Y407" s="2"/>
      <c r="Z407" s="2"/>
      <c r="AA407" s="18"/>
      <c r="AB407" s="18"/>
      <c r="AC407" s="21"/>
      <c r="AD407" s="2"/>
      <c r="AE407" s="2"/>
      <c r="AF407" s="2"/>
      <c r="AG407" s="2"/>
      <c r="AH407" s="2"/>
      <c r="AI407" s="18"/>
      <c r="AJ407" s="18"/>
      <c r="AK407" s="2"/>
      <c r="AL407" s="18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1"/>
      <c r="T408" s="21"/>
      <c r="U408" s="21"/>
      <c r="V408" s="18"/>
      <c r="W408" s="2"/>
      <c r="X408" s="2"/>
      <c r="Y408" s="2"/>
      <c r="Z408" s="2"/>
      <c r="AA408" s="18"/>
      <c r="AB408" s="18"/>
      <c r="AC408" s="21"/>
      <c r="AD408" s="2"/>
      <c r="AE408" s="2"/>
      <c r="AF408" s="2"/>
      <c r="AG408" s="2"/>
      <c r="AH408" s="2"/>
      <c r="AI408" s="18"/>
      <c r="AJ408" s="18"/>
      <c r="AK408" s="2"/>
      <c r="AL408" s="18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1"/>
      <c r="T409" s="21"/>
      <c r="U409" s="21"/>
      <c r="V409" s="18"/>
      <c r="W409" s="2"/>
      <c r="X409" s="2"/>
      <c r="Y409" s="2"/>
      <c r="Z409" s="2"/>
      <c r="AA409" s="18"/>
      <c r="AB409" s="18"/>
      <c r="AC409" s="21"/>
      <c r="AD409" s="2"/>
      <c r="AE409" s="2"/>
      <c r="AF409" s="2"/>
      <c r="AG409" s="2"/>
      <c r="AH409" s="2"/>
      <c r="AI409" s="18"/>
      <c r="AJ409" s="18"/>
      <c r="AK409" s="2"/>
      <c r="AL409" s="18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1"/>
      <c r="T410" s="21"/>
      <c r="U410" s="21"/>
      <c r="V410" s="18"/>
      <c r="W410" s="2"/>
      <c r="X410" s="2"/>
      <c r="Y410" s="2"/>
      <c r="Z410" s="2"/>
      <c r="AA410" s="18"/>
      <c r="AB410" s="18"/>
      <c r="AC410" s="21"/>
      <c r="AD410" s="2"/>
      <c r="AE410" s="2"/>
      <c r="AF410" s="2"/>
      <c r="AG410" s="2"/>
      <c r="AH410" s="2"/>
      <c r="AI410" s="18"/>
      <c r="AJ410" s="18"/>
      <c r="AK410" s="2"/>
      <c r="AL410" s="18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1"/>
      <c r="T411" s="21"/>
      <c r="U411" s="21"/>
      <c r="V411" s="18"/>
      <c r="W411" s="2"/>
      <c r="X411" s="2"/>
      <c r="Y411" s="2"/>
      <c r="Z411" s="2"/>
      <c r="AA411" s="18"/>
      <c r="AB411" s="18"/>
      <c r="AC411" s="21"/>
      <c r="AD411" s="2"/>
      <c r="AE411" s="2"/>
      <c r="AF411" s="2"/>
      <c r="AG411" s="2"/>
      <c r="AH411" s="2"/>
      <c r="AI411" s="18"/>
      <c r="AJ411" s="18"/>
      <c r="AK411" s="2"/>
      <c r="AL411" s="18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1"/>
      <c r="T412" s="21"/>
      <c r="U412" s="21"/>
      <c r="V412" s="18"/>
      <c r="W412" s="2"/>
      <c r="X412" s="2"/>
      <c r="Y412" s="2"/>
      <c r="Z412" s="2"/>
      <c r="AA412" s="18"/>
      <c r="AB412" s="18"/>
      <c r="AC412" s="21"/>
      <c r="AD412" s="2"/>
      <c r="AE412" s="2"/>
      <c r="AF412" s="2"/>
      <c r="AG412" s="2"/>
      <c r="AH412" s="2"/>
      <c r="AI412" s="18"/>
      <c r="AJ412" s="18"/>
      <c r="AK412" s="2"/>
      <c r="AL412" s="18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1"/>
      <c r="T413" s="21"/>
      <c r="U413" s="21"/>
      <c r="V413" s="18"/>
      <c r="W413" s="2"/>
      <c r="X413" s="2"/>
      <c r="Y413" s="2"/>
      <c r="Z413" s="2"/>
      <c r="AA413" s="18"/>
      <c r="AB413" s="18"/>
      <c r="AC413" s="21"/>
      <c r="AD413" s="2"/>
      <c r="AE413" s="2"/>
      <c r="AF413" s="2"/>
      <c r="AG413" s="2"/>
      <c r="AH413" s="2"/>
      <c r="AI413" s="18"/>
      <c r="AJ413" s="18"/>
      <c r="AK413" s="2"/>
      <c r="AL413" s="18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1"/>
      <c r="T414" s="21"/>
      <c r="U414" s="21"/>
      <c r="V414" s="18"/>
      <c r="W414" s="2"/>
      <c r="X414" s="2"/>
      <c r="Y414" s="2"/>
      <c r="Z414" s="2"/>
      <c r="AA414" s="18"/>
      <c r="AB414" s="18"/>
      <c r="AC414" s="21"/>
      <c r="AD414" s="2"/>
      <c r="AE414" s="2"/>
      <c r="AF414" s="2"/>
      <c r="AG414" s="2"/>
      <c r="AH414" s="2"/>
      <c r="AI414" s="18"/>
      <c r="AJ414" s="18"/>
      <c r="AK414" s="2"/>
      <c r="AL414" s="18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1"/>
      <c r="T415" s="21"/>
      <c r="U415" s="21"/>
      <c r="V415" s="18"/>
      <c r="W415" s="2"/>
      <c r="X415" s="2"/>
      <c r="Y415" s="2"/>
      <c r="Z415" s="2"/>
      <c r="AA415" s="18"/>
      <c r="AB415" s="18"/>
      <c r="AC415" s="21"/>
      <c r="AD415" s="2"/>
      <c r="AE415" s="2"/>
      <c r="AF415" s="2"/>
      <c r="AG415" s="2"/>
      <c r="AH415" s="2"/>
      <c r="AI415" s="18"/>
      <c r="AJ415" s="18"/>
      <c r="AK415" s="2"/>
      <c r="AL415" s="18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1"/>
      <c r="T416" s="21"/>
      <c r="U416" s="21"/>
      <c r="V416" s="18"/>
      <c r="W416" s="2"/>
      <c r="X416" s="2"/>
      <c r="Y416" s="2"/>
      <c r="Z416" s="2"/>
      <c r="AA416" s="18"/>
      <c r="AB416" s="18"/>
      <c r="AC416" s="21"/>
      <c r="AD416" s="2"/>
      <c r="AE416" s="2"/>
      <c r="AF416" s="2"/>
      <c r="AG416" s="2"/>
      <c r="AH416" s="2"/>
      <c r="AI416" s="18"/>
      <c r="AJ416" s="18"/>
      <c r="AK416" s="2"/>
      <c r="AL416" s="18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1"/>
      <c r="T417" s="21"/>
      <c r="U417" s="21"/>
      <c r="V417" s="18"/>
      <c r="W417" s="2"/>
      <c r="X417" s="2"/>
      <c r="Y417" s="2"/>
      <c r="Z417" s="2"/>
      <c r="AA417" s="18"/>
      <c r="AB417" s="18"/>
      <c r="AC417" s="21"/>
      <c r="AD417" s="2"/>
      <c r="AE417" s="2"/>
      <c r="AF417" s="2"/>
      <c r="AG417" s="2"/>
      <c r="AH417" s="2"/>
      <c r="AI417" s="18"/>
      <c r="AJ417" s="18"/>
      <c r="AK417" s="2"/>
      <c r="AL417" s="18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1"/>
      <c r="T418" s="21"/>
      <c r="U418" s="21"/>
      <c r="V418" s="18"/>
      <c r="W418" s="2"/>
      <c r="X418" s="2"/>
      <c r="Y418" s="2"/>
      <c r="Z418" s="2"/>
      <c r="AA418" s="18"/>
      <c r="AB418" s="18"/>
      <c r="AC418" s="21"/>
      <c r="AD418" s="2"/>
      <c r="AE418" s="2"/>
      <c r="AF418" s="2"/>
      <c r="AG418" s="2"/>
      <c r="AH418" s="2"/>
      <c r="AI418" s="18"/>
      <c r="AJ418" s="18"/>
      <c r="AK418" s="2"/>
      <c r="AL418" s="18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1"/>
      <c r="T425" s="21"/>
      <c r="U425" s="21"/>
      <c r="V425" s="2"/>
      <c r="W425" s="2"/>
      <c r="X425" s="2"/>
      <c r="Y425" s="2"/>
      <c r="Z425" s="2"/>
      <c r="AA425" s="2"/>
      <c r="AB425" s="2"/>
      <c r="AC425" s="21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1"/>
      <c r="T426" s="21"/>
      <c r="U426" s="21"/>
      <c r="V426" s="2"/>
      <c r="W426" s="2"/>
      <c r="X426" s="2"/>
      <c r="Y426" s="2"/>
      <c r="Z426" s="2"/>
      <c r="AA426" s="2"/>
      <c r="AB426" s="2"/>
      <c r="AC426" s="21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1"/>
      <c r="T427" s="21"/>
      <c r="U427" s="21"/>
      <c r="V427" s="2"/>
      <c r="W427" s="2"/>
      <c r="X427" s="2"/>
      <c r="Y427" s="2"/>
      <c r="Z427" s="2"/>
      <c r="AA427" s="2"/>
      <c r="AB427" s="2"/>
      <c r="AC427" s="21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1"/>
      <c r="T428" s="21"/>
      <c r="U428" s="21"/>
      <c r="V428" s="2"/>
      <c r="W428" s="2"/>
      <c r="X428" s="2"/>
      <c r="Y428" s="2"/>
      <c r="Z428" s="2"/>
      <c r="AA428" s="2"/>
      <c r="AB428" s="2"/>
      <c r="AC428" s="21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1"/>
      <c r="T429" s="21"/>
      <c r="U429" s="21"/>
      <c r="V429" s="2"/>
      <c r="W429" s="2"/>
      <c r="X429" s="2"/>
      <c r="Y429" s="2"/>
      <c r="Z429" s="2"/>
      <c r="AA429" s="2"/>
      <c r="AB429" s="2"/>
      <c r="AC429" s="21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1"/>
      <c r="T430" s="21"/>
      <c r="U430" s="21"/>
      <c r="V430" s="2"/>
      <c r="W430" s="2"/>
      <c r="X430" s="2"/>
      <c r="Y430" s="2"/>
      <c r="Z430" s="2"/>
      <c r="AA430" s="2"/>
      <c r="AB430" s="2"/>
      <c r="AC430" s="21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1"/>
      <c r="T431" s="21"/>
      <c r="U431" s="21"/>
      <c r="V431" s="2"/>
      <c r="W431" s="2"/>
      <c r="X431" s="2"/>
      <c r="Y431" s="2"/>
      <c r="Z431" s="2"/>
      <c r="AA431" s="2"/>
      <c r="AB431" s="2"/>
      <c r="AC431" s="21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1"/>
      <c r="T432" s="21"/>
      <c r="U432" s="21"/>
      <c r="V432" s="2"/>
      <c r="W432" s="2"/>
      <c r="X432" s="2"/>
      <c r="Y432" s="2"/>
      <c r="Z432" s="2"/>
      <c r="AA432" s="2"/>
      <c r="AB432" s="2"/>
      <c r="AC432" s="21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1"/>
      <c r="T433" s="21"/>
      <c r="U433" s="21"/>
      <c r="V433" s="2"/>
      <c r="W433" s="2"/>
      <c r="X433" s="2"/>
      <c r="Y433" s="2"/>
      <c r="Z433" s="2"/>
      <c r="AA433" s="2"/>
      <c r="AB433" s="2"/>
      <c r="AC433" s="21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1"/>
      <c r="T434" s="21"/>
      <c r="U434" s="21"/>
      <c r="V434" s="2"/>
      <c r="W434" s="2"/>
      <c r="X434" s="2"/>
      <c r="Y434" s="2"/>
      <c r="Z434" s="2"/>
      <c r="AA434" s="2"/>
      <c r="AB434" s="2"/>
      <c r="AC434" s="21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1"/>
      <c r="T435" s="21"/>
      <c r="U435" s="21"/>
      <c r="V435" s="2"/>
      <c r="W435" s="2"/>
      <c r="X435" s="2"/>
      <c r="Y435" s="2"/>
      <c r="Z435" s="2"/>
      <c r="AA435" s="2"/>
      <c r="AB435" s="2"/>
      <c r="AC435" s="21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1"/>
      <c r="T436" s="21"/>
      <c r="U436" s="21"/>
      <c r="V436" s="2"/>
      <c r="W436" s="2"/>
      <c r="X436" s="2"/>
      <c r="Y436" s="2"/>
      <c r="Z436" s="2"/>
      <c r="AA436" s="2"/>
      <c r="AB436" s="2"/>
      <c r="AC436" s="21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1"/>
      <c r="T437" s="21"/>
      <c r="U437" s="21"/>
      <c r="V437" s="2"/>
      <c r="W437" s="2"/>
      <c r="X437" s="2"/>
      <c r="Y437" s="2"/>
      <c r="Z437" s="2"/>
      <c r="AA437" s="2"/>
      <c r="AB437" s="2"/>
      <c r="AC437" s="21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1"/>
      <c r="T438" s="21"/>
      <c r="U438" s="21"/>
      <c r="V438" s="2"/>
      <c r="W438" s="2"/>
      <c r="X438" s="2"/>
      <c r="Y438" s="2"/>
      <c r="Z438" s="2"/>
      <c r="AA438" s="2"/>
      <c r="AB438" s="2"/>
      <c r="AC438" s="21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1"/>
      <c r="T445" s="21"/>
      <c r="U445" s="21"/>
      <c r="V445" s="2"/>
      <c r="W445" s="2"/>
      <c r="X445" s="2"/>
      <c r="Y445" s="2"/>
      <c r="Z445" s="2"/>
      <c r="AA445" s="2"/>
      <c r="AB445" s="2"/>
      <c r="AC445" s="21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1"/>
      <c r="T446" s="21"/>
      <c r="U446" s="21"/>
      <c r="V446" s="2"/>
      <c r="W446" s="2"/>
      <c r="X446" s="2"/>
      <c r="Y446" s="2"/>
      <c r="Z446" s="2"/>
      <c r="AA446" s="2"/>
      <c r="AB446" s="2"/>
      <c r="AC446" s="21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1"/>
      <c r="T447" s="21"/>
      <c r="U447" s="21"/>
      <c r="V447" s="2"/>
      <c r="W447" s="2"/>
      <c r="X447" s="2"/>
      <c r="Y447" s="2"/>
      <c r="Z447" s="2"/>
      <c r="AA447" s="2"/>
      <c r="AB447" s="2"/>
      <c r="AC447" s="21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1"/>
      <c r="T448" s="21"/>
      <c r="U448" s="21"/>
      <c r="V448" s="2"/>
      <c r="W448" s="2"/>
      <c r="X448" s="2"/>
      <c r="Y448" s="2"/>
      <c r="Z448" s="2"/>
      <c r="AA448" s="2"/>
      <c r="AB448" s="2"/>
      <c r="AC448" s="21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1"/>
      <c r="T449" s="21"/>
      <c r="U449" s="21"/>
      <c r="V449" s="2"/>
      <c r="W449" s="2"/>
      <c r="X449" s="2"/>
      <c r="Y449" s="2"/>
      <c r="Z449" s="2"/>
      <c r="AA449" s="2"/>
      <c r="AB449" s="2"/>
      <c r="AC449" s="21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1"/>
      <c r="T450" s="21"/>
      <c r="U450" s="21"/>
      <c r="V450" s="2"/>
      <c r="W450" s="2"/>
      <c r="X450" s="2"/>
      <c r="Y450" s="2"/>
      <c r="Z450" s="2"/>
      <c r="AA450" s="2"/>
      <c r="AB450" s="2"/>
      <c r="AC450" s="21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1"/>
      <c r="T451" s="21"/>
      <c r="U451" s="21"/>
      <c r="V451" s="2"/>
      <c r="W451" s="2"/>
      <c r="X451" s="2"/>
      <c r="Y451" s="2"/>
      <c r="Z451" s="2"/>
      <c r="AA451" s="2"/>
      <c r="AB451" s="2"/>
      <c r="AC451" s="21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1"/>
      <c r="T452" s="21"/>
      <c r="U452" s="21"/>
      <c r="V452" s="2"/>
      <c r="W452" s="2"/>
      <c r="X452" s="2"/>
      <c r="Y452" s="2"/>
      <c r="Z452" s="2"/>
      <c r="AA452" s="2"/>
      <c r="AB452" s="2"/>
      <c r="AC452" s="21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1"/>
      <c r="T453" s="21"/>
      <c r="U453" s="21"/>
      <c r="V453" s="2"/>
      <c r="W453" s="2"/>
      <c r="X453" s="2"/>
      <c r="Y453" s="2"/>
      <c r="Z453" s="2"/>
      <c r="AA453" s="2"/>
      <c r="AB453" s="2"/>
      <c r="AC453" s="21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1"/>
      <c r="T454" s="21"/>
      <c r="U454" s="21"/>
      <c r="V454" s="2"/>
      <c r="W454" s="2"/>
      <c r="X454" s="2"/>
      <c r="Y454" s="2"/>
      <c r="Z454" s="2"/>
      <c r="AA454" s="2"/>
      <c r="AB454" s="2"/>
      <c r="AC454" s="21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1"/>
      <c r="T455" s="21"/>
      <c r="U455" s="21"/>
      <c r="V455" s="2"/>
      <c r="W455" s="2"/>
      <c r="X455" s="2"/>
      <c r="Y455" s="2"/>
      <c r="Z455" s="2"/>
      <c r="AA455" s="2"/>
      <c r="AB455" s="2"/>
      <c r="AC455" s="21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1"/>
      <c r="T456" s="21"/>
      <c r="U456" s="21"/>
      <c r="V456" s="2"/>
      <c r="W456" s="2"/>
      <c r="X456" s="2"/>
      <c r="Y456" s="2"/>
      <c r="Z456" s="2"/>
      <c r="AA456" s="2"/>
      <c r="AB456" s="2"/>
      <c r="AC456" s="21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1"/>
      <c r="T457" s="21"/>
      <c r="U457" s="21"/>
      <c r="V457" s="2"/>
      <c r="W457" s="2"/>
      <c r="X457" s="2"/>
      <c r="Y457" s="2"/>
      <c r="Z457" s="2"/>
      <c r="AA457" s="2"/>
      <c r="AB457" s="2"/>
      <c r="AC457" s="21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1"/>
      <c r="T458" s="21"/>
      <c r="U458" s="21"/>
      <c r="V458" s="2"/>
      <c r="W458" s="2"/>
      <c r="X458" s="2"/>
      <c r="Y458" s="2"/>
      <c r="Z458" s="2"/>
      <c r="AA458" s="2"/>
      <c r="AB458" s="2"/>
      <c r="AC458" s="21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8"/>
      <c r="AX465" s="18"/>
      <c r="AY465" s="18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8"/>
      <c r="AX466" s="18"/>
      <c r="AY466" s="18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8"/>
      <c r="AX467" s="18"/>
      <c r="AY467" s="18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8"/>
      <c r="AX468" s="18"/>
      <c r="AY468" s="18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8"/>
      <c r="AX469" s="18"/>
      <c r="AY469" s="18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8"/>
      <c r="AX470" s="18"/>
      <c r="AY470" s="18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8"/>
      <c r="AX471" s="18"/>
      <c r="AY471" s="18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8"/>
      <c r="AX472" s="18"/>
      <c r="AY472" s="18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8"/>
      <c r="AX473" s="18"/>
      <c r="AY473" s="18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8"/>
      <c r="AX474" s="18"/>
      <c r="AY474" s="18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8"/>
      <c r="AX475" s="18"/>
      <c r="AY475" s="18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8"/>
      <c r="AX476" s="18"/>
      <c r="AY476" s="18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8"/>
      <c r="AX477" s="18"/>
      <c r="AY477" s="18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8"/>
      <c r="AX478" s="18"/>
      <c r="AY478" s="18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8"/>
      <c r="AX479" s="18"/>
      <c r="AY479" s="18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8"/>
      <c r="AX480" s="18"/>
      <c r="AY480" s="18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8"/>
      <c r="AX481" s="18"/>
      <c r="AY481" s="18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8"/>
      <c r="AX482" s="18"/>
      <c r="AY482" s="18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8"/>
      <c r="AX483" s="18"/>
      <c r="AY483" s="18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ht="15.7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169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ht="16.5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170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169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ht="9.9499999999999993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95"/>
      <c r="AJ492" s="196"/>
      <c r="AK492" s="196"/>
      <c r="AL492" s="196"/>
      <c r="AM492" s="196"/>
      <c r="AN492" s="196"/>
      <c r="AO492" s="196"/>
      <c r="AP492" s="196"/>
      <c r="AQ492" s="196"/>
      <c r="AR492" s="196"/>
      <c r="AS492" s="197"/>
      <c r="AT492" s="195"/>
      <c r="AU492" s="196"/>
      <c r="AV492" s="196"/>
      <c r="AW492" s="196"/>
      <c r="AX492" s="196"/>
      <c r="AY492" s="196"/>
      <c r="AZ492" s="196"/>
      <c r="BA492" s="196"/>
      <c r="BB492" s="196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40" t="s">
        <v>172</v>
      </c>
      <c r="CM492" s="141"/>
      <c r="CN492" s="141"/>
      <c r="CO492" s="141"/>
      <c r="CP492" s="141"/>
      <c r="CQ492" s="141"/>
      <c r="CR492" s="141"/>
      <c r="CS492" s="142"/>
      <c r="CT492" s="141" t="s">
        <v>145</v>
      </c>
      <c r="CU492" s="141"/>
      <c r="CV492" s="143"/>
      <c r="CW492" s="141"/>
      <c r="CX492" s="141"/>
      <c r="CY492" s="142"/>
      <c r="CZ492" s="144"/>
      <c r="DA492" s="141"/>
      <c r="DB492" s="149"/>
      <c r="DC492" s="140" t="s">
        <v>173</v>
      </c>
      <c r="DD492" s="141"/>
      <c r="DE492" s="141"/>
      <c r="DF492" s="141"/>
      <c r="DG492" s="141"/>
      <c r="DH492" s="141"/>
      <c r="DI492" s="141"/>
      <c r="DJ492" s="142"/>
      <c r="DK492" s="141" t="s">
        <v>145</v>
      </c>
      <c r="DL492" s="141"/>
      <c r="DM492" s="143"/>
      <c r="DN492" s="141"/>
      <c r="DO492" s="141"/>
      <c r="DP492" s="142"/>
      <c r="DQ492" s="208"/>
      <c r="DR492" s="208"/>
      <c r="DS492" s="2"/>
    </row>
    <row r="493" spans="2:123" ht="9.9499999999999993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96"/>
      <c r="AJ493" s="198"/>
      <c r="AK493" s="198"/>
      <c r="AL493" s="198"/>
      <c r="AM493" s="198"/>
      <c r="AN493" s="198"/>
      <c r="AO493" s="199"/>
      <c r="AP493" s="200"/>
      <c r="AQ493" s="200"/>
      <c r="AR493" s="200"/>
      <c r="AS493" s="201"/>
      <c r="AT493" s="196"/>
      <c r="AU493" s="198"/>
      <c r="AV493" s="198"/>
      <c r="AW493" s="198"/>
      <c r="AX493" s="198"/>
      <c r="AY493" s="198"/>
      <c r="AZ493" s="199"/>
      <c r="BA493" s="200"/>
      <c r="BB493" s="200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44"/>
      <c r="CM493" s="145" t="s">
        <v>42</v>
      </c>
      <c r="CN493" s="145" t="s">
        <v>146</v>
      </c>
      <c r="CO493" s="145" t="s">
        <v>147</v>
      </c>
      <c r="CP493" s="145" t="s">
        <v>147</v>
      </c>
      <c r="CQ493" s="145" t="s">
        <v>148</v>
      </c>
      <c r="CR493" s="145" t="s">
        <v>149</v>
      </c>
      <c r="CS493" s="146" t="s">
        <v>150</v>
      </c>
      <c r="CT493" s="147"/>
      <c r="CU493" s="147"/>
      <c r="CV493" s="148" t="s">
        <v>174</v>
      </c>
      <c r="CW493" s="147" t="s">
        <v>175</v>
      </c>
      <c r="CX493" s="147"/>
      <c r="CY493" s="149"/>
      <c r="CZ493" s="144"/>
      <c r="DA493" s="260" t="s">
        <v>243</v>
      </c>
      <c r="DB493" s="327"/>
      <c r="DC493" s="144"/>
      <c r="DD493" s="145" t="s">
        <v>42</v>
      </c>
      <c r="DE493" s="145" t="s">
        <v>146</v>
      </c>
      <c r="DF493" s="145" t="s">
        <v>147</v>
      </c>
      <c r="DG493" s="145" t="s">
        <v>147</v>
      </c>
      <c r="DH493" s="145" t="s">
        <v>148</v>
      </c>
      <c r="DI493" s="145" t="s">
        <v>149</v>
      </c>
      <c r="DJ493" s="146" t="s">
        <v>150</v>
      </c>
      <c r="DK493" s="147"/>
      <c r="DL493" s="147"/>
      <c r="DM493" s="148" t="s">
        <v>174</v>
      </c>
      <c r="DN493" s="147" t="s">
        <v>175</v>
      </c>
      <c r="DO493" s="147"/>
      <c r="DP493" s="149"/>
      <c r="DQ493" s="208"/>
      <c r="DR493" s="260" t="s">
        <v>243</v>
      </c>
      <c r="DS493" s="2"/>
    </row>
    <row r="494" spans="2:123" ht="9.9499999999999993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96"/>
      <c r="AJ494" s="199"/>
      <c r="AK494" s="199"/>
      <c r="AL494" s="199"/>
      <c r="AM494" s="199"/>
      <c r="AN494" s="199"/>
      <c r="AO494" s="199"/>
      <c r="AP494" s="199"/>
      <c r="AQ494" s="199"/>
      <c r="AR494" s="199"/>
      <c r="AS494" s="199"/>
      <c r="AT494" s="196"/>
      <c r="AU494" s="199"/>
      <c r="AV494" s="199"/>
      <c r="AW494" s="199"/>
      <c r="AX494" s="199"/>
      <c r="AY494" s="199"/>
      <c r="AZ494" s="199"/>
      <c r="BA494" s="199"/>
      <c r="BB494" s="199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50"/>
      <c r="CM494" s="151" t="s">
        <v>153</v>
      </c>
      <c r="CN494" s="151" t="s">
        <v>153</v>
      </c>
      <c r="CO494" s="151" t="s">
        <v>63</v>
      </c>
      <c r="CP494" s="151" t="s">
        <v>44</v>
      </c>
      <c r="CQ494" s="151" t="s">
        <v>154</v>
      </c>
      <c r="CR494" s="151" t="s">
        <v>155</v>
      </c>
      <c r="CS494" s="152" t="s">
        <v>155</v>
      </c>
      <c r="CT494" s="151" t="s">
        <v>156</v>
      </c>
      <c r="CU494" s="151" t="s">
        <v>157</v>
      </c>
      <c r="CV494" s="152" t="s">
        <v>177</v>
      </c>
      <c r="CW494" s="151" t="s">
        <v>155</v>
      </c>
      <c r="CX494" s="151" t="s">
        <v>50</v>
      </c>
      <c r="CY494" s="152" t="s">
        <v>51</v>
      </c>
      <c r="CZ494" s="324"/>
      <c r="DA494" s="261" t="s">
        <v>244</v>
      </c>
      <c r="DB494" s="327"/>
      <c r="DC494" s="150"/>
      <c r="DD494" s="151" t="s">
        <v>153</v>
      </c>
      <c r="DE494" s="151" t="s">
        <v>153</v>
      </c>
      <c r="DF494" s="151" t="s">
        <v>63</v>
      </c>
      <c r="DG494" s="151" t="s">
        <v>44</v>
      </c>
      <c r="DH494" s="151" t="s">
        <v>154</v>
      </c>
      <c r="DI494" s="151" t="s">
        <v>155</v>
      </c>
      <c r="DJ494" s="152" t="s">
        <v>155</v>
      </c>
      <c r="DK494" s="151" t="s">
        <v>156</v>
      </c>
      <c r="DL494" s="151" t="s">
        <v>157</v>
      </c>
      <c r="DM494" s="152" t="s">
        <v>177</v>
      </c>
      <c r="DN494" s="151" t="s">
        <v>155</v>
      </c>
      <c r="DO494" s="151" t="s">
        <v>50</v>
      </c>
      <c r="DP494" s="152" t="s">
        <v>51</v>
      </c>
      <c r="DQ494" s="325"/>
      <c r="DR494" s="261" t="s">
        <v>244</v>
      </c>
      <c r="DS494" s="2"/>
    </row>
    <row r="495" spans="2:123" ht="9.9499999999999993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96"/>
      <c r="AJ495" s="202"/>
      <c r="AK495" s="202"/>
      <c r="AL495" s="202"/>
      <c r="AM495" s="202"/>
      <c r="AN495" s="202"/>
      <c r="AO495" s="203"/>
      <c r="AP495" s="202"/>
      <c r="AQ495" s="202"/>
      <c r="AR495" s="202"/>
      <c r="AS495" s="197"/>
      <c r="AT495" s="196"/>
      <c r="AU495" s="204"/>
      <c r="AV495" s="204"/>
      <c r="AW495" s="204"/>
      <c r="AX495" s="204"/>
      <c r="AY495" s="204"/>
      <c r="AZ495" s="205"/>
      <c r="BA495" s="204"/>
      <c r="BB495" s="204"/>
      <c r="BC495" s="2"/>
      <c r="BD495" s="2"/>
      <c r="BE495" s="2"/>
      <c r="BF495" s="18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44" t="s">
        <v>80</v>
      </c>
      <c r="CM495" s="161">
        <f>A!J590</f>
        <v>-454</v>
      </c>
      <c r="CN495" s="161">
        <f>A!D590</f>
        <v>-441</v>
      </c>
      <c r="CO495" s="161">
        <f>A!C590</f>
        <v>-459.62100000000009</v>
      </c>
      <c r="CP495" s="161">
        <f>A!B590</f>
        <v>-454</v>
      </c>
      <c r="CQ495" s="161">
        <f>A!K590</f>
        <v>-450.85287628842502</v>
      </c>
      <c r="CR495" s="161">
        <f>A!E590</f>
        <v>-455.30546879999997</v>
      </c>
      <c r="CS495" s="162">
        <f>A!F590</f>
        <v>-449.97107319998986</v>
      </c>
      <c r="CT495" s="161">
        <f t="shared" ref="CT495:CT513" si="72">MINA(CM495:CS495)</f>
        <v>-459.62100000000009</v>
      </c>
      <c r="CU495" s="161">
        <f t="shared" ref="CU495:CU513" si="73">MAXA(CM495:CS495)</f>
        <v>-441</v>
      </c>
      <c r="CV495" s="155">
        <f t="shared" ref="CV495:CV513" si="74">ABS((CU495-CT495)/CW495)</f>
        <v>4.0987149160060111E-2</v>
      </c>
      <c r="CW495" s="161">
        <f>A!G590</f>
        <v>-454.31312939777013</v>
      </c>
      <c r="CX495" s="161">
        <f>A!H590</f>
        <v>-453.59999999999991</v>
      </c>
      <c r="CY495" s="162">
        <f>A!I590</f>
        <v>-453.19999999999982</v>
      </c>
      <c r="CZ495" s="209"/>
      <c r="DA495" s="209">
        <f>A!L590</f>
        <v>0</v>
      </c>
      <c r="DB495" s="209"/>
      <c r="DC495" s="144" t="s">
        <v>80</v>
      </c>
      <c r="DD495" s="153">
        <f>A!J560</f>
        <v>0.98999999999999977</v>
      </c>
      <c r="DE495" s="153">
        <f>A!D560</f>
        <v>0.95300000000000029</v>
      </c>
      <c r="DF495" s="153">
        <f>A!C560</f>
        <v>1.0284999999999997</v>
      </c>
      <c r="DG495" s="153">
        <f>A!B560</f>
        <v>1.0082178529385617</v>
      </c>
      <c r="DH495" s="153">
        <f>A!K560</f>
        <v>0.99633612512532821</v>
      </c>
      <c r="DI495" s="153">
        <f>A!E560</f>
        <v>1.0069299999999899</v>
      </c>
      <c r="DJ495" s="154">
        <f>A!F560</f>
        <v>1.0087245938281599</v>
      </c>
      <c r="DK495" s="153">
        <f t="shared" ref="DK495:DK513" si="75">MINA(DD495:DJ495)</f>
        <v>0.95300000000000029</v>
      </c>
      <c r="DL495" s="153">
        <f t="shared" ref="DL495:DL513" si="76">MAXA(DD495:DJ495)</f>
        <v>1.0284999999999997</v>
      </c>
      <c r="DM495" s="155">
        <f t="shared" ref="DM495:DM513" si="77">ABS((DL495-DK495)/DN495)</f>
        <v>7.6217081318513596E-2</v>
      </c>
      <c r="DN495" s="153">
        <f>A!G560</f>
        <v>0.99059159303781996</v>
      </c>
      <c r="DO495" s="153">
        <f>A!H560</f>
        <v>0.98999999999999977</v>
      </c>
      <c r="DP495" s="154">
        <f>A!I560</f>
        <v>0.98999999999999977</v>
      </c>
      <c r="DQ495" s="328"/>
      <c r="DR495" s="211">
        <f>A!L560</f>
        <v>0</v>
      </c>
      <c r="DS495" s="2"/>
    </row>
    <row r="496" spans="2:123" ht="9.9499999999999993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96"/>
      <c r="AJ496" s="202"/>
      <c r="AK496" s="202"/>
      <c r="AL496" s="202"/>
      <c r="AM496" s="202"/>
      <c r="AN496" s="202"/>
      <c r="AO496" s="203"/>
      <c r="AP496" s="202"/>
      <c r="AQ496" s="202"/>
      <c r="AR496" s="202"/>
      <c r="AS496" s="197"/>
      <c r="AT496" s="196"/>
      <c r="AU496" s="204"/>
      <c r="AV496" s="204"/>
      <c r="AW496" s="204"/>
      <c r="AX496" s="204"/>
      <c r="AY496" s="204"/>
      <c r="AZ496" s="205"/>
      <c r="BA496" s="204"/>
      <c r="BB496" s="204"/>
      <c r="BC496" s="2"/>
      <c r="BD496" s="2"/>
      <c r="BE496" s="2"/>
      <c r="BF496" s="18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44" t="s">
        <v>81</v>
      </c>
      <c r="CM496" s="161">
        <f>A!J591</f>
        <v>-65</v>
      </c>
      <c r="CN496" s="161">
        <f>A!D591</f>
        <v>-77</v>
      </c>
      <c r="CO496" s="161">
        <f>A!C591</f>
        <v>-50.091999999999871</v>
      </c>
      <c r="CP496" s="161">
        <f>A!B591</f>
        <v>-62</v>
      </c>
      <c r="CQ496" s="161">
        <f>A!K591</f>
        <v>-62.693385948441573</v>
      </c>
      <c r="CR496" s="161">
        <f>A!E591</f>
        <v>-59.658412799979942</v>
      </c>
      <c r="CS496" s="162">
        <f>A!F591</f>
        <v>-60.302113200010126</v>
      </c>
      <c r="CT496" s="161">
        <f t="shared" si="72"/>
        <v>-77</v>
      </c>
      <c r="CU496" s="161">
        <f t="shared" si="73"/>
        <v>-50.091999999999871</v>
      </c>
      <c r="CV496" s="155">
        <f t="shared" si="74"/>
        <v>0.42336492759987449</v>
      </c>
      <c r="CW496" s="161">
        <f>A!G591</f>
        <v>-63.557461295969915</v>
      </c>
      <c r="CX496" s="161">
        <f>A!H591</f>
        <v>-66.200000000000045</v>
      </c>
      <c r="CY496" s="162">
        <f>A!I591</f>
        <v>-66.400000000000091</v>
      </c>
      <c r="CZ496" s="209"/>
      <c r="DA496" s="209">
        <f>A!L591</f>
        <v>0</v>
      </c>
      <c r="DB496" s="209"/>
      <c r="DC496" s="144" t="s">
        <v>81</v>
      </c>
      <c r="DD496" s="153">
        <f>A!J561</f>
        <v>0.20999999999999996</v>
      </c>
      <c r="DE496" s="153">
        <f>A!D561</f>
        <v>0.24799999999999978</v>
      </c>
      <c r="DF496" s="153">
        <f>A!C561</f>
        <v>0.15500000000000025</v>
      </c>
      <c r="DG496" s="153">
        <f>A!B561</f>
        <v>0.20837390816174883</v>
      </c>
      <c r="DH496" s="153">
        <f>A!K561</f>
        <v>0.20659787284165665</v>
      </c>
      <c r="DI496" s="153">
        <f>A!E561</f>
        <v>0.19677000000000033</v>
      </c>
      <c r="DJ496" s="154">
        <f>A!F561</f>
        <v>0.20415755976158012</v>
      </c>
      <c r="DK496" s="153">
        <f t="shared" si="75"/>
        <v>0.15500000000000025</v>
      </c>
      <c r="DL496" s="153">
        <f t="shared" si="76"/>
        <v>0.24799999999999978</v>
      </c>
      <c r="DM496" s="155">
        <f t="shared" si="77"/>
        <v>0.4491826308443998</v>
      </c>
      <c r="DN496" s="153">
        <f>A!G561</f>
        <v>0.20704273409943008</v>
      </c>
      <c r="DO496" s="153">
        <f>A!H561</f>
        <v>0.20999999999999996</v>
      </c>
      <c r="DP496" s="154">
        <f>A!I561</f>
        <v>0.20999999999999996</v>
      </c>
      <c r="DQ496" s="328"/>
      <c r="DR496" s="211">
        <f>A!L561</f>
        <v>0</v>
      </c>
      <c r="DS496" s="2"/>
    </row>
    <row r="497" spans="2:123" ht="9.9499999999999993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96"/>
      <c r="AJ497" s="202"/>
      <c r="AK497" s="202"/>
      <c r="AL497" s="202"/>
      <c r="AM497" s="202"/>
      <c r="AN497" s="202"/>
      <c r="AO497" s="203"/>
      <c r="AP497" s="202"/>
      <c r="AQ497" s="202"/>
      <c r="AR497" s="202"/>
      <c r="AS497" s="197"/>
      <c r="AT497" s="196"/>
      <c r="AU497" s="204"/>
      <c r="AV497" s="204"/>
      <c r="AW497" s="204"/>
      <c r="AX497" s="204"/>
      <c r="AY497" s="204"/>
      <c r="AZ497" s="205"/>
      <c r="BA497" s="204"/>
      <c r="BB497" s="204"/>
      <c r="BC497" s="2"/>
      <c r="BD497" s="2"/>
      <c r="BE497" s="2"/>
      <c r="BF497" s="18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44" t="s">
        <v>82</v>
      </c>
      <c r="CM497" s="161">
        <f>A!J592</f>
        <v>-519</v>
      </c>
      <c r="CN497" s="161">
        <f>A!D592</f>
        <v>-518</v>
      </c>
      <c r="CO497" s="161">
        <f>A!C592</f>
        <v>-509.71299999999997</v>
      </c>
      <c r="CP497" s="161">
        <f>A!B592</f>
        <v>-516</v>
      </c>
      <c r="CQ497" s="161">
        <f>A!K592</f>
        <v>-513.5462622368666</v>
      </c>
      <c r="CR497" s="161">
        <f>A!E592</f>
        <v>-514.96388159997991</v>
      </c>
      <c r="CS497" s="162">
        <f>A!F592</f>
        <v>-510.27318639999999</v>
      </c>
      <c r="CT497" s="161">
        <f t="shared" si="72"/>
        <v>-519</v>
      </c>
      <c r="CU497" s="161">
        <f t="shared" si="73"/>
        <v>-509.71299999999997</v>
      </c>
      <c r="CV497" s="155">
        <f t="shared" si="74"/>
        <v>1.7933051551661118E-2</v>
      </c>
      <c r="CW497" s="161">
        <f>A!G592</f>
        <v>-517.87059069374004</v>
      </c>
      <c r="CX497" s="161">
        <f>A!H592</f>
        <v>-519.79999999999995</v>
      </c>
      <c r="CY497" s="162">
        <f>A!I592</f>
        <v>-519.59999999999991</v>
      </c>
      <c r="CZ497" s="209"/>
      <c r="DA497" s="209">
        <f>A!L592</f>
        <v>0</v>
      </c>
      <c r="DB497" s="209"/>
      <c r="DC497" s="144" t="s">
        <v>82</v>
      </c>
      <c r="DD497" s="153">
        <f>A!J562</f>
        <v>1.1999999999999997</v>
      </c>
      <c r="DE497" s="153">
        <f>A!D562</f>
        <v>1.2010000000000001</v>
      </c>
      <c r="DF497" s="153">
        <f>A!C562</f>
        <v>1.1835</v>
      </c>
      <c r="DG497" s="153">
        <f>A!B562</f>
        <v>1.2165917611003105</v>
      </c>
      <c r="DH497" s="153">
        <f>A!K562</f>
        <v>1.2029339979669849</v>
      </c>
      <c r="DI497" s="153">
        <f>A!E562</f>
        <v>1.2036999999999902</v>
      </c>
      <c r="DJ497" s="154">
        <f>A!F562</f>
        <v>1.2128821535897401</v>
      </c>
      <c r="DK497" s="153">
        <f t="shared" si="75"/>
        <v>1.1835</v>
      </c>
      <c r="DL497" s="153">
        <f t="shared" si="76"/>
        <v>1.2165917611003105</v>
      </c>
      <c r="DM497" s="155">
        <f t="shared" si="77"/>
        <v>2.7630939052499442E-2</v>
      </c>
      <c r="DN497" s="153">
        <f>A!G562</f>
        <v>1.19763432713725</v>
      </c>
      <c r="DO497" s="153">
        <f>A!H562</f>
        <v>1.1999999999999997</v>
      </c>
      <c r="DP497" s="154">
        <f>A!I562</f>
        <v>1.1999999999999997</v>
      </c>
      <c r="DQ497" s="328"/>
      <c r="DR497" s="211">
        <f>A!L562</f>
        <v>0</v>
      </c>
      <c r="DS497" s="2"/>
    </row>
    <row r="498" spans="2:123" ht="9.9499999999999993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96"/>
      <c r="AJ498" s="202"/>
      <c r="AK498" s="202"/>
      <c r="AL498" s="202"/>
      <c r="AM498" s="202"/>
      <c r="AN498" s="202"/>
      <c r="AO498" s="203"/>
      <c r="AP498" s="202"/>
      <c r="AQ498" s="202"/>
      <c r="AR498" s="202"/>
      <c r="AS498" s="197"/>
      <c r="AT498" s="196"/>
      <c r="AU498" s="204"/>
      <c r="AV498" s="204"/>
      <c r="AW498" s="204"/>
      <c r="AX498" s="204"/>
      <c r="AY498" s="204"/>
      <c r="AZ498" s="205"/>
      <c r="BA498" s="204"/>
      <c r="BB498" s="204"/>
      <c r="BC498" s="2"/>
      <c r="BD498" s="2"/>
      <c r="BE498" s="2"/>
      <c r="BF498" s="18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44" t="s">
        <v>83</v>
      </c>
      <c r="CM498" s="161">
        <f>A!J593</f>
        <v>-1421</v>
      </c>
      <c r="CN498" s="161">
        <f>A!D593</f>
        <v>-1421</v>
      </c>
      <c r="CO498" s="161">
        <f>A!C593</f>
        <v>-1415.3979999999999</v>
      </c>
      <c r="CP498" s="161">
        <f>A!B593</f>
        <v>-1413</v>
      </c>
      <c r="CQ498" s="161">
        <f>A!K593</f>
        <v>-1412.0644932737762</v>
      </c>
      <c r="CR498" s="161">
        <f>A!E593</f>
        <v>-1413.541530239989</v>
      </c>
      <c r="CS498" s="162">
        <f>A!F593</f>
        <v>-1401.82079718</v>
      </c>
      <c r="CT498" s="161">
        <f t="shared" si="72"/>
        <v>-1421</v>
      </c>
      <c r="CU498" s="161">
        <f t="shared" si="73"/>
        <v>-1401.82079718</v>
      </c>
      <c r="CV498" s="155">
        <f t="shared" si="74"/>
        <v>1.3506801675729537E-2</v>
      </c>
      <c r="CW498" s="161">
        <f>A!G593</f>
        <v>-1419.966271842374</v>
      </c>
      <c r="CX498" s="161">
        <f>A!H593</f>
        <v>-1421.3</v>
      </c>
      <c r="CY498" s="162">
        <f>A!I593</f>
        <v>-1421.1</v>
      </c>
      <c r="CZ498" s="209"/>
      <c r="DA498" s="209">
        <f>A!L593</f>
        <v>0</v>
      </c>
      <c r="DB498" s="209"/>
      <c r="DC498" s="144" t="s">
        <v>83</v>
      </c>
      <c r="DD498" s="153">
        <f>A!J563</f>
        <v>-0.4800000000000002</v>
      </c>
      <c r="DE498" s="153">
        <f>A!D563</f>
        <v>-0.47999999999999976</v>
      </c>
      <c r="DF498" s="153">
        <f>A!C563</f>
        <v>-0.45520000000000005</v>
      </c>
      <c r="DG498" s="153">
        <f>A!B563</f>
        <v>-0.45340823889968962</v>
      </c>
      <c r="DH498" s="153">
        <f>A!K563</f>
        <v>-0.50009035269701574</v>
      </c>
      <c r="DI498" s="153">
        <f>A!E563</f>
        <v>-0.48198000000001007</v>
      </c>
      <c r="DJ498" s="154">
        <f>A!F563</f>
        <v>-0.50211628719662982</v>
      </c>
      <c r="DK498" s="153">
        <f t="shared" si="75"/>
        <v>-0.50211628719662982</v>
      </c>
      <c r="DL498" s="153">
        <f t="shared" si="76"/>
        <v>-0.45340823889968962</v>
      </c>
      <c r="DM498" s="155">
        <f t="shared" si="77"/>
        <v>9.7539258661339556E-2</v>
      </c>
      <c r="DN498" s="153">
        <f>A!G563</f>
        <v>-0.49936865386743001</v>
      </c>
      <c r="DO498" s="153">
        <f>A!H563</f>
        <v>-0.4800000000000002</v>
      </c>
      <c r="DP498" s="154">
        <f>A!I563</f>
        <v>-0.4800000000000002</v>
      </c>
      <c r="DQ498" s="328"/>
      <c r="DR498" s="211">
        <f>A!L563</f>
        <v>0</v>
      </c>
      <c r="DS498" s="2"/>
    </row>
    <row r="499" spans="2:123" ht="9.9499999999999993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96"/>
      <c r="AJ499" s="202"/>
      <c r="AK499" s="202"/>
      <c r="AL499" s="202"/>
      <c r="AM499" s="202"/>
      <c r="AN499" s="202"/>
      <c r="AO499" s="203"/>
      <c r="AP499" s="202"/>
      <c r="AQ499" s="202"/>
      <c r="AR499" s="202"/>
      <c r="AS499" s="197"/>
      <c r="AT499" s="196"/>
      <c r="AU499" s="204"/>
      <c r="AV499" s="204"/>
      <c r="AW499" s="204"/>
      <c r="AX499" s="204"/>
      <c r="AY499" s="204"/>
      <c r="AZ499" s="205"/>
      <c r="BA499" s="204"/>
      <c r="BB499" s="204"/>
      <c r="BC499" s="2"/>
      <c r="BD499" s="2"/>
      <c r="BE499" s="2"/>
      <c r="BF499" s="18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44" t="s">
        <v>84</v>
      </c>
      <c r="CM499" s="161">
        <f>A!J594</f>
        <v>-42</v>
      </c>
      <c r="CN499" s="161">
        <f>A!D594</f>
        <v>-40</v>
      </c>
      <c r="CO499" s="161">
        <f>A!C594</f>
        <v>-40.411000000000001</v>
      </c>
      <c r="CP499" s="161">
        <f>A!B594</f>
        <v>-40</v>
      </c>
      <c r="CQ499" s="161">
        <f>A!K594</f>
        <v>-40.350084810498373</v>
      </c>
      <c r="CR499" s="161">
        <f>A!E594</f>
        <v>-40.96051020000121</v>
      </c>
      <c r="CS499" s="162">
        <f>A!F594</f>
        <v>-41.473268430000104</v>
      </c>
      <c r="CT499" s="161">
        <f t="shared" si="72"/>
        <v>-42</v>
      </c>
      <c r="CU499" s="161">
        <f t="shared" si="73"/>
        <v>-40</v>
      </c>
      <c r="CV499" s="155">
        <f t="shared" si="74"/>
        <v>4.8092597802163926E-2</v>
      </c>
      <c r="CW499" s="161">
        <f>A!G594</f>
        <v>-41.586441394313908</v>
      </c>
      <c r="CX499" s="161">
        <f>A!H594</f>
        <v>-41</v>
      </c>
      <c r="CY499" s="162">
        <f>A!I594</f>
        <v>-41.2</v>
      </c>
      <c r="CZ499" s="209"/>
      <c r="DA499" s="209">
        <f>A!L594</f>
        <v>0</v>
      </c>
      <c r="DB499" s="209"/>
      <c r="DC499" s="144" t="s">
        <v>84</v>
      </c>
      <c r="DD499" s="153">
        <f>A!J564</f>
        <v>0.8600000000000001</v>
      </c>
      <c r="DE499" s="153">
        <f>A!D564</f>
        <v>0.82499999999999996</v>
      </c>
      <c r="DF499" s="153">
        <f>A!C564</f>
        <v>0.93989999999999974</v>
      </c>
      <c r="DG499" s="153">
        <f>A!B564</f>
        <v>0.90100000000000002</v>
      </c>
      <c r="DH499" s="153">
        <f>A!K564</f>
        <v>0.86716676425990791</v>
      </c>
      <c r="DI499" s="153">
        <f>A!E564</f>
        <v>0.87767000000003015</v>
      </c>
      <c r="DJ499" s="154">
        <f>A!F564</f>
        <v>0.88334037754326</v>
      </c>
      <c r="DK499" s="153">
        <f t="shared" si="75"/>
        <v>0.82499999999999996</v>
      </c>
      <c r="DL499" s="153">
        <f t="shared" si="76"/>
        <v>0.93989999999999974</v>
      </c>
      <c r="DM499" s="155">
        <f t="shared" si="77"/>
        <v>0.13349434389031276</v>
      </c>
      <c r="DN499" s="153">
        <f>A!G564</f>
        <v>0.86071062377300978</v>
      </c>
      <c r="DO499" s="153">
        <f>A!H564</f>
        <v>0.8600000000000001</v>
      </c>
      <c r="DP499" s="154">
        <f>A!I564</f>
        <v>0.8600000000000001</v>
      </c>
      <c r="DQ499" s="328"/>
      <c r="DR499" s="211">
        <f>A!L564</f>
        <v>0</v>
      </c>
      <c r="DS499" s="2"/>
    </row>
    <row r="500" spans="2:123" ht="9.9499999999999993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96"/>
      <c r="AJ500" s="202"/>
      <c r="AK500" s="202"/>
      <c r="AL500" s="202"/>
      <c r="AM500" s="202"/>
      <c r="AN500" s="202"/>
      <c r="AO500" s="203"/>
      <c r="AP500" s="202"/>
      <c r="AQ500" s="202"/>
      <c r="AR500" s="202"/>
      <c r="AS500" s="197"/>
      <c r="AT500" s="196"/>
      <c r="AU500" s="204"/>
      <c r="AV500" s="204"/>
      <c r="AW500" s="204"/>
      <c r="AX500" s="204"/>
      <c r="AY500" s="204"/>
      <c r="AZ500" s="205"/>
      <c r="BA500" s="204"/>
      <c r="BB500" s="204"/>
      <c r="BC500" s="2"/>
      <c r="BD500" s="2"/>
      <c r="BE500" s="2"/>
      <c r="BF500" s="18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44" t="s">
        <v>85</v>
      </c>
      <c r="CM500" s="161">
        <f>A!J595</f>
        <v>-1009</v>
      </c>
      <c r="CN500" s="161">
        <f>A!D595</f>
        <v>-1020</v>
      </c>
      <c r="CO500" s="161">
        <f>A!C595</f>
        <v>-996.18799999999987</v>
      </c>
      <c r="CP500" s="161">
        <f>A!B595</f>
        <v>-999</v>
      </c>
      <c r="CQ500" s="161">
        <f>A!K595</f>
        <v>-1001.5617017958494</v>
      </c>
      <c r="CR500" s="161">
        <f>A!E595</f>
        <v>-999.19657163999022</v>
      </c>
      <c r="CS500" s="162">
        <f>A!F595</f>
        <v>-993.32299241001022</v>
      </c>
      <c r="CT500" s="161">
        <f t="shared" si="72"/>
        <v>-1020</v>
      </c>
      <c r="CU500" s="161">
        <f t="shared" si="73"/>
        <v>-993.32299241001022</v>
      </c>
      <c r="CV500" s="155">
        <f t="shared" si="74"/>
        <v>2.6485265291416593E-2</v>
      </c>
      <c r="CW500" s="161">
        <f>A!G595</f>
        <v>-1007.2395838389178</v>
      </c>
      <c r="CX500" s="161">
        <f>A!H595</f>
        <v>-1008.7</v>
      </c>
      <c r="CY500" s="162">
        <f>A!I595</f>
        <v>-1009.1000000000001</v>
      </c>
      <c r="CZ500" s="209"/>
      <c r="DA500" s="209">
        <f>A!L595</f>
        <v>0</v>
      </c>
      <c r="DB500" s="209"/>
      <c r="DC500" s="144" t="s">
        <v>85</v>
      </c>
      <c r="DD500" s="153">
        <f>A!J565</f>
        <v>-0.60999999999999988</v>
      </c>
      <c r="DE500" s="153">
        <f>A!D565</f>
        <v>-0.6080000000000001</v>
      </c>
      <c r="DF500" s="153">
        <f>A!C565</f>
        <v>-0.54380000000000006</v>
      </c>
      <c r="DG500" s="153">
        <f>A!B565</f>
        <v>-0.56062609183825129</v>
      </c>
      <c r="DH500" s="153">
        <f>A!K565</f>
        <v>-0.62925971356243604</v>
      </c>
      <c r="DI500" s="153">
        <f>A!E565</f>
        <v>-0.61123999999996981</v>
      </c>
      <c r="DJ500" s="154">
        <f>A!F565</f>
        <v>-0.62750050348152975</v>
      </c>
      <c r="DK500" s="153">
        <f t="shared" si="75"/>
        <v>-0.62925971356243604</v>
      </c>
      <c r="DL500" s="153">
        <f t="shared" si="76"/>
        <v>-0.54380000000000006</v>
      </c>
      <c r="DM500" s="155">
        <f t="shared" si="77"/>
        <v>0.13581210130415311</v>
      </c>
      <c r="DN500" s="153">
        <f>A!G565</f>
        <v>-0.6292496231322402</v>
      </c>
      <c r="DO500" s="153">
        <f>A!H565</f>
        <v>-0.60999999999999988</v>
      </c>
      <c r="DP500" s="154">
        <f>A!I565</f>
        <v>-0.60999999999999988</v>
      </c>
      <c r="DQ500" s="328"/>
      <c r="DR500" s="211">
        <f>A!L565</f>
        <v>0</v>
      </c>
      <c r="DS500" s="2"/>
    </row>
    <row r="501" spans="2:123" ht="9.9499999999999993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96"/>
      <c r="AJ501" s="202"/>
      <c r="AK501" s="202"/>
      <c r="AL501" s="202"/>
      <c r="AM501" s="202"/>
      <c r="AN501" s="202"/>
      <c r="AO501" s="203"/>
      <c r="AP501" s="202"/>
      <c r="AQ501" s="202"/>
      <c r="AR501" s="202"/>
      <c r="AS501" s="197"/>
      <c r="AT501" s="196"/>
      <c r="AU501" s="204"/>
      <c r="AV501" s="204"/>
      <c r="AW501" s="204"/>
      <c r="AX501" s="204"/>
      <c r="AY501" s="204"/>
      <c r="AZ501" s="205"/>
      <c r="BA501" s="204"/>
      <c r="BB501" s="204"/>
      <c r="BC501" s="2"/>
      <c r="BD501" s="2"/>
      <c r="BE501" s="2"/>
      <c r="BF501" s="18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44" t="s">
        <v>86</v>
      </c>
      <c r="CM501" s="161">
        <f>A!J596</f>
        <v>131</v>
      </c>
      <c r="CN501" s="161">
        <f>A!D596</f>
        <v>118</v>
      </c>
      <c r="CO501" s="161">
        <f>A!C596</f>
        <v>141.22800000000007</v>
      </c>
      <c r="CP501" s="161">
        <f>A!B596</f>
        <v>118</v>
      </c>
      <c r="CQ501" s="161">
        <f>A!K596</f>
        <v>128.28857935240444</v>
      </c>
      <c r="CR501" s="161">
        <f>A!E596</f>
        <v>132.09436800000003</v>
      </c>
      <c r="CS501" s="162">
        <f>A!F596</f>
        <v>129.64715719998981</v>
      </c>
      <c r="CT501" s="161">
        <f t="shared" si="72"/>
        <v>118</v>
      </c>
      <c r="CU501" s="161">
        <f t="shared" si="73"/>
        <v>141.22800000000007</v>
      </c>
      <c r="CV501" s="155">
        <f t="shared" si="74"/>
        <v>0.17832697634993966</v>
      </c>
      <c r="CW501" s="161">
        <f>A!G596</f>
        <v>130.25511044620998</v>
      </c>
      <c r="CX501" s="161">
        <f>A!H596</f>
        <v>129.29999999999995</v>
      </c>
      <c r="CY501" s="162">
        <f>A!I596</f>
        <v>129.09999999999991</v>
      </c>
      <c r="CZ501" s="209"/>
      <c r="DA501" s="209">
        <f>A!L596</f>
        <v>0</v>
      </c>
      <c r="DB501" s="209"/>
      <c r="DC501" s="144" t="s">
        <v>86</v>
      </c>
      <c r="DD501" s="153">
        <f>A!J566</f>
        <v>0.24000000000000021</v>
      </c>
      <c r="DE501" s="153">
        <f>A!D566</f>
        <v>0.28799999999999981</v>
      </c>
      <c r="DF501" s="153">
        <f>A!C566</f>
        <v>0.20860000000000012</v>
      </c>
      <c r="DG501" s="153">
        <f>A!B566</f>
        <v>0.28537390816174879</v>
      </c>
      <c r="DH501" s="153">
        <f>A!K566</f>
        <v>0.25310298159075506</v>
      </c>
      <c r="DI501" s="153">
        <f>A!E566</f>
        <v>0.24097000000005009</v>
      </c>
      <c r="DJ501" s="154">
        <f>A!F566</f>
        <v>0.24631136803938025</v>
      </c>
      <c r="DK501" s="153">
        <f t="shared" si="75"/>
        <v>0.20860000000000012</v>
      </c>
      <c r="DL501" s="153">
        <f t="shared" si="76"/>
        <v>0.28799999999999981</v>
      </c>
      <c r="DM501" s="155">
        <f t="shared" si="77"/>
        <v>0.32038545405717866</v>
      </c>
      <c r="DN501" s="153">
        <f>A!G566</f>
        <v>0.24782648211559977</v>
      </c>
      <c r="DO501" s="153">
        <f>A!H566</f>
        <v>0.25</v>
      </c>
      <c r="DP501" s="154">
        <f>A!I566</f>
        <v>0.25</v>
      </c>
      <c r="DQ501" s="328"/>
      <c r="DR501" s="211">
        <f>A!L566</f>
        <v>0</v>
      </c>
      <c r="DS501" s="2"/>
    </row>
    <row r="502" spans="2:123" ht="9.9499999999999993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96"/>
      <c r="AJ502" s="202"/>
      <c r="AK502" s="202"/>
      <c r="AL502" s="202"/>
      <c r="AM502" s="202"/>
      <c r="AN502" s="202"/>
      <c r="AO502" s="203"/>
      <c r="AP502" s="202"/>
      <c r="AQ502" s="202"/>
      <c r="AR502" s="202"/>
      <c r="AS502" s="197"/>
      <c r="AT502" s="196"/>
      <c r="AU502" s="204"/>
      <c r="AV502" s="204"/>
      <c r="AW502" s="204"/>
      <c r="AX502" s="204"/>
      <c r="AY502" s="204"/>
      <c r="AZ502" s="205"/>
      <c r="BA502" s="204"/>
      <c r="BB502" s="204"/>
      <c r="BC502" s="2"/>
      <c r="BD502" s="2"/>
      <c r="BE502" s="2"/>
      <c r="BF502" s="18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44" t="s">
        <v>87</v>
      </c>
      <c r="CM502" s="161">
        <f>A!J597</f>
        <v>-68</v>
      </c>
      <c r="CN502" s="161">
        <f>A!D597</f>
        <v>-68</v>
      </c>
      <c r="CO502" s="161">
        <f>A!C597</f>
        <v>-64.793999999999869</v>
      </c>
      <c r="CP502" s="161">
        <f>A!B597</f>
        <v>-76</v>
      </c>
      <c r="CQ502" s="161">
        <f>A!K597</f>
        <v>-65.38806873792737</v>
      </c>
      <c r="CR502" s="161">
        <f>A!E597</f>
        <v>-62.32161599997994</v>
      </c>
      <c r="CS502" s="162">
        <f>A!F597</f>
        <v>-58.729464300000018</v>
      </c>
      <c r="CT502" s="161">
        <f t="shared" si="72"/>
        <v>-76</v>
      </c>
      <c r="CU502" s="161">
        <f t="shared" si="73"/>
        <v>-58.729464300000018</v>
      </c>
      <c r="CV502" s="155">
        <f t="shared" si="74"/>
        <v>0.26147660508222897</v>
      </c>
      <c r="CW502" s="161">
        <f>A!G597</f>
        <v>-66.050022695410007</v>
      </c>
      <c r="CX502" s="161">
        <f>A!H597</f>
        <v>-67.200000000000045</v>
      </c>
      <c r="CY502" s="162">
        <f>A!I597</f>
        <v>-67.599999999999909</v>
      </c>
      <c r="CZ502" s="209"/>
      <c r="DA502" s="209">
        <f>A!L597</f>
        <v>0</v>
      </c>
      <c r="DB502" s="209"/>
      <c r="DC502" s="144" t="s">
        <v>87</v>
      </c>
      <c r="DD502" s="153">
        <f>A!J567</f>
        <v>0.21999999999999975</v>
      </c>
      <c r="DE502" s="153">
        <f>A!D567</f>
        <v>0.20999999999999996</v>
      </c>
      <c r="DF502" s="153">
        <f>A!C567</f>
        <v>0.19830000000000014</v>
      </c>
      <c r="DG502" s="153">
        <f>A!B567</f>
        <v>0.25</v>
      </c>
      <c r="DH502" s="153">
        <f>A!K567</f>
        <v>0.20639137296325538</v>
      </c>
      <c r="DI502" s="153">
        <f>A!E567</f>
        <v>0.19554999999995015</v>
      </c>
      <c r="DJ502" s="154">
        <f>A!F567</f>
        <v>0.18653552096213</v>
      </c>
      <c r="DK502" s="153">
        <f t="shared" si="75"/>
        <v>0.18653552096213</v>
      </c>
      <c r="DL502" s="153">
        <f t="shared" si="76"/>
        <v>0.25</v>
      </c>
      <c r="DM502" s="155">
        <f t="shared" si="77"/>
        <v>0.30863029685606552</v>
      </c>
      <c r="DN502" s="153">
        <f>A!G567</f>
        <v>0.20563269285085006</v>
      </c>
      <c r="DO502" s="153">
        <f>A!H567</f>
        <v>0.20999999999999996</v>
      </c>
      <c r="DP502" s="154">
        <f>A!I567</f>
        <v>0.20999999999999996</v>
      </c>
      <c r="DQ502" s="328"/>
      <c r="DR502" s="211">
        <f>A!L567</f>
        <v>0</v>
      </c>
      <c r="DS502" s="2"/>
    </row>
    <row r="503" spans="2:123" ht="9.9499999999999993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96"/>
      <c r="AJ503" s="202"/>
      <c r="AK503" s="202"/>
      <c r="AL503" s="202"/>
      <c r="AM503" s="202"/>
      <c r="AN503" s="202"/>
      <c r="AO503" s="203"/>
      <c r="AP503" s="202"/>
      <c r="AQ503" s="202"/>
      <c r="AR503" s="202"/>
      <c r="AS503" s="197"/>
      <c r="AT503" s="196"/>
      <c r="AU503" s="204"/>
      <c r="AV503" s="204"/>
      <c r="AW503" s="204"/>
      <c r="AX503" s="204"/>
      <c r="AY503" s="204"/>
      <c r="AZ503" s="205"/>
      <c r="BA503" s="204"/>
      <c r="BB503" s="204"/>
      <c r="BC503" s="2"/>
      <c r="BD503" s="2"/>
      <c r="BE503" s="2"/>
      <c r="BF503" s="18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44" t="s">
        <v>88</v>
      </c>
      <c r="CM503" s="161">
        <f>A!J598</f>
        <v>362</v>
      </c>
      <c r="CN503" s="161">
        <f>A!D598</f>
        <v>362</v>
      </c>
      <c r="CO503" s="161">
        <f>A!C598</f>
        <v>361.81699999999978</v>
      </c>
      <c r="CP503" s="161">
        <f>A!B598</f>
        <v>363</v>
      </c>
      <c r="CQ503" s="161">
        <f>A!K598</f>
        <v>359.35597891657767</v>
      </c>
      <c r="CR503" s="161">
        <f>A!E598</f>
        <v>362.97703679996994</v>
      </c>
      <c r="CS503" s="162">
        <f>A!F598</f>
        <v>357.04327110000008</v>
      </c>
      <c r="CT503" s="161">
        <f t="shared" si="72"/>
        <v>357.04327110000008</v>
      </c>
      <c r="CU503" s="161">
        <f t="shared" si="73"/>
        <v>363</v>
      </c>
      <c r="CV503" s="155">
        <f t="shared" si="74"/>
        <v>1.6667297958060507E-2</v>
      </c>
      <c r="CW503" s="161">
        <f>A!G598</f>
        <v>357.39019695866</v>
      </c>
      <c r="CX503" s="161">
        <f>A!H598</f>
        <v>360.40000000000009</v>
      </c>
      <c r="CY503" s="162">
        <f>A!I598</f>
        <v>360.69999999999982</v>
      </c>
      <c r="CZ503" s="209"/>
      <c r="DA503" s="209">
        <f>A!L598</f>
        <v>0</v>
      </c>
      <c r="DB503" s="209"/>
      <c r="DC503" s="144" t="s">
        <v>88</v>
      </c>
      <c r="DD503" s="153">
        <f>A!J568</f>
        <v>-0.91999999999999993</v>
      </c>
      <c r="DE503" s="153">
        <f>A!D568</f>
        <v>-0.91999999999999993</v>
      </c>
      <c r="DF503" s="153">
        <f>A!C568</f>
        <v>-0.9144000000000001</v>
      </c>
      <c r="DG503" s="153">
        <f>A!B568</f>
        <v>-0.9647378998492715</v>
      </c>
      <c r="DH503" s="153">
        <f>A!K568</f>
        <v>-0.91897349422052077</v>
      </c>
      <c r="DI503" s="153">
        <f>A!E568</f>
        <v>-0.91948000000002006</v>
      </c>
      <c r="DJ503" s="154">
        <f>A!F568</f>
        <v>-0.91504517643309002</v>
      </c>
      <c r="DK503" s="153">
        <f t="shared" si="75"/>
        <v>-0.9647378998492715</v>
      </c>
      <c r="DL503" s="153">
        <f t="shared" si="76"/>
        <v>-0.9144000000000001</v>
      </c>
      <c r="DM503" s="155">
        <f t="shared" si="77"/>
        <v>5.5718433016868261E-2</v>
      </c>
      <c r="DN503" s="153">
        <f>A!G568</f>
        <v>-0.90343351605082001</v>
      </c>
      <c r="DO503" s="153">
        <f>A!H568</f>
        <v>-0.9099999999999997</v>
      </c>
      <c r="DP503" s="154">
        <f>A!I568</f>
        <v>-0.9099999999999997</v>
      </c>
      <c r="DQ503" s="328"/>
      <c r="DR503" s="211">
        <f>A!L568</f>
        <v>0</v>
      </c>
      <c r="DS503" s="2"/>
    </row>
    <row r="504" spans="2:123" ht="9.9499999999999993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96"/>
      <c r="AJ504" s="202"/>
      <c r="AK504" s="202"/>
      <c r="AL504" s="202"/>
      <c r="AM504" s="202"/>
      <c r="AN504" s="202"/>
      <c r="AO504" s="203"/>
      <c r="AP504" s="202"/>
      <c r="AQ504" s="202"/>
      <c r="AR504" s="202"/>
      <c r="AS504" s="197"/>
      <c r="AT504" s="196"/>
      <c r="AU504" s="204"/>
      <c r="AV504" s="204"/>
      <c r="AW504" s="204"/>
      <c r="AX504" s="204"/>
      <c r="AY504" s="204"/>
      <c r="AZ504" s="205"/>
      <c r="BA504" s="204"/>
      <c r="BB504" s="204"/>
      <c r="BC504" s="2"/>
      <c r="BD504" s="2"/>
      <c r="BE504" s="2"/>
      <c r="BF504" s="18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44" t="s">
        <v>89</v>
      </c>
      <c r="CM504" s="161">
        <f>A!J599</f>
        <v>-570</v>
      </c>
      <c r="CN504" s="161">
        <f>A!D599</f>
        <v>-569</v>
      </c>
      <c r="CO504" s="161">
        <f>A!C599</f>
        <v>-573.34799999999996</v>
      </c>
      <c r="CP504" s="161">
        <f>A!B599</f>
        <v>-563</v>
      </c>
      <c r="CQ504" s="161">
        <f>A!K599</f>
        <v>-562.12047632671158</v>
      </c>
      <c r="CR504" s="161">
        <f>A!E599</f>
        <v>-563.14607999998498</v>
      </c>
      <c r="CS504" s="162">
        <f>A!F599</f>
        <v>-555.78424589999793</v>
      </c>
      <c r="CT504" s="161">
        <f t="shared" si="72"/>
        <v>-573.34799999999996</v>
      </c>
      <c r="CU504" s="161">
        <f t="shared" si="73"/>
        <v>-555.78424589999793</v>
      </c>
      <c r="CV504" s="155">
        <f t="shared" si="74"/>
        <v>3.1065798975045675E-2</v>
      </c>
      <c r="CW504" s="161">
        <f>A!G599</f>
        <v>-565.3726824830909</v>
      </c>
      <c r="CX504" s="161">
        <f>A!H599</f>
        <v>-568.79999999999995</v>
      </c>
      <c r="CY504" s="162">
        <f>A!I599</f>
        <v>-568.70000000000005</v>
      </c>
      <c r="CZ504" s="209"/>
      <c r="DA504" s="209">
        <f>A!L599</f>
        <v>0</v>
      </c>
      <c r="DB504" s="209"/>
      <c r="DC504" s="144" t="s">
        <v>89</v>
      </c>
      <c r="DD504" s="153">
        <f>A!J569</f>
        <v>-0.24000000000000021</v>
      </c>
      <c r="DE504" s="153">
        <f>A!D569</f>
        <v>-0.23999999999999977</v>
      </c>
      <c r="DF504" s="153">
        <f>A!C569</f>
        <v>-0.22520000000000007</v>
      </c>
      <c r="DG504" s="153">
        <f>A!B569</f>
        <v>-0.22300000000000031</v>
      </c>
      <c r="DH504" s="153">
        <f>A!K569</f>
        <v>-0.25877909940634902</v>
      </c>
      <c r="DI504" s="153">
        <f>A!E569</f>
        <v>-0.25525000000008014</v>
      </c>
      <c r="DJ504" s="154">
        <f>A!F569</f>
        <v>-0.27013188177110026</v>
      </c>
      <c r="DK504" s="153">
        <f t="shared" si="75"/>
        <v>-0.27013188177110026</v>
      </c>
      <c r="DL504" s="153">
        <f t="shared" si="76"/>
        <v>-0.22300000000000031</v>
      </c>
      <c r="DM504" s="155">
        <f t="shared" si="77"/>
        <v>0.18118228706904449</v>
      </c>
      <c r="DN504" s="153">
        <f>A!G569</f>
        <v>-0.26013515191547976</v>
      </c>
      <c r="DO504" s="153">
        <f>A!H569</f>
        <v>-0.23999999999999977</v>
      </c>
      <c r="DP504" s="154">
        <f>A!I569</f>
        <v>-0.23999999999999977</v>
      </c>
      <c r="DQ504" s="328"/>
      <c r="DR504" s="211">
        <f>A!L569</f>
        <v>0</v>
      </c>
      <c r="DS504" s="2"/>
    </row>
    <row r="505" spans="2:123" ht="9.9499999999999993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96"/>
      <c r="AJ505" s="202"/>
      <c r="AK505" s="202"/>
      <c r="AL505" s="202"/>
      <c r="AM505" s="202"/>
      <c r="AN505" s="202"/>
      <c r="AO505" s="203"/>
      <c r="AP505" s="202"/>
      <c r="AQ505" s="202"/>
      <c r="AR505" s="202"/>
      <c r="AS505" s="197"/>
      <c r="AT505" s="196"/>
      <c r="AU505" s="204"/>
      <c r="AV505" s="204"/>
      <c r="AW505" s="204"/>
      <c r="AX505" s="204"/>
      <c r="AY505" s="204"/>
      <c r="AZ505" s="205"/>
      <c r="BA505" s="204"/>
      <c r="BB505" s="204"/>
      <c r="BC505" s="2"/>
      <c r="BD505" s="2"/>
      <c r="BE505" s="2"/>
      <c r="BF505" s="18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44" t="s">
        <v>90</v>
      </c>
      <c r="CM505" s="161">
        <f>A!J600</f>
        <v>-125</v>
      </c>
      <c r="CN505" s="161">
        <f>A!D600</f>
        <v>-125</v>
      </c>
      <c r="CO505" s="161">
        <f>A!C600</f>
        <v>-125.31500000000005</v>
      </c>
      <c r="CP505" s="161">
        <f>A!B600</f>
        <v>-103</v>
      </c>
      <c r="CQ505" s="161">
        <f>A!K600</f>
        <v>-115.29401030903159</v>
      </c>
      <c r="CR505" s="161">
        <f>A!E600</f>
        <v>-117.78439679998996</v>
      </c>
      <c r="CS505" s="162">
        <f>A!F600</f>
        <v>-111.57531709999989</v>
      </c>
      <c r="CT505" s="161">
        <f t="shared" si="72"/>
        <v>-125.31500000000005</v>
      </c>
      <c r="CU505" s="161">
        <f t="shared" si="73"/>
        <v>-103</v>
      </c>
      <c r="CV505" s="155">
        <f t="shared" si="74"/>
        <v>0.18021547435942986</v>
      </c>
      <c r="CW505" s="161">
        <f>A!G600</f>
        <v>-123.82399502217004</v>
      </c>
      <c r="CX505" s="161">
        <f>A!H600</f>
        <v>-124.20000000000005</v>
      </c>
      <c r="CY505" s="162">
        <f>A!I600</f>
        <v>-124.59999999999991</v>
      </c>
      <c r="CZ505" s="209"/>
      <c r="DA505" s="209">
        <f>A!L600</f>
        <v>0</v>
      </c>
      <c r="DB505" s="209"/>
      <c r="DC505" s="144" t="s">
        <v>90</v>
      </c>
      <c r="DD505" s="153">
        <f>A!J570</f>
        <v>0.41999999999999993</v>
      </c>
      <c r="DE505" s="153">
        <f>A!D570</f>
        <v>0.41000000000000014</v>
      </c>
      <c r="DF505" s="153">
        <f>A!C570</f>
        <v>0.41670000000000007</v>
      </c>
      <c r="DG505" s="153">
        <f>A!B570</f>
        <v>0.32599999999999962</v>
      </c>
      <c r="DH505" s="153">
        <f>A!K570</f>
        <v>0.38910113783380407</v>
      </c>
      <c r="DI505" s="153">
        <f>A!E570</f>
        <v>0.39756999999997022</v>
      </c>
      <c r="DJ505" s="154">
        <f>A!F570</f>
        <v>0.38161578442002986</v>
      </c>
      <c r="DK505" s="153">
        <f t="shared" si="75"/>
        <v>0.32599999999999962</v>
      </c>
      <c r="DL505" s="153">
        <f t="shared" si="76"/>
        <v>0.41999999999999993</v>
      </c>
      <c r="DM505" s="155">
        <f t="shared" si="77"/>
        <v>0.22649283453389038</v>
      </c>
      <c r="DN505" s="153">
        <f>A!G570</f>
        <v>0.4150241670710999</v>
      </c>
      <c r="DO505" s="153">
        <f>A!H570</f>
        <v>0.41000000000000014</v>
      </c>
      <c r="DP505" s="154">
        <f>A!I570</f>
        <v>0.41000000000000014</v>
      </c>
      <c r="DQ505" s="328"/>
      <c r="DR505" s="211">
        <f>A!L570</f>
        <v>0</v>
      </c>
      <c r="DS505" s="2"/>
    </row>
    <row r="506" spans="2:123" ht="9.9499999999999993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96"/>
      <c r="AJ506" s="202"/>
      <c r="AK506" s="202"/>
      <c r="AL506" s="202"/>
      <c r="AM506" s="202"/>
      <c r="AN506" s="202"/>
      <c r="AO506" s="203"/>
      <c r="AP506" s="202"/>
      <c r="AQ506" s="202"/>
      <c r="AR506" s="202"/>
      <c r="AS506" s="197"/>
      <c r="AT506" s="196"/>
      <c r="AU506" s="204"/>
      <c r="AV506" s="204"/>
      <c r="AW506" s="204"/>
      <c r="AX506" s="204"/>
      <c r="AY506" s="204"/>
      <c r="AZ506" s="205"/>
      <c r="BA506" s="204"/>
      <c r="BB506" s="204"/>
      <c r="BC506" s="2"/>
      <c r="BD506" s="2"/>
      <c r="BE506" s="2"/>
      <c r="BF506" s="18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44" t="s">
        <v>91</v>
      </c>
      <c r="CM506" s="161">
        <f>A!J601</f>
        <v>445</v>
      </c>
      <c r="CN506" s="161">
        <f>A!D601</f>
        <v>444</v>
      </c>
      <c r="CO506" s="161">
        <f>A!C601</f>
        <v>448.0329999999999</v>
      </c>
      <c r="CP506" s="161">
        <f>A!B601</f>
        <v>460</v>
      </c>
      <c r="CQ506" s="161">
        <f>A!K601</f>
        <v>446.82646601767999</v>
      </c>
      <c r="CR506" s="161">
        <f>A!E601</f>
        <v>445.36168319999501</v>
      </c>
      <c r="CS506" s="162">
        <f>A!F601</f>
        <v>444.20892879999803</v>
      </c>
      <c r="CT506" s="161">
        <f t="shared" si="72"/>
        <v>444</v>
      </c>
      <c r="CU506" s="161">
        <f t="shared" si="73"/>
        <v>460</v>
      </c>
      <c r="CV506" s="155">
        <f t="shared" si="74"/>
        <v>3.6236094578847716E-2</v>
      </c>
      <c r="CW506" s="161">
        <f>A!G601</f>
        <v>441.54868746092086</v>
      </c>
      <c r="CX506" s="161">
        <f>A!H601</f>
        <v>444.59999999999991</v>
      </c>
      <c r="CY506" s="162">
        <f>A!I601</f>
        <v>444.10000000000014</v>
      </c>
      <c r="CZ506" s="209"/>
      <c r="DA506" s="209">
        <f>A!L601</f>
        <v>0</v>
      </c>
      <c r="DB506" s="209"/>
      <c r="DC506" s="144" t="s">
        <v>91</v>
      </c>
      <c r="DD506" s="153">
        <f>A!J571</f>
        <v>0.66000000000000014</v>
      </c>
      <c r="DE506" s="153">
        <f>A!D571</f>
        <v>0.64999999999999991</v>
      </c>
      <c r="DF506" s="153">
        <f>A!C571</f>
        <v>0.64190000000000014</v>
      </c>
      <c r="DG506" s="153">
        <f>A!B571</f>
        <v>0.54899999999999993</v>
      </c>
      <c r="DH506" s="153">
        <f>A!K571</f>
        <v>0.64788023724015309</v>
      </c>
      <c r="DI506" s="153">
        <f>A!E571</f>
        <v>0.65282000000005036</v>
      </c>
      <c r="DJ506" s="154">
        <f>A!F571</f>
        <v>0.65174766619113012</v>
      </c>
      <c r="DK506" s="153">
        <f t="shared" si="75"/>
        <v>0.54899999999999993</v>
      </c>
      <c r="DL506" s="153">
        <f t="shared" si="76"/>
        <v>0.66000000000000014</v>
      </c>
      <c r="DM506" s="155">
        <f t="shared" si="77"/>
        <v>0.16440564008893815</v>
      </c>
      <c r="DN506" s="153">
        <f>A!G571</f>
        <v>0.67515931898657966</v>
      </c>
      <c r="DO506" s="153">
        <f>A!H571</f>
        <v>0.64999999999999991</v>
      </c>
      <c r="DP506" s="154">
        <f>A!I571</f>
        <v>0.64999999999999991</v>
      </c>
      <c r="DQ506" s="328"/>
      <c r="DR506" s="211">
        <f>A!L571</f>
        <v>0</v>
      </c>
      <c r="DS506" s="2"/>
    </row>
    <row r="507" spans="2:123" ht="9.9499999999999993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96"/>
      <c r="AJ507" s="202"/>
      <c r="AK507" s="202"/>
      <c r="AL507" s="202"/>
      <c r="AM507" s="202"/>
      <c r="AN507" s="202"/>
      <c r="AO507" s="203"/>
      <c r="AP507" s="202"/>
      <c r="AQ507" s="202"/>
      <c r="AR507" s="202"/>
      <c r="AS507" s="197"/>
      <c r="AT507" s="196"/>
      <c r="AU507" s="204"/>
      <c r="AV507" s="204"/>
      <c r="AW507" s="204"/>
      <c r="AX507" s="204"/>
      <c r="AY507" s="204"/>
      <c r="AZ507" s="205"/>
      <c r="BA507" s="204"/>
      <c r="BB507" s="204"/>
      <c r="BC507" s="2"/>
      <c r="BD507" s="2"/>
      <c r="BE507" s="2"/>
      <c r="BF507" s="18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44" t="s">
        <v>92</v>
      </c>
      <c r="CM507" s="161">
        <f>A!J602</f>
        <v>461</v>
      </c>
      <c r="CN507" s="161">
        <f>A!D602</f>
        <v>461</v>
      </c>
      <c r="CO507" s="161">
        <f>A!C602</f>
        <v>464.04600000000005</v>
      </c>
      <c r="CP507" s="161">
        <f>A!B602</f>
        <v>467</v>
      </c>
      <c r="CQ507" s="161">
        <f>A!K602</f>
        <v>458.21145691140009</v>
      </c>
      <c r="CR507" s="161">
        <f>A!E602</f>
        <v>460.25495040000988</v>
      </c>
      <c r="CS507" s="162">
        <f>A!F602</f>
        <v>458.35957039999994</v>
      </c>
      <c r="CT507" s="161">
        <f t="shared" si="72"/>
        <v>458.21145691140009</v>
      </c>
      <c r="CU507" s="161">
        <f t="shared" si="73"/>
        <v>467</v>
      </c>
      <c r="CV507" s="155">
        <f t="shared" si="74"/>
        <v>1.9023905400578627E-2</v>
      </c>
      <c r="CW507" s="161">
        <f>A!G602</f>
        <v>461.97365386040019</v>
      </c>
      <c r="CX507" s="161">
        <f>A!H602</f>
        <v>461.10000000000014</v>
      </c>
      <c r="CY507" s="162">
        <f>A!I602</f>
        <v>461</v>
      </c>
      <c r="CZ507" s="209"/>
      <c r="DA507" s="209">
        <f>A!L602</f>
        <v>0</v>
      </c>
      <c r="DB507" s="209"/>
      <c r="DC507" s="144" t="s">
        <v>92</v>
      </c>
      <c r="DD507" s="153">
        <f>A!J572</f>
        <v>-1.19</v>
      </c>
      <c r="DE507" s="153">
        <f>A!D572</f>
        <v>-1.19</v>
      </c>
      <c r="DF507" s="153">
        <f>A!C572</f>
        <v>-1.2098</v>
      </c>
      <c r="DG507" s="153">
        <f>A!B572</f>
        <v>-1.2029661963441702</v>
      </c>
      <c r="DH507" s="153">
        <f>A!K572</f>
        <v>-1.1904308321947874</v>
      </c>
      <c r="DI507" s="153">
        <f>A!E572</f>
        <v>-1.1959600000000403</v>
      </c>
      <c r="DJ507" s="154">
        <f>A!F572</f>
        <v>-1.1975801927030001</v>
      </c>
      <c r="DK507" s="153">
        <f t="shared" si="75"/>
        <v>-1.2098</v>
      </c>
      <c r="DL507" s="153">
        <f t="shared" si="76"/>
        <v>-1.19</v>
      </c>
      <c r="DM507" s="155">
        <f t="shared" si="77"/>
        <v>1.6547857325784458E-2</v>
      </c>
      <c r="DN507" s="153">
        <f>A!G572</f>
        <v>-1.1965295331104997</v>
      </c>
      <c r="DO507" s="153">
        <f>A!H572</f>
        <v>-1.19</v>
      </c>
      <c r="DP507" s="154">
        <f>A!I572</f>
        <v>-1.19</v>
      </c>
      <c r="DQ507" s="328"/>
      <c r="DR507" s="211">
        <f>A!L572</f>
        <v>0</v>
      </c>
      <c r="DS507" s="2"/>
    </row>
    <row r="508" spans="2:123" ht="9.9499999999999993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96"/>
      <c r="AJ508" s="202"/>
      <c r="AK508" s="202"/>
      <c r="AL508" s="202"/>
      <c r="AM508" s="202"/>
      <c r="AN508" s="202"/>
      <c r="AO508" s="203"/>
      <c r="AP508" s="202"/>
      <c r="AQ508" s="202"/>
      <c r="AR508" s="202"/>
      <c r="AS508" s="197"/>
      <c r="AT508" s="196"/>
      <c r="AU508" s="204"/>
      <c r="AV508" s="204"/>
      <c r="AW508" s="204"/>
      <c r="AX508" s="204"/>
      <c r="AY508" s="204"/>
      <c r="AZ508" s="205"/>
      <c r="BA508" s="204"/>
      <c r="BB508" s="204"/>
      <c r="BC508" s="2"/>
      <c r="BD508" s="2"/>
      <c r="BE508" s="2"/>
      <c r="BF508" s="18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44" t="s">
        <v>93</v>
      </c>
      <c r="CM508" s="161">
        <f>A!J603</f>
        <v>-919</v>
      </c>
      <c r="CN508" s="161">
        <f>A!D603</f>
        <v>-918</v>
      </c>
      <c r="CO508" s="161">
        <f>A!C603</f>
        <v>-916.88999999999987</v>
      </c>
      <c r="CP508" s="161">
        <f>A!B603</f>
        <v>-920</v>
      </c>
      <c r="CQ508" s="161">
        <f>A!K603</f>
        <v>-918.16227599464639</v>
      </c>
      <c r="CR508" s="161">
        <f>A!E603</f>
        <v>-917.27314560000104</v>
      </c>
      <c r="CS508" s="162">
        <f>A!F603</f>
        <v>-914.91743080000003</v>
      </c>
      <c r="CT508" s="161">
        <f t="shared" si="72"/>
        <v>-920</v>
      </c>
      <c r="CU508" s="161">
        <f t="shared" si="73"/>
        <v>-914.91743080000003</v>
      </c>
      <c r="CV508" s="155">
        <f t="shared" si="74"/>
        <v>5.5396271257245958E-3</v>
      </c>
      <c r="CW508" s="161">
        <f>A!G603</f>
        <v>-917.49301616309685</v>
      </c>
      <c r="CX508" s="161">
        <f>A!H603</f>
        <v>-918.19999999999993</v>
      </c>
      <c r="CY508" s="162">
        <f>A!I603</f>
        <v>-917.7</v>
      </c>
      <c r="CZ508" s="209"/>
      <c r="DA508" s="209">
        <f>A!L603</f>
        <v>0</v>
      </c>
      <c r="DB508" s="209"/>
      <c r="DC508" s="144" t="s">
        <v>93</v>
      </c>
      <c r="DD508" s="153">
        <f>A!J573</f>
        <v>-0.62999999999999989</v>
      </c>
      <c r="DE508" s="153">
        <f>A!D573</f>
        <v>-0.62999999999999989</v>
      </c>
      <c r="DF508" s="153">
        <f>A!C573</f>
        <v>-0.59770000000000012</v>
      </c>
      <c r="DG508" s="153">
        <f>A!B573</f>
        <v>-0.56899999999999995</v>
      </c>
      <c r="DH508" s="153">
        <f>A!K573</f>
        <v>-0.64659377648311533</v>
      </c>
      <c r="DI508" s="153">
        <f>A!E573</f>
        <v>-0.63762000000001029</v>
      </c>
      <c r="DJ508" s="154">
        <f>A!F573</f>
        <v>-0.65027313878217985</v>
      </c>
      <c r="DK508" s="153">
        <f t="shared" si="75"/>
        <v>-0.65027313878217985</v>
      </c>
      <c r="DL508" s="153">
        <f t="shared" si="76"/>
        <v>-0.56899999999999995</v>
      </c>
      <c r="DM508" s="155">
        <f t="shared" si="77"/>
        <v>0.12392358765519548</v>
      </c>
      <c r="DN508" s="153">
        <f>A!G573</f>
        <v>-0.65583268141262963</v>
      </c>
      <c r="DO508" s="153">
        <f>A!H573</f>
        <v>-0.62999999999999989</v>
      </c>
      <c r="DP508" s="154">
        <f>A!I573</f>
        <v>-0.62999999999999989</v>
      </c>
      <c r="DQ508" s="328"/>
      <c r="DR508" s="211">
        <f>A!L573</f>
        <v>0</v>
      </c>
      <c r="DS508" s="2"/>
    </row>
    <row r="509" spans="2:123" ht="9.9499999999999993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96"/>
      <c r="AJ509" s="202"/>
      <c r="AK509" s="202"/>
      <c r="AL509" s="202"/>
      <c r="AM509" s="202"/>
      <c r="AN509" s="202"/>
      <c r="AO509" s="203"/>
      <c r="AP509" s="202"/>
      <c r="AQ509" s="202"/>
      <c r="AR509" s="202"/>
      <c r="AS509" s="197"/>
      <c r="AT509" s="196"/>
      <c r="AU509" s="204"/>
      <c r="AV509" s="204"/>
      <c r="AW509" s="204"/>
      <c r="AX509" s="204"/>
      <c r="AY509" s="204"/>
      <c r="AZ509" s="205"/>
      <c r="BA509" s="204"/>
      <c r="BB509" s="204"/>
      <c r="BC509" s="2"/>
      <c r="BD509" s="2"/>
      <c r="BE509" s="2"/>
      <c r="BF509" s="18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44" t="s">
        <v>94</v>
      </c>
      <c r="CM509" s="161">
        <f>A!J604</f>
        <v>96</v>
      </c>
      <c r="CN509" s="161">
        <f>A!D604</f>
        <v>95</v>
      </c>
      <c r="CO509" s="161">
        <f>A!C604</f>
        <v>95.210999999999999</v>
      </c>
      <c r="CP509" s="161">
        <f>A!B604</f>
        <v>94</v>
      </c>
      <c r="CQ509" s="161">
        <f>A!K604</f>
        <v>96.393994844575886</v>
      </c>
      <c r="CR509" s="161">
        <f>A!E604</f>
        <v>96.233397239999192</v>
      </c>
      <c r="CS509" s="162">
        <f>A!F604</f>
        <v>96.477401710000095</v>
      </c>
      <c r="CT509" s="161">
        <f t="shared" si="72"/>
        <v>94</v>
      </c>
      <c r="CU509" s="161">
        <f t="shared" si="73"/>
        <v>96.477401710000095</v>
      </c>
      <c r="CV509" s="155">
        <f t="shared" si="74"/>
        <v>2.5758592119835305E-2</v>
      </c>
      <c r="CW509" s="161">
        <f>A!G604</f>
        <v>96.177683099860914</v>
      </c>
      <c r="CX509" s="161">
        <f>A!H604</f>
        <v>95.6</v>
      </c>
      <c r="CY509" s="162">
        <f>A!I604</f>
        <v>95.899999999999991</v>
      </c>
      <c r="CZ509" s="209"/>
      <c r="DA509" s="209">
        <f>A!L604</f>
        <v>0</v>
      </c>
      <c r="DB509" s="209"/>
      <c r="DC509" s="144" t="s">
        <v>94</v>
      </c>
      <c r="DD509" s="153">
        <f>A!J574</f>
        <v>0.64000000000000012</v>
      </c>
      <c r="DE509" s="153">
        <f>A!D574</f>
        <v>0.67600000000000016</v>
      </c>
      <c r="DF509" s="153">
        <f>A!C574</f>
        <v>0.57140000000000013</v>
      </c>
      <c r="DG509" s="153">
        <f>A!B574</f>
        <v>0.60299999999999976</v>
      </c>
      <c r="DH509" s="153">
        <f>A!K574</f>
        <v>0.62487005650387983</v>
      </c>
      <c r="DI509" s="153">
        <f>A!E574</f>
        <v>0.61215999999997983</v>
      </c>
      <c r="DJ509" s="154">
        <f>A!F574</f>
        <v>0.60515451715876001</v>
      </c>
      <c r="DK509" s="153">
        <f t="shared" si="75"/>
        <v>0.57140000000000013</v>
      </c>
      <c r="DL509" s="153">
        <f t="shared" si="76"/>
        <v>0.67600000000000016</v>
      </c>
      <c r="DM509" s="155">
        <f t="shared" si="77"/>
        <v>0.16439624066189829</v>
      </c>
      <c r="DN509" s="153">
        <f>A!G574</f>
        <v>0.63626759090631024</v>
      </c>
      <c r="DO509" s="153">
        <f>A!H574</f>
        <v>0.64000000000000012</v>
      </c>
      <c r="DP509" s="154">
        <f>A!I574</f>
        <v>0.64000000000000012</v>
      </c>
      <c r="DQ509" s="328"/>
      <c r="DR509" s="211">
        <f>A!L574</f>
        <v>0</v>
      </c>
      <c r="DS509" s="2"/>
    </row>
    <row r="510" spans="2:123" ht="9.9499999999999993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96"/>
      <c r="AJ510" s="202"/>
      <c r="AK510" s="202"/>
      <c r="AL510" s="202"/>
      <c r="AM510" s="202"/>
      <c r="AN510" s="202"/>
      <c r="AO510" s="203"/>
      <c r="AP510" s="202"/>
      <c r="AQ510" s="202"/>
      <c r="AR510" s="202"/>
      <c r="AS510" s="197"/>
      <c r="AT510" s="196"/>
      <c r="AU510" s="204"/>
      <c r="AV510" s="204"/>
      <c r="AW510" s="204"/>
      <c r="AX510" s="204"/>
      <c r="AY510" s="204"/>
      <c r="AZ510" s="205"/>
      <c r="BA510" s="204"/>
      <c r="BB510" s="204"/>
      <c r="BC510" s="2"/>
      <c r="BD510" s="2"/>
      <c r="BE510" s="2"/>
      <c r="BF510" s="18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44" t="s">
        <v>95</v>
      </c>
      <c r="CM510" s="161">
        <f>A!J605</f>
        <v>86</v>
      </c>
      <c r="CN510" s="161">
        <f>A!D605</f>
        <v>86</v>
      </c>
      <c r="CO510" s="161">
        <f>A!C605</f>
        <v>84.700000000000017</v>
      </c>
      <c r="CP510" s="161">
        <f>A!B605</f>
        <v>86</v>
      </c>
      <c r="CQ510" s="161">
        <f>A!K605</f>
        <v>85.546030594471432</v>
      </c>
      <c r="CR510" s="161">
        <f>A!E605</f>
        <v>85.734633600002013</v>
      </c>
      <c r="CS510" s="162">
        <f>A!F605</f>
        <v>86.459674100000996</v>
      </c>
      <c r="CT510" s="161">
        <f t="shared" si="72"/>
        <v>84.700000000000017</v>
      </c>
      <c r="CU510" s="161">
        <f t="shared" si="73"/>
        <v>86.459674100000996</v>
      </c>
      <c r="CV510" s="155">
        <f t="shared" si="74"/>
        <v>2.022904231846864E-2</v>
      </c>
      <c r="CW510" s="161">
        <f>A!G605</f>
        <v>86.987513906895998</v>
      </c>
      <c r="CX510" s="161">
        <f>A!H605</f>
        <v>85.9</v>
      </c>
      <c r="CY510" s="162">
        <f>A!I605</f>
        <v>85.800000000000011</v>
      </c>
      <c r="CZ510" s="209"/>
      <c r="DA510" s="209">
        <f>A!L605</f>
        <v>0</v>
      </c>
      <c r="DB510" s="209"/>
      <c r="DC510" s="144" t="s">
        <v>95</v>
      </c>
      <c r="DD510" s="153">
        <f>A!J575</f>
        <v>-1.1000000000000001</v>
      </c>
      <c r="DE510" s="153">
        <f>A!D575</f>
        <v>-1.1000000000000001</v>
      </c>
      <c r="DF510" s="153">
        <f>A!C575</f>
        <v>-1.1267</v>
      </c>
      <c r="DG510" s="153">
        <f>A!B575</f>
        <v>-1.1199999999999997</v>
      </c>
      <c r="DH510" s="153">
        <f>A!K575</f>
        <v>-1.0909215569685466</v>
      </c>
      <c r="DI510" s="153">
        <f>A!E575</f>
        <v>-1.0938100000000297</v>
      </c>
      <c r="DJ510" s="154">
        <f>A!F575</f>
        <v>-1.0993978833917799</v>
      </c>
      <c r="DK510" s="153">
        <f t="shared" si="75"/>
        <v>-1.1267</v>
      </c>
      <c r="DL510" s="153">
        <f t="shared" si="76"/>
        <v>-1.0909215569685466</v>
      </c>
      <c r="DM510" s="155">
        <f t="shared" si="77"/>
        <v>3.2760806478288537E-2</v>
      </c>
      <c r="DN510" s="153">
        <f>A!G575</f>
        <v>-1.0921111803265502</v>
      </c>
      <c r="DO510" s="153">
        <f>A!H575</f>
        <v>-1.1000000000000001</v>
      </c>
      <c r="DP510" s="154">
        <f>A!I575</f>
        <v>-1.1000000000000001</v>
      </c>
      <c r="DQ510" s="328"/>
      <c r="DR510" s="211">
        <f>A!L575</f>
        <v>0</v>
      </c>
      <c r="DS510" s="2"/>
    </row>
    <row r="511" spans="2:123" ht="9.9499999999999993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96"/>
      <c r="AJ511" s="202"/>
      <c r="AK511" s="202"/>
      <c r="AL511" s="202"/>
      <c r="AM511" s="202"/>
      <c r="AN511" s="202"/>
      <c r="AO511" s="203"/>
      <c r="AP511" s="202"/>
      <c r="AQ511" s="202"/>
      <c r="AR511" s="202"/>
      <c r="AS511" s="197"/>
      <c r="AT511" s="196"/>
      <c r="AU511" s="204"/>
      <c r="AV511" s="204"/>
      <c r="AW511" s="204"/>
      <c r="AX511" s="204"/>
      <c r="AY511" s="204"/>
      <c r="AZ511" s="205"/>
      <c r="BA511" s="204"/>
      <c r="BB511" s="204"/>
      <c r="BC511" s="2"/>
      <c r="BD511" s="2"/>
      <c r="BE511" s="2"/>
      <c r="BF511" s="18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44" t="s">
        <v>96</v>
      </c>
      <c r="CM511" s="161">
        <f>A!J606</f>
        <v>-1294</v>
      </c>
      <c r="CN511" s="161">
        <f>A!D606</f>
        <v>-1293</v>
      </c>
      <c r="CO511" s="161">
        <f>A!C606</f>
        <v>-1296.2359999999999</v>
      </c>
      <c r="CP511" s="161">
        <f>A!B606</f>
        <v>-1301</v>
      </c>
      <c r="CQ511" s="161">
        <f>A!K606</f>
        <v>-1290.8277023115752</v>
      </c>
      <c r="CR511" s="161">
        <f>A!E606</f>
        <v>-1291.7934624000088</v>
      </c>
      <c r="CS511" s="162">
        <f>A!F606</f>
        <v>-1286.8173270999989</v>
      </c>
      <c r="CT511" s="161">
        <f t="shared" si="72"/>
        <v>-1301</v>
      </c>
      <c r="CU511" s="161">
        <f t="shared" si="73"/>
        <v>-1286.8173270999989</v>
      </c>
      <c r="CV511" s="155">
        <f t="shared" si="74"/>
        <v>1.0973231431147033E-2</v>
      </c>
      <c r="CW511" s="161">
        <f>A!G606</f>
        <v>-1292.4791561166012</v>
      </c>
      <c r="CX511" s="161">
        <f>A!H606</f>
        <v>-1293.4000000000001</v>
      </c>
      <c r="CY511" s="162">
        <f>A!I606</f>
        <v>-1292.9000000000001</v>
      </c>
      <c r="CZ511" s="209"/>
      <c r="DA511" s="209">
        <f>A!L606</f>
        <v>0</v>
      </c>
      <c r="DB511" s="209"/>
      <c r="DC511" s="144" t="s">
        <v>96</v>
      </c>
      <c r="DD511" s="153">
        <f>A!J576</f>
        <v>-0.54</v>
      </c>
      <c r="DE511" s="153">
        <f>A!D576</f>
        <v>-0.54</v>
      </c>
      <c r="DF511" s="153">
        <f>A!C576</f>
        <v>-0.51460000000000017</v>
      </c>
      <c r="DG511" s="153">
        <f>A!B576</f>
        <v>-0.48603380365582938</v>
      </c>
      <c r="DH511" s="153">
        <f>A!K576</f>
        <v>-0.54708450125687458</v>
      </c>
      <c r="DI511" s="153">
        <f>A!E576</f>
        <v>-0.53546999999999967</v>
      </c>
      <c r="DJ511" s="154">
        <f>A!F576</f>
        <v>-0.55209082947095967</v>
      </c>
      <c r="DK511" s="153">
        <f t="shared" si="75"/>
        <v>-0.55209082947095967</v>
      </c>
      <c r="DL511" s="153">
        <f t="shared" si="76"/>
        <v>-0.48603380365582938</v>
      </c>
      <c r="DM511" s="155">
        <f t="shared" si="77"/>
        <v>0.11979562805233664</v>
      </c>
      <c r="DN511" s="153">
        <f>A!G576</f>
        <v>-0.55141432862868012</v>
      </c>
      <c r="DO511" s="153">
        <f>A!H576</f>
        <v>-0.54</v>
      </c>
      <c r="DP511" s="154">
        <f>A!I576</f>
        <v>-0.54</v>
      </c>
      <c r="DQ511" s="328"/>
      <c r="DR511" s="211">
        <f>A!L576</f>
        <v>0</v>
      </c>
      <c r="DS511" s="2"/>
    </row>
    <row r="512" spans="2:123" ht="9.9499999999999993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96"/>
      <c r="AJ512" s="202"/>
      <c r="AK512" s="202"/>
      <c r="AL512" s="202"/>
      <c r="AM512" s="202"/>
      <c r="AN512" s="202"/>
      <c r="AO512" s="203"/>
      <c r="AP512" s="202"/>
      <c r="AQ512" s="202"/>
      <c r="AR512" s="202"/>
      <c r="AS512" s="197"/>
      <c r="AT512" s="196"/>
      <c r="AU512" s="204"/>
      <c r="AV512" s="204"/>
      <c r="AW512" s="204"/>
      <c r="AX512" s="204"/>
      <c r="AY512" s="204"/>
      <c r="AZ512" s="205"/>
      <c r="BA512" s="204"/>
      <c r="BB512" s="204"/>
      <c r="BC512" s="2"/>
      <c r="BD512" s="2"/>
      <c r="BE512" s="2"/>
      <c r="BF512" s="18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44" t="s">
        <v>97</v>
      </c>
      <c r="CM512" s="161">
        <f>A!J607</f>
        <v>140</v>
      </c>
      <c r="CN512" s="161">
        <f>A!D607</f>
        <v>141</v>
      </c>
      <c r="CO512" s="161">
        <f>A!C607</f>
        <v>139.5</v>
      </c>
      <c r="CP512" s="161">
        <f>A!B607</f>
        <v>140</v>
      </c>
      <c r="CQ512" s="161">
        <f>A!K607</f>
        <v>141.58994062854896</v>
      </c>
      <c r="CR512" s="161">
        <f>A!E607</f>
        <v>141.00752064</v>
      </c>
      <c r="CS512" s="162">
        <f>A!F607</f>
        <v>141.46380738000099</v>
      </c>
      <c r="CT512" s="161">
        <f t="shared" si="72"/>
        <v>139.5</v>
      </c>
      <c r="CU512" s="161">
        <f t="shared" si="73"/>
        <v>141.58994062854896</v>
      </c>
      <c r="CV512" s="155">
        <f t="shared" si="74"/>
        <v>1.4761682425504236E-2</v>
      </c>
      <c r="CW512" s="161">
        <f>A!G607</f>
        <v>141.57875561244299</v>
      </c>
      <c r="CX512" s="161">
        <f>A!H607</f>
        <v>140.5</v>
      </c>
      <c r="CY512" s="162">
        <f>A!I607</f>
        <v>140.5</v>
      </c>
      <c r="CZ512" s="209"/>
      <c r="DA512" s="209">
        <f>A!L607</f>
        <v>0</v>
      </c>
      <c r="DB512" s="209"/>
      <c r="DC512" s="144" t="s">
        <v>97</v>
      </c>
      <c r="DD512" s="153">
        <f>A!J577</f>
        <v>0.40000000000000013</v>
      </c>
      <c r="DE512" s="153">
        <f>A!D577</f>
        <v>0.40100000000000002</v>
      </c>
      <c r="DF512" s="153">
        <f>A!C577</f>
        <v>0.38459999999999983</v>
      </c>
      <c r="DG512" s="153">
        <f>A!B577</f>
        <v>0.38400000000000012</v>
      </c>
      <c r="DH512" s="153">
        <f>A!K577</f>
        <v>0.40111526379524109</v>
      </c>
      <c r="DI512" s="153">
        <f>A!E577</f>
        <v>0.39601999999998028</v>
      </c>
      <c r="DJ512" s="154">
        <f>A!F577</f>
        <v>0.3890970113102401</v>
      </c>
      <c r="DK512" s="153">
        <f t="shared" si="75"/>
        <v>0.38400000000000012</v>
      </c>
      <c r="DL512" s="153">
        <f t="shared" si="76"/>
        <v>0.40111526379524109</v>
      </c>
      <c r="DM512" s="155">
        <f t="shared" si="77"/>
        <v>4.2273789523520601E-2</v>
      </c>
      <c r="DN512" s="153">
        <f>A!G577</f>
        <v>0.40486703435276983</v>
      </c>
      <c r="DO512" s="153">
        <f>A!H577</f>
        <v>0.40000000000000013</v>
      </c>
      <c r="DP512" s="154">
        <f>A!I577</f>
        <v>0.40000000000000013</v>
      </c>
      <c r="DQ512" s="328"/>
      <c r="DR512" s="211">
        <f>A!L577</f>
        <v>0</v>
      </c>
      <c r="DS512" s="2"/>
    </row>
    <row r="513" spans="2:123" ht="11.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96"/>
      <c r="AJ513" s="203"/>
      <c r="AK513" s="203"/>
      <c r="AL513" s="203"/>
      <c r="AM513" s="203"/>
      <c r="AN513" s="203"/>
      <c r="AO513" s="203"/>
      <c r="AP513" s="203"/>
      <c r="AQ513" s="203"/>
      <c r="AR513" s="203"/>
      <c r="AS513" s="197"/>
      <c r="AT513" s="196"/>
      <c r="AU513" s="205"/>
      <c r="AV513" s="205"/>
      <c r="AW513" s="205"/>
      <c r="AX513" s="205"/>
      <c r="AY513" s="205"/>
      <c r="AZ513" s="205"/>
      <c r="BA513" s="205"/>
      <c r="BB513" s="205"/>
      <c r="BC513" s="2"/>
      <c r="BD513" s="2"/>
      <c r="BE513" s="2"/>
      <c r="BF513" s="5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56" t="s">
        <v>98</v>
      </c>
      <c r="CM513" s="163">
        <f>A!J608</f>
        <v>-54</v>
      </c>
      <c r="CN513" s="163">
        <f>A!D608</f>
        <v>-66</v>
      </c>
      <c r="CO513" s="163">
        <f>A!C608</f>
        <v>-52.603000000000065</v>
      </c>
      <c r="CP513" s="163">
        <f>A!B608</f>
        <v>-79</v>
      </c>
      <c r="CQ513" s="161">
        <f>A!K608</f>
        <v>-54.810436926971079</v>
      </c>
      <c r="CR513" s="163">
        <f>A!E608</f>
        <v>-42.273503999989998</v>
      </c>
      <c r="CS513" s="164">
        <f>A!F608</f>
        <v>-31.944259200000033</v>
      </c>
      <c r="CT513" s="163">
        <f t="shared" si="72"/>
        <v>-79</v>
      </c>
      <c r="CU513" s="163">
        <f t="shared" si="73"/>
        <v>-31.944259200000033</v>
      </c>
      <c r="CV513" s="155">
        <f t="shared" si="74"/>
        <v>0.85966053905208162</v>
      </c>
      <c r="CW513" s="163">
        <f>A!G608</f>
        <v>-54.737583804750102</v>
      </c>
      <c r="CX513" s="163">
        <f>A!H608</f>
        <v>-53.399999999999864</v>
      </c>
      <c r="CY513" s="164">
        <f>A!I608</f>
        <v>-53.5</v>
      </c>
      <c r="CZ513" s="209"/>
      <c r="DA513" s="209">
        <f>A!L608</f>
        <v>0</v>
      </c>
      <c r="DB513" s="209"/>
      <c r="DC513" s="156" t="s">
        <v>98</v>
      </c>
      <c r="DD513" s="157">
        <f>A!J578</f>
        <v>1.23</v>
      </c>
      <c r="DE513" s="157">
        <f>A!D578</f>
        <v>1.2210000000000001</v>
      </c>
      <c r="DF513" s="157">
        <f>A!C578</f>
        <v>1.2372999999999998</v>
      </c>
      <c r="DG513" s="157">
        <f>A!B578</f>
        <v>1.3015917611003105</v>
      </c>
      <c r="DH513" s="153">
        <f>A!K578</f>
        <v>1.2416684042660071</v>
      </c>
      <c r="DI513" s="157">
        <f>A!E578</f>
        <v>1.2084199999999901</v>
      </c>
      <c r="DJ513" s="158">
        <f>A!F578</f>
        <v>1.1917826076518701</v>
      </c>
      <c r="DK513" s="157">
        <f t="shared" si="75"/>
        <v>1.1917826076518701</v>
      </c>
      <c r="DL513" s="157">
        <f t="shared" si="76"/>
        <v>1.3015917611003105</v>
      </c>
      <c r="DM513" s="155">
        <f t="shared" si="77"/>
        <v>8.9150562950447446E-2</v>
      </c>
      <c r="DN513" s="157">
        <f>A!G578</f>
        <v>1.23172697753435</v>
      </c>
      <c r="DO513" s="157">
        <f>A!H578</f>
        <v>1.23</v>
      </c>
      <c r="DP513" s="158">
        <f>A!I578</f>
        <v>1.23</v>
      </c>
      <c r="DQ513" s="328"/>
      <c r="DR513" s="211">
        <f>A!L578</f>
        <v>0</v>
      </c>
      <c r="DS513" s="2"/>
    </row>
    <row r="514" spans="2:123" ht="9.9499999999999993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95"/>
      <c r="AJ514" s="195"/>
      <c r="AK514" s="195"/>
      <c r="AL514" s="195"/>
      <c r="AM514" s="195"/>
      <c r="AN514" s="195"/>
      <c r="AO514" s="195"/>
      <c r="AP514" s="200"/>
      <c r="AQ514" s="200"/>
      <c r="AR514" s="200"/>
      <c r="AS514" s="197"/>
      <c r="AT514" s="195"/>
      <c r="AU514" s="195"/>
      <c r="AV514" s="200"/>
      <c r="AW514" s="200"/>
      <c r="AX514" s="200"/>
      <c r="AY514" s="200"/>
      <c r="AZ514" s="196"/>
      <c r="BA514" s="200"/>
      <c r="BB514" s="200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59" t="s">
        <v>178</v>
      </c>
      <c r="CM514" s="165"/>
      <c r="CN514" s="165"/>
      <c r="CO514" s="165"/>
      <c r="CP514" s="160"/>
      <c r="CQ514" s="141"/>
      <c r="CR514" s="141"/>
      <c r="CS514" s="142"/>
      <c r="CT514" s="141" t="s">
        <v>145</v>
      </c>
      <c r="CU514" s="141"/>
      <c r="CV514" s="143"/>
      <c r="CW514" s="160"/>
      <c r="CX514" s="160"/>
      <c r="CY514" s="171"/>
      <c r="CZ514" s="210"/>
      <c r="DA514" s="210"/>
      <c r="DB514" s="210"/>
      <c r="DC514" s="159" t="s">
        <v>179</v>
      </c>
      <c r="DD514" s="160"/>
      <c r="DE514" s="160"/>
      <c r="DF514" s="147"/>
      <c r="DG514" s="147"/>
      <c r="DH514" s="141"/>
      <c r="DI514" s="141"/>
      <c r="DJ514" s="142"/>
      <c r="DK514" s="141" t="s">
        <v>145</v>
      </c>
      <c r="DL514" s="141"/>
      <c r="DM514" s="143"/>
      <c r="DN514" s="147"/>
      <c r="DO514" s="147"/>
      <c r="DP514" s="149"/>
      <c r="DQ514" s="144"/>
      <c r="DR514" s="208"/>
      <c r="DS514" s="2"/>
    </row>
    <row r="515" spans="2:123" ht="9.9499999999999993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96"/>
      <c r="AJ515" s="198"/>
      <c r="AK515" s="198"/>
      <c r="AL515" s="198"/>
      <c r="AM515" s="198"/>
      <c r="AN515" s="198"/>
      <c r="AO515" s="199"/>
      <c r="AP515" s="200"/>
      <c r="AQ515" s="200"/>
      <c r="AR515" s="200"/>
      <c r="AS515" s="201"/>
      <c r="AT515" s="196"/>
      <c r="AU515" s="198"/>
      <c r="AV515" s="198"/>
      <c r="AW515" s="198"/>
      <c r="AX515" s="198"/>
      <c r="AY515" s="198"/>
      <c r="AZ515" s="199"/>
      <c r="BA515" s="200"/>
      <c r="BB515" s="200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44"/>
      <c r="CM515" s="145" t="s">
        <v>42</v>
      </c>
      <c r="CN515" s="145" t="s">
        <v>146</v>
      </c>
      <c r="CO515" s="145" t="s">
        <v>147</v>
      </c>
      <c r="CP515" s="145" t="s">
        <v>147</v>
      </c>
      <c r="CQ515" s="145" t="s">
        <v>148</v>
      </c>
      <c r="CR515" s="145" t="s">
        <v>149</v>
      </c>
      <c r="CS515" s="146" t="s">
        <v>150</v>
      </c>
      <c r="CT515" s="147"/>
      <c r="CU515" s="147"/>
      <c r="CV515" s="148" t="s">
        <v>174</v>
      </c>
      <c r="CW515" s="147" t="s">
        <v>175</v>
      </c>
      <c r="CX515" s="147"/>
      <c r="CY515" s="149"/>
      <c r="CZ515" s="208"/>
      <c r="DA515" s="260" t="s">
        <v>243</v>
      </c>
      <c r="DB515" s="260"/>
      <c r="DC515" s="144"/>
      <c r="DD515" s="145" t="s">
        <v>42</v>
      </c>
      <c r="DE515" s="145" t="s">
        <v>146</v>
      </c>
      <c r="DF515" s="145" t="s">
        <v>147</v>
      </c>
      <c r="DG515" s="145" t="s">
        <v>147</v>
      </c>
      <c r="DH515" s="145" t="s">
        <v>148</v>
      </c>
      <c r="DI515" s="145" t="s">
        <v>149</v>
      </c>
      <c r="DJ515" s="146" t="s">
        <v>150</v>
      </c>
      <c r="DK515" s="147"/>
      <c r="DL515" s="147"/>
      <c r="DM515" s="148" t="s">
        <v>174</v>
      </c>
      <c r="DN515" s="147" t="s">
        <v>175</v>
      </c>
      <c r="DO515" s="147"/>
      <c r="DP515" s="149"/>
      <c r="DQ515" s="144"/>
      <c r="DR515" s="260" t="s">
        <v>243</v>
      </c>
      <c r="DS515" s="2"/>
    </row>
    <row r="516" spans="2:123" ht="9.9499999999999993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96"/>
      <c r="AJ516" s="199"/>
      <c r="AK516" s="199"/>
      <c r="AL516" s="199"/>
      <c r="AM516" s="199"/>
      <c r="AN516" s="199"/>
      <c r="AO516" s="199"/>
      <c r="AP516" s="199"/>
      <c r="AQ516" s="199"/>
      <c r="AR516" s="199"/>
      <c r="AS516" s="199"/>
      <c r="AT516" s="196"/>
      <c r="AU516" s="199"/>
      <c r="AV516" s="199"/>
      <c r="AW516" s="199"/>
      <c r="AX516" s="199"/>
      <c r="AY516" s="199"/>
      <c r="AZ516" s="199"/>
      <c r="BA516" s="199"/>
      <c r="BB516" s="199"/>
      <c r="BC516" s="2"/>
      <c r="BD516" s="2"/>
      <c r="BE516" s="2"/>
      <c r="BF516" s="15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50"/>
      <c r="CM516" s="151" t="s">
        <v>153</v>
      </c>
      <c r="CN516" s="151" t="s">
        <v>153</v>
      </c>
      <c r="CO516" s="151" t="s">
        <v>63</v>
      </c>
      <c r="CP516" s="151" t="s">
        <v>44</v>
      </c>
      <c r="CQ516" s="151" t="s">
        <v>154</v>
      </c>
      <c r="CR516" s="151" t="s">
        <v>155</v>
      </c>
      <c r="CS516" s="152" t="s">
        <v>155</v>
      </c>
      <c r="CT516" s="151" t="s">
        <v>156</v>
      </c>
      <c r="CU516" s="151" t="s">
        <v>157</v>
      </c>
      <c r="CV516" s="152" t="s">
        <v>177</v>
      </c>
      <c r="CW516" s="151" t="s">
        <v>155</v>
      </c>
      <c r="CX516" s="151" t="s">
        <v>50</v>
      </c>
      <c r="CY516" s="152" t="s">
        <v>51</v>
      </c>
      <c r="CZ516" s="325"/>
      <c r="DA516" s="261" t="s">
        <v>244</v>
      </c>
      <c r="DB516" s="260"/>
      <c r="DC516" s="150"/>
      <c r="DD516" s="151" t="s">
        <v>153</v>
      </c>
      <c r="DE516" s="151" t="s">
        <v>153</v>
      </c>
      <c r="DF516" s="151" t="s">
        <v>63</v>
      </c>
      <c r="DG516" s="151" t="s">
        <v>44</v>
      </c>
      <c r="DH516" s="151" t="s">
        <v>154</v>
      </c>
      <c r="DI516" s="151" t="s">
        <v>155</v>
      </c>
      <c r="DJ516" s="152" t="s">
        <v>155</v>
      </c>
      <c r="DK516" s="151" t="s">
        <v>156</v>
      </c>
      <c r="DL516" s="151" t="s">
        <v>157</v>
      </c>
      <c r="DM516" s="152" t="s">
        <v>177</v>
      </c>
      <c r="DN516" s="151" t="s">
        <v>155</v>
      </c>
      <c r="DO516" s="151" t="s">
        <v>50</v>
      </c>
      <c r="DP516" s="152" t="s">
        <v>51</v>
      </c>
      <c r="DQ516" s="324"/>
      <c r="DR516" s="261" t="s">
        <v>244</v>
      </c>
      <c r="DS516" s="2"/>
    </row>
    <row r="517" spans="2:123" ht="9.9499999999999993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96"/>
      <c r="AJ517" s="202"/>
      <c r="AK517" s="202"/>
      <c r="AL517" s="202"/>
      <c r="AM517" s="202"/>
      <c r="AN517" s="202"/>
      <c r="AO517" s="203"/>
      <c r="AP517" s="202"/>
      <c r="AQ517" s="202"/>
      <c r="AR517" s="202"/>
      <c r="AS517" s="197"/>
      <c r="AT517" s="196"/>
      <c r="AU517" s="202"/>
      <c r="AV517" s="202"/>
      <c r="AW517" s="202"/>
      <c r="AX517" s="202"/>
      <c r="AY517" s="202"/>
      <c r="AZ517" s="203"/>
      <c r="BA517" s="202"/>
      <c r="BB517" s="202"/>
      <c r="BC517" s="2"/>
      <c r="BD517" s="2"/>
      <c r="BE517" s="2"/>
      <c r="BF517" s="17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44" t="s">
        <v>80</v>
      </c>
      <c r="CM517" s="161">
        <f>A!J610</f>
        <v>-430</v>
      </c>
      <c r="CN517" s="161">
        <f>A!D610</f>
        <v>-419</v>
      </c>
      <c r="CO517" s="161">
        <f>A!C610</f>
        <v>-441.5920000000001</v>
      </c>
      <c r="CP517" s="161">
        <f>A!B610</f>
        <v>-428</v>
      </c>
      <c r="CQ517" s="161"/>
      <c r="CR517" s="161">
        <f>A!E610</f>
        <v>-431.84735999999896</v>
      </c>
      <c r="CS517" s="162">
        <f>A!F610</f>
        <v>-426.89357999999299</v>
      </c>
      <c r="CT517" s="161">
        <f t="shared" ref="CT517:CT535" si="78">MINA(CM517:CS517)</f>
        <v>-441.5920000000001</v>
      </c>
      <c r="CU517" s="161">
        <f t="shared" ref="CU517:CU535" si="79">MAXA(CM517:CS517)</f>
        <v>-419</v>
      </c>
      <c r="CV517" s="155">
        <f t="shared" ref="CV517:CV535" si="80">ABS((CU517-CT517)/CW517)</f>
        <v>5.2428124170219317E-2</v>
      </c>
      <c r="CW517" s="161">
        <f>A!G610</f>
        <v>-430.91375778866802</v>
      </c>
      <c r="CX517" s="161">
        <f>A!H610</f>
        <v>-429.79999999999995</v>
      </c>
      <c r="CY517" s="162">
        <f>A!I610</f>
        <v>-429.50000000000011</v>
      </c>
      <c r="CZ517" s="326"/>
      <c r="DA517" s="209">
        <f>A!L610</f>
        <v>0</v>
      </c>
      <c r="DB517" s="162"/>
      <c r="DC517" s="144" t="s">
        <v>80</v>
      </c>
      <c r="DD517" s="161">
        <f>A!J670</f>
        <v>-35</v>
      </c>
      <c r="DE517" s="161">
        <f>A!D670</f>
        <v>-34</v>
      </c>
      <c r="DF517" s="161">
        <f>A!C670</f>
        <v>-37.889999999999873</v>
      </c>
      <c r="DG517" s="161">
        <f>A!B670</f>
        <v>-38.393903868698544</v>
      </c>
      <c r="DH517" s="161">
        <f>A!K670</f>
        <v>-34.009895012162815</v>
      </c>
      <c r="DI517" s="161">
        <f>A!E670</f>
        <v>-35.125440000020262</v>
      </c>
      <c r="DJ517" s="162">
        <f>A!F670</f>
        <v>-34.712900000049558</v>
      </c>
      <c r="DK517" s="161">
        <f t="shared" ref="DK517:DK535" si="81">MINA(DD517:DJ517)</f>
        <v>-38.393903868698544</v>
      </c>
      <c r="DL517" s="161">
        <f t="shared" ref="DL517:DL535" si="82">MAXA(DD517:DJ517)</f>
        <v>-34</v>
      </c>
      <c r="DM517" s="155">
        <f t="shared" ref="DM517:DM535" si="83">ABS((DL517-DK517)/DN517)</f>
        <v>0.12512517598463363</v>
      </c>
      <c r="DN517" s="161">
        <f>A!G670</f>
        <v>-35.116065445040022</v>
      </c>
      <c r="DO517" s="161">
        <f>A!H670</f>
        <v>-35.400000000000091</v>
      </c>
      <c r="DP517" s="162">
        <f>A!I670</f>
        <v>-35.099999999999909</v>
      </c>
      <c r="DQ517" s="209"/>
      <c r="DR517" s="209">
        <f>A!L670</f>
        <v>0</v>
      </c>
      <c r="DS517" s="2"/>
    </row>
    <row r="518" spans="2:123" ht="9.9499999999999993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96"/>
      <c r="AJ518" s="202"/>
      <c r="AK518" s="202"/>
      <c r="AL518" s="202"/>
      <c r="AM518" s="202"/>
      <c r="AN518" s="202"/>
      <c r="AO518" s="203"/>
      <c r="AP518" s="202"/>
      <c r="AQ518" s="202"/>
      <c r="AR518" s="202"/>
      <c r="AS518" s="197"/>
      <c r="AT518" s="196"/>
      <c r="AU518" s="202"/>
      <c r="AV518" s="202"/>
      <c r="AW518" s="202"/>
      <c r="AX518" s="202"/>
      <c r="AY518" s="202"/>
      <c r="AZ518" s="203"/>
      <c r="BA518" s="202"/>
      <c r="BB518" s="202"/>
      <c r="BC518" s="2"/>
      <c r="BD518" s="2"/>
      <c r="BE518" s="2"/>
      <c r="BF518" s="17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44" t="s">
        <v>81</v>
      </c>
      <c r="CM518" s="161">
        <f>A!J611</f>
        <v>-49</v>
      </c>
      <c r="CN518" s="161">
        <f>A!D611</f>
        <v>-59</v>
      </c>
      <c r="CO518" s="161">
        <f>A!C611</f>
        <v>-15.798000000000002</v>
      </c>
      <c r="CP518" s="161">
        <f>A!B611</f>
        <v>-45</v>
      </c>
      <c r="CQ518" s="161"/>
      <c r="CR518" s="161">
        <f>A!E611</f>
        <v>-43.471679999978051</v>
      </c>
      <c r="CS518" s="162">
        <f>A!F611</f>
        <v>-43.902960000007056</v>
      </c>
      <c r="CT518" s="161">
        <f t="shared" si="78"/>
        <v>-59</v>
      </c>
      <c r="CU518" s="161">
        <f t="shared" si="79"/>
        <v>-15.798000000000002</v>
      </c>
      <c r="CV518" s="155">
        <f t="shared" si="80"/>
        <v>0.91779520686085914</v>
      </c>
      <c r="CW518" s="161">
        <f>A!G611</f>
        <v>-47.071503181809021</v>
      </c>
      <c r="CX518" s="161">
        <f>A!H611</f>
        <v>-50.100000000000023</v>
      </c>
      <c r="CY518" s="162">
        <f>A!I611</f>
        <v>-50.199999999999932</v>
      </c>
      <c r="CZ518" s="326"/>
      <c r="DA518" s="209">
        <f>A!L611</f>
        <v>0</v>
      </c>
      <c r="DB518" s="162"/>
      <c r="DC518" s="144" t="s">
        <v>81</v>
      </c>
      <c r="DD518" s="161">
        <f>A!J671</f>
        <v>-16</v>
      </c>
      <c r="DE518" s="161">
        <f>A!D671</f>
        <v>-17</v>
      </c>
      <c r="DF518" s="161">
        <f>A!C671</f>
        <v>-40.099999999999909</v>
      </c>
      <c r="DG518" s="161">
        <f>A!B671</f>
        <v>-16.412661195779492</v>
      </c>
      <c r="DH518" s="161">
        <f>A!K671</f>
        <v>-16.305779688790608</v>
      </c>
      <c r="DI518" s="161">
        <f>A!E671</f>
        <v>-16.181760000059967</v>
      </c>
      <c r="DJ518" s="162">
        <f>A!F671</f>
        <v>-16.425710000000436</v>
      </c>
      <c r="DK518" s="161">
        <f t="shared" si="81"/>
        <v>-40.099999999999909</v>
      </c>
      <c r="DL518" s="161">
        <f t="shared" si="82"/>
        <v>-16</v>
      </c>
      <c r="DM518" s="155">
        <f t="shared" si="83"/>
        <v>1.4747438952606386</v>
      </c>
      <c r="DN518" s="161">
        <f>A!G671</f>
        <v>-16.341820486560209</v>
      </c>
      <c r="DO518" s="161">
        <f>A!H671</f>
        <v>-16.199999999999818</v>
      </c>
      <c r="DP518" s="162">
        <f>A!I671</f>
        <v>-16.800000000000182</v>
      </c>
      <c r="DQ518" s="209"/>
      <c r="DR518" s="209">
        <f>A!L671</f>
        <v>0</v>
      </c>
      <c r="DS518" s="2"/>
    </row>
    <row r="519" spans="2:123" ht="9.9499999999999993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96"/>
      <c r="AJ519" s="202"/>
      <c r="AK519" s="202"/>
      <c r="AL519" s="202"/>
      <c r="AM519" s="202"/>
      <c r="AN519" s="202"/>
      <c r="AO519" s="203"/>
      <c r="AP519" s="202"/>
      <c r="AQ519" s="202"/>
      <c r="AR519" s="202"/>
      <c r="AS519" s="197"/>
      <c r="AT519" s="196"/>
      <c r="AU519" s="202"/>
      <c r="AV519" s="202"/>
      <c r="AW519" s="202"/>
      <c r="AX519" s="202"/>
      <c r="AY519" s="202"/>
      <c r="AZ519" s="203"/>
      <c r="BA519" s="202"/>
      <c r="BB519" s="202"/>
      <c r="BC519" s="2"/>
      <c r="BD519" s="2"/>
      <c r="BE519" s="2"/>
      <c r="BF519" s="17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44" t="s">
        <v>82</v>
      </c>
      <c r="CM519" s="161">
        <f>A!J612</f>
        <v>-479</v>
      </c>
      <c r="CN519" s="161">
        <f>A!D612</f>
        <v>-478</v>
      </c>
      <c r="CO519" s="161">
        <f>A!C612</f>
        <v>-457.3900000000001</v>
      </c>
      <c r="CP519" s="161">
        <f>A!B612</f>
        <v>-473</v>
      </c>
      <c r="CQ519" s="161"/>
      <c r="CR519" s="161">
        <f>A!E612</f>
        <v>-475.31903999997701</v>
      </c>
      <c r="CS519" s="162">
        <f>A!F612</f>
        <v>-470.79654000000005</v>
      </c>
      <c r="CT519" s="161">
        <f t="shared" si="78"/>
        <v>-479</v>
      </c>
      <c r="CU519" s="161">
        <f t="shared" si="79"/>
        <v>-457.3900000000001</v>
      </c>
      <c r="CV519" s="155">
        <f t="shared" si="80"/>
        <v>4.5210599080239527E-2</v>
      </c>
      <c r="CW519" s="161">
        <f>A!G612</f>
        <v>-477.98526097047704</v>
      </c>
      <c r="CX519" s="161">
        <f>A!H612</f>
        <v>-479.9</v>
      </c>
      <c r="CY519" s="162">
        <f>A!I612</f>
        <v>-479.70000000000005</v>
      </c>
      <c r="CZ519" s="326"/>
      <c r="DA519" s="209">
        <f>A!L612</f>
        <v>0</v>
      </c>
      <c r="DB519" s="162"/>
      <c r="DC519" s="144" t="s">
        <v>82</v>
      </c>
      <c r="DD519" s="161">
        <f>A!J672</f>
        <v>-51</v>
      </c>
      <c r="DE519" s="161">
        <f>A!D672</f>
        <v>-51</v>
      </c>
      <c r="DF519" s="161">
        <f>A!C672</f>
        <v>-77.989999999999782</v>
      </c>
      <c r="DG519" s="161">
        <f>A!B672</f>
        <v>-54.806565064478036</v>
      </c>
      <c r="DH519" s="161">
        <f>A!K672</f>
        <v>-50.315674700953423</v>
      </c>
      <c r="DI519" s="161">
        <f>A!E672</f>
        <v>-51.307200000080229</v>
      </c>
      <c r="DJ519" s="162">
        <f>A!F672</f>
        <v>-51.138610000049994</v>
      </c>
      <c r="DK519" s="161">
        <f t="shared" si="81"/>
        <v>-77.989999999999782</v>
      </c>
      <c r="DL519" s="161">
        <f t="shared" si="82"/>
        <v>-50.315674700953423</v>
      </c>
      <c r="DM519" s="155">
        <f t="shared" si="83"/>
        <v>0.53780532950444404</v>
      </c>
      <c r="DN519" s="161">
        <f>A!G672</f>
        <v>-51.457885931600231</v>
      </c>
      <c r="DO519" s="161">
        <f>A!H672</f>
        <v>-51.599999999999909</v>
      </c>
      <c r="DP519" s="162">
        <f>A!I672</f>
        <v>-51.900000000000091</v>
      </c>
      <c r="DQ519" s="209"/>
      <c r="DR519" s="209">
        <f>A!L672</f>
        <v>0</v>
      </c>
      <c r="DS519" s="2"/>
    </row>
    <row r="520" spans="2:123" ht="9.9499999999999993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96"/>
      <c r="AJ520" s="202"/>
      <c r="AK520" s="202"/>
      <c r="AL520" s="202"/>
      <c r="AM520" s="202"/>
      <c r="AN520" s="202"/>
      <c r="AO520" s="203"/>
      <c r="AP520" s="202"/>
      <c r="AQ520" s="202"/>
      <c r="AR520" s="202"/>
      <c r="AS520" s="197"/>
      <c r="AT520" s="196"/>
      <c r="AU520" s="202"/>
      <c r="AV520" s="202"/>
      <c r="AW520" s="202"/>
      <c r="AX520" s="202"/>
      <c r="AY520" s="202"/>
      <c r="AZ520" s="203"/>
      <c r="BA520" s="202"/>
      <c r="BB520" s="202"/>
      <c r="BC520" s="2"/>
      <c r="BD520" s="2"/>
      <c r="BE520" s="2"/>
      <c r="BF520" s="17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44" t="s">
        <v>83</v>
      </c>
      <c r="CM520" s="161">
        <f>A!J613</f>
        <v>-1224</v>
      </c>
      <c r="CN520" s="161">
        <f>A!D613</f>
        <v>-1224</v>
      </c>
      <c r="CO520" s="161">
        <f>A!C613</f>
        <v>-1214.26</v>
      </c>
      <c r="CP520" s="161">
        <f>A!B613</f>
        <v>-1218</v>
      </c>
      <c r="CQ520" s="161"/>
      <c r="CR520" s="161">
        <f>A!E613</f>
        <v>-1217.5188479999888</v>
      </c>
      <c r="CS520" s="162">
        <f>A!F613</f>
        <v>-1207.8768960000004</v>
      </c>
      <c r="CT520" s="161">
        <f t="shared" si="78"/>
        <v>-1224</v>
      </c>
      <c r="CU520" s="161">
        <f t="shared" si="79"/>
        <v>-1207.8768960000004</v>
      </c>
      <c r="CV520" s="155">
        <f t="shared" si="80"/>
        <v>1.3177155979716812E-2</v>
      </c>
      <c r="CW520" s="161">
        <f>A!G613</f>
        <v>-1223.5647832367888</v>
      </c>
      <c r="CX520" s="161">
        <f>A!H613</f>
        <v>-1224.5999999999999</v>
      </c>
      <c r="CY520" s="162">
        <f>A!I613</f>
        <v>-1224.6000000000001</v>
      </c>
      <c r="CZ520" s="326"/>
      <c r="DA520" s="209">
        <f>A!L613</f>
        <v>0</v>
      </c>
      <c r="DB520" s="162"/>
      <c r="DC520" s="144" t="s">
        <v>83</v>
      </c>
      <c r="DD520" s="161">
        <f>A!J673</f>
        <v>-3581</v>
      </c>
      <c r="DE520" s="161">
        <f>A!D673</f>
        <v>-3581</v>
      </c>
      <c r="DF520" s="161">
        <f>A!C673</f>
        <v>-3625.692</v>
      </c>
      <c r="DG520" s="161">
        <f>A!B673</f>
        <v>-3578.8393903868696</v>
      </c>
      <c r="DH520" s="161">
        <f>A!K673</f>
        <v>-3580.7333502321026</v>
      </c>
      <c r="DI520" s="161">
        <f>A!E673</f>
        <v>-3580.7513280000471</v>
      </c>
      <c r="DJ520" s="162">
        <f>A!F673</f>
        <v>-3578.1796410000388</v>
      </c>
      <c r="DK520" s="161">
        <f t="shared" si="81"/>
        <v>-3625.692</v>
      </c>
      <c r="DL520" s="161">
        <f t="shared" si="82"/>
        <v>-3578.1796410000388</v>
      </c>
      <c r="DM520" s="155">
        <f t="shared" si="83"/>
        <v>1.3267881120160493E-2</v>
      </c>
      <c r="DN520" s="161">
        <f>A!G673</f>
        <v>-3581.0057815310342</v>
      </c>
      <c r="DO520" s="161">
        <f>A!H673</f>
        <v>-3581.1</v>
      </c>
      <c r="DP520" s="162">
        <f>A!I673</f>
        <v>-3581.2000000000003</v>
      </c>
      <c r="DQ520" s="209"/>
      <c r="DR520" s="209">
        <f>A!L673</f>
        <v>0</v>
      </c>
      <c r="DS520" s="2"/>
    </row>
    <row r="521" spans="2:123" ht="9.9499999999999993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96"/>
      <c r="AJ521" s="202"/>
      <c r="AK521" s="202"/>
      <c r="AL521" s="202"/>
      <c r="AM521" s="202"/>
      <c r="AN521" s="202"/>
      <c r="AO521" s="203"/>
      <c r="AP521" s="202"/>
      <c r="AQ521" s="202"/>
      <c r="AR521" s="202"/>
      <c r="AS521" s="197"/>
      <c r="AT521" s="196"/>
      <c r="AU521" s="202"/>
      <c r="AV521" s="202"/>
      <c r="AW521" s="202"/>
      <c r="AX521" s="202"/>
      <c r="AY521" s="202"/>
      <c r="AZ521" s="203"/>
      <c r="BA521" s="202"/>
      <c r="BB521" s="202"/>
      <c r="BC521" s="2"/>
      <c r="BD521" s="2"/>
      <c r="BE521" s="2"/>
      <c r="BF521" s="17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44" t="s">
        <v>84</v>
      </c>
      <c r="CM521" s="161">
        <f>A!J614</f>
        <v>-38</v>
      </c>
      <c r="CN521" s="161">
        <f>A!D614</f>
        <v>-37</v>
      </c>
      <c r="CO521" s="161">
        <f>A!C614</f>
        <v>-38.398999999999994</v>
      </c>
      <c r="CP521" s="161">
        <f>A!B614</f>
        <v>-37</v>
      </c>
      <c r="CQ521" s="161"/>
      <c r="CR521" s="161">
        <f>A!E614</f>
        <v>-37.800470500001296</v>
      </c>
      <c r="CS521" s="162">
        <f>A!F614</f>
        <v>-38.275330499999598</v>
      </c>
      <c r="CT521" s="161">
        <f t="shared" si="78"/>
        <v>-38.398999999999994</v>
      </c>
      <c r="CU521" s="161">
        <f t="shared" si="79"/>
        <v>-37</v>
      </c>
      <c r="CV521" s="155">
        <f t="shared" si="80"/>
        <v>3.6467641940013604E-2</v>
      </c>
      <c r="CW521" s="161">
        <f>A!G614</f>
        <v>-38.362776576046201</v>
      </c>
      <c r="CX521" s="161">
        <f>A!H614</f>
        <v>-37.900000000000006</v>
      </c>
      <c r="CY521" s="162">
        <f>A!I614</f>
        <v>-37.9</v>
      </c>
      <c r="CZ521" s="326"/>
      <c r="DA521" s="209">
        <f>A!L614</f>
        <v>0</v>
      </c>
      <c r="DB521" s="162"/>
      <c r="DC521" s="144" t="s">
        <v>84</v>
      </c>
      <c r="DD521" s="161">
        <f>A!J674</f>
        <v>-21</v>
      </c>
      <c r="DE521" s="161">
        <f>A!D674</f>
        <v>-21</v>
      </c>
      <c r="DF521" s="161">
        <f>A!C674</f>
        <v>-20.24799999999999</v>
      </c>
      <c r="DG521" s="161">
        <f>A!B674</f>
        <v>-20.515826494724507</v>
      </c>
      <c r="DH521" s="161">
        <f>A!K674</f>
        <v>-20.14378931174403</v>
      </c>
      <c r="DI521" s="161">
        <f>A!E674</f>
        <v>-21.310464000003009</v>
      </c>
      <c r="DJ521" s="162">
        <f>A!F674</f>
        <v>-21.205162999999999</v>
      </c>
      <c r="DK521" s="161">
        <f t="shared" si="81"/>
        <v>-21.310464000003009</v>
      </c>
      <c r="DL521" s="161">
        <f t="shared" si="82"/>
        <v>-20.14378931174403</v>
      </c>
      <c r="DM521" s="155">
        <f t="shared" si="83"/>
        <v>5.4550754017762236E-2</v>
      </c>
      <c r="DN521" s="161">
        <f>A!G674</f>
        <v>-21.386958058895004</v>
      </c>
      <c r="DO521" s="161">
        <f>A!H674</f>
        <v>-21.400000000000006</v>
      </c>
      <c r="DP521" s="162">
        <f>A!I674</f>
        <v>-21.899999999999977</v>
      </c>
      <c r="DQ521" s="209"/>
      <c r="DR521" s="209">
        <f>A!L674</f>
        <v>0</v>
      </c>
      <c r="DS521" s="2"/>
    </row>
    <row r="522" spans="2:123" ht="9.9499999999999993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96"/>
      <c r="AJ522" s="202"/>
      <c r="AK522" s="202"/>
      <c r="AL522" s="202"/>
      <c r="AM522" s="202"/>
      <c r="AN522" s="202"/>
      <c r="AO522" s="203"/>
      <c r="AP522" s="202"/>
      <c r="AQ522" s="202"/>
      <c r="AR522" s="202"/>
      <c r="AS522" s="197"/>
      <c r="AT522" s="196"/>
      <c r="AU522" s="202"/>
      <c r="AV522" s="202"/>
      <c r="AW522" s="202"/>
      <c r="AX522" s="202"/>
      <c r="AY522" s="202"/>
      <c r="AZ522" s="203"/>
      <c r="BA522" s="202"/>
      <c r="BB522" s="202"/>
      <c r="BC522" s="2"/>
      <c r="BD522" s="2"/>
      <c r="BE522" s="2"/>
      <c r="BF522" s="17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44" t="s">
        <v>85</v>
      </c>
      <c r="CM522" s="161">
        <f>A!J615</f>
        <v>-832</v>
      </c>
      <c r="CN522" s="161">
        <f>A!D615</f>
        <v>-842</v>
      </c>
      <c r="CO522" s="161">
        <f>A!C615</f>
        <v>-811.06700000000001</v>
      </c>
      <c r="CP522" s="161">
        <f>A!B615</f>
        <v>-827</v>
      </c>
      <c r="CQ522" s="161"/>
      <c r="CR522" s="161">
        <f>A!E615</f>
        <v>-823.47195849999116</v>
      </c>
      <c r="CS522" s="162">
        <f>A!F615</f>
        <v>-819.2586465000071</v>
      </c>
      <c r="CT522" s="161">
        <f t="shared" si="78"/>
        <v>-842</v>
      </c>
      <c r="CU522" s="161">
        <f t="shared" si="79"/>
        <v>-811.06700000000001</v>
      </c>
      <c r="CV522" s="155">
        <f t="shared" si="80"/>
        <v>3.7223208476987991E-2</v>
      </c>
      <c r="CW522" s="161">
        <f>A!G615</f>
        <v>-831.01380202416692</v>
      </c>
      <c r="CX522" s="161">
        <f>A!H615</f>
        <v>-832.7</v>
      </c>
      <c r="CY522" s="162">
        <f>A!I615</f>
        <v>-833</v>
      </c>
      <c r="CZ522" s="326"/>
      <c r="DA522" s="209">
        <f>A!L615</f>
        <v>0</v>
      </c>
      <c r="DB522" s="162"/>
      <c r="DC522" s="144" t="s">
        <v>85</v>
      </c>
      <c r="DD522" s="161">
        <f>A!J675</f>
        <v>-3567</v>
      </c>
      <c r="DE522" s="161">
        <f>A!D675</f>
        <v>-3568</v>
      </c>
      <c r="DF522" s="161">
        <f>A!C675</f>
        <v>-3608.0499999999997</v>
      </c>
      <c r="DG522" s="161">
        <f>A!B675</f>
        <v>-3560.9613130128955</v>
      </c>
      <c r="DH522" s="161">
        <f>A!K675</f>
        <v>-3566.8672445316838</v>
      </c>
      <c r="DI522" s="161">
        <f>A!E675</f>
        <v>-3566.9363520000297</v>
      </c>
      <c r="DJ522" s="162">
        <f>A!F675</f>
        <v>-3564.6719039999894</v>
      </c>
      <c r="DK522" s="161">
        <f t="shared" si="81"/>
        <v>-3608.0499999999997</v>
      </c>
      <c r="DL522" s="161">
        <f t="shared" si="82"/>
        <v>-3560.9613130128955</v>
      </c>
      <c r="DM522" s="155">
        <f t="shared" si="83"/>
        <v>1.3200177975651924E-2</v>
      </c>
      <c r="DN522" s="161">
        <f>A!G675</f>
        <v>-3567.2766741448891</v>
      </c>
      <c r="DO522" s="161">
        <f>A!H675</f>
        <v>-3567.1</v>
      </c>
      <c r="DP522" s="162">
        <f>A!I675</f>
        <v>-3568</v>
      </c>
      <c r="DQ522" s="209"/>
      <c r="DR522" s="209">
        <f>A!L675</f>
        <v>0</v>
      </c>
      <c r="DS522" s="2"/>
    </row>
    <row r="523" spans="2:123" ht="9.9499999999999993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96"/>
      <c r="AJ523" s="202"/>
      <c r="AK523" s="202"/>
      <c r="AL523" s="202"/>
      <c r="AM523" s="202"/>
      <c r="AN523" s="202"/>
      <c r="AO523" s="203"/>
      <c r="AP523" s="202"/>
      <c r="AQ523" s="202"/>
      <c r="AR523" s="202"/>
      <c r="AS523" s="197"/>
      <c r="AT523" s="196"/>
      <c r="AU523" s="202"/>
      <c r="AV523" s="202"/>
      <c r="AW523" s="202"/>
      <c r="AX523" s="202"/>
      <c r="AY523" s="202"/>
      <c r="AZ523" s="203"/>
      <c r="BA523" s="202"/>
      <c r="BB523" s="202"/>
      <c r="BC523" s="2"/>
      <c r="BD523" s="2"/>
      <c r="BE523" s="2"/>
      <c r="BF523" s="17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44" t="s">
        <v>86</v>
      </c>
      <c r="CM523" s="161">
        <f>A!J616</f>
        <v>111</v>
      </c>
      <c r="CN523" s="161">
        <f>A!D616</f>
        <v>100</v>
      </c>
      <c r="CO523" s="161">
        <f>A!C616</f>
        <v>141.22800000000007</v>
      </c>
      <c r="CP523" s="161">
        <f>A!B616</f>
        <v>99</v>
      </c>
      <c r="CQ523" s="161"/>
      <c r="CR523" s="161">
        <f>A!E616</f>
        <v>112.71455999999898</v>
      </c>
      <c r="CS523" s="162">
        <f>A!F616</f>
        <v>110.91814999999099</v>
      </c>
      <c r="CT523" s="161">
        <f t="shared" si="78"/>
        <v>99</v>
      </c>
      <c r="CU523" s="161">
        <f t="shared" si="79"/>
        <v>141.22800000000007</v>
      </c>
      <c r="CV523" s="155">
        <f t="shared" si="80"/>
        <v>0.38036432863306152</v>
      </c>
      <c r="CW523" s="161">
        <f>A!G616</f>
        <v>111.01987442344398</v>
      </c>
      <c r="CX523" s="161">
        <f>A!H616</f>
        <v>110</v>
      </c>
      <c r="CY523" s="162">
        <f>A!I616</f>
        <v>109.80000000000007</v>
      </c>
      <c r="CZ523" s="326"/>
      <c r="DA523" s="209">
        <f>A!L616</f>
        <v>0</v>
      </c>
      <c r="DB523" s="162"/>
      <c r="DC523" s="144" t="s">
        <v>86</v>
      </c>
      <c r="DD523" s="161">
        <f>A!J676</f>
        <v>752</v>
      </c>
      <c r="DE523" s="161">
        <f>A!D676</f>
        <v>751</v>
      </c>
      <c r="DF523" s="161">
        <f>A!C676</f>
        <v>739.19999999999982</v>
      </c>
      <c r="DG523" s="161">
        <f>A!B676</f>
        <v>771.98124267291951</v>
      </c>
      <c r="DH523" s="161">
        <f>A!K676</f>
        <v>745.63665794002281</v>
      </c>
      <c r="DI523" s="161">
        <f>A!E676</f>
        <v>752.38463999993974</v>
      </c>
      <c r="DJ523" s="162">
        <f>A!F676</f>
        <v>751.79230000000962</v>
      </c>
      <c r="DK523" s="161">
        <f t="shared" si="81"/>
        <v>739.19999999999982</v>
      </c>
      <c r="DL523" s="161">
        <f t="shared" si="82"/>
        <v>771.98124267291951</v>
      </c>
      <c r="DM523" s="155">
        <f t="shared" si="83"/>
        <v>4.357564583398732E-2</v>
      </c>
      <c r="DN523" s="161">
        <f>A!G676</f>
        <v>752.28357596370006</v>
      </c>
      <c r="DO523" s="161">
        <f>A!H676</f>
        <v>752.39999999999964</v>
      </c>
      <c r="DP523" s="162">
        <f>A!I676</f>
        <v>753</v>
      </c>
      <c r="DQ523" s="209"/>
      <c r="DR523" s="209">
        <f>A!L676</f>
        <v>0</v>
      </c>
      <c r="DS523" s="2"/>
    </row>
    <row r="524" spans="2:123" ht="9.9499999999999993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96"/>
      <c r="AJ524" s="202"/>
      <c r="AK524" s="202"/>
      <c r="AL524" s="202"/>
      <c r="AM524" s="202"/>
      <c r="AN524" s="202"/>
      <c r="AO524" s="203"/>
      <c r="AP524" s="202"/>
      <c r="AQ524" s="202"/>
      <c r="AR524" s="202"/>
      <c r="AS524" s="197"/>
      <c r="AT524" s="196"/>
      <c r="AU524" s="202"/>
      <c r="AV524" s="202"/>
      <c r="AW524" s="202"/>
      <c r="AX524" s="202"/>
      <c r="AY524" s="202"/>
      <c r="AZ524" s="203"/>
      <c r="BA524" s="202"/>
      <c r="BB524" s="202"/>
      <c r="BC524" s="2"/>
      <c r="BD524" s="2"/>
      <c r="BE524" s="2"/>
      <c r="BF524" s="17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44" t="s">
        <v>87</v>
      </c>
      <c r="CM524" s="161">
        <f>A!J617</f>
        <v>-50</v>
      </c>
      <c r="CN524" s="161">
        <f>A!D617</f>
        <v>-50</v>
      </c>
      <c r="CO524" s="161">
        <f>A!C617</f>
        <v>-44.419000000000096</v>
      </c>
      <c r="CP524" s="161">
        <f>A!B617</f>
        <v>-56</v>
      </c>
      <c r="CQ524" s="161"/>
      <c r="CR524" s="161">
        <f>A!E617</f>
        <v>-45.037439999986987</v>
      </c>
      <c r="CS524" s="162">
        <f>A!F617</f>
        <v>-42.391860000000065</v>
      </c>
      <c r="CT524" s="161">
        <f t="shared" si="78"/>
        <v>-56</v>
      </c>
      <c r="CU524" s="161">
        <f t="shared" si="79"/>
        <v>-42.391860000000065</v>
      </c>
      <c r="CV524" s="155">
        <f t="shared" si="80"/>
        <v>0.28031115349167096</v>
      </c>
      <c r="CW524" s="161">
        <f>A!G617</f>
        <v>-48.546552038659001</v>
      </c>
      <c r="CX524" s="161">
        <f>A!H617</f>
        <v>-49.800000000000068</v>
      </c>
      <c r="CY524" s="162">
        <f>A!I617</f>
        <v>-50.100000000000023</v>
      </c>
      <c r="CZ524" s="326"/>
      <c r="DA524" s="209">
        <f>A!L617</f>
        <v>0</v>
      </c>
      <c r="DB524" s="162"/>
      <c r="DC524" s="144" t="s">
        <v>87</v>
      </c>
      <c r="DD524" s="161">
        <f>A!J677</f>
        <v>-16</v>
      </c>
      <c r="DE524" s="161">
        <f>A!D677</f>
        <v>-17</v>
      </c>
      <c r="DF524" s="161">
        <f>A!C677</f>
        <v>-26.402000000000044</v>
      </c>
      <c r="DG524" s="161">
        <f>A!B677</f>
        <v>-19.05041031653036</v>
      </c>
      <c r="DH524" s="161">
        <f>A!K677</f>
        <v>-17.806708759749199</v>
      </c>
      <c r="DI524" s="161">
        <f>A!E677</f>
        <v>-16.927679999909742</v>
      </c>
      <c r="DJ524" s="162">
        <f>A!F677</f>
        <v>-16.146929999999884</v>
      </c>
      <c r="DK524" s="161">
        <f t="shared" si="81"/>
        <v>-26.402000000000044</v>
      </c>
      <c r="DL524" s="161">
        <f t="shared" si="82"/>
        <v>-16</v>
      </c>
      <c r="DM524" s="155">
        <f t="shared" si="83"/>
        <v>0.61251385901670419</v>
      </c>
      <c r="DN524" s="161">
        <f>A!G677</f>
        <v>-16.98247288101993</v>
      </c>
      <c r="DO524" s="161">
        <f>A!H677</f>
        <v>-17.099999999999454</v>
      </c>
      <c r="DP524" s="162">
        <f>A!I677</f>
        <v>-18.400000000000546</v>
      </c>
      <c r="DQ524" s="209"/>
      <c r="DR524" s="209">
        <f>A!L677</f>
        <v>0</v>
      </c>
      <c r="DS524" s="2"/>
    </row>
    <row r="525" spans="2:123" ht="9.9499999999999993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96"/>
      <c r="AJ525" s="202"/>
      <c r="AK525" s="202"/>
      <c r="AL525" s="202"/>
      <c r="AM525" s="202"/>
      <c r="AN525" s="202"/>
      <c r="AO525" s="203"/>
      <c r="AP525" s="202"/>
      <c r="AQ525" s="202"/>
      <c r="AR525" s="202"/>
      <c r="AS525" s="197"/>
      <c r="AT525" s="196"/>
      <c r="AU525" s="202"/>
      <c r="AV525" s="202"/>
      <c r="AW525" s="202"/>
      <c r="AX525" s="202"/>
      <c r="AY525" s="202"/>
      <c r="AZ525" s="203"/>
      <c r="BA525" s="202"/>
      <c r="BB525" s="202"/>
      <c r="BC525" s="2"/>
      <c r="BD525" s="2"/>
      <c r="BE525" s="2"/>
      <c r="BF525" s="17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44" t="s">
        <v>88</v>
      </c>
      <c r="CM525" s="161">
        <f>A!J618</f>
        <v>333</v>
      </c>
      <c r="CN525" s="161">
        <f>A!D618</f>
        <v>332</v>
      </c>
      <c r="CO525" s="161">
        <f>A!C618</f>
        <v>328.56700000000001</v>
      </c>
      <c r="CP525" s="161">
        <f>A!B618</f>
        <v>330</v>
      </c>
      <c r="CQ525" s="161"/>
      <c r="CR525" s="161">
        <f>A!E618</f>
        <v>333.22463999998695</v>
      </c>
      <c r="CS525" s="162">
        <f>A!F618</f>
        <v>328.10798000000193</v>
      </c>
      <c r="CT525" s="161">
        <f t="shared" si="78"/>
        <v>328.10798000000193</v>
      </c>
      <c r="CU525" s="161">
        <f t="shared" si="79"/>
        <v>333.22463999998695</v>
      </c>
      <c r="CV525" s="155">
        <f t="shared" si="80"/>
        <v>1.558487274315379E-2</v>
      </c>
      <c r="CW525" s="161">
        <f>A!G618</f>
        <v>328.30938592249288</v>
      </c>
      <c r="CX525" s="161">
        <f>A!H618</f>
        <v>330.80000000000007</v>
      </c>
      <c r="CY525" s="162">
        <f>A!I618</f>
        <v>331.1</v>
      </c>
      <c r="CZ525" s="326"/>
      <c r="DA525" s="209">
        <f>A!L618</f>
        <v>0</v>
      </c>
      <c r="DB525" s="162"/>
      <c r="DC525" s="144" t="s">
        <v>88</v>
      </c>
      <c r="DD525" s="161">
        <f>A!J678</f>
        <v>37</v>
      </c>
      <c r="DE525" s="161">
        <f>A!D678</f>
        <v>38</v>
      </c>
      <c r="DF525" s="161">
        <f>A!C678</f>
        <v>51.079999999999927</v>
      </c>
      <c r="DG525" s="161">
        <f>A!B678</f>
        <v>40.445486518171492</v>
      </c>
      <c r="DH525" s="161">
        <f>A!K678</f>
        <v>37.358475526168149</v>
      </c>
      <c r="DI525" s="161">
        <f>A!E678</f>
        <v>37.000319999900057</v>
      </c>
      <c r="DJ525" s="162">
        <f>A!F678</f>
        <v>36.219259999989845</v>
      </c>
      <c r="DK525" s="161">
        <f t="shared" si="81"/>
        <v>36.219259999989845</v>
      </c>
      <c r="DL525" s="161">
        <f t="shared" si="82"/>
        <v>51.079999999999927</v>
      </c>
      <c r="DM525" s="155">
        <f t="shared" si="83"/>
        <v>0.407667857211298</v>
      </c>
      <c r="DN525" s="161">
        <f>A!G678</f>
        <v>36.453057892929792</v>
      </c>
      <c r="DO525" s="161">
        <f>A!H678</f>
        <v>37</v>
      </c>
      <c r="DP525" s="162">
        <f>A!I678</f>
        <v>38</v>
      </c>
      <c r="DQ525" s="209"/>
      <c r="DR525" s="209">
        <f>A!L678</f>
        <v>0</v>
      </c>
      <c r="DS525" s="2"/>
    </row>
    <row r="526" spans="2:123" ht="9.9499999999999993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96"/>
      <c r="AJ526" s="202"/>
      <c r="AK526" s="202"/>
      <c r="AL526" s="202"/>
      <c r="AM526" s="202"/>
      <c r="AN526" s="202"/>
      <c r="AO526" s="203"/>
      <c r="AP526" s="202"/>
      <c r="AQ526" s="202"/>
      <c r="AR526" s="202"/>
      <c r="AS526" s="197"/>
      <c r="AT526" s="196"/>
      <c r="AU526" s="202"/>
      <c r="AV526" s="202"/>
      <c r="AW526" s="202"/>
      <c r="AX526" s="202"/>
      <c r="AY526" s="202"/>
      <c r="AZ526" s="203"/>
      <c r="BA526" s="202"/>
      <c r="BB526" s="202"/>
      <c r="BC526" s="2"/>
      <c r="BD526" s="2"/>
      <c r="BE526" s="2"/>
      <c r="BF526" s="17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44" t="s">
        <v>89</v>
      </c>
      <c r="CM526" s="161">
        <f>A!J619</f>
        <v>-469</v>
      </c>
      <c r="CN526" s="161">
        <f>A!D619</f>
        <v>-469</v>
      </c>
      <c r="CO526" s="161">
        <f>A!C619</f>
        <v>-468.1350000000001</v>
      </c>
      <c r="CP526" s="161">
        <f>A!B619</f>
        <v>-459</v>
      </c>
      <c r="CQ526" s="161"/>
      <c r="CR526" s="161">
        <f>A!E619</f>
        <v>-463.63564799998301</v>
      </c>
      <c r="CS526" s="162">
        <f>A!F619</f>
        <v>-458.166649999995</v>
      </c>
      <c r="CT526" s="161">
        <f t="shared" si="78"/>
        <v>-469</v>
      </c>
      <c r="CU526" s="161">
        <f t="shared" si="79"/>
        <v>-458.166649999995</v>
      </c>
      <c r="CV526" s="155">
        <f t="shared" si="80"/>
        <v>2.3248116548941742E-2</v>
      </c>
      <c r="CW526" s="161">
        <f>A!G619</f>
        <v>-465.98828671555907</v>
      </c>
      <c r="CX526" s="161">
        <f>A!H619</f>
        <v>-469.20000000000005</v>
      </c>
      <c r="CY526" s="162">
        <f>A!I619</f>
        <v>-469.1</v>
      </c>
      <c r="CZ526" s="326"/>
      <c r="DA526" s="209">
        <f>A!L619</f>
        <v>0</v>
      </c>
      <c r="DB526" s="162"/>
      <c r="DC526" s="144" t="s">
        <v>89</v>
      </c>
      <c r="DD526" s="161">
        <f>A!J679</f>
        <v>-2284</v>
      </c>
      <c r="DE526" s="161">
        <f>A!D679</f>
        <v>-2285</v>
      </c>
      <c r="DF526" s="161">
        <f>A!C679</f>
        <v>-2316.723</v>
      </c>
      <c r="DG526" s="161">
        <f>A!B679</f>
        <v>-2291.0316529894494</v>
      </c>
      <c r="DH526" s="161">
        <f>A!K679</f>
        <v>-2283.9003980023181</v>
      </c>
      <c r="DI526" s="161">
        <f>A!E679</f>
        <v>-2285.3107199999595</v>
      </c>
      <c r="DJ526" s="162">
        <f>A!F679</f>
        <v>-2283.3939799999998</v>
      </c>
      <c r="DK526" s="161">
        <f t="shared" si="81"/>
        <v>-2316.723</v>
      </c>
      <c r="DL526" s="161">
        <f t="shared" si="82"/>
        <v>-2283.3939799999998</v>
      </c>
      <c r="DM526" s="155">
        <f t="shared" si="83"/>
        <v>1.4584825487553695E-2</v>
      </c>
      <c r="DN526" s="161">
        <f>A!G679</f>
        <v>-2285.1846961379301</v>
      </c>
      <c r="DO526" s="161">
        <f>A!H679</f>
        <v>-2285.4999999999995</v>
      </c>
      <c r="DP526" s="162">
        <f>A!I679</f>
        <v>-2285.8000000000002</v>
      </c>
      <c r="DQ526" s="209"/>
      <c r="DR526" s="209">
        <f>A!L679</f>
        <v>0</v>
      </c>
      <c r="DS526" s="2"/>
    </row>
    <row r="527" spans="2:123" ht="9.9499999999999993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96"/>
      <c r="AJ527" s="202"/>
      <c r="AK527" s="202"/>
      <c r="AL527" s="202"/>
      <c r="AM527" s="202"/>
      <c r="AN527" s="202"/>
      <c r="AO527" s="203"/>
      <c r="AP527" s="202"/>
      <c r="AQ527" s="202"/>
      <c r="AR527" s="202"/>
      <c r="AS527" s="197"/>
      <c r="AT527" s="196"/>
      <c r="AU527" s="202"/>
      <c r="AV527" s="202"/>
      <c r="AW527" s="202"/>
      <c r="AX527" s="202"/>
      <c r="AY527" s="202"/>
      <c r="AZ527" s="203"/>
      <c r="BA527" s="202"/>
      <c r="BB527" s="202"/>
      <c r="BC527" s="2"/>
      <c r="BD527" s="2"/>
      <c r="BE527" s="2"/>
      <c r="BF527" s="17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44" t="s">
        <v>90</v>
      </c>
      <c r="CM527" s="161">
        <f>A!J620</f>
        <v>-91</v>
      </c>
      <c r="CN527" s="161">
        <f>A!D620</f>
        <v>-91</v>
      </c>
      <c r="CO527" s="161">
        <f>A!C620</f>
        <v>-92.832000000000107</v>
      </c>
      <c r="CP527" s="161">
        <f>A!B620</f>
        <v>-70</v>
      </c>
      <c r="CQ527" s="161"/>
      <c r="CR527" s="161">
        <f>A!E620</f>
        <v>-84.887039999991998</v>
      </c>
      <c r="CS527" s="162">
        <f>A!F620</f>
        <v>-80.310500000000047</v>
      </c>
      <c r="CT527" s="161">
        <f t="shared" si="78"/>
        <v>-92.832000000000107</v>
      </c>
      <c r="CU527" s="161">
        <f t="shared" si="79"/>
        <v>-70</v>
      </c>
      <c r="CV527" s="155">
        <f t="shared" si="80"/>
        <v>0.2513540553931371</v>
      </c>
      <c r="CW527" s="161">
        <f>A!G620</f>
        <v>-90.836012032068083</v>
      </c>
      <c r="CX527" s="161">
        <f>A!H620</f>
        <v>-91.200000000000045</v>
      </c>
      <c r="CY527" s="162">
        <f>A!I620</f>
        <v>-91.5</v>
      </c>
      <c r="CZ527" s="326"/>
      <c r="DA527" s="209">
        <f>A!L620</f>
        <v>0</v>
      </c>
      <c r="DB527" s="162"/>
      <c r="DC527" s="144" t="s">
        <v>90</v>
      </c>
      <c r="DD527" s="161">
        <f>A!J680</f>
        <v>-22</v>
      </c>
      <c r="DE527" s="161">
        <f>A!D680</f>
        <v>-22</v>
      </c>
      <c r="DF527" s="161">
        <f>A!C680</f>
        <v>-32.795999999999367</v>
      </c>
      <c r="DG527" s="161">
        <f>A!B680</f>
        <v>7.033997655334133</v>
      </c>
      <c r="DH527" s="161">
        <f>A!K680</f>
        <v>-27.550459585751014</v>
      </c>
      <c r="DI527" s="161">
        <f>A!E680</f>
        <v>-22.384319999929176</v>
      </c>
      <c r="DJ527" s="162">
        <f>A!F680</f>
        <v>-20.928600000000188</v>
      </c>
      <c r="DK527" s="161">
        <f t="shared" si="81"/>
        <v>-32.795999999999367</v>
      </c>
      <c r="DL527" s="161">
        <f t="shared" si="82"/>
        <v>7.033997655334133</v>
      </c>
      <c r="DM527" s="155">
        <f t="shared" si="83"/>
        <v>1.7891255894742246</v>
      </c>
      <c r="DN527" s="161">
        <f>A!G680</f>
        <v>-22.262270401620299</v>
      </c>
      <c r="DO527" s="161">
        <f>A!H680</f>
        <v>-22.5</v>
      </c>
      <c r="DP527" s="162">
        <f>A!I680</f>
        <v>-24.5</v>
      </c>
      <c r="DQ527" s="209"/>
      <c r="DR527" s="209">
        <f>A!L680</f>
        <v>0</v>
      </c>
      <c r="DS527" s="2"/>
    </row>
    <row r="528" spans="2:123" ht="9.9499999999999993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96"/>
      <c r="AJ528" s="202"/>
      <c r="AK528" s="202"/>
      <c r="AL528" s="202"/>
      <c r="AM528" s="202"/>
      <c r="AN528" s="202"/>
      <c r="AO528" s="203"/>
      <c r="AP528" s="202"/>
      <c r="AQ528" s="202"/>
      <c r="AR528" s="202"/>
      <c r="AS528" s="197"/>
      <c r="AT528" s="196"/>
      <c r="AU528" s="202"/>
      <c r="AV528" s="202"/>
      <c r="AW528" s="202"/>
      <c r="AX528" s="202"/>
      <c r="AY528" s="202"/>
      <c r="AZ528" s="203"/>
      <c r="BA528" s="202"/>
      <c r="BB528" s="202"/>
      <c r="BC528" s="2"/>
      <c r="BD528" s="2"/>
      <c r="BE528" s="2"/>
      <c r="BF528" s="17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44" t="s">
        <v>91</v>
      </c>
      <c r="CM528" s="161">
        <f>A!J621</f>
        <v>378</v>
      </c>
      <c r="CN528" s="161">
        <f>A!D621</f>
        <v>378</v>
      </c>
      <c r="CO528" s="161">
        <f>A!C621</f>
        <v>375.303</v>
      </c>
      <c r="CP528" s="161">
        <f>A!B621</f>
        <v>389</v>
      </c>
      <c r="CQ528" s="161"/>
      <c r="CR528" s="161">
        <f>A!E621</f>
        <v>378.74860799999101</v>
      </c>
      <c r="CS528" s="162">
        <f>A!F621</f>
        <v>377.85614999999495</v>
      </c>
      <c r="CT528" s="161">
        <f t="shared" si="78"/>
        <v>375.303</v>
      </c>
      <c r="CU528" s="161">
        <f t="shared" si="79"/>
        <v>389</v>
      </c>
      <c r="CV528" s="155">
        <f t="shared" si="80"/>
        <v>3.6510507664003655E-2</v>
      </c>
      <c r="CW528" s="161">
        <f>A!G621</f>
        <v>375.15227468349099</v>
      </c>
      <c r="CX528" s="161">
        <f>A!H621</f>
        <v>378</v>
      </c>
      <c r="CY528" s="162">
        <f>A!I621</f>
        <v>377.6</v>
      </c>
      <c r="CZ528" s="326"/>
      <c r="DA528" s="209">
        <f>A!L621</f>
        <v>0</v>
      </c>
      <c r="DB528" s="162"/>
      <c r="DC528" s="144" t="s">
        <v>91</v>
      </c>
      <c r="DD528" s="161">
        <f>A!J681</f>
        <v>2262</v>
      </c>
      <c r="DE528" s="161">
        <f>A!D681</f>
        <v>2263</v>
      </c>
      <c r="DF528" s="161">
        <f>A!C681</f>
        <v>2283.9270000000006</v>
      </c>
      <c r="DG528" s="161">
        <f>A!B681</f>
        <v>2298.0656506447835</v>
      </c>
      <c r="DH528" s="161">
        <f>A!K681</f>
        <v>2256.3499384165671</v>
      </c>
      <c r="DI528" s="161">
        <f>A!E681</f>
        <v>2262.9264000000303</v>
      </c>
      <c r="DJ528" s="162">
        <f>A!F681</f>
        <v>2262.4653799999996</v>
      </c>
      <c r="DK528" s="161">
        <f t="shared" si="81"/>
        <v>2256.3499384165671</v>
      </c>
      <c r="DL528" s="161">
        <f t="shared" si="82"/>
        <v>2298.0656506447835</v>
      </c>
      <c r="DM528" s="155">
        <f t="shared" si="83"/>
        <v>1.8434442009050766E-2</v>
      </c>
      <c r="DN528" s="161">
        <f>A!G681</f>
        <v>2262.9224257363098</v>
      </c>
      <c r="DO528" s="161">
        <f>A!H681</f>
        <v>2262.9999999999995</v>
      </c>
      <c r="DP528" s="162">
        <f>A!I681</f>
        <v>2261.3000000000002</v>
      </c>
      <c r="DQ528" s="209"/>
      <c r="DR528" s="209">
        <f>A!L681</f>
        <v>0</v>
      </c>
      <c r="DS528" s="2"/>
    </row>
    <row r="529" spans="2:123" ht="9.9499999999999993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96"/>
      <c r="AJ529" s="202"/>
      <c r="AK529" s="202"/>
      <c r="AL529" s="202"/>
      <c r="AM529" s="202"/>
      <c r="AN529" s="202"/>
      <c r="AO529" s="203"/>
      <c r="AP529" s="202"/>
      <c r="AQ529" s="202"/>
      <c r="AR529" s="202"/>
      <c r="AS529" s="197"/>
      <c r="AT529" s="196"/>
      <c r="AU529" s="202"/>
      <c r="AV529" s="202"/>
      <c r="AW529" s="202"/>
      <c r="AX529" s="202"/>
      <c r="AY529" s="202"/>
      <c r="AZ529" s="203"/>
      <c r="BA529" s="202"/>
      <c r="BB529" s="202"/>
      <c r="BC529" s="2"/>
      <c r="BD529" s="2"/>
      <c r="BE529" s="2"/>
      <c r="BF529" s="17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44" t="s">
        <v>92</v>
      </c>
      <c r="CM529" s="161">
        <f>A!J622</f>
        <v>431</v>
      </c>
      <c r="CN529" s="161">
        <f>A!D622</f>
        <v>431</v>
      </c>
      <c r="CO529" s="161">
        <f>A!C622</f>
        <v>428.4190000000001</v>
      </c>
      <c r="CP529" s="161">
        <f>A!B622</f>
        <v>432</v>
      </c>
      <c r="CQ529" s="161"/>
      <c r="CR529" s="161">
        <f>A!E622</f>
        <v>429.75072000001205</v>
      </c>
      <c r="CS529" s="162">
        <f>A!F622</f>
        <v>427.95094000000199</v>
      </c>
      <c r="CT529" s="161">
        <f t="shared" si="78"/>
        <v>427.95094000000199</v>
      </c>
      <c r="CU529" s="161">
        <f t="shared" si="79"/>
        <v>432</v>
      </c>
      <c r="CV529" s="155">
        <f t="shared" si="80"/>
        <v>9.3798168556338424E-3</v>
      </c>
      <c r="CW529" s="161">
        <f>A!G622</f>
        <v>431.67793810025216</v>
      </c>
      <c r="CX529" s="161">
        <f>A!H622</f>
        <v>430.59999999999991</v>
      </c>
      <c r="CY529" s="162">
        <f>A!I622</f>
        <v>430.5</v>
      </c>
      <c r="CZ529" s="326"/>
      <c r="DA529" s="209">
        <f>A!L622</f>
        <v>0</v>
      </c>
      <c r="DB529" s="162"/>
      <c r="DC529" s="144" t="s">
        <v>92</v>
      </c>
      <c r="DD529" s="161">
        <f>A!J682</f>
        <v>12</v>
      </c>
      <c r="DE529" s="161">
        <f>A!D682</f>
        <v>40</v>
      </c>
      <c r="DF529" s="161">
        <f>A!C682</f>
        <v>54.909999999999854</v>
      </c>
      <c r="DG529" s="161">
        <f>A!B682</f>
        <v>48.065650644783091</v>
      </c>
      <c r="DH529" s="161">
        <f>A!K682</f>
        <v>40.732788246827113</v>
      </c>
      <c r="DI529" s="161">
        <f>A!E682</f>
        <v>39.916799999909927</v>
      </c>
      <c r="DJ529" s="162">
        <f>A!F682</f>
        <v>39.843300000000454</v>
      </c>
      <c r="DK529" s="161">
        <f t="shared" si="81"/>
        <v>12</v>
      </c>
      <c r="DL529" s="161">
        <f t="shared" si="82"/>
        <v>54.909999999999854</v>
      </c>
      <c r="DM529" s="155">
        <f t="shared" si="83"/>
        <v>1.0765721820902567</v>
      </c>
      <c r="DN529" s="161">
        <f>A!G682</f>
        <v>39.857986964409974</v>
      </c>
      <c r="DO529" s="161">
        <f>A!H682</f>
        <v>40</v>
      </c>
      <c r="DP529" s="162">
        <f>A!I682</f>
        <v>40.099999999999454</v>
      </c>
      <c r="DQ529" s="209"/>
      <c r="DR529" s="209">
        <f>A!L682</f>
        <v>0</v>
      </c>
      <c r="DS529" s="2"/>
    </row>
    <row r="530" spans="2:123" ht="9.9499999999999993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96"/>
      <c r="AJ530" s="202"/>
      <c r="AK530" s="202"/>
      <c r="AL530" s="202"/>
      <c r="AM530" s="202"/>
      <c r="AN530" s="202"/>
      <c r="AO530" s="203"/>
      <c r="AP530" s="202"/>
      <c r="AQ530" s="202"/>
      <c r="AR530" s="202"/>
      <c r="AS530" s="197"/>
      <c r="AT530" s="196"/>
      <c r="AU530" s="202"/>
      <c r="AV530" s="202"/>
      <c r="AW530" s="202"/>
      <c r="AX530" s="202"/>
      <c r="AY530" s="202"/>
      <c r="AZ530" s="203"/>
      <c r="BA530" s="202"/>
      <c r="BB530" s="202"/>
      <c r="BC530" s="2"/>
      <c r="BD530" s="2"/>
      <c r="BE530" s="2"/>
      <c r="BF530" s="17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44" t="s">
        <v>93</v>
      </c>
      <c r="CM530" s="161">
        <f>A!J623</f>
        <v>-771</v>
      </c>
      <c r="CN530" s="161">
        <f>A!D623</f>
        <v>-770</v>
      </c>
      <c r="CO530" s="161">
        <f>A!C623</f>
        <v>-774.83899999999994</v>
      </c>
      <c r="CP530" s="161">
        <f>A!B623</f>
        <v>-774</v>
      </c>
      <c r="CQ530" s="161"/>
      <c r="CR530" s="161">
        <f>A!E623</f>
        <v>-769.63555199999905</v>
      </c>
      <c r="CS530" s="162">
        <f>A!F623</f>
        <v>-767.98261799999796</v>
      </c>
      <c r="CT530" s="161">
        <f t="shared" si="78"/>
        <v>-774.83899999999994</v>
      </c>
      <c r="CU530" s="161">
        <f t="shared" si="79"/>
        <v>-767.98261799999796</v>
      </c>
      <c r="CV530" s="155">
        <f t="shared" si="80"/>
        <v>8.9084320789063164E-3</v>
      </c>
      <c r="CW530" s="161">
        <f>A!G623</f>
        <v>-769.65081388864792</v>
      </c>
      <c r="CX530" s="161">
        <f>A!H623</f>
        <v>-770.4</v>
      </c>
      <c r="CY530" s="162">
        <f>A!I623</f>
        <v>-770</v>
      </c>
      <c r="CZ530" s="326"/>
      <c r="DA530" s="209">
        <f>A!L623</f>
        <v>0</v>
      </c>
      <c r="DB530" s="162"/>
      <c r="DC530" s="144" t="s">
        <v>93</v>
      </c>
      <c r="DD530" s="161">
        <f>A!J683</f>
        <v>-3917</v>
      </c>
      <c r="DE530" s="161">
        <f>A!D683</f>
        <v>-3918</v>
      </c>
      <c r="DF530" s="161">
        <f>A!C683</f>
        <v>-3937.3770000000004</v>
      </c>
      <c r="DG530" s="161">
        <f>A!B683</f>
        <v>-3956.0375146541624</v>
      </c>
      <c r="DH530" s="161">
        <f>A!K683</f>
        <v>-3906.9631001700236</v>
      </c>
      <c r="DI530" s="161">
        <f>A!E683</f>
        <v>-3917.4226560000443</v>
      </c>
      <c r="DJ530" s="162">
        <f>A!F683</f>
        <v>-3916.4295949999996</v>
      </c>
      <c r="DK530" s="161">
        <f t="shared" si="81"/>
        <v>-3956.0375146541624</v>
      </c>
      <c r="DL530" s="161">
        <f t="shared" si="82"/>
        <v>-3906.9631001700236</v>
      </c>
      <c r="DM530" s="155">
        <f t="shared" si="83"/>
        <v>1.2526213884339376E-2</v>
      </c>
      <c r="DN530" s="161">
        <f>A!G683</f>
        <v>-3917.7372298818045</v>
      </c>
      <c r="DO530" s="161">
        <f>A!H683</f>
        <v>-3917.5999999999995</v>
      </c>
      <c r="DP530" s="162">
        <f>A!I683</f>
        <v>-3916.1000000000004</v>
      </c>
      <c r="DQ530" s="209"/>
      <c r="DR530" s="209">
        <f>A!L683</f>
        <v>0</v>
      </c>
      <c r="DS530" s="2"/>
    </row>
    <row r="531" spans="2:123" ht="9.9499999999999993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96"/>
      <c r="AJ531" s="202"/>
      <c r="AK531" s="202"/>
      <c r="AL531" s="202"/>
      <c r="AM531" s="202"/>
      <c r="AN531" s="202"/>
      <c r="AO531" s="203"/>
      <c r="AP531" s="202"/>
      <c r="AQ531" s="202"/>
      <c r="AR531" s="202"/>
      <c r="AS531" s="197"/>
      <c r="AT531" s="196"/>
      <c r="AU531" s="202"/>
      <c r="AV531" s="202"/>
      <c r="AW531" s="202"/>
      <c r="AX531" s="202"/>
      <c r="AY531" s="202"/>
      <c r="AZ531" s="203"/>
      <c r="BA531" s="202"/>
      <c r="BB531" s="202"/>
      <c r="BC531" s="2"/>
      <c r="BD531" s="2"/>
      <c r="BE531" s="2"/>
      <c r="BF531" s="17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44" t="s">
        <v>94</v>
      </c>
      <c r="CM531" s="161">
        <f>A!J624</f>
        <v>81</v>
      </c>
      <c r="CN531" s="161">
        <f>A!D624</f>
        <v>81</v>
      </c>
      <c r="CO531" s="161">
        <f>A!C624</f>
        <v>84.623999999999995</v>
      </c>
      <c r="CP531" s="161">
        <f>A!B624</f>
        <v>82</v>
      </c>
      <c r="CQ531" s="161"/>
      <c r="CR531" s="161">
        <f>A!E624</f>
        <v>81.663926499999192</v>
      </c>
      <c r="CS531" s="162">
        <f>A!F624</f>
        <v>81.883678500000102</v>
      </c>
      <c r="CT531" s="161">
        <f t="shared" si="78"/>
        <v>81</v>
      </c>
      <c r="CU531" s="161">
        <f t="shared" si="79"/>
        <v>84.623999999999995</v>
      </c>
      <c r="CV531" s="155">
        <f t="shared" si="80"/>
        <v>4.4440710788760218E-2</v>
      </c>
      <c r="CW531" s="161">
        <f>A!G624</f>
        <v>81.5468505268949</v>
      </c>
      <c r="CX531" s="161">
        <f>A!H624</f>
        <v>81.099999999999994</v>
      </c>
      <c r="CY531" s="162">
        <f>A!I624</f>
        <v>81.299999999999983</v>
      </c>
      <c r="CZ531" s="326"/>
      <c r="DA531" s="209">
        <f>A!L624</f>
        <v>0</v>
      </c>
      <c r="DB531" s="162"/>
      <c r="DC531" s="144" t="s">
        <v>94</v>
      </c>
      <c r="DD531" s="161">
        <f>A!J684</f>
        <v>380</v>
      </c>
      <c r="DE531" s="161">
        <f>A!D684</f>
        <v>379</v>
      </c>
      <c r="DF531" s="161">
        <f>A!C684</f>
        <v>377.077</v>
      </c>
      <c r="DG531" s="161">
        <f>A!B684</f>
        <v>383.93903868698715</v>
      </c>
      <c r="DH531" s="161">
        <f>A!K684</f>
        <v>377.99034271593212</v>
      </c>
      <c r="DI531" s="161">
        <f>A!E684</f>
        <v>379.51401599999599</v>
      </c>
      <c r="DJ531" s="162">
        <f>A!F684</f>
        <v>379.10600899999906</v>
      </c>
      <c r="DK531" s="161">
        <f t="shared" si="81"/>
        <v>377.077</v>
      </c>
      <c r="DL531" s="161">
        <f t="shared" si="82"/>
        <v>383.93903868698715</v>
      </c>
      <c r="DM531" s="155">
        <f t="shared" si="83"/>
        <v>1.8078894327582577E-2</v>
      </c>
      <c r="DN531" s="161">
        <f>A!G684</f>
        <v>379.56074982516407</v>
      </c>
      <c r="DO531" s="161">
        <f>A!H684</f>
        <v>379.4</v>
      </c>
      <c r="DP531" s="162">
        <f>A!I684</f>
        <v>380.40000000000003</v>
      </c>
      <c r="DQ531" s="209"/>
      <c r="DR531" s="209">
        <f>A!L684</f>
        <v>0</v>
      </c>
      <c r="DS531" s="2"/>
    </row>
    <row r="532" spans="2:123" ht="9.9499999999999993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96"/>
      <c r="AJ532" s="202"/>
      <c r="AK532" s="202"/>
      <c r="AL532" s="202"/>
      <c r="AM532" s="202"/>
      <c r="AN532" s="202"/>
      <c r="AO532" s="203"/>
      <c r="AP532" s="202"/>
      <c r="AQ532" s="202"/>
      <c r="AR532" s="202"/>
      <c r="AS532" s="197"/>
      <c r="AT532" s="196"/>
      <c r="AU532" s="202"/>
      <c r="AV532" s="202"/>
      <c r="AW532" s="202"/>
      <c r="AX532" s="202"/>
      <c r="AY532" s="202"/>
      <c r="AZ532" s="203"/>
      <c r="BA532" s="202"/>
      <c r="BB532" s="202"/>
      <c r="BC532" s="2"/>
      <c r="BD532" s="2"/>
      <c r="BE532" s="2"/>
      <c r="BF532" s="17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44" t="s">
        <v>95</v>
      </c>
      <c r="CM532" s="161">
        <f>A!J625</f>
        <v>79</v>
      </c>
      <c r="CN532" s="161">
        <f>A!D625</f>
        <v>79</v>
      </c>
      <c r="CO532" s="161">
        <f>A!C625</f>
        <v>79.443999999999988</v>
      </c>
      <c r="CP532" s="161">
        <f>A!B625</f>
        <v>79</v>
      </c>
      <c r="CQ532" s="161"/>
      <c r="CR532" s="161">
        <f>A!E625</f>
        <v>78.972096000002011</v>
      </c>
      <c r="CS532" s="162">
        <f>A!F625</f>
        <v>79.633672000001013</v>
      </c>
      <c r="CT532" s="161">
        <f t="shared" si="78"/>
        <v>78.972096000002011</v>
      </c>
      <c r="CU532" s="161">
        <f t="shared" si="79"/>
        <v>79.633672000001013</v>
      </c>
      <c r="CV532" s="155">
        <f t="shared" si="80"/>
        <v>8.2539419677839787E-3</v>
      </c>
      <c r="CW532" s="161">
        <f>A!G625</f>
        <v>80.152732183143996</v>
      </c>
      <c r="CX532" s="161">
        <f>A!H625</f>
        <v>79.200000000000017</v>
      </c>
      <c r="CY532" s="162">
        <f>A!I625</f>
        <v>79.100000000000023</v>
      </c>
      <c r="CZ532" s="326"/>
      <c r="DA532" s="209">
        <f>A!L625</f>
        <v>0</v>
      </c>
      <c r="DB532" s="162"/>
      <c r="DC532" s="144" t="s">
        <v>95</v>
      </c>
      <c r="DD532" s="161">
        <f>A!J685</f>
        <v>24</v>
      </c>
      <c r="DE532" s="161">
        <f>A!D685</f>
        <v>24</v>
      </c>
      <c r="DF532" s="161">
        <f>A!C685</f>
        <v>22.633000000000038</v>
      </c>
      <c r="DG532" s="161">
        <f>A!B685</f>
        <v>23.153575615474779</v>
      </c>
      <c r="DH532" s="161">
        <f>A!K685</f>
        <v>22.83869351241151</v>
      </c>
      <c r="DI532" s="161">
        <f>A!E685</f>
        <v>23.761920000004011</v>
      </c>
      <c r="DJ532" s="162">
        <f>A!F685</f>
        <v>23.668692000000988</v>
      </c>
      <c r="DK532" s="161">
        <f t="shared" si="81"/>
        <v>22.633000000000038</v>
      </c>
      <c r="DL532" s="161">
        <f t="shared" si="82"/>
        <v>24</v>
      </c>
      <c r="DM532" s="155">
        <f t="shared" si="83"/>
        <v>5.7325023744274645E-2</v>
      </c>
      <c r="DN532" s="161">
        <f>A!G685</f>
        <v>23.846479437987</v>
      </c>
      <c r="DO532" s="161">
        <f>A!H685</f>
        <v>23.900000000000091</v>
      </c>
      <c r="DP532" s="162">
        <f>A!I685</f>
        <v>23.5</v>
      </c>
      <c r="DQ532" s="209"/>
      <c r="DR532" s="209">
        <f>A!L685</f>
        <v>0</v>
      </c>
      <c r="DS532" s="2"/>
    </row>
    <row r="533" spans="2:123" ht="9.9499999999999993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96"/>
      <c r="AJ533" s="202"/>
      <c r="AK533" s="202"/>
      <c r="AL533" s="202"/>
      <c r="AM533" s="202"/>
      <c r="AN533" s="202"/>
      <c r="AO533" s="203"/>
      <c r="AP533" s="202"/>
      <c r="AQ533" s="202"/>
      <c r="AR533" s="202"/>
      <c r="AS533" s="197"/>
      <c r="AT533" s="196"/>
      <c r="AU533" s="202"/>
      <c r="AV533" s="202"/>
      <c r="AW533" s="202"/>
      <c r="AX533" s="202"/>
      <c r="AY533" s="202"/>
      <c r="AZ533" s="203"/>
      <c r="BA533" s="202"/>
      <c r="BB533" s="202"/>
      <c r="BC533" s="2"/>
      <c r="BD533" s="2"/>
      <c r="BE533" s="2"/>
      <c r="BF533" s="17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44" t="s">
        <v>96</v>
      </c>
      <c r="CM533" s="161">
        <f>A!J626</f>
        <v>-1123</v>
      </c>
      <c r="CN533" s="161">
        <f>A!D626</f>
        <v>-1122</v>
      </c>
      <c r="CO533" s="161">
        <f>A!C626</f>
        <v>-1123.8140000000001</v>
      </c>
      <c r="CP533" s="161">
        <f>A!B626</f>
        <v>-1127</v>
      </c>
      <c r="CQ533" s="161"/>
      <c r="CR533" s="161">
        <f>A!E626</f>
        <v>-1120.4141760000091</v>
      </c>
      <c r="CS533" s="162">
        <f>A!F626</f>
        <v>-1116.2998859999989</v>
      </c>
      <c r="CT533" s="161">
        <f t="shared" si="78"/>
        <v>-1127</v>
      </c>
      <c r="CU533" s="161">
        <f t="shared" si="79"/>
        <v>-1116.2998859999989</v>
      </c>
      <c r="CV533" s="155">
        <f t="shared" si="80"/>
        <v>9.543652210698297E-3</v>
      </c>
      <c r="CW533" s="161">
        <f>A!G626</f>
        <v>-1121.1760198057561</v>
      </c>
      <c r="CX533" s="161">
        <f>A!H626</f>
        <v>-1121.8</v>
      </c>
      <c r="CY533" s="162">
        <f>A!I626</f>
        <v>-1121.4000000000001</v>
      </c>
      <c r="CZ533" s="326"/>
      <c r="DA533" s="209">
        <f>A!L626</f>
        <v>0</v>
      </c>
      <c r="DB533" s="162"/>
      <c r="DC533" s="144" t="s">
        <v>96</v>
      </c>
      <c r="DD533" s="161">
        <f>A!J686</f>
        <v>-3905</v>
      </c>
      <c r="DE533" s="161">
        <f>A!D686</f>
        <v>-3934</v>
      </c>
      <c r="DF533" s="161">
        <f>A!C686</f>
        <v>-3969.6540000000005</v>
      </c>
      <c r="DG533" s="161">
        <f>A!B686</f>
        <v>-3980.9495896834705</v>
      </c>
      <c r="DH533" s="161">
        <f>A!K686</f>
        <v>-3924.857194904439</v>
      </c>
      <c r="DI533" s="161">
        <f>A!E686</f>
        <v>-3933.5775359999502</v>
      </c>
      <c r="DJ533" s="162">
        <f>A!F686</f>
        <v>-3932.604202999999</v>
      </c>
      <c r="DK533" s="161">
        <f t="shared" si="81"/>
        <v>-3980.9495896834705</v>
      </c>
      <c r="DL533" s="161">
        <f t="shared" si="82"/>
        <v>-3905</v>
      </c>
      <c r="DM533" s="155">
        <f t="shared" si="83"/>
        <v>1.9307178661723667E-2</v>
      </c>
      <c r="DN533" s="161">
        <f>A!G686</f>
        <v>-3933.7487374082275</v>
      </c>
      <c r="DO533" s="161">
        <f>A!H686</f>
        <v>-3933.7</v>
      </c>
      <c r="DP533" s="162">
        <f>A!I686</f>
        <v>-3932.7</v>
      </c>
      <c r="DQ533" s="209"/>
      <c r="DR533" s="209">
        <f>A!L686</f>
        <v>0</v>
      </c>
      <c r="DS533" s="2"/>
    </row>
    <row r="534" spans="2:123" ht="9.9499999999999993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96"/>
      <c r="AJ534" s="202"/>
      <c r="AK534" s="202"/>
      <c r="AL534" s="202"/>
      <c r="AM534" s="202"/>
      <c r="AN534" s="202"/>
      <c r="AO534" s="203"/>
      <c r="AP534" s="202"/>
      <c r="AQ534" s="202"/>
      <c r="AR534" s="202"/>
      <c r="AS534" s="197"/>
      <c r="AT534" s="196"/>
      <c r="AU534" s="202"/>
      <c r="AV534" s="202"/>
      <c r="AW534" s="202"/>
      <c r="AX534" s="202"/>
      <c r="AY534" s="202"/>
      <c r="AZ534" s="203"/>
      <c r="BA534" s="202"/>
      <c r="BB534" s="202"/>
      <c r="BC534" s="2"/>
      <c r="BD534" s="2"/>
      <c r="BE534" s="2"/>
      <c r="BF534" s="17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44" t="s">
        <v>97</v>
      </c>
      <c r="CM534" s="161">
        <f>A!J627</f>
        <v>122</v>
      </c>
      <c r="CN534" s="161">
        <f>A!D627</f>
        <v>123</v>
      </c>
      <c r="CO534" s="161">
        <f>A!C627</f>
        <v>125.669</v>
      </c>
      <c r="CP534" s="161">
        <f>A!B627</f>
        <v>124</v>
      </c>
      <c r="CQ534" s="161"/>
      <c r="CR534" s="161">
        <f>A!E627</f>
        <v>122.83555199999991</v>
      </c>
      <c r="CS534" s="162">
        <f>A!F627</f>
        <v>123.24202000000152</v>
      </c>
      <c r="CT534" s="161">
        <f t="shared" si="78"/>
        <v>122</v>
      </c>
      <c r="CU534" s="161">
        <f t="shared" si="79"/>
        <v>125.669</v>
      </c>
      <c r="CV534" s="155">
        <f t="shared" si="80"/>
        <v>2.9747811014451012E-2</v>
      </c>
      <c r="CW534" s="161">
        <f>A!G627</f>
        <v>123.3368061339927</v>
      </c>
      <c r="CX534" s="161">
        <f>A!H627</f>
        <v>122.4</v>
      </c>
      <c r="CY534" s="162">
        <f>A!I627</f>
        <v>122.50000000000001</v>
      </c>
      <c r="CZ534" s="326"/>
      <c r="DA534" s="209">
        <f>A!L627</f>
        <v>0</v>
      </c>
      <c r="DB534" s="162"/>
      <c r="DC534" s="144" t="s">
        <v>97</v>
      </c>
      <c r="DD534" s="161">
        <f>A!J687</f>
        <v>383</v>
      </c>
      <c r="DE534" s="161">
        <f>A!D687</f>
        <v>382</v>
      </c>
      <c r="DF534" s="161">
        <f>A!C687</f>
        <v>379.46199999999999</v>
      </c>
      <c r="DG534" s="161">
        <f>A!B687</f>
        <v>386.57678780773739</v>
      </c>
      <c r="DH534" s="161">
        <f>A!K687</f>
        <v>380.68524691659957</v>
      </c>
      <c r="DI534" s="161">
        <f>A!E687</f>
        <v>381.96547199999702</v>
      </c>
      <c r="DJ534" s="162">
        <f>A!F687</f>
        <v>381.56953800000002</v>
      </c>
      <c r="DK534" s="161">
        <f t="shared" si="81"/>
        <v>379.46199999999999</v>
      </c>
      <c r="DL534" s="161">
        <f t="shared" si="82"/>
        <v>386.57678780773739</v>
      </c>
      <c r="DM534" s="155">
        <f t="shared" si="83"/>
        <v>1.862411066645548E-2</v>
      </c>
      <c r="DN534" s="161">
        <f>A!G687</f>
        <v>382.02027120425601</v>
      </c>
      <c r="DO534" s="161">
        <f>A!H687</f>
        <v>381.90000000000003</v>
      </c>
      <c r="DP534" s="162">
        <f>A!I687</f>
        <v>382.00000000000006</v>
      </c>
      <c r="DQ534" s="209"/>
      <c r="DR534" s="209">
        <f>A!L687</f>
        <v>0</v>
      </c>
      <c r="DS534" s="2"/>
    </row>
    <row r="535" spans="2:123" ht="11.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96"/>
      <c r="AJ535" s="203"/>
      <c r="AK535" s="203"/>
      <c r="AL535" s="203"/>
      <c r="AM535" s="203"/>
      <c r="AN535" s="203"/>
      <c r="AO535" s="203"/>
      <c r="AP535" s="203"/>
      <c r="AQ535" s="203"/>
      <c r="AR535" s="203"/>
      <c r="AS535" s="197"/>
      <c r="AT535" s="196"/>
      <c r="AU535" s="203"/>
      <c r="AV535" s="203"/>
      <c r="AW535" s="203"/>
      <c r="AX535" s="203"/>
      <c r="AY535" s="203"/>
      <c r="AZ535" s="203"/>
      <c r="BA535" s="203"/>
      <c r="BB535" s="203"/>
      <c r="BC535" s="2"/>
      <c r="BD535" s="2"/>
      <c r="BE535" s="2"/>
      <c r="BF535" s="44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56" t="s">
        <v>98</v>
      </c>
      <c r="CM535" s="163">
        <f>A!J628</f>
        <v>-69</v>
      </c>
      <c r="CN535" s="163">
        <f>A!D628</f>
        <v>-79</v>
      </c>
      <c r="CO535" s="163">
        <f>A!C628</f>
        <v>-58.43100000000004</v>
      </c>
      <c r="CP535" s="163">
        <f>A!B628</f>
        <v>-93</v>
      </c>
      <c r="CQ535" s="163"/>
      <c r="CR535" s="163">
        <f>A!E628</f>
        <v>-58.309439999989991</v>
      </c>
      <c r="CS535" s="164">
        <f>A!F628</f>
        <v>-49.869120000000066</v>
      </c>
      <c r="CT535" s="163">
        <f t="shared" si="78"/>
        <v>-93</v>
      </c>
      <c r="CU535" s="163">
        <f t="shared" si="79"/>
        <v>-49.869120000000066</v>
      </c>
      <c r="CV535" s="155">
        <f t="shared" si="80"/>
        <v>0.6158761927493438</v>
      </c>
      <c r="CW535" s="163">
        <f>A!G628</f>
        <v>-70.03173772225</v>
      </c>
      <c r="CX535" s="163">
        <f>A!H628</f>
        <v>-68.799999999999955</v>
      </c>
      <c r="CY535" s="164">
        <f>A!I628</f>
        <v>-68.900000000000091</v>
      </c>
      <c r="CZ535" s="326"/>
      <c r="DA535" s="209">
        <f>A!L628</f>
        <v>0</v>
      </c>
      <c r="DB535" s="162"/>
      <c r="DC535" s="156" t="s">
        <v>98</v>
      </c>
      <c r="DD535" s="163">
        <f>A!J688</f>
        <v>1698</v>
      </c>
      <c r="DE535" s="163">
        <f>A!D688</f>
        <v>1636</v>
      </c>
      <c r="DF535" s="163">
        <f>A!C688</f>
        <v>1692.73</v>
      </c>
      <c r="DG535" s="163">
        <f>A!B688</f>
        <v>1728.0187573270814</v>
      </c>
      <c r="DH535" s="161">
        <f>A!K688</f>
        <v>1687.1961330625127</v>
      </c>
      <c r="DI535" s="163">
        <f>A!E688</f>
        <v>1697.82815999996</v>
      </c>
      <c r="DJ535" s="164">
        <f>A!F688</f>
        <v>1699.6156799999703</v>
      </c>
      <c r="DK535" s="163">
        <f t="shared" si="81"/>
        <v>1636</v>
      </c>
      <c r="DL535" s="163">
        <f t="shared" si="82"/>
        <v>1728.0187573270814</v>
      </c>
      <c r="DM535" s="155">
        <f t="shared" si="83"/>
        <v>5.421028625687415E-2</v>
      </c>
      <c r="DN535" s="163">
        <f>A!G688</f>
        <v>1697.4409043156998</v>
      </c>
      <c r="DO535" s="163">
        <f>A!H688</f>
        <v>1697.4</v>
      </c>
      <c r="DP535" s="164">
        <f>A!I688</f>
        <v>1697.4</v>
      </c>
      <c r="DQ535" s="209"/>
      <c r="DR535" s="209">
        <f>A!L688</f>
        <v>0</v>
      </c>
      <c r="DS535" s="2"/>
    </row>
    <row r="536" spans="2:123" ht="9.9499999999999993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95"/>
      <c r="AJ536" s="195"/>
      <c r="AK536" s="195"/>
      <c r="AL536" s="195"/>
      <c r="AM536" s="195"/>
      <c r="AN536" s="195"/>
      <c r="AO536" s="195"/>
      <c r="AP536" s="200"/>
      <c r="AQ536" s="200"/>
      <c r="AR536" s="200"/>
      <c r="AS536" s="197"/>
      <c r="AT536" s="195"/>
      <c r="AU536" s="195"/>
      <c r="AV536" s="200"/>
      <c r="AW536" s="200"/>
      <c r="AX536" s="200"/>
      <c r="AY536" s="200"/>
      <c r="AZ536" s="196"/>
      <c r="BA536" s="200"/>
      <c r="BB536" s="200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59" t="s">
        <v>180</v>
      </c>
      <c r="CM536" s="165"/>
      <c r="CN536" s="165"/>
      <c r="CO536" s="165"/>
      <c r="CP536" s="160"/>
      <c r="CQ536" s="141"/>
      <c r="CR536" s="141"/>
      <c r="CS536" s="142"/>
      <c r="CT536" s="141" t="s">
        <v>145</v>
      </c>
      <c r="CU536" s="141"/>
      <c r="CV536" s="143"/>
      <c r="CW536" s="160"/>
      <c r="CX536" s="160"/>
      <c r="CY536" s="171"/>
      <c r="CZ536" s="159"/>
      <c r="DA536" s="210"/>
      <c r="DB536" s="171"/>
      <c r="DC536" s="159" t="s">
        <v>181</v>
      </c>
      <c r="DD536" s="165"/>
      <c r="DE536" s="165"/>
      <c r="DF536" s="161"/>
      <c r="DG536" s="147"/>
      <c r="DH536" s="141"/>
      <c r="DI536" s="141"/>
      <c r="DJ536" s="142"/>
      <c r="DK536" s="141" t="s">
        <v>145</v>
      </c>
      <c r="DL536" s="141"/>
      <c r="DM536" s="143"/>
      <c r="DN536" s="147"/>
      <c r="DO536" s="147"/>
      <c r="DP536" s="149"/>
      <c r="DQ536" s="208"/>
      <c r="DR536" s="208"/>
      <c r="DS536" s="2"/>
    </row>
    <row r="537" spans="2:123" ht="9.9499999999999993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96"/>
      <c r="AJ537" s="198"/>
      <c r="AK537" s="198"/>
      <c r="AL537" s="198"/>
      <c r="AM537" s="198"/>
      <c r="AN537" s="198"/>
      <c r="AO537" s="199"/>
      <c r="AP537" s="200"/>
      <c r="AQ537" s="200"/>
      <c r="AR537" s="200"/>
      <c r="AS537" s="201"/>
      <c r="AT537" s="196"/>
      <c r="AU537" s="198"/>
      <c r="AV537" s="198"/>
      <c r="AW537" s="198"/>
      <c r="AX537" s="198"/>
      <c r="AY537" s="198"/>
      <c r="AZ537" s="199"/>
      <c r="BA537" s="200"/>
      <c r="BB537" s="200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44"/>
      <c r="CM537" s="145" t="s">
        <v>42</v>
      </c>
      <c r="CN537" s="145" t="s">
        <v>146</v>
      </c>
      <c r="CO537" s="145" t="s">
        <v>147</v>
      </c>
      <c r="CP537" s="145" t="s">
        <v>147</v>
      </c>
      <c r="CQ537" s="145" t="s">
        <v>148</v>
      </c>
      <c r="CR537" s="145" t="s">
        <v>149</v>
      </c>
      <c r="CS537" s="146" t="s">
        <v>150</v>
      </c>
      <c r="CT537" s="147"/>
      <c r="CU537" s="147"/>
      <c r="CV537" s="148" t="s">
        <v>174</v>
      </c>
      <c r="CW537" s="147" t="s">
        <v>175</v>
      </c>
      <c r="CX537" s="147"/>
      <c r="CY537" s="149"/>
      <c r="CZ537" s="144"/>
      <c r="DA537" s="260" t="s">
        <v>243</v>
      </c>
      <c r="DB537" s="327"/>
      <c r="DC537" s="144"/>
      <c r="DD537" s="166" t="s">
        <v>42</v>
      </c>
      <c r="DE537" s="166" t="s">
        <v>146</v>
      </c>
      <c r="DF537" s="166" t="s">
        <v>147</v>
      </c>
      <c r="DG537" s="145" t="s">
        <v>147</v>
      </c>
      <c r="DH537" s="145" t="s">
        <v>148</v>
      </c>
      <c r="DI537" s="145" t="s">
        <v>149</v>
      </c>
      <c r="DJ537" s="146" t="s">
        <v>150</v>
      </c>
      <c r="DK537" s="147"/>
      <c r="DL537" s="147"/>
      <c r="DM537" s="148" t="s">
        <v>174</v>
      </c>
      <c r="DN537" s="147" t="s">
        <v>175</v>
      </c>
      <c r="DO537" s="147"/>
      <c r="DP537" s="149"/>
      <c r="DQ537" s="208"/>
      <c r="DR537" s="260" t="s">
        <v>243</v>
      </c>
      <c r="DS537" s="2"/>
    </row>
    <row r="538" spans="2:123" ht="9.9499999999999993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96"/>
      <c r="AJ538" s="199"/>
      <c r="AK538" s="199"/>
      <c r="AL538" s="199"/>
      <c r="AM538" s="199"/>
      <c r="AN538" s="199"/>
      <c r="AO538" s="199"/>
      <c r="AP538" s="199"/>
      <c r="AQ538" s="199"/>
      <c r="AR538" s="199"/>
      <c r="AS538" s="199"/>
      <c r="AT538" s="196"/>
      <c r="AU538" s="199"/>
      <c r="AV538" s="199"/>
      <c r="AW538" s="199"/>
      <c r="AX538" s="199"/>
      <c r="AY538" s="199"/>
      <c r="AZ538" s="199"/>
      <c r="BA538" s="199"/>
      <c r="BB538" s="199"/>
      <c r="BC538" s="2"/>
      <c r="BD538" s="2"/>
      <c r="BE538" s="2"/>
      <c r="BF538" s="15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50"/>
      <c r="CM538" s="151" t="s">
        <v>153</v>
      </c>
      <c r="CN538" s="151" t="s">
        <v>153</v>
      </c>
      <c r="CO538" s="151" t="s">
        <v>63</v>
      </c>
      <c r="CP538" s="151" t="s">
        <v>44</v>
      </c>
      <c r="CQ538" s="151" t="s">
        <v>154</v>
      </c>
      <c r="CR538" s="151" t="s">
        <v>155</v>
      </c>
      <c r="CS538" s="152" t="s">
        <v>155</v>
      </c>
      <c r="CT538" s="151" t="s">
        <v>156</v>
      </c>
      <c r="CU538" s="151" t="s">
        <v>157</v>
      </c>
      <c r="CV538" s="152" t="s">
        <v>177</v>
      </c>
      <c r="CW538" s="151" t="s">
        <v>155</v>
      </c>
      <c r="CX538" s="151" t="s">
        <v>50</v>
      </c>
      <c r="CY538" s="152" t="s">
        <v>51</v>
      </c>
      <c r="CZ538" s="324"/>
      <c r="DA538" s="261" t="s">
        <v>244</v>
      </c>
      <c r="DB538" s="327"/>
      <c r="DC538" s="150"/>
      <c r="DD538" s="167" t="s">
        <v>153</v>
      </c>
      <c r="DE538" s="167" t="s">
        <v>153</v>
      </c>
      <c r="DF538" s="151" t="s">
        <v>63</v>
      </c>
      <c r="DG538" s="151" t="s">
        <v>44</v>
      </c>
      <c r="DH538" s="151" t="s">
        <v>154</v>
      </c>
      <c r="DI538" s="151" t="s">
        <v>155</v>
      </c>
      <c r="DJ538" s="152" t="s">
        <v>155</v>
      </c>
      <c r="DK538" s="151" t="s">
        <v>156</v>
      </c>
      <c r="DL538" s="151" t="s">
        <v>157</v>
      </c>
      <c r="DM538" s="152" t="s">
        <v>177</v>
      </c>
      <c r="DN538" s="151" t="s">
        <v>155</v>
      </c>
      <c r="DO538" s="151" t="s">
        <v>50</v>
      </c>
      <c r="DP538" s="152" t="s">
        <v>51</v>
      </c>
      <c r="DQ538" s="325"/>
      <c r="DR538" s="261" t="s">
        <v>244</v>
      </c>
      <c r="DS538" s="2"/>
    </row>
    <row r="539" spans="2:123" ht="9.9499999999999993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96"/>
      <c r="AJ539" s="202"/>
      <c r="AK539" s="202"/>
      <c r="AL539" s="202"/>
      <c r="AM539" s="202"/>
      <c r="AN539" s="202"/>
      <c r="AO539" s="203"/>
      <c r="AP539" s="202"/>
      <c r="AQ539" s="202"/>
      <c r="AR539" s="202"/>
      <c r="AS539" s="197"/>
      <c r="AT539" s="196"/>
      <c r="AU539" s="202"/>
      <c r="AV539" s="202"/>
      <c r="AW539" s="202"/>
      <c r="AX539" s="202"/>
      <c r="AY539" s="202"/>
      <c r="AZ539" s="203"/>
      <c r="BA539" s="202"/>
      <c r="BB539" s="202"/>
      <c r="BC539" s="2"/>
      <c r="BD539" s="2"/>
      <c r="BE539" s="2"/>
      <c r="BF539" s="17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44" t="s">
        <v>80</v>
      </c>
      <c r="CM539" s="161">
        <f>A!J630</f>
        <v>-16</v>
      </c>
      <c r="CN539" s="161">
        <f>A!D630</f>
        <v>-15</v>
      </c>
      <c r="CO539" s="161">
        <f>A!C630</f>
        <v>-12.268000000000001</v>
      </c>
      <c r="CP539" s="161">
        <f>A!B630</f>
        <v>-19</v>
      </c>
      <c r="CQ539" s="161">
        <f>A!K630</f>
        <v>-15.992076962183091</v>
      </c>
      <c r="CR539" s="161">
        <f>A!E630</f>
        <v>-15.962687999999005</v>
      </c>
      <c r="CS539" s="162">
        <f>A!F630</f>
        <v>-15.70353200000099</v>
      </c>
      <c r="CT539" s="161">
        <f t="shared" ref="CT539:CT557" si="84">MINA(CM539:CS539)</f>
        <v>-19</v>
      </c>
      <c r="CU539" s="161">
        <f t="shared" ref="CU539:CU557" si="85">MAXA(CM539:CS539)</f>
        <v>-12.268000000000001</v>
      </c>
      <c r="CV539" s="155">
        <f t="shared" ref="CV539:CV557" si="86">ABS((CU539-CT539)/CW539)</f>
        <v>0.42279396253658719</v>
      </c>
      <c r="CW539" s="161">
        <f>A!G630</f>
        <v>-15.922649319802986</v>
      </c>
      <c r="CX539" s="161">
        <f>A!H630</f>
        <v>-16.199999999999989</v>
      </c>
      <c r="CY539" s="162">
        <f>A!I630</f>
        <v>-16.099999999999994</v>
      </c>
      <c r="CZ539" s="209"/>
      <c r="DA539" s="209">
        <f>A!L630</f>
        <v>0</v>
      </c>
      <c r="DB539" s="209"/>
      <c r="DC539" s="144" t="s">
        <v>80</v>
      </c>
      <c r="DD539" s="161">
        <f>A!J690</f>
        <v>-35</v>
      </c>
      <c r="DE539" s="161">
        <f>A!D690</f>
        <v>-34</v>
      </c>
      <c r="DF539" s="161">
        <f>A!C690</f>
        <v>-37.889999999999873</v>
      </c>
      <c r="DG539" s="161">
        <f>A!B690</f>
        <v>-38.393903868698544</v>
      </c>
      <c r="DH539" s="161">
        <f>A!K690</f>
        <v>-34.00989501216236</v>
      </c>
      <c r="DI539" s="161">
        <f>A!E690</f>
        <v>-35.125440000020262</v>
      </c>
      <c r="DJ539" s="162">
        <f>A!F690</f>
        <v>-34.712900000049558</v>
      </c>
      <c r="DK539" s="161">
        <f t="shared" ref="DK539:DK557" si="87">MINA(DD539:DJ539)</f>
        <v>-38.393903868698544</v>
      </c>
      <c r="DL539" s="161">
        <f t="shared" ref="DL539:DL557" si="88">MAXA(DD539:DJ539)</f>
        <v>-34</v>
      </c>
      <c r="DM539" s="155">
        <f t="shared" ref="DM539:DM557" si="89">ABS((DL539-DK539)/DN539)</f>
        <v>0.12512517598463363</v>
      </c>
      <c r="DN539" s="161">
        <f>A!G690</f>
        <v>-35.116065445040022</v>
      </c>
      <c r="DO539" s="161">
        <f>A!H690</f>
        <v>-35.400000000000091</v>
      </c>
      <c r="DP539" s="162">
        <f>A!I690</f>
        <v>-35.099999999999909</v>
      </c>
      <c r="DQ539" s="326"/>
      <c r="DR539" s="209">
        <f>A!L690</f>
        <v>0</v>
      </c>
      <c r="DS539" s="2"/>
    </row>
    <row r="540" spans="2:123" ht="9.9499999999999993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96"/>
      <c r="AJ540" s="202"/>
      <c r="AK540" s="202"/>
      <c r="AL540" s="202"/>
      <c r="AM540" s="202"/>
      <c r="AN540" s="202"/>
      <c r="AO540" s="203"/>
      <c r="AP540" s="202"/>
      <c r="AQ540" s="202"/>
      <c r="AR540" s="202"/>
      <c r="AS540" s="197"/>
      <c r="AT540" s="196"/>
      <c r="AU540" s="202"/>
      <c r="AV540" s="202"/>
      <c r="AW540" s="202"/>
      <c r="AX540" s="202"/>
      <c r="AY540" s="202"/>
      <c r="AZ540" s="203"/>
      <c r="BA540" s="202"/>
      <c r="BB540" s="202"/>
      <c r="BC540" s="2"/>
      <c r="BD540" s="2"/>
      <c r="BE540" s="2"/>
      <c r="BF540" s="17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44" t="s">
        <v>81</v>
      </c>
      <c r="CM540" s="161">
        <f>A!J631</f>
        <v>-11</v>
      </c>
      <c r="CN540" s="161">
        <f>A!D631</f>
        <v>-12</v>
      </c>
      <c r="CO540" s="161">
        <f>A!C631</f>
        <v>-23.335999999999999</v>
      </c>
      <c r="CP540" s="161">
        <f>A!B631</f>
        <v>-12</v>
      </c>
      <c r="CQ540" s="161">
        <f>A!K631</f>
        <v>-11.154723788452856</v>
      </c>
      <c r="CR540" s="161">
        <f>A!E631</f>
        <v>-11.014752000003995</v>
      </c>
      <c r="CS540" s="162">
        <f>A!F631</f>
        <v>-11.159203000000005</v>
      </c>
      <c r="CT540" s="161">
        <f t="shared" si="84"/>
        <v>-23.335999999999999</v>
      </c>
      <c r="CU540" s="161">
        <f t="shared" si="85"/>
        <v>-11</v>
      </c>
      <c r="CV540" s="155">
        <f t="shared" si="86"/>
        <v>1.0996362113866558</v>
      </c>
      <c r="CW540" s="161">
        <f>A!G631</f>
        <v>-11.218255521472997</v>
      </c>
      <c r="CX540" s="161">
        <f>A!H631</f>
        <v>-11</v>
      </c>
      <c r="CY540" s="162">
        <f>A!I631</f>
        <v>-11</v>
      </c>
      <c r="CZ540" s="209"/>
      <c r="DA540" s="209">
        <f>A!L631</f>
        <v>0</v>
      </c>
      <c r="DB540" s="209"/>
      <c r="DC540" s="144" t="s">
        <v>81</v>
      </c>
      <c r="DD540" s="161">
        <f>A!J691</f>
        <v>-16</v>
      </c>
      <c r="DE540" s="161">
        <f>A!D691</f>
        <v>-17</v>
      </c>
      <c r="DF540" s="161">
        <f>A!C691</f>
        <v>-40.099999999999909</v>
      </c>
      <c r="DG540" s="161">
        <f>A!B691</f>
        <v>-16.412661195779492</v>
      </c>
      <c r="DH540" s="161">
        <f>A!K691</f>
        <v>-16.305779688790608</v>
      </c>
      <c r="DI540" s="161">
        <f>A!E691</f>
        <v>-16.181760000059967</v>
      </c>
      <c r="DJ540" s="162">
        <f>A!F691</f>
        <v>-16.425710000000436</v>
      </c>
      <c r="DK540" s="161">
        <f t="shared" si="87"/>
        <v>-40.099999999999909</v>
      </c>
      <c r="DL540" s="161">
        <f t="shared" si="88"/>
        <v>-16</v>
      </c>
      <c r="DM540" s="155">
        <f t="shared" si="89"/>
        <v>1.4747438952606386</v>
      </c>
      <c r="DN540" s="161">
        <f>A!G691</f>
        <v>-16.341820486560209</v>
      </c>
      <c r="DO540" s="161">
        <f>A!H691</f>
        <v>-16.199999999999818</v>
      </c>
      <c r="DP540" s="162">
        <f>A!I691</f>
        <v>-16.800000000000182</v>
      </c>
      <c r="DQ540" s="326"/>
      <c r="DR540" s="209">
        <f>A!L691</f>
        <v>0</v>
      </c>
      <c r="DS540" s="2"/>
    </row>
    <row r="541" spans="2:123" ht="9.9499999999999993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96"/>
      <c r="AJ541" s="202"/>
      <c r="AK541" s="202"/>
      <c r="AL541" s="202"/>
      <c r="AM541" s="202"/>
      <c r="AN541" s="202"/>
      <c r="AO541" s="203"/>
      <c r="AP541" s="202"/>
      <c r="AQ541" s="202"/>
      <c r="AR541" s="202"/>
      <c r="AS541" s="197"/>
      <c r="AT541" s="196"/>
      <c r="AU541" s="202"/>
      <c r="AV541" s="202"/>
      <c r="AW541" s="202"/>
      <c r="AX541" s="202"/>
      <c r="AY541" s="202"/>
      <c r="AZ541" s="203"/>
      <c r="BA541" s="202"/>
      <c r="BB541" s="202"/>
      <c r="BC541" s="2"/>
      <c r="BD541" s="2"/>
      <c r="BE541" s="2"/>
      <c r="BF541" s="17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44" t="s">
        <v>82</v>
      </c>
      <c r="CM541" s="161">
        <f>A!J632</f>
        <v>-27</v>
      </c>
      <c r="CN541" s="161">
        <f>A!D632</f>
        <v>-27</v>
      </c>
      <c r="CO541" s="161">
        <f>A!C632</f>
        <v>-35.603999999999999</v>
      </c>
      <c r="CP541" s="161">
        <f>A!B632</f>
        <v>-31</v>
      </c>
      <c r="CQ541" s="161">
        <f>A!K632</f>
        <v>-27.146800750635947</v>
      </c>
      <c r="CR541" s="161">
        <f>A!E632</f>
        <v>-26.977440000003</v>
      </c>
      <c r="CS541" s="162">
        <f>A!F632</f>
        <v>-26.862735000000995</v>
      </c>
      <c r="CT541" s="161">
        <f t="shared" si="84"/>
        <v>-35.603999999999999</v>
      </c>
      <c r="CU541" s="161">
        <f t="shared" si="85"/>
        <v>-26.862735000000995</v>
      </c>
      <c r="CV541" s="155">
        <f t="shared" si="86"/>
        <v>0.32206977074342996</v>
      </c>
      <c r="CW541" s="161">
        <f>A!G632</f>
        <v>-27.140904841275983</v>
      </c>
      <c r="CX541" s="161">
        <f>A!H632</f>
        <v>-27.199999999999989</v>
      </c>
      <c r="CY541" s="162">
        <f>A!I632</f>
        <v>-27.099999999999994</v>
      </c>
      <c r="CZ541" s="209"/>
      <c r="DA541" s="209">
        <f>A!L632</f>
        <v>0</v>
      </c>
      <c r="DB541" s="209"/>
      <c r="DC541" s="144" t="s">
        <v>82</v>
      </c>
      <c r="DD541" s="161">
        <f>A!J692</f>
        <v>-51</v>
      </c>
      <c r="DE541" s="161">
        <f>A!D692</f>
        <v>-51</v>
      </c>
      <c r="DF541" s="161">
        <f>A!C692</f>
        <v>-77.989999999999782</v>
      </c>
      <c r="DG541" s="161">
        <f>A!B692</f>
        <v>-54.806565064478036</v>
      </c>
      <c r="DH541" s="161">
        <f>A!K692</f>
        <v>-50.315674700952968</v>
      </c>
      <c r="DI541" s="161">
        <f>A!E692</f>
        <v>-51.307200000080229</v>
      </c>
      <c r="DJ541" s="162">
        <f>A!F692</f>
        <v>-51.138610000049994</v>
      </c>
      <c r="DK541" s="161">
        <f t="shared" si="87"/>
        <v>-77.989999999999782</v>
      </c>
      <c r="DL541" s="161">
        <f t="shared" si="88"/>
        <v>-50.315674700952968</v>
      </c>
      <c r="DM541" s="155">
        <f t="shared" si="89"/>
        <v>0.53780532950445292</v>
      </c>
      <c r="DN541" s="161">
        <f>A!G692</f>
        <v>-51.457885931600231</v>
      </c>
      <c r="DO541" s="161">
        <f>A!H692</f>
        <v>-51.599999999999909</v>
      </c>
      <c r="DP541" s="162">
        <f>A!I692</f>
        <v>-51.900000000000091</v>
      </c>
      <c r="DQ541" s="326"/>
      <c r="DR541" s="209">
        <f>A!L692</f>
        <v>0</v>
      </c>
      <c r="DS541" s="2"/>
    </row>
    <row r="542" spans="2:123" ht="9.9499999999999993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96"/>
      <c r="AJ542" s="202"/>
      <c r="AK542" s="202"/>
      <c r="AL542" s="202"/>
      <c r="AM542" s="202"/>
      <c r="AN542" s="202"/>
      <c r="AO542" s="203"/>
      <c r="AP542" s="202"/>
      <c r="AQ542" s="202"/>
      <c r="AR542" s="202"/>
      <c r="AS542" s="197"/>
      <c r="AT542" s="196"/>
      <c r="AU542" s="202"/>
      <c r="AV542" s="202"/>
      <c r="AW542" s="202"/>
      <c r="AX542" s="202"/>
      <c r="AY542" s="202"/>
      <c r="AZ542" s="203"/>
      <c r="BA542" s="202"/>
      <c r="BB542" s="202"/>
      <c r="BC542" s="2"/>
      <c r="BD542" s="2"/>
      <c r="BE542" s="2"/>
      <c r="BF542" s="17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44" t="s">
        <v>83</v>
      </c>
      <c r="CM542" s="161">
        <f>A!J633</f>
        <v>-134</v>
      </c>
      <c r="CN542" s="161">
        <f>A!D633</f>
        <v>-134</v>
      </c>
      <c r="CO542" s="161">
        <f>A!C633</f>
        <v>-136.869</v>
      </c>
      <c r="CP542" s="161">
        <f>A!B633</f>
        <v>-133</v>
      </c>
      <c r="CQ542" s="161">
        <f>A!K633</f>
        <v>-133.37326638592245</v>
      </c>
      <c r="CR542" s="161">
        <f>A!E633</f>
        <v>-133.38830400000091</v>
      </c>
      <c r="CS542" s="162">
        <f>A!F633</f>
        <v>-131.97358440000099</v>
      </c>
      <c r="CT542" s="161">
        <f t="shared" si="84"/>
        <v>-136.869</v>
      </c>
      <c r="CU542" s="161">
        <f t="shared" si="85"/>
        <v>-131.97358440000099</v>
      </c>
      <c r="CV542" s="155">
        <f t="shared" si="86"/>
        <v>3.6629724863646317E-2</v>
      </c>
      <c r="CW542" s="161">
        <f>A!G633</f>
        <v>-133.64598337066778</v>
      </c>
      <c r="CX542" s="161">
        <f>A!H633</f>
        <v>-133.79999999999998</v>
      </c>
      <c r="CY542" s="162">
        <f>A!I633</f>
        <v>-133.69999999999999</v>
      </c>
      <c r="CZ542" s="209"/>
      <c r="DA542" s="209">
        <f>A!L633</f>
        <v>0</v>
      </c>
      <c r="DB542" s="209"/>
      <c r="DC542" s="144" t="s">
        <v>83</v>
      </c>
      <c r="DD542" s="161">
        <f>A!J693</f>
        <v>-3581</v>
      </c>
      <c r="DE542" s="161">
        <f>A!D693</f>
        <v>-3581</v>
      </c>
      <c r="DF542" s="161">
        <f>A!C693</f>
        <v>-3625.692</v>
      </c>
      <c r="DG542" s="161">
        <f>A!B693</f>
        <v>-3578.8393903868696</v>
      </c>
      <c r="DH542" s="161">
        <f>A!K693</f>
        <v>-3580.7333502321021</v>
      </c>
      <c r="DI542" s="161">
        <f>A!E693</f>
        <v>-3580.7513280000471</v>
      </c>
      <c r="DJ542" s="162">
        <f>A!F693</f>
        <v>-3578.1796410000388</v>
      </c>
      <c r="DK542" s="161">
        <f t="shared" si="87"/>
        <v>-3625.692</v>
      </c>
      <c r="DL542" s="161">
        <f t="shared" si="88"/>
        <v>-3578.1796410000388</v>
      </c>
      <c r="DM542" s="155">
        <f t="shared" si="89"/>
        <v>1.3267881120160493E-2</v>
      </c>
      <c r="DN542" s="161">
        <f>A!G693</f>
        <v>-3581.0057815310342</v>
      </c>
      <c r="DO542" s="161">
        <f>A!H693</f>
        <v>-3581.1</v>
      </c>
      <c r="DP542" s="162">
        <f>A!I693</f>
        <v>-3581.2000000000003</v>
      </c>
      <c r="DQ542" s="326"/>
      <c r="DR542" s="209">
        <f>A!L693</f>
        <v>0</v>
      </c>
      <c r="DS542" s="2"/>
    </row>
    <row r="543" spans="2:123" ht="9.9499999999999993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96"/>
      <c r="AJ543" s="202"/>
      <c r="AK543" s="202"/>
      <c r="AL543" s="202"/>
      <c r="AM543" s="202"/>
      <c r="AN543" s="202"/>
      <c r="AO543" s="203"/>
      <c r="AP543" s="202"/>
      <c r="AQ543" s="202"/>
      <c r="AR543" s="202"/>
      <c r="AS543" s="197"/>
      <c r="AT543" s="196"/>
      <c r="AU543" s="202"/>
      <c r="AV543" s="202"/>
      <c r="AW543" s="202"/>
      <c r="AX543" s="202"/>
      <c r="AY543" s="202"/>
      <c r="AZ543" s="203"/>
      <c r="BA543" s="202"/>
      <c r="BB543" s="202"/>
      <c r="BC543" s="2"/>
      <c r="BD543" s="2"/>
      <c r="BE543" s="2"/>
      <c r="BF543" s="17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44" t="s">
        <v>84</v>
      </c>
      <c r="CM543" s="161">
        <f>A!J634</f>
        <v>-2</v>
      </c>
      <c r="CN543" s="161">
        <f>A!D634</f>
        <v>-2</v>
      </c>
      <c r="CO543" s="161">
        <f>A!C634</f>
        <v>-1.3690000000000007</v>
      </c>
      <c r="CP543" s="161">
        <f>A!B634</f>
        <v>-2</v>
      </c>
      <c r="CQ543" s="161">
        <f>A!K634</f>
        <v>-2.1259293521176144</v>
      </c>
      <c r="CR543" s="161">
        <f>A!E634</f>
        <v>-2.1503328000001289</v>
      </c>
      <c r="CS543" s="162">
        <f>A!F634</f>
        <v>-2.176105299999989</v>
      </c>
      <c r="CT543" s="161">
        <f t="shared" si="84"/>
        <v>-2.176105299999989</v>
      </c>
      <c r="CU543" s="161">
        <f t="shared" si="85"/>
        <v>-1.3690000000000007</v>
      </c>
      <c r="CV543" s="155">
        <f t="shared" si="86"/>
        <v>0.36793337475124144</v>
      </c>
      <c r="CW543" s="161">
        <f>A!G634</f>
        <v>-2.193618071602419</v>
      </c>
      <c r="CX543" s="161">
        <f>A!H634</f>
        <v>-2.2000000000000011</v>
      </c>
      <c r="CY543" s="162">
        <f>A!I634</f>
        <v>-2.2000000000000011</v>
      </c>
      <c r="CZ543" s="209"/>
      <c r="DA543" s="209">
        <f>A!L634</f>
        <v>0</v>
      </c>
      <c r="DB543" s="209"/>
      <c r="DC543" s="144" t="s">
        <v>84</v>
      </c>
      <c r="DD543" s="161">
        <f>A!J694</f>
        <v>-21</v>
      </c>
      <c r="DE543" s="161">
        <f>A!D694</f>
        <v>-21</v>
      </c>
      <c r="DF543" s="161">
        <f>A!C694</f>
        <v>-20.24799999999999</v>
      </c>
      <c r="DG543" s="161">
        <f>A!B694</f>
        <v>-20.515826494724507</v>
      </c>
      <c r="DH543" s="161">
        <f>A!K694</f>
        <v>-20.143789311743973</v>
      </c>
      <c r="DI543" s="161">
        <f>A!E694</f>
        <v>-21.310464000003009</v>
      </c>
      <c r="DJ543" s="162">
        <f>A!F694</f>
        <v>-21.205162999999999</v>
      </c>
      <c r="DK543" s="161">
        <f t="shared" si="87"/>
        <v>-21.310464000003009</v>
      </c>
      <c r="DL543" s="161">
        <f t="shared" si="88"/>
        <v>-20.143789311743973</v>
      </c>
      <c r="DM543" s="155">
        <f t="shared" si="89"/>
        <v>5.4550754017764894E-2</v>
      </c>
      <c r="DN543" s="161">
        <f>A!G694</f>
        <v>-21.386958058895004</v>
      </c>
      <c r="DO543" s="161">
        <f>A!H694</f>
        <v>-21.400000000000006</v>
      </c>
      <c r="DP543" s="162">
        <f>A!I694</f>
        <v>-21.899999999999977</v>
      </c>
      <c r="DQ543" s="326"/>
      <c r="DR543" s="209">
        <f>A!L694</f>
        <v>0</v>
      </c>
      <c r="DS543" s="2"/>
    </row>
    <row r="544" spans="2:123" ht="9.9499999999999993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96"/>
      <c r="AJ544" s="202"/>
      <c r="AK544" s="202"/>
      <c r="AL544" s="202"/>
      <c r="AM544" s="202"/>
      <c r="AN544" s="202"/>
      <c r="AO544" s="203"/>
      <c r="AP544" s="202"/>
      <c r="AQ544" s="202"/>
      <c r="AR544" s="202"/>
      <c r="AS544" s="197"/>
      <c r="AT544" s="196"/>
      <c r="AU544" s="202"/>
      <c r="AV544" s="202"/>
      <c r="AW544" s="202"/>
      <c r="AX544" s="202"/>
      <c r="AY544" s="202"/>
      <c r="AZ544" s="203"/>
      <c r="BA544" s="202"/>
      <c r="BB544" s="202"/>
      <c r="BC544" s="2"/>
      <c r="BD544" s="2"/>
      <c r="BE544" s="2"/>
      <c r="BF544" s="17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44" t="s">
        <v>85</v>
      </c>
      <c r="CM544" s="161">
        <f>A!J635</f>
        <v>-120</v>
      </c>
      <c r="CN544" s="161">
        <f>A!D635</f>
        <v>-121</v>
      </c>
      <c r="CO544" s="161">
        <f>A!C635</f>
        <v>-125.97</v>
      </c>
      <c r="CP544" s="161">
        <f>A!B635</f>
        <v>-116</v>
      </c>
      <c r="CQ544" s="161">
        <f>A!K635</f>
        <v>-119.50711877585697</v>
      </c>
      <c r="CR544" s="161">
        <f>A!E635</f>
        <v>-119.57594880000202</v>
      </c>
      <c r="CS544" s="162">
        <f>A!F635</f>
        <v>-118.44615769999999</v>
      </c>
      <c r="CT544" s="161">
        <f t="shared" si="84"/>
        <v>-125.97</v>
      </c>
      <c r="CU544" s="161">
        <f t="shared" si="85"/>
        <v>-116</v>
      </c>
      <c r="CV544" s="155">
        <f t="shared" si="86"/>
        <v>8.3140872274822059E-2</v>
      </c>
      <c r="CW544" s="161">
        <f>A!G635</f>
        <v>-119.91695212246722</v>
      </c>
      <c r="CX544" s="161">
        <f>A!H635</f>
        <v>-119.80000000000001</v>
      </c>
      <c r="CY544" s="162">
        <f>A!I635</f>
        <v>-119.80000000000001</v>
      </c>
      <c r="CZ544" s="209"/>
      <c r="DA544" s="209">
        <f>A!L635</f>
        <v>0</v>
      </c>
      <c r="DB544" s="209"/>
      <c r="DC544" s="144" t="s">
        <v>85</v>
      </c>
      <c r="DD544" s="161">
        <f>A!J695</f>
        <v>-3567</v>
      </c>
      <c r="DE544" s="161">
        <f>A!D695</f>
        <v>-3568</v>
      </c>
      <c r="DF544" s="161">
        <f>A!C695</f>
        <v>-3608.0499999999997</v>
      </c>
      <c r="DG544" s="161">
        <f>A!B695</f>
        <v>-3560.9613130128955</v>
      </c>
      <c r="DH544" s="161">
        <f>A!K695</f>
        <v>-3566.8672445316838</v>
      </c>
      <c r="DI544" s="161">
        <f>A!E695</f>
        <v>-3566.9363520000297</v>
      </c>
      <c r="DJ544" s="162">
        <f>A!F695</f>
        <v>-3564.6719039999894</v>
      </c>
      <c r="DK544" s="161">
        <f t="shared" si="87"/>
        <v>-3608.0499999999997</v>
      </c>
      <c r="DL544" s="161">
        <f t="shared" si="88"/>
        <v>-3560.9613130128955</v>
      </c>
      <c r="DM544" s="155">
        <f t="shared" si="89"/>
        <v>1.3200177975651924E-2</v>
      </c>
      <c r="DN544" s="161">
        <f>A!G695</f>
        <v>-3567.2766741448891</v>
      </c>
      <c r="DO544" s="161">
        <f>A!H695</f>
        <v>-3567.1</v>
      </c>
      <c r="DP544" s="162">
        <f>A!I695</f>
        <v>-3568</v>
      </c>
      <c r="DQ544" s="326"/>
      <c r="DR544" s="209">
        <f>A!L695</f>
        <v>0</v>
      </c>
      <c r="DS544" s="2"/>
    </row>
    <row r="545" spans="2:123" ht="9.9499999999999993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96"/>
      <c r="AJ545" s="202"/>
      <c r="AK545" s="202"/>
      <c r="AL545" s="202"/>
      <c r="AM545" s="202"/>
      <c r="AN545" s="202"/>
      <c r="AO545" s="203"/>
      <c r="AP545" s="202"/>
      <c r="AQ545" s="202"/>
      <c r="AR545" s="202"/>
      <c r="AS545" s="197"/>
      <c r="AT545" s="196"/>
      <c r="AU545" s="202"/>
      <c r="AV545" s="202"/>
      <c r="AW545" s="202"/>
      <c r="AX545" s="202"/>
      <c r="AY545" s="202"/>
      <c r="AZ545" s="203"/>
      <c r="BA545" s="202"/>
      <c r="BB545" s="202"/>
      <c r="BC545" s="2"/>
      <c r="BD545" s="2"/>
      <c r="BE545" s="2"/>
      <c r="BF545" s="17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44" t="s">
        <v>86</v>
      </c>
      <c r="CM545" s="161">
        <f>A!J636</f>
        <v>13</v>
      </c>
      <c r="CN545" s="161">
        <f>A!D636</f>
        <v>12</v>
      </c>
      <c r="CO545" s="161">
        <f>A!C636</f>
        <v>0</v>
      </c>
      <c r="CP545" s="161">
        <f>A!B636</f>
        <v>14</v>
      </c>
      <c r="CQ545" s="161">
        <f>A!K636</f>
        <v>12.757028783578221</v>
      </c>
      <c r="CR545" s="161">
        <f>A!E636</f>
        <v>13.187327999997009</v>
      </c>
      <c r="CS545" s="162">
        <f>A!F636</f>
        <v>12.744582000000008</v>
      </c>
      <c r="CT545" s="161">
        <f t="shared" si="84"/>
        <v>0</v>
      </c>
      <c r="CU545" s="161">
        <f t="shared" si="85"/>
        <v>14</v>
      </c>
      <c r="CV545" s="155">
        <f t="shared" si="86"/>
        <v>1.0695950400157126</v>
      </c>
      <c r="CW545" s="161">
        <f>A!G636</f>
        <v>13.089065932648992</v>
      </c>
      <c r="CX545" s="161">
        <f>A!H636</f>
        <v>13.199999999999989</v>
      </c>
      <c r="CY545" s="162">
        <f>A!I636</f>
        <v>13.199999999999989</v>
      </c>
      <c r="CZ545" s="209"/>
      <c r="DA545" s="209">
        <f>A!L636</f>
        <v>0</v>
      </c>
      <c r="DB545" s="209"/>
      <c r="DC545" s="144" t="s">
        <v>86</v>
      </c>
      <c r="DD545" s="161">
        <f>A!J696</f>
        <v>13</v>
      </c>
      <c r="DE545" s="161">
        <f>A!D696</f>
        <v>12</v>
      </c>
      <c r="DF545" s="161">
        <f>A!C696</f>
        <v>0</v>
      </c>
      <c r="DG545" s="161">
        <f>A!B696</f>
        <v>30.480656506448213</v>
      </c>
      <c r="DH545" s="161">
        <f>A!K696</f>
        <v>6.4394477832693156</v>
      </c>
      <c r="DI545" s="161">
        <f>A!E696</f>
        <v>13.184640000009949</v>
      </c>
      <c r="DJ545" s="162">
        <f>A!F696</f>
        <v>12.585410000009688</v>
      </c>
      <c r="DK545" s="161">
        <f t="shared" si="87"/>
        <v>0</v>
      </c>
      <c r="DL545" s="161">
        <f t="shared" si="88"/>
        <v>30.480656506448213</v>
      </c>
      <c r="DM545" s="155">
        <f t="shared" si="89"/>
        <v>2.3289033228406453</v>
      </c>
      <c r="DN545" s="161">
        <f>A!G696</f>
        <v>13.087987039869859</v>
      </c>
      <c r="DO545" s="161">
        <f>A!H696</f>
        <v>13.199999999999818</v>
      </c>
      <c r="DP545" s="162">
        <f>A!I696</f>
        <v>13.699999999999818</v>
      </c>
      <c r="DQ545" s="326"/>
      <c r="DR545" s="209">
        <f>A!L696</f>
        <v>0</v>
      </c>
      <c r="DS545" s="2"/>
    </row>
    <row r="546" spans="2:123" ht="9.9499999999999993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96"/>
      <c r="AJ546" s="202"/>
      <c r="AK546" s="202"/>
      <c r="AL546" s="202"/>
      <c r="AM546" s="202"/>
      <c r="AN546" s="202"/>
      <c r="AO546" s="203"/>
      <c r="AP546" s="202"/>
      <c r="AQ546" s="202"/>
      <c r="AR546" s="202"/>
      <c r="AS546" s="197"/>
      <c r="AT546" s="196"/>
      <c r="AU546" s="202"/>
      <c r="AV546" s="202"/>
      <c r="AW546" s="202"/>
      <c r="AX546" s="202"/>
      <c r="AY546" s="202"/>
      <c r="AZ546" s="203"/>
      <c r="BA546" s="202"/>
      <c r="BB546" s="202"/>
      <c r="BC546" s="2"/>
      <c r="BD546" s="2"/>
      <c r="BE546" s="2"/>
      <c r="BF546" s="17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44" t="s">
        <v>87</v>
      </c>
      <c r="CM546" s="161">
        <f>A!J637</f>
        <v>-12</v>
      </c>
      <c r="CN546" s="161">
        <f>A!D637</f>
        <v>-12</v>
      </c>
      <c r="CO546" s="161">
        <f>A!C637</f>
        <v>-13.864999999999995</v>
      </c>
      <c r="CP546" s="161">
        <f>A!B637</f>
        <v>-15</v>
      </c>
      <c r="CQ546" s="161">
        <f>A!K637</f>
        <v>-11.969128746852448</v>
      </c>
      <c r="CR546" s="161">
        <f>A!E637</f>
        <v>-11.761343999996996</v>
      </c>
      <c r="CS546" s="162">
        <f>A!F637</f>
        <v>-11.117300999999998</v>
      </c>
      <c r="CT546" s="161">
        <f t="shared" si="84"/>
        <v>-15</v>
      </c>
      <c r="CU546" s="161">
        <f t="shared" si="85"/>
        <v>-11.117300999999998</v>
      </c>
      <c r="CV546" s="155">
        <f t="shared" si="86"/>
        <v>0.32598560090707757</v>
      </c>
      <c r="CW546" s="161">
        <f>A!G637</f>
        <v>-11.910645713172983</v>
      </c>
      <c r="CX546" s="161">
        <f>A!H637</f>
        <v>-11.900000000000006</v>
      </c>
      <c r="CY546" s="162">
        <f>A!I637</f>
        <v>-11.900000000000006</v>
      </c>
      <c r="CZ546" s="209"/>
      <c r="DA546" s="209">
        <f>A!L637</f>
        <v>0</v>
      </c>
      <c r="DB546" s="209"/>
      <c r="DC546" s="144" t="s">
        <v>87</v>
      </c>
      <c r="DD546" s="161">
        <f>A!J697</f>
        <v>-17</v>
      </c>
      <c r="DE546" s="161">
        <f>A!D697</f>
        <v>-17</v>
      </c>
      <c r="DF546" s="161">
        <f>A!C697</f>
        <v>-26.402000000000044</v>
      </c>
      <c r="DG546" s="161">
        <f>A!B697</f>
        <v>-16.998827667057867</v>
      </c>
      <c r="DH546" s="161">
        <f>A!K697</f>
        <v>-17.806683821031129</v>
      </c>
      <c r="DI546" s="161">
        <f>A!E697</f>
        <v>-16.927680000089822</v>
      </c>
      <c r="DJ546" s="162">
        <f>A!F697</f>
        <v>-16.134790000010071</v>
      </c>
      <c r="DK546" s="161">
        <f t="shared" si="87"/>
        <v>-26.402000000000044</v>
      </c>
      <c r="DL546" s="161">
        <f t="shared" si="88"/>
        <v>-16.134790000010071</v>
      </c>
      <c r="DM546" s="155">
        <f t="shared" si="89"/>
        <v>0.60301506479826228</v>
      </c>
      <c r="DN546" s="161">
        <f>A!G697</f>
        <v>-17.026456882009825</v>
      </c>
      <c r="DO546" s="161">
        <f>A!H697</f>
        <v>-17.099999999999909</v>
      </c>
      <c r="DP546" s="162">
        <f>A!I697</f>
        <v>-18.199999999999818</v>
      </c>
      <c r="DQ546" s="326"/>
      <c r="DR546" s="209">
        <f>A!L697</f>
        <v>0</v>
      </c>
      <c r="DS546" s="2"/>
    </row>
    <row r="547" spans="2:123" ht="9.9499999999999993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96"/>
      <c r="AJ547" s="202"/>
      <c r="AK547" s="202"/>
      <c r="AL547" s="202"/>
      <c r="AM547" s="202"/>
      <c r="AN547" s="202"/>
      <c r="AO547" s="203"/>
      <c r="AP547" s="202"/>
      <c r="AQ547" s="202"/>
      <c r="AR547" s="202"/>
      <c r="AS547" s="197"/>
      <c r="AT547" s="196"/>
      <c r="AU547" s="202"/>
      <c r="AV547" s="202"/>
      <c r="AW547" s="202"/>
      <c r="AX547" s="202"/>
      <c r="AY547" s="202"/>
      <c r="AZ547" s="203"/>
      <c r="BA547" s="202"/>
      <c r="BB547" s="202"/>
      <c r="BC547" s="2"/>
      <c r="BD547" s="2"/>
      <c r="BE547" s="2"/>
      <c r="BF547" s="17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44" t="s">
        <v>88</v>
      </c>
      <c r="CM547" s="161">
        <f>A!J638</f>
        <v>20</v>
      </c>
      <c r="CN547" s="161">
        <f>A!D638</f>
        <v>21</v>
      </c>
      <c r="CO547" s="161">
        <f>A!C638</f>
        <v>22.625999999999991</v>
      </c>
      <c r="CP547" s="161">
        <f>A!B638</f>
        <v>24</v>
      </c>
      <c r="CQ547" s="161">
        <f>A!K638</f>
        <v>20.235423877624413</v>
      </c>
      <c r="CR547" s="161">
        <f>A!E638</f>
        <v>20.246015999997979</v>
      </c>
      <c r="CS547" s="162">
        <f>A!F638</f>
        <v>19.68973299999999</v>
      </c>
      <c r="CT547" s="161">
        <f t="shared" si="84"/>
        <v>19.68973299999999</v>
      </c>
      <c r="CU547" s="161">
        <f t="shared" si="85"/>
        <v>24</v>
      </c>
      <c r="CV547" s="155">
        <f t="shared" si="86"/>
        <v>0.21781436745323263</v>
      </c>
      <c r="CW547" s="161">
        <f>A!G638</f>
        <v>19.788717568989</v>
      </c>
      <c r="CX547" s="161">
        <f>A!H638</f>
        <v>20.100000000000023</v>
      </c>
      <c r="CY547" s="162">
        <f>A!I638</f>
        <v>20.100000000000023</v>
      </c>
      <c r="CZ547" s="209"/>
      <c r="DA547" s="209">
        <f>A!L638</f>
        <v>0</v>
      </c>
      <c r="DB547" s="209"/>
      <c r="DC547" s="144" t="s">
        <v>88</v>
      </c>
      <c r="DD547" s="161">
        <f>A!J698</f>
        <v>37</v>
      </c>
      <c r="DE547" s="161">
        <f>A!D698</f>
        <v>37</v>
      </c>
      <c r="DF547" s="161">
        <f>A!C698</f>
        <v>51.079999999999927</v>
      </c>
      <c r="DG547" s="161">
        <f>A!B698</f>
        <v>39.566236811254839</v>
      </c>
      <c r="DH547" s="161">
        <f>A!K698</f>
        <v>37.357924519565131</v>
      </c>
      <c r="DI547" s="161">
        <f>A!E698</f>
        <v>37.000320000030115</v>
      </c>
      <c r="DJ547" s="162">
        <f>A!F698</f>
        <v>36.224830000010115</v>
      </c>
      <c r="DK547" s="161">
        <f t="shared" si="87"/>
        <v>36.224830000010115</v>
      </c>
      <c r="DL547" s="161">
        <f t="shared" si="88"/>
        <v>51.079999999999927</v>
      </c>
      <c r="DM547" s="155">
        <f t="shared" si="89"/>
        <v>0.4075806010003184</v>
      </c>
      <c r="DN547" s="161">
        <f>A!G698</f>
        <v>36.447195876180103</v>
      </c>
      <c r="DO547" s="161">
        <f>A!H698</f>
        <v>37</v>
      </c>
      <c r="DP547" s="162">
        <f>A!I698</f>
        <v>37.799999999999727</v>
      </c>
      <c r="DQ547" s="326"/>
      <c r="DR547" s="209">
        <f>A!L698</f>
        <v>0</v>
      </c>
      <c r="DS547" s="2"/>
    </row>
    <row r="548" spans="2:123" ht="9.9499999999999993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96"/>
      <c r="AJ548" s="202"/>
      <c r="AK548" s="202"/>
      <c r="AL548" s="202"/>
      <c r="AM548" s="202"/>
      <c r="AN548" s="202"/>
      <c r="AO548" s="203"/>
      <c r="AP548" s="202"/>
      <c r="AQ548" s="202"/>
      <c r="AR548" s="202"/>
      <c r="AS548" s="197"/>
      <c r="AT548" s="196"/>
      <c r="AU548" s="202"/>
      <c r="AV548" s="202"/>
      <c r="AW548" s="202"/>
      <c r="AX548" s="202"/>
      <c r="AY548" s="202"/>
      <c r="AZ548" s="203"/>
      <c r="BA548" s="202"/>
      <c r="BB548" s="202"/>
      <c r="BC548" s="2"/>
      <c r="BD548" s="2"/>
      <c r="BE548" s="2"/>
      <c r="BF548" s="17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44" t="s">
        <v>89</v>
      </c>
      <c r="CM548" s="161">
        <f>A!J639</f>
        <v>-68</v>
      </c>
      <c r="CN548" s="161">
        <f>A!D639</f>
        <v>-68</v>
      </c>
      <c r="CO548" s="161">
        <f>A!C639</f>
        <v>-71.594999999999999</v>
      </c>
      <c r="CP548" s="161">
        <f>A!B639</f>
        <v>-73</v>
      </c>
      <c r="CQ548" s="161">
        <f>A!K639</f>
        <v>-67.310577466350836</v>
      </c>
      <c r="CR548" s="161">
        <f>A!E639</f>
        <v>-67.714079999999697</v>
      </c>
      <c r="CS548" s="162">
        <f>A!F639</f>
        <v>-66.426131000000311</v>
      </c>
      <c r="CT548" s="161">
        <f t="shared" si="84"/>
        <v>-73</v>
      </c>
      <c r="CU548" s="161">
        <f t="shared" si="85"/>
        <v>-66.426131000000311</v>
      </c>
      <c r="CV548" s="155">
        <f t="shared" si="86"/>
        <v>9.7205694631213702E-2</v>
      </c>
      <c r="CW548" s="161">
        <f>A!G639</f>
        <v>-67.628434989741393</v>
      </c>
      <c r="CX548" s="161">
        <f>A!H639</f>
        <v>-67.899999999999991</v>
      </c>
      <c r="CY548" s="162">
        <f>A!I639</f>
        <v>-67.899999999999991</v>
      </c>
      <c r="CZ548" s="209"/>
      <c r="DA548" s="209">
        <f>A!L639</f>
        <v>0</v>
      </c>
      <c r="DB548" s="209"/>
      <c r="DC548" s="144" t="s">
        <v>89</v>
      </c>
      <c r="DD548" s="161">
        <f>A!J699</f>
        <v>-2285</v>
      </c>
      <c r="DE548" s="161">
        <f>A!D699</f>
        <v>-2285</v>
      </c>
      <c r="DF548" s="161">
        <f>A!C699</f>
        <v>-2316.723</v>
      </c>
      <c r="DG548" s="161">
        <f>A!B699</f>
        <v>-2288.393903868699</v>
      </c>
      <c r="DH548" s="161">
        <f>A!K699</f>
        <v>-2283.9039546247823</v>
      </c>
      <c r="DI548" s="161">
        <f>A!E699</f>
        <v>-2285.3107200000195</v>
      </c>
      <c r="DJ548" s="162">
        <f>A!F699</f>
        <v>-2283.3986100000002</v>
      </c>
      <c r="DK548" s="161">
        <f t="shared" si="87"/>
        <v>-2316.723</v>
      </c>
      <c r="DL548" s="161">
        <f t="shared" si="88"/>
        <v>-2283.3986100000002</v>
      </c>
      <c r="DM548" s="155">
        <f t="shared" si="89"/>
        <v>1.4582032971731679E-2</v>
      </c>
      <c r="DN548" s="161">
        <f>A!G699</f>
        <v>-2285.30480383644</v>
      </c>
      <c r="DO548" s="161">
        <f>A!H699</f>
        <v>-2285.5</v>
      </c>
      <c r="DP548" s="162">
        <f>A!I699</f>
        <v>-2285.9</v>
      </c>
      <c r="DQ548" s="326"/>
      <c r="DR548" s="209">
        <f>A!L699</f>
        <v>0</v>
      </c>
      <c r="DS548" s="2"/>
    </row>
    <row r="549" spans="2:123" ht="9.9499999999999993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96"/>
      <c r="AJ549" s="202"/>
      <c r="AK549" s="202"/>
      <c r="AL549" s="202"/>
      <c r="AM549" s="202"/>
      <c r="AN549" s="202"/>
      <c r="AO549" s="203"/>
      <c r="AP549" s="202"/>
      <c r="AQ549" s="202"/>
      <c r="AR549" s="202"/>
      <c r="AS549" s="197"/>
      <c r="AT549" s="196"/>
      <c r="AU549" s="202"/>
      <c r="AV549" s="202"/>
      <c r="AW549" s="202"/>
      <c r="AX549" s="202"/>
      <c r="AY549" s="202"/>
      <c r="AZ549" s="203"/>
      <c r="BA549" s="202"/>
      <c r="BB549" s="202"/>
      <c r="BC549" s="2"/>
      <c r="BD549" s="2"/>
      <c r="BE549" s="2"/>
      <c r="BF549" s="17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44" t="s">
        <v>90</v>
      </c>
      <c r="CM549" s="161">
        <f>A!J640</f>
        <v>-23</v>
      </c>
      <c r="CN549" s="161">
        <f>A!D640</f>
        <v>-22</v>
      </c>
      <c r="CO549" s="161">
        <f>A!C640</f>
        <v>-22.103999999999999</v>
      </c>
      <c r="CP549" s="161">
        <f>A!B640</f>
        <v>-24</v>
      </c>
      <c r="CQ549" s="161">
        <f>A!K640</f>
        <v>-21.886119418488235</v>
      </c>
      <c r="CR549" s="161">
        <f>A!E640</f>
        <v>-22.385663999998002</v>
      </c>
      <c r="CS549" s="162">
        <f>A!F640</f>
        <v>-21.274864000000008</v>
      </c>
      <c r="CT549" s="161">
        <f t="shared" si="84"/>
        <v>-24</v>
      </c>
      <c r="CU549" s="161">
        <f t="shared" si="85"/>
        <v>-21.274864000000008</v>
      </c>
      <c r="CV549" s="155">
        <f t="shared" si="86"/>
        <v>0.12140072581769513</v>
      </c>
      <c r="CW549" s="161">
        <f>A!G640</f>
        <v>-22.447444046523003</v>
      </c>
      <c r="CX549" s="161">
        <f>A!H640</f>
        <v>-22.5</v>
      </c>
      <c r="CY549" s="162">
        <f>A!I640</f>
        <v>-22.599999999999994</v>
      </c>
      <c r="CZ549" s="209"/>
      <c r="DA549" s="209">
        <f>A!L640</f>
        <v>0</v>
      </c>
      <c r="DB549" s="209"/>
      <c r="DC549" s="144" t="s">
        <v>90</v>
      </c>
      <c r="DD549" s="161">
        <f>A!J700</f>
        <v>-2241</v>
      </c>
      <c r="DE549" s="161">
        <f>A!D700</f>
        <v>-2240</v>
      </c>
      <c r="DF549" s="161">
        <f>A!C700</f>
        <v>-2250.3959999999997</v>
      </c>
      <c r="DG549" s="161">
        <f>A!B700</f>
        <v>-2179.3669402110199</v>
      </c>
      <c r="DH549" s="161">
        <f>A!K700</f>
        <v>-2245.1459901722446</v>
      </c>
      <c r="DI549" s="161">
        <f>A!E700</f>
        <v>-2239.9843200000196</v>
      </c>
      <c r="DJ549" s="162">
        <f>A!F700</f>
        <v>-2238.5215200000002</v>
      </c>
      <c r="DK549" s="161">
        <f t="shared" si="87"/>
        <v>-2250.3959999999997</v>
      </c>
      <c r="DL549" s="161">
        <f t="shared" si="88"/>
        <v>-2179.3669402110199</v>
      </c>
      <c r="DM549" s="155">
        <f t="shared" si="89"/>
        <v>3.1701788407691549E-2</v>
      </c>
      <c r="DN549" s="161">
        <f>A!G700</f>
        <v>-2240.5379430185899</v>
      </c>
      <c r="DO549" s="161">
        <f>A!H700</f>
        <v>-2240.1</v>
      </c>
      <c r="DP549" s="162">
        <f>A!I700</f>
        <v>-2241.3000000000002</v>
      </c>
      <c r="DQ549" s="326"/>
      <c r="DR549" s="209">
        <f>A!L700</f>
        <v>0</v>
      </c>
      <c r="DS549" s="2"/>
    </row>
    <row r="550" spans="2:123" ht="9.9499999999999993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96"/>
      <c r="AJ550" s="202"/>
      <c r="AK550" s="202"/>
      <c r="AL550" s="202"/>
      <c r="AM550" s="202"/>
      <c r="AN550" s="202"/>
      <c r="AO550" s="203"/>
      <c r="AP550" s="202"/>
      <c r="AQ550" s="202"/>
      <c r="AR550" s="202"/>
      <c r="AS550" s="197"/>
      <c r="AT550" s="196"/>
      <c r="AU550" s="202"/>
      <c r="AV550" s="202"/>
      <c r="AW550" s="202"/>
      <c r="AX550" s="202"/>
      <c r="AY550" s="202"/>
      <c r="AZ550" s="203"/>
      <c r="BA550" s="202"/>
      <c r="BB550" s="202"/>
      <c r="BC550" s="2"/>
      <c r="BD550" s="2"/>
      <c r="BE550" s="2"/>
      <c r="BF550" s="17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44" t="s">
        <v>91</v>
      </c>
      <c r="CM550" s="161">
        <f>A!J641</f>
        <v>45</v>
      </c>
      <c r="CN550" s="161">
        <f>A!D641</f>
        <v>46</v>
      </c>
      <c r="CO550" s="161">
        <f>A!C641</f>
        <v>49.491</v>
      </c>
      <c r="CP550" s="161">
        <f>A!B641</f>
        <v>49</v>
      </c>
      <c r="CQ550" s="161">
        <f>A!K641</f>
        <v>45.424458047862601</v>
      </c>
      <c r="CR550" s="161">
        <f>A!E641</f>
        <v>45.328416000001695</v>
      </c>
      <c r="CS550" s="162">
        <f>A!F641</f>
        <v>45.151267000000303</v>
      </c>
      <c r="CT550" s="161">
        <f t="shared" si="84"/>
        <v>45</v>
      </c>
      <c r="CU550" s="161">
        <f t="shared" si="85"/>
        <v>49.491</v>
      </c>
      <c r="CV550" s="155">
        <f t="shared" si="86"/>
        <v>9.9400210270821715E-2</v>
      </c>
      <c r="CW550" s="161">
        <f>A!G641</f>
        <v>45.18099094321839</v>
      </c>
      <c r="CX550" s="161">
        <f>A!H641</f>
        <v>45.399999999999991</v>
      </c>
      <c r="CY550" s="162">
        <f>A!I641</f>
        <v>45.3</v>
      </c>
      <c r="CZ550" s="209"/>
      <c r="DA550" s="209">
        <f>A!L641</f>
        <v>0</v>
      </c>
      <c r="DB550" s="209"/>
      <c r="DC550" s="144" t="s">
        <v>91</v>
      </c>
      <c r="DD550" s="161">
        <f>A!J701</f>
        <v>44</v>
      </c>
      <c r="DE550" s="161">
        <f>A!D701</f>
        <v>45</v>
      </c>
      <c r="DF550" s="161">
        <f>A!C701</f>
        <v>66.326999999999998</v>
      </c>
      <c r="DG550" s="161">
        <f>A!B701</f>
        <v>109.02696365767906</v>
      </c>
      <c r="DH550" s="161">
        <f>A!K701</f>
        <v>38.757964452537863</v>
      </c>
      <c r="DI550" s="161">
        <f>A!E701</f>
        <v>45.326399999999921</v>
      </c>
      <c r="DJ550" s="162">
        <f>A!F701</f>
        <v>44.877089999999953</v>
      </c>
      <c r="DK550" s="161">
        <f t="shared" si="87"/>
        <v>38.757964452537863</v>
      </c>
      <c r="DL550" s="161">
        <f t="shared" si="88"/>
        <v>109.02696365767906</v>
      </c>
      <c r="DM550" s="155">
        <f t="shared" si="89"/>
        <v>1.569665549949004</v>
      </c>
      <c r="DN550" s="161">
        <f>A!G701</f>
        <v>44.766860817850102</v>
      </c>
      <c r="DO550" s="161">
        <f>A!H701</f>
        <v>45.399999999999864</v>
      </c>
      <c r="DP550" s="162">
        <f>A!I701</f>
        <v>44.600000000000136</v>
      </c>
      <c r="DQ550" s="326"/>
      <c r="DR550" s="209">
        <f>A!L701</f>
        <v>0</v>
      </c>
      <c r="DS550" s="2"/>
    </row>
    <row r="551" spans="2:123" ht="9.9499999999999993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96"/>
      <c r="AJ551" s="202"/>
      <c r="AK551" s="202"/>
      <c r="AL551" s="202"/>
      <c r="AM551" s="202"/>
      <c r="AN551" s="202"/>
      <c r="AO551" s="203"/>
      <c r="AP551" s="202"/>
      <c r="AQ551" s="202"/>
      <c r="AR551" s="202"/>
      <c r="AS551" s="197"/>
      <c r="AT551" s="196"/>
      <c r="AU551" s="202"/>
      <c r="AV551" s="202"/>
      <c r="AW551" s="202"/>
      <c r="AX551" s="202"/>
      <c r="AY551" s="202"/>
      <c r="AZ551" s="203"/>
      <c r="BA551" s="202"/>
      <c r="BB551" s="202"/>
      <c r="BC551" s="2"/>
      <c r="BD551" s="2"/>
      <c r="BE551" s="2"/>
      <c r="BF551" s="17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44" t="s">
        <v>92</v>
      </c>
      <c r="CM551" s="161">
        <f>A!J642</f>
        <v>21</v>
      </c>
      <c r="CN551" s="161">
        <f>A!D642</f>
        <v>20</v>
      </c>
      <c r="CO551" s="161">
        <f>A!C642</f>
        <v>24.243000000000009</v>
      </c>
      <c r="CP551" s="161">
        <f>A!B642</f>
        <v>25</v>
      </c>
      <c r="CQ551" s="161">
        <f>A!K642</f>
        <v>20.675410399312213</v>
      </c>
      <c r="CR551" s="161">
        <f>A!E642</f>
        <v>20.757408000000993</v>
      </c>
      <c r="CS551" s="162">
        <f>A!F642</f>
        <v>20.692254999999989</v>
      </c>
      <c r="CT551" s="161">
        <f t="shared" si="84"/>
        <v>20</v>
      </c>
      <c r="CU551" s="161">
        <f t="shared" si="85"/>
        <v>25</v>
      </c>
      <c r="CV551" s="155">
        <f t="shared" si="86"/>
        <v>0.2425368043827888</v>
      </c>
      <c r="CW551" s="161">
        <f>A!G642</f>
        <v>20.615427884127001</v>
      </c>
      <c r="CX551" s="161">
        <f>A!H642</f>
        <v>20.800000000000011</v>
      </c>
      <c r="CY551" s="162">
        <f>A!I642</f>
        <v>20.800000000000011</v>
      </c>
      <c r="CZ551" s="209"/>
      <c r="DA551" s="209">
        <f>A!L642</f>
        <v>0</v>
      </c>
      <c r="DB551" s="209"/>
      <c r="DC551" s="144" t="s">
        <v>92</v>
      </c>
      <c r="DD551" s="161">
        <f>A!J702</f>
        <v>11</v>
      </c>
      <c r="DE551" s="161">
        <f>A!D702</f>
        <v>40</v>
      </c>
      <c r="DF551" s="161">
        <f>A!C702</f>
        <v>54.910000000000082</v>
      </c>
      <c r="DG551" s="161">
        <f>A!B702</f>
        <v>46.014067995310597</v>
      </c>
      <c r="DH551" s="161">
        <f>A!K702</f>
        <v>40.726242135317079</v>
      </c>
      <c r="DI551" s="161">
        <f>A!E702</f>
        <v>39.916799999969953</v>
      </c>
      <c r="DJ551" s="162">
        <f>A!F702</f>
        <v>39.823150000000169</v>
      </c>
      <c r="DK551" s="161">
        <f t="shared" si="87"/>
        <v>11</v>
      </c>
      <c r="DL551" s="161">
        <f t="shared" si="88"/>
        <v>54.910000000000082</v>
      </c>
      <c r="DM551" s="155">
        <f t="shared" si="89"/>
        <v>1.1030757051571514</v>
      </c>
      <c r="DN551" s="161">
        <f>A!G702</f>
        <v>39.80687798191002</v>
      </c>
      <c r="DO551" s="161">
        <f>A!H702</f>
        <v>40</v>
      </c>
      <c r="DP551" s="162">
        <f>A!I702</f>
        <v>40</v>
      </c>
      <c r="DQ551" s="326"/>
      <c r="DR551" s="209">
        <f>A!L702</f>
        <v>0</v>
      </c>
      <c r="DS551" s="2"/>
    </row>
    <row r="552" spans="2:123" ht="9.9499999999999993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96"/>
      <c r="AJ552" s="202"/>
      <c r="AK552" s="202"/>
      <c r="AL552" s="202"/>
      <c r="AM552" s="202"/>
      <c r="AN552" s="202"/>
      <c r="AO552" s="203"/>
      <c r="AP552" s="202"/>
      <c r="AQ552" s="202"/>
      <c r="AR552" s="202"/>
      <c r="AS552" s="197"/>
      <c r="AT552" s="196"/>
      <c r="AU552" s="202"/>
      <c r="AV552" s="202"/>
      <c r="AW552" s="202"/>
      <c r="AX552" s="202"/>
      <c r="AY552" s="202"/>
      <c r="AZ552" s="203"/>
      <c r="BA552" s="202"/>
      <c r="BB552" s="202"/>
      <c r="BC552" s="2"/>
      <c r="BD552" s="2"/>
      <c r="BE552" s="2"/>
      <c r="BF552" s="17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44" t="s">
        <v>93</v>
      </c>
      <c r="CM552" s="161">
        <f>A!J643</f>
        <v>-100</v>
      </c>
      <c r="CN552" s="161">
        <f>A!D643</f>
        <v>-101</v>
      </c>
      <c r="CO552" s="161">
        <f>A!C643</f>
        <v>-96.662000000000006</v>
      </c>
      <c r="CP552" s="161">
        <f>A!B643</f>
        <v>-98</v>
      </c>
      <c r="CQ552" s="161">
        <f>A!K643</f>
        <v>-100.45127008237793</v>
      </c>
      <c r="CR552" s="161">
        <f>A!E643</f>
        <v>-100.46346240000121</v>
      </c>
      <c r="CS552" s="162">
        <f>A!F643</f>
        <v>-99.985235000000003</v>
      </c>
      <c r="CT552" s="161">
        <f t="shared" si="84"/>
        <v>-101</v>
      </c>
      <c r="CU552" s="161">
        <f t="shared" si="85"/>
        <v>-96.662000000000006</v>
      </c>
      <c r="CV552" s="155">
        <f t="shared" si="86"/>
        <v>4.3120122772585305E-2</v>
      </c>
      <c r="CW552" s="161">
        <f>A!G643</f>
        <v>-100.6026820210722</v>
      </c>
      <c r="CX552" s="161">
        <f>A!H643</f>
        <v>-100.6</v>
      </c>
      <c r="CY552" s="162">
        <f>A!I643</f>
        <v>-100.5</v>
      </c>
      <c r="CZ552" s="209"/>
      <c r="DA552" s="209">
        <f>A!L643</f>
        <v>0</v>
      </c>
      <c r="DB552" s="209"/>
      <c r="DC552" s="144" t="s">
        <v>93</v>
      </c>
      <c r="DD552" s="161">
        <f>A!J703</f>
        <v>-1329</v>
      </c>
      <c r="DE552" s="161">
        <f>A!D703</f>
        <v>-1330</v>
      </c>
      <c r="DF552" s="161">
        <f>A!C703</f>
        <v>-1350.1769999999999</v>
      </c>
      <c r="DG552" s="161">
        <f>A!B703</f>
        <v>-1394.4900351699887</v>
      </c>
      <c r="DH552" s="161">
        <f>A!K703</f>
        <v>-1319.7742492125162</v>
      </c>
      <c r="DI552" s="161">
        <f>A!E703</f>
        <v>-1330.2226560000211</v>
      </c>
      <c r="DJ552" s="162">
        <f>A!F703</f>
        <v>-1329.2766399999998</v>
      </c>
      <c r="DK552" s="161">
        <f t="shared" si="87"/>
        <v>-1394.4900351699887</v>
      </c>
      <c r="DL552" s="161">
        <f t="shared" si="88"/>
        <v>-1319.7742492125162</v>
      </c>
      <c r="DM552" s="155">
        <f t="shared" si="89"/>
        <v>5.6178062566517403E-2</v>
      </c>
      <c r="DN552" s="161">
        <f>A!G703</f>
        <v>-1329.9815362803861</v>
      </c>
      <c r="DO552" s="161">
        <f>A!H703</f>
        <v>-1330.3999999999999</v>
      </c>
      <c r="DP552" s="162">
        <f>A!I703</f>
        <v>-1329.8</v>
      </c>
      <c r="DQ552" s="326"/>
      <c r="DR552" s="209">
        <f>A!L703</f>
        <v>0</v>
      </c>
      <c r="DS552" s="2"/>
    </row>
    <row r="553" spans="2:123" ht="9.9499999999999993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96"/>
      <c r="AJ553" s="202"/>
      <c r="AK553" s="202"/>
      <c r="AL553" s="202"/>
      <c r="AM553" s="202"/>
      <c r="AN553" s="202"/>
      <c r="AO553" s="203"/>
      <c r="AP553" s="202"/>
      <c r="AQ553" s="202"/>
      <c r="AR553" s="202"/>
      <c r="AS553" s="197"/>
      <c r="AT553" s="196"/>
      <c r="AU553" s="202"/>
      <c r="AV553" s="202"/>
      <c r="AW553" s="202"/>
      <c r="AX553" s="202"/>
      <c r="AY553" s="202"/>
      <c r="AZ553" s="203"/>
      <c r="BA553" s="202"/>
      <c r="BB553" s="202"/>
      <c r="BC553" s="2"/>
      <c r="BD553" s="2"/>
      <c r="BE553" s="2"/>
      <c r="BF553" s="17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44" t="s">
        <v>94</v>
      </c>
      <c r="CM553" s="161">
        <f>A!J644</f>
        <v>10</v>
      </c>
      <c r="CN553" s="161">
        <f>A!D644</f>
        <v>10</v>
      </c>
      <c r="CO553" s="161">
        <f>A!C644</f>
        <v>7.2039999999999997</v>
      </c>
      <c r="CP553" s="161">
        <f>A!B644</f>
        <v>8</v>
      </c>
      <c r="CQ553" s="161">
        <f>A!K644</f>
        <v>9.9267580585690229</v>
      </c>
      <c r="CR553" s="161">
        <f>A!E644</f>
        <v>9.9141503999998299</v>
      </c>
      <c r="CS553" s="162">
        <f>A!F644</f>
        <v>9.930640699999989</v>
      </c>
      <c r="CT553" s="161">
        <f t="shared" si="84"/>
        <v>7.2039999999999997</v>
      </c>
      <c r="CU553" s="161">
        <f t="shared" si="85"/>
        <v>10</v>
      </c>
      <c r="CV553" s="155">
        <f t="shared" si="86"/>
        <v>0.28083872379336594</v>
      </c>
      <c r="CW553" s="161">
        <f>A!G644</f>
        <v>9.955891987521019</v>
      </c>
      <c r="CX553" s="161">
        <f>A!H644</f>
        <v>9.9</v>
      </c>
      <c r="CY553" s="162">
        <f>A!I644</f>
        <v>9.9</v>
      </c>
      <c r="CZ553" s="209"/>
      <c r="DA553" s="209">
        <f>A!L644</f>
        <v>0</v>
      </c>
      <c r="DB553" s="209"/>
      <c r="DC553" s="144" t="s">
        <v>94</v>
      </c>
      <c r="DD553" s="161">
        <f>A!J704</f>
        <v>10</v>
      </c>
      <c r="DE553" s="161">
        <f>A!D704</f>
        <v>10</v>
      </c>
      <c r="DF553" s="161">
        <f>A!C704</f>
        <v>7.4770000000000039</v>
      </c>
      <c r="DG553" s="161">
        <f>A!B704</f>
        <v>17.584994138335304</v>
      </c>
      <c r="DH553" s="161">
        <f>A!K704</f>
        <v>8.3864529301922346</v>
      </c>
      <c r="DI553" s="161">
        <f>A!E704</f>
        <v>9.914015999999009</v>
      </c>
      <c r="DJ553" s="162">
        <f>A!F704</f>
        <v>9.4591539999989891</v>
      </c>
      <c r="DK553" s="161">
        <f t="shared" si="87"/>
        <v>7.4770000000000039</v>
      </c>
      <c r="DL553" s="161">
        <f t="shared" si="88"/>
        <v>17.584994138335304</v>
      </c>
      <c r="DM553" s="155">
        <f t="shared" si="89"/>
        <v>1.0266945045405214</v>
      </c>
      <c r="DN553" s="161">
        <f>A!G704</f>
        <v>9.8451818857830062</v>
      </c>
      <c r="DO553" s="161">
        <f>A!H704</f>
        <v>9.7999999999999829</v>
      </c>
      <c r="DP553" s="162">
        <f>A!I704</f>
        <v>10.599999999999994</v>
      </c>
      <c r="DQ553" s="326"/>
      <c r="DR553" s="209">
        <f>A!L704</f>
        <v>0</v>
      </c>
      <c r="DS553" s="2"/>
    </row>
    <row r="554" spans="2:123" ht="9.9499999999999993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96"/>
      <c r="AJ554" s="202"/>
      <c r="AK554" s="202"/>
      <c r="AL554" s="202"/>
      <c r="AM554" s="202"/>
      <c r="AN554" s="202"/>
      <c r="AO554" s="203"/>
      <c r="AP554" s="202"/>
      <c r="AQ554" s="202"/>
      <c r="AR554" s="202"/>
      <c r="AS554" s="197"/>
      <c r="AT554" s="196"/>
      <c r="AU554" s="202"/>
      <c r="AV554" s="202"/>
      <c r="AW554" s="202"/>
      <c r="AX554" s="202"/>
      <c r="AY554" s="202"/>
      <c r="AZ554" s="203"/>
      <c r="BA554" s="202"/>
      <c r="BB554" s="202"/>
      <c r="BC554" s="2"/>
      <c r="BD554" s="2"/>
      <c r="BE554" s="2"/>
      <c r="BF554" s="17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44" t="s">
        <v>95</v>
      </c>
      <c r="CM554" s="161">
        <f>A!J645</f>
        <v>5</v>
      </c>
      <c r="CN554" s="161">
        <f>A!D645</f>
        <v>5</v>
      </c>
      <c r="CO554" s="161">
        <f>A!C645</f>
        <v>3.5770000000000017</v>
      </c>
      <c r="CP554" s="161">
        <f>A!B645</f>
        <v>4</v>
      </c>
      <c r="CQ554" s="161">
        <f>A!K645</f>
        <v>4.5988750690165325</v>
      </c>
      <c r="CR554" s="161">
        <f>A!E645</f>
        <v>4.6017216000001007</v>
      </c>
      <c r="CS554" s="162">
        <f>A!F645</f>
        <v>4.6449098000001001</v>
      </c>
      <c r="CT554" s="161">
        <f t="shared" si="84"/>
        <v>3.5770000000000017</v>
      </c>
      <c r="CU554" s="161">
        <f t="shared" si="85"/>
        <v>5</v>
      </c>
      <c r="CV554" s="155">
        <f t="shared" si="86"/>
        <v>0.3059631439407266</v>
      </c>
      <c r="CW554" s="161">
        <f>A!G645</f>
        <v>4.6508869717840007</v>
      </c>
      <c r="CX554" s="161">
        <f>A!H645</f>
        <v>4.6000000000000014</v>
      </c>
      <c r="CY554" s="162">
        <f>A!I645</f>
        <v>4.6000000000000014</v>
      </c>
      <c r="CZ554" s="209"/>
      <c r="DA554" s="209">
        <f>A!L645</f>
        <v>0</v>
      </c>
      <c r="DB554" s="209"/>
      <c r="DC554" s="144" t="s">
        <v>95</v>
      </c>
      <c r="DD554" s="161">
        <f>A!J705</f>
        <v>24</v>
      </c>
      <c r="DE554" s="161">
        <f>A!D705</f>
        <v>24</v>
      </c>
      <c r="DF554" s="161">
        <f>A!C705</f>
        <v>22.632999999999981</v>
      </c>
      <c r="DG554" s="161">
        <f>A!B705</f>
        <v>22.860492379835819</v>
      </c>
      <c r="DH554" s="161">
        <f>A!K705</f>
        <v>22.820456790658881</v>
      </c>
      <c r="DI554" s="161">
        <f>A!E705</f>
        <v>23.761919999997986</v>
      </c>
      <c r="DJ554" s="162">
        <f>A!F705</f>
        <v>23.710046999999008</v>
      </c>
      <c r="DK554" s="161">
        <f t="shared" si="87"/>
        <v>22.632999999999981</v>
      </c>
      <c r="DL554" s="161">
        <f t="shared" si="88"/>
        <v>24</v>
      </c>
      <c r="DM554" s="155">
        <f t="shared" si="89"/>
        <v>5.7358297320148646E-2</v>
      </c>
      <c r="DN554" s="161">
        <f>A!G705</f>
        <v>23.832646083792014</v>
      </c>
      <c r="DO554" s="161">
        <f>A!H705</f>
        <v>23.900000000000006</v>
      </c>
      <c r="DP554" s="162">
        <f>A!I705</f>
        <v>23.699999999999989</v>
      </c>
      <c r="DQ554" s="326"/>
      <c r="DR554" s="209">
        <f>A!L705</f>
        <v>0</v>
      </c>
      <c r="DS554" s="2"/>
    </row>
    <row r="555" spans="2:123" ht="9.9499999999999993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96"/>
      <c r="AJ555" s="202"/>
      <c r="AK555" s="202"/>
      <c r="AL555" s="202"/>
      <c r="AM555" s="202"/>
      <c r="AN555" s="202"/>
      <c r="AO555" s="203"/>
      <c r="AP555" s="202"/>
      <c r="AQ555" s="202"/>
      <c r="AR555" s="202"/>
      <c r="AS555" s="197"/>
      <c r="AT555" s="196"/>
      <c r="AU555" s="202"/>
      <c r="AV555" s="202"/>
      <c r="AW555" s="202"/>
      <c r="AX555" s="202"/>
      <c r="AY555" s="202"/>
      <c r="AZ555" s="203"/>
      <c r="BA555" s="202"/>
      <c r="BB555" s="202"/>
      <c r="BC555" s="2"/>
      <c r="BD555" s="2"/>
      <c r="BE555" s="2"/>
      <c r="BF555" s="17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44" t="s">
        <v>96</v>
      </c>
      <c r="CM555" s="161">
        <f>A!J646</f>
        <v>-116</v>
      </c>
      <c r="CN555" s="161">
        <f>A!D646</f>
        <v>-116</v>
      </c>
      <c r="CO555" s="161">
        <f>A!C646</f>
        <v>-117.328</v>
      </c>
      <c r="CP555" s="161">
        <f>A!B646</f>
        <v>-119</v>
      </c>
      <c r="CQ555" s="161">
        <f>A!K646</f>
        <v>-116.52780541267362</v>
      </c>
      <c r="CR555" s="161">
        <f>A!E646</f>
        <v>-116.61914880000209</v>
      </c>
      <c r="CS555" s="162">
        <f>A!F646</f>
        <v>-116.0325801999999</v>
      </c>
      <c r="CT555" s="161">
        <f t="shared" si="84"/>
        <v>-119</v>
      </c>
      <c r="CU555" s="161">
        <f t="shared" si="85"/>
        <v>-116</v>
      </c>
      <c r="CV555" s="155">
        <f t="shared" si="86"/>
        <v>2.5736222623349632E-2</v>
      </c>
      <c r="CW555" s="161">
        <f>A!G646</f>
        <v>-116.5672229334152</v>
      </c>
      <c r="CX555" s="161">
        <f>A!H646</f>
        <v>-116.80000000000001</v>
      </c>
      <c r="CY555" s="162">
        <f>A!I646</f>
        <v>-116.70000000000002</v>
      </c>
      <c r="CZ555" s="209"/>
      <c r="DA555" s="209">
        <f>A!L646</f>
        <v>0</v>
      </c>
      <c r="DB555" s="209"/>
      <c r="DC555" s="144" t="s">
        <v>96</v>
      </c>
      <c r="DD555" s="161">
        <f>A!J706</f>
        <v>-1316</v>
      </c>
      <c r="DE555" s="161">
        <f>A!D706</f>
        <v>-1346</v>
      </c>
      <c r="DF555" s="161">
        <f>A!C706</f>
        <v>-1382.4540000000002</v>
      </c>
      <c r="DG555" s="161">
        <f>A!B706</f>
        <v>-1417.6436107854634</v>
      </c>
      <c r="DH555" s="161">
        <f>A!K706</f>
        <v>-1337.6800345571744</v>
      </c>
      <c r="DI555" s="161">
        <f>A!E706</f>
        <v>-1346.3775359999929</v>
      </c>
      <c r="DJ555" s="162">
        <f>A!F706</f>
        <v>-1345.3897430000011</v>
      </c>
      <c r="DK555" s="161">
        <f t="shared" si="87"/>
        <v>-1417.6436107854634</v>
      </c>
      <c r="DL555" s="161">
        <f t="shared" si="88"/>
        <v>-1316</v>
      </c>
      <c r="DM555" s="155">
        <f t="shared" si="89"/>
        <v>7.5517794260816395E-2</v>
      </c>
      <c r="DN555" s="161">
        <f>A!G706</f>
        <v>-1345.9557681785041</v>
      </c>
      <c r="DO555" s="161">
        <f>A!H706</f>
        <v>-1346.5</v>
      </c>
      <c r="DP555" s="162">
        <f>A!I706</f>
        <v>-1346.1000000000001</v>
      </c>
      <c r="DQ555" s="326"/>
      <c r="DR555" s="209">
        <f>A!L706</f>
        <v>0</v>
      </c>
      <c r="DS555" s="2"/>
    </row>
    <row r="556" spans="2:123" ht="9.9499999999999993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96"/>
      <c r="AJ556" s="202"/>
      <c r="AK556" s="202"/>
      <c r="AL556" s="202"/>
      <c r="AM556" s="202"/>
      <c r="AN556" s="202"/>
      <c r="AO556" s="203"/>
      <c r="AP556" s="202"/>
      <c r="AQ556" s="202"/>
      <c r="AR556" s="202"/>
      <c r="AS556" s="197"/>
      <c r="AT556" s="196"/>
      <c r="AU556" s="202"/>
      <c r="AV556" s="202"/>
      <c r="AW556" s="202"/>
      <c r="AX556" s="202"/>
      <c r="AY556" s="202"/>
      <c r="AZ556" s="203"/>
      <c r="BA556" s="202"/>
      <c r="BB556" s="202"/>
      <c r="BC556" s="2"/>
      <c r="BD556" s="2"/>
      <c r="BE556" s="2"/>
      <c r="BF556" s="17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44" t="s">
        <v>97</v>
      </c>
      <c r="CM556" s="161">
        <f>A!J647</f>
        <v>13</v>
      </c>
      <c r="CN556" s="161">
        <f>A!D647</f>
        <v>13</v>
      </c>
      <c r="CO556" s="161">
        <f>A!C647</f>
        <v>9.4120000000000008</v>
      </c>
      <c r="CP556" s="161">
        <f>A!B647</f>
        <v>10</v>
      </c>
      <c r="CQ556" s="161">
        <f>A!K647</f>
        <v>12.399703775467941</v>
      </c>
      <c r="CR556" s="161">
        <f>A!E647</f>
        <v>12.365539199999802</v>
      </c>
      <c r="CS556" s="162">
        <f>A!F647</f>
        <v>12.3994452000001</v>
      </c>
      <c r="CT556" s="161">
        <f t="shared" si="84"/>
        <v>9.4120000000000008</v>
      </c>
      <c r="CU556" s="161">
        <f t="shared" si="85"/>
        <v>13</v>
      </c>
      <c r="CV556" s="155">
        <f t="shared" si="86"/>
        <v>0.28904805411444706</v>
      </c>
      <c r="CW556" s="161">
        <f>A!G647</f>
        <v>12.413160887702601</v>
      </c>
      <c r="CX556" s="161">
        <f>A!H647</f>
        <v>12.3</v>
      </c>
      <c r="CY556" s="162">
        <f>A!I647</f>
        <v>12.3</v>
      </c>
      <c r="CZ556" s="209"/>
      <c r="DA556" s="209">
        <f>A!L647</f>
        <v>0</v>
      </c>
      <c r="DB556" s="209"/>
      <c r="DC556" s="144" t="s">
        <v>97</v>
      </c>
      <c r="DD556" s="161">
        <f>A!J707</f>
        <v>13</v>
      </c>
      <c r="DE556" s="161">
        <f>A!D707</f>
        <v>13</v>
      </c>
      <c r="DF556" s="161">
        <f>A!C707</f>
        <v>9.8619999999999948</v>
      </c>
      <c r="DG556" s="161">
        <f>A!B707</f>
        <v>19.929660023446615</v>
      </c>
      <c r="DH556" s="161">
        <f>A!K707</f>
        <v>11.063120409107142</v>
      </c>
      <c r="DI556" s="161">
        <f>A!E707</f>
        <v>12.365471999993986</v>
      </c>
      <c r="DJ556" s="162">
        <f>A!F707</f>
        <v>11.964037999997998</v>
      </c>
      <c r="DK556" s="161">
        <f t="shared" si="87"/>
        <v>9.8619999999999948</v>
      </c>
      <c r="DL556" s="161">
        <f t="shared" si="88"/>
        <v>19.929660023446615</v>
      </c>
      <c r="DM556" s="155">
        <f t="shared" si="89"/>
        <v>0.81911696215240537</v>
      </c>
      <c r="DN556" s="161">
        <f>A!G707</f>
        <v>12.290869910680016</v>
      </c>
      <c r="DO556" s="161">
        <f>A!H707</f>
        <v>12.299999999999983</v>
      </c>
      <c r="DP556" s="162">
        <f>A!I707</f>
        <v>12.400000000000006</v>
      </c>
      <c r="DQ556" s="326"/>
      <c r="DR556" s="209">
        <f>A!L707</f>
        <v>0</v>
      </c>
      <c r="DS556" s="2"/>
    </row>
    <row r="557" spans="2:123" ht="11.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96"/>
      <c r="AJ557" s="203"/>
      <c r="AK557" s="203"/>
      <c r="AL557" s="203"/>
      <c r="AM557" s="203"/>
      <c r="AN557" s="203"/>
      <c r="AO557" s="203"/>
      <c r="AP557" s="203"/>
      <c r="AQ557" s="203"/>
      <c r="AR557" s="203"/>
      <c r="AS557" s="197"/>
      <c r="AT557" s="196"/>
      <c r="AU557" s="203"/>
      <c r="AV557" s="203"/>
      <c r="AW557" s="203"/>
      <c r="AX557" s="203"/>
      <c r="AY557" s="203"/>
      <c r="AZ557" s="203"/>
      <c r="BA557" s="203"/>
      <c r="BB557" s="203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56" t="s">
        <v>98</v>
      </c>
      <c r="CM557" s="163">
        <f>A!J648</f>
        <v>10</v>
      </c>
      <c r="CN557" s="163">
        <f>A!D648</f>
        <v>9</v>
      </c>
      <c r="CO557" s="163">
        <f>A!C648</f>
        <v>3.9660000000000082</v>
      </c>
      <c r="CP557" s="163">
        <f>A!B648</f>
        <v>10</v>
      </c>
      <c r="CQ557" s="161">
        <f>A!K648</f>
        <v>9.9057729158112409</v>
      </c>
      <c r="CR557" s="163">
        <f>A!E648</f>
        <v>10.911935999999002</v>
      </c>
      <c r="CS557" s="164">
        <f>A!F648</f>
        <v>12.19747199999901</v>
      </c>
      <c r="CT557" s="163">
        <f t="shared" si="84"/>
        <v>3.9660000000000082</v>
      </c>
      <c r="CU557" s="163">
        <f t="shared" si="85"/>
        <v>12.19747199999901</v>
      </c>
      <c r="CV557" s="155">
        <f t="shared" si="86"/>
        <v>0.79093521644873965</v>
      </c>
      <c r="CW557" s="163">
        <f>A!G648</f>
        <v>10.40726450006602</v>
      </c>
      <c r="CX557" s="163">
        <f>A!H648</f>
        <v>10.5</v>
      </c>
      <c r="CY557" s="164">
        <f>A!I648</f>
        <v>10.599999999999994</v>
      </c>
      <c r="CZ557" s="209"/>
      <c r="DA557" s="209">
        <f>A!L648</f>
        <v>0</v>
      </c>
      <c r="DB557" s="209"/>
      <c r="DC557" s="156" t="s">
        <v>98</v>
      </c>
      <c r="DD557" s="163">
        <f>A!J708</f>
        <v>476</v>
      </c>
      <c r="DE557" s="163">
        <f>A!D708</f>
        <v>415</v>
      </c>
      <c r="DF557" s="163">
        <f>A!C708</f>
        <v>471.70600000000059</v>
      </c>
      <c r="DG557" s="163">
        <f>A!B708</f>
        <v>508.79249706916835</v>
      </c>
      <c r="DH557" s="161">
        <f>A!K708</f>
        <v>466.21246211731386</v>
      </c>
      <c r="DI557" s="163">
        <f>A!E708</f>
        <v>476.80415999990964</v>
      </c>
      <c r="DJ557" s="164">
        <f>A!F708</f>
        <v>478.59167999991996</v>
      </c>
      <c r="DK557" s="163">
        <f t="shared" si="87"/>
        <v>415</v>
      </c>
      <c r="DL557" s="163">
        <f t="shared" si="88"/>
        <v>508.79249706916835</v>
      </c>
      <c r="DM557" s="155">
        <f t="shared" si="89"/>
        <v>0.19690463125397001</v>
      </c>
      <c r="DN557" s="163">
        <f>A!G708</f>
        <v>476.33464216590028</v>
      </c>
      <c r="DO557" s="163">
        <f>A!H708</f>
        <v>476.40000000000009</v>
      </c>
      <c r="DP557" s="164">
        <f>A!I708</f>
        <v>476.40000000000009</v>
      </c>
      <c r="DQ557" s="326"/>
      <c r="DR557" s="209">
        <f>A!L708</f>
        <v>0</v>
      </c>
      <c r="DS557" s="2"/>
    </row>
    <row r="558" spans="2:123" ht="9.9499999999999993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95"/>
      <c r="AJ558" s="195"/>
      <c r="AK558" s="195"/>
      <c r="AL558" s="195"/>
      <c r="AM558" s="195"/>
      <c r="AN558" s="195"/>
      <c r="AO558" s="195"/>
      <c r="AP558" s="200"/>
      <c r="AQ558" s="200"/>
      <c r="AR558" s="200"/>
      <c r="AS558" s="197"/>
      <c r="AT558" s="195"/>
      <c r="AU558" s="195"/>
      <c r="AV558" s="200"/>
      <c r="AW558" s="200"/>
      <c r="AX558" s="200"/>
      <c r="AY558" s="200"/>
      <c r="AZ558" s="196"/>
      <c r="BA558" s="200"/>
      <c r="BB558" s="200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59" t="s">
        <v>182</v>
      </c>
      <c r="CM558" s="165"/>
      <c r="CN558" s="165"/>
      <c r="CO558" s="165"/>
      <c r="CP558" s="160"/>
      <c r="CQ558" s="141"/>
      <c r="CR558" s="141"/>
      <c r="CS558" s="142"/>
      <c r="CT558" s="141" t="s">
        <v>145</v>
      </c>
      <c r="CU558" s="141"/>
      <c r="CV558" s="143"/>
      <c r="CW558" s="160"/>
      <c r="CX558" s="160"/>
      <c r="CY558" s="171"/>
      <c r="CZ558" s="210"/>
      <c r="DA558" s="210"/>
      <c r="DB558" s="210"/>
      <c r="DC558" s="159" t="s">
        <v>183</v>
      </c>
      <c r="DD558" s="165"/>
      <c r="DE558" s="165"/>
      <c r="DF558" s="161"/>
      <c r="DG558" s="147"/>
      <c r="DH558" s="141"/>
      <c r="DI558" s="141"/>
      <c r="DJ558" s="142"/>
      <c r="DK558" s="141" t="s">
        <v>145</v>
      </c>
      <c r="DL558" s="141"/>
      <c r="DM558" s="143"/>
      <c r="DN558" s="147"/>
      <c r="DO558" s="147"/>
      <c r="DP558" s="149"/>
      <c r="DQ558" s="144"/>
      <c r="DR558" s="208"/>
      <c r="DS558" s="2"/>
    </row>
    <row r="559" spans="2:123" ht="9.9499999999999993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96"/>
      <c r="AJ559" s="198"/>
      <c r="AK559" s="198"/>
      <c r="AL559" s="198"/>
      <c r="AM559" s="198"/>
      <c r="AN559" s="198"/>
      <c r="AO559" s="199"/>
      <c r="AP559" s="200"/>
      <c r="AQ559" s="200"/>
      <c r="AR559" s="200"/>
      <c r="AS559" s="201"/>
      <c r="AT559" s="196"/>
      <c r="AU559" s="198"/>
      <c r="AV559" s="198"/>
      <c r="AW559" s="198"/>
      <c r="AX559" s="198"/>
      <c r="AY559" s="198"/>
      <c r="AZ559" s="199"/>
      <c r="BA559" s="200"/>
      <c r="BB559" s="200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44"/>
      <c r="CM559" s="145" t="s">
        <v>42</v>
      </c>
      <c r="CN559" s="145" t="s">
        <v>146</v>
      </c>
      <c r="CO559" s="145" t="s">
        <v>147</v>
      </c>
      <c r="CP559" s="145" t="s">
        <v>147</v>
      </c>
      <c r="CQ559" s="145" t="s">
        <v>148</v>
      </c>
      <c r="CR559" s="145" t="s">
        <v>149</v>
      </c>
      <c r="CS559" s="146" t="s">
        <v>150</v>
      </c>
      <c r="CT559" s="147"/>
      <c r="CU559" s="147"/>
      <c r="CV559" s="148" t="s">
        <v>174</v>
      </c>
      <c r="CW559" s="147" t="s">
        <v>175</v>
      </c>
      <c r="CX559" s="147"/>
      <c r="CY559" s="149"/>
      <c r="CZ559" s="208"/>
      <c r="DA559" s="260" t="s">
        <v>243</v>
      </c>
      <c r="DB559" s="260"/>
      <c r="DC559" s="144"/>
      <c r="DD559" s="166" t="s">
        <v>42</v>
      </c>
      <c r="DE559" s="166" t="s">
        <v>146</v>
      </c>
      <c r="DF559" s="166" t="s">
        <v>147</v>
      </c>
      <c r="DG559" s="145" t="s">
        <v>147</v>
      </c>
      <c r="DH559" s="145" t="s">
        <v>148</v>
      </c>
      <c r="DI559" s="145" t="s">
        <v>149</v>
      </c>
      <c r="DJ559" s="146" t="s">
        <v>150</v>
      </c>
      <c r="DK559" s="147"/>
      <c r="DL559" s="147"/>
      <c r="DM559" s="148" t="s">
        <v>174</v>
      </c>
      <c r="DN559" s="147" t="s">
        <v>175</v>
      </c>
      <c r="DO559" s="147"/>
      <c r="DP559" s="149"/>
      <c r="DQ559" s="144"/>
      <c r="DR559" s="260" t="s">
        <v>243</v>
      </c>
      <c r="DS559" s="2"/>
    </row>
    <row r="560" spans="2:123" ht="9.9499999999999993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96"/>
      <c r="AJ560" s="199"/>
      <c r="AK560" s="199"/>
      <c r="AL560" s="199"/>
      <c r="AM560" s="199"/>
      <c r="AN560" s="199"/>
      <c r="AO560" s="199"/>
      <c r="AP560" s="199"/>
      <c r="AQ560" s="199"/>
      <c r="AR560" s="199"/>
      <c r="AS560" s="199"/>
      <c r="AT560" s="196"/>
      <c r="AU560" s="199"/>
      <c r="AV560" s="199"/>
      <c r="AW560" s="199"/>
      <c r="AX560" s="199"/>
      <c r="AY560" s="199"/>
      <c r="AZ560" s="199"/>
      <c r="BA560" s="199"/>
      <c r="BB560" s="199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50"/>
      <c r="CM560" s="151" t="s">
        <v>153</v>
      </c>
      <c r="CN560" s="151" t="s">
        <v>153</v>
      </c>
      <c r="CO560" s="151" t="s">
        <v>63</v>
      </c>
      <c r="CP560" s="151" t="s">
        <v>44</v>
      </c>
      <c r="CQ560" s="151" t="s">
        <v>154</v>
      </c>
      <c r="CR560" s="151" t="s">
        <v>155</v>
      </c>
      <c r="CS560" s="152" t="s">
        <v>155</v>
      </c>
      <c r="CT560" s="151" t="s">
        <v>156</v>
      </c>
      <c r="CU560" s="151" t="s">
        <v>157</v>
      </c>
      <c r="CV560" s="152" t="s">
        <v>177</v>
      </c>
      <c r="CW560" s="151" t="s">
        <v>155</v>
      </c>
      <c r="CX560" s="151" t="s">
        <v>50</v>
      </c>
      <c r="CY560" s="152" t="s">
        <v>51</v>
      </c>
      <c r="CZ560" s="325"/>
      <c r="DA560" s="261" t="s">
        <v>244</v>
      </c>
      <c r="DB560" s="260"/>
      <c r="DC560" s="150"/>
      <c r="DD560" s="167" t="s">
        <v>153</v>
      </c>
      <c r="DE560" s="167" t="s">
        <v>153</v>
      </c>
      <c r="DF560" s="151" t="s">
        <v>63</v>
      </c>
      <c r="DG560" s="151" t="s">
        <v>44</v>
      </c>
      <c r="DH560" s="151" t="s">
        <v>154</v>
      </c>
      <c r="DI560" s="151" t="s">
        <v>155</v>
      </c>
      <c r="DJ560" s="152" t="s">
        <v>155</v>
      </c>
      <c r="DK560" s="151" t="s">
        <v>156</v>
      </c>
      <c r="DL560" s="151" t="s">
        <v>157</v>
      </c>
      <c r="DM560" s="152" t="s">
        <v>177</v>
      </c>
      <c r="DN560" s="151" t="s">
        <v>155</v>
      </c>
      <c r="DO560" s="151" t="s">
        <v>50</v>
      </c>
      <c r="DP560" s="152" t="s">
        <v>51</v>
      </c>
      <c r="DQ560" s="324"/>
      <c r="DR560" s="261" t="s">
        <v>244</v>
      </c>
      <c r="DS560" s="2"/>
    </row>
    <row r="561" spans="2:123" ht="9.9499999999999993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96"/>
      <c r="AJ561" s="202"/>
      <c r="AK561" s="202"/>
      <c r="AL561" s="202"/>
      <c r="AM561" s="202"/>
      <c r="AN561" s="202"/>
      <c r="AO561" s="203"/>
      <c r="AP561" s="202"/>
      <c r="AQ561" s="202"/>
      <c r="AR561" s="202"/>
      <c r="AS561" s="197"/>
      <c r="AT561" s="196"/>
      <c r="AU561" s="202"/>
      <c r="AV561" s="202"/>
      <c r="AW561" s="202"/>
      <c r="AX561" s="202"/>
      <c r="AY561" s="202"/>
      <c r="AZ561" s="203"/>
      <c r="BA561" s="202"/>
      <c r="BB561" s="202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44" t="s">
        <v>80</v>
      </c>
      <c r="CM561" s="161">
        <f>A!J650</f>
        <v>-8</v>
      </c>
      <c r="CN561" s="161">
        <f>A!D650</f>
        <v>-7</v>
      </c>
      <c r="CO561" s="161">
        <f>A!C650</f>
        <v>-5.7610000000000099</v>
      </c>
      <c r="CP561" s="161">
        <f>A!B650</f>
        <v>-7</v>
      </c>
      <c r="CQ561" s="161"/>
      <c r="CR561" s="161">
        <f>A!E650</f>
        <v>-7.4954207999988967</v>
      </c>
      <c r="CS561" s="162">
        <f>A!F650</f>
        <v>-7.3739612000006005</v>
      </c>
      <c r="CT561" s="161">
        <f t="shared" ref="CT561:CT579" si="90">MINA(CM561:CS561)</f>
        <v>-8</v>
      </c>
      <c r="CU561" s="161">
        <f t="shared" ref="CU561:CU579" si="91">MAXA(CM561:CS561)</f>
        <v>-5.7610000000000099</v>
      </c>
      <c r="CV561" s="155">
        <f t="shared" ref="CV561:CV579" si="92">ABS((CU561-CT561)/CW561)</f>
        <v>0.29946277437702901</v>
      </c>
      <c r="CW561" s="161">
        <f>A!G650</f>
        <v>-7.4767222892987988</v>
      </c>
      <c r="CX561" s="161">
        <f>A!H650</f>
        <v>-7.4999999999999929</v>
      </c>
      <c r="CY561" s="162">
        <f>A!I650</f>
        <v>-7.4999999999999929</v>
      </c>
      <c r="CZ561" s="326"/>
      <c r="DA561" s="209">
        <f>A!L650</f>
        <v>0</v>
      </c>
      <c r="DB561" s="162"/>
      <c r="DC561" s="144" t="s">
        <v>80</v>
      </c>
      <c r="DD561" s="161">
        <f>A!J710</f>
        <v>0</v>
      </c>
      <c r="DE561" s="161">
        <f>A!D710</f>
        <v>0</v>
      </c>
      <c r="DF561" s="161">
        <f>A!C710</f>
        <v>0</v>
      </c>
      <c r="DG561" s="161">
        <f>A!B710</f>
        <v>0</v>
      </c>
      <c r="DH561" s="161">
        <f>A!K710</f>
        <v>0</v>
      </c>
      <c r="DI561" s="161">
        <f>A!E710</f>
        <v>0</v>
      </c>
      <c r="DJ561" s="162">
        <f>A!F710</f>
        <v>-3.0446734979999902E-14</v>
      </c>
      <c r="DK561" s="161">
        <f t="shared" ref="DK561:DK579" si="93">MINA(DD561:DJ561)</f>
        <v>-3.0446734979999902E-14</v>
      </c>
      <c r="DL561" s="161">
        <f t="shared" ref="DL561:DL579" si="94">MAXA(DD561:DJ561)</f>
        <v>0</v>
      </c>
      <c r="DM561" s="155"/>
      <c r="DN561" s="161">
        <f>A!G710</f>
        <v>0</v>
      </c>
      <c r="DO561" s="161">
        <f>A!H710</f>
        <v>0</v>
      </c>
      <c r="DP561" s="162">
        <f>A!I710</f>
        <v>0</v>
      </c>
      <c r="DQ561" s="209"/>
      <c r="DR561" s="209">
        <f>A!L710</f>
        <v>0</v>
      </c>
      <c r="DS561" s="2"/>
    </row>
    <row r="562" spans="2:123" ht="9.9499999999999993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96"/>
      <c r="AJ562" s="202"/>
      <c r="AK562" s="202"/>
      <c r="AL562" s="202"/>
      <c r="AM562" s="202"/>
      <c r="AN562" s="202"/>
      <c r="AO562" s="203"/>
      <c r="AP562" s="202"/>
      <c r="AQ562" s="202"/>
      <c r="AR562" s="202"/>
      <c r="AS562" s="197"/>
      <c r="AT562" s="196"/>
      <c r="AU562" s="202"/>
      <c r="AV562" s="202"/>
      <c r="AW562" s="202"/>
      <c r="AX562" s="202"/>
      <c r="AY562" s="202"/>
      <c r="AZ562" s="203"/>
      <c r="BA562" s="202"/>
      <c r="BB562" s="202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44" t="s">
        <v>81</v>
      </c>
      <c r="CM562" s="161">
        <f>A!J651</f>
        <v>-5</v>
      </c>
      <c r="CN562" s="161">
        <f>A!D651</f>
        <v>-6</v>
      </c>
      <c r="CO562" s="161">
        <f>A!C651</f>
        <v>-10.957999999999998</v>
      </c>
      <c r="CP562" s="161">
        <f>A!B651</f>
        <v>-5</v>
      </c>
      <c r="CQ562" s="161"/>
      <c r="CR562" s="161">
        <f>A!E651</f>
        <v>-5.1719808000003056</v>
      </c>
      <c r="CS562" s="162">
        <f>A!F651</f>
        <v>-5.2399502000000027</v>
      </c>
      <c r="CT562" s="161">
        <f t="shared" si="90"/>
        <v>-10.957999999999998</v>
      </c>
      <c r="CU562" s="161">
        <f t="shared" si="91"/>
        <v>-5</v>
      </c>
      <c r="CV562" s="155">
        <f t="shared" si="92"/>
        <v>1.1310433524220487</v>
      </c>
      <c r="CW562" s="161">
        <f>A!G651</f>
        <v>-5.2677025926913998</v>
      </c>
      <c r="CX562" s="161">
        <f>A!H651</f>
        <v>-5.2000000000000028</v>
      </c>
      <c r="CY562" s="162">
        <f>A!I651</f>
        <v>-5.2000000000000028</v>
      </c>
      <c r="CZ562" s="209"/>
      <c r="DA562" s="209">
        <f>A!L651</f>
        <v>0</v>
      </c>
      <c r="DB562" s="209"/>
      <c r="DC562" s="144" t="s">
        <v>81</v>
      </c>
      <c r="DD562" s="161">
        <f>A!J711</f>
        <v>0</v>
      </c>
      <c r="DE562" s="161">
        <f>A!D711</f>
        <v>0</v>
      </c>
      <c r="DF562" s="161">
        <f>A!C711</f>
        <v>0</v>
      </c>
      <c r="DG562" s="161">
        <f>A!B711</f>
        <v>0</v>
      </c>
      <c r="DH562" s="161">
        <f>A!K711</f>
        <v>0</v>
      </c>
      <c r="DI562" s="161">
        <f>A!E711</f>
        <v>0</v>
      </c>
      <c r="DJ562" s="162">
        <f>A!F711</f>
        <v>1.11910662E-15</v>
      </c>
      <c r="DK562" s="161">
        <f t="shared" si="93"/>
        <v>0</v>
      </c>
      <c r="DL562" s="161">
        <f t="shared" si="94"/>
        <v>1.11910662E-15</v>
      </c>
      <c r="DM562" s="155"/>
      <c r="DN562" s="161">
        <f>A!G711</f>
        <v>0</v>
      </c>
      <c r="DO562" s="161">
        <f>A!H711</f>
        <v>0</v>
      </c>
      <c r="DP562" s="162">
        <f>A!I711</f>
        <v>0</v>
      </c>
      <c r="DQ562" s="209"/>
      <c r="DR562" s="209">
        <f>A!L711</f>
        <v>0</v>
      </c>
      <c r="DS562" s="2"/>
    </row>
    <row r="563" spans="2:123" ht="9.9499999999999993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96"/>
      <c r="AJ563" s="202"/>
      <c r="AK563" s="202"/>
      <c r="AL563" s="202"/>
      <c r="AM563" s="202"/>
      <c r="AN563" s="202"/>
      <c r="AO563" s="203"/>
      <c r="AP563" s="202"/>
      <c r="AQ563" s="202"/>
      <c r="AR563" s="202"/>
      <c r="AS563" s="197"/>
      <c r="AT563" s="196"/>
      <c r="AU563" s="202"/>
      <c r="AV563" s="202"/>
      <c r="AW563" s="202"/>
      <c r="AX563" s="202"/>
      <c r="AY563" s="202"/>
      <c r="AZ563" s="203"/>
      <c r="BA563" s="202"/>
      <c r="BB563" s="202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44" t="s">
        <v>82</v>
      </c>
      <c r="CM563" s="161">
        <f>A!J652</f>
        <v>-13</v>
      </c>
      <c r="CN563" s="161">
        <f>A!D652</f>
        <v>-13</v>
      </c>
      <c r="CO563" s="161">
        <f>A!C652</f>
        <v>-16.719000000000008</v>
      </c>
      <c r="CP563" s="161">
        <f>A!B652</f>
        <v>-12</v>
      </c>
      <c r="CQ563" s="161"/>
      <c r="CR563" s="161">
        <f>A!E652</f>
        <v>-12.667401599999202</v>
      </c>
      <c r="CS563" s="162">
        <f>A!F652</f>
        <v>-12.613911400000603</v>
      </c>
      <c r="CT563" s="161">
        <f t="shared" si="90"/>
        <v>-16.719000000000008</v>
      </c>
      <c r="CU563" s="161">
        <f t="shared" si="91"/>
        <v>-12</v>
      </c>
      <c r="CV563" s="155">
        <f t="shared" si="92"/>
        <v>0.37027955703742033</v>
      </c>
      <c r="CW563" s="161">
        <f>A!G652</f>
        <v>-12.744424881990199</v>
      </c>
      <c r="CX563" s="161">
        <f>A!H652</f>
        <v>-12.699999999999996</v>
      </c>
      <c r="CY563" s="162">
        <f>A!I652</f>
        <v>-12.699999999999996</v>
      </c>
      <c r="CZ563" s="209"/>
      <c r="DA563" s="209">
        <f>A!L652</f>
        <v>0</v>
      </c>
      <c r="DB563" s="209"/>
      <c r="DC563" s="144" t="s">
        <v>82</v>
      </c>
      <c r="DD563" s="161">
        <f>A!J712</f>
        <v>0</v>
      </c>
      <c r="DE563" s="161">
        <f>A!D712</f>
        <v>0</v>
      </c>
      <c r="DF563" s="161">
        <f>A!C712</f>
        <v>0</v>
      </c>
      <c r="DG563" s="161">
        <f>A!B712</f>
        <v>0</v>
      </c>
      <c r="DH563" s="161">
        <f>A!K712</f>
        <v>0</v>
      </c>
      <c r="DI563" s="161">
        <f>A!E712</f>
        <v>0</v>
      </c>
      <c r="DJ563" s="162">
        <f>A!F712</f>
        <v>-2.9327628359999903E-14</v>
      </c>
      <c r="DK563" s="161">
        <f t="shared" si="93"/>
        <v>-2.9327628359999903E-14</v>
      </c>
      <c r="DL563" s="161">
        <f t="shared" si="94"/>
        <v>0</v>
      </c>
      <c r="DM563" s="155"/>
      <c r="DN563" s="161">
        <f>A!G712</f>
        <v>0</v>
      </c>
      <c r="DO563" s="161">
        <f>A!H712</f>
        <v>0</v>
      </c>
      <c r="DP563" s="162">
        <f>A!I712</f>
        <v>0</v>
      </c>
      <c r="DQ563" s="209"/>
      <c r="DR563" s="209">
        <f>A!L712</f>
        <v>0</v>
      </c>
      <c r="DS563" s="2"/>
    </row>
    <row r="564" spans="2:123" ht="9.9499999999999993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96"/>
      <c r="AJ564" s="202"/>
      <c r="AK564" s="202"/>
      <c r="AL564" s="202"/>
      <c r="AM564" s="202"/>
      <c r="AN564" s="202"/>
      <c r="AO564" s="203"/>
      <c r="AP564" s="202"/>
      <c r="AQ564" s="202"/>
      <c r="AR564" s="202"/>
      <c r="AS564" s="197"/>
      <c r="AT564" s="196"/>
      <c r="AU564" s="202"/>
      <c r="AV564" s="202"/>
      <c r="AW564" s="202"/>
      <c r="AX564" s="202"/>
      <c r="AY564" s="202"/>
      <c r="AZ564" s="203"/>
      <c r="BA564" s="202"/>
      <c r="BB564" s="202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44" t="s">
        <v>83</v>
      </c>
      <c r="CM564" s="161">
        <f>A!J653</f>
        <v>-63</v>
      </c>
      <c r="CN564" s="161">
        <f>A!D653</f>
        <v>-63</v>
      </c>
      <c r="CO564" s="161">
        <f>A!C653</f>
        <v>-64.269000000000005</v>
      </c>
      <c r="CP564" s="161">
        <f>A!B653</f>
        <v>-62</v>
      </c>
      <c r="CQ564" s="161"/>
      <c r="CR564" s="161">
        <f>A!E653</f>
        <v>-62.634378239999791</v>
      </c>
      <c r="CS564" s="162">
        <f>A!F653</f>
        <v>-61.970316780000701</v>
      </c>
      <c r="CT564" s="161">
        <f t="shared" si="90"/>
        <v>-64.269000000000005</v>
      </c>
      <c r="CU564" s="161">
        <f t="shared" si="91"/>
        <v>-61.970316780000701</v>
      </c>
      <c r="CV564" s="155">
        <f t="shared" si="92"/>
        <v>3.662918833008031E-2</v>
      </c>
      <c r="CW564" s="161">
        <f>A!G653</f>
        <v>-62.755505234922154</v>
      </c>
      <c r="CX564" s="161">
        <f>A!H653</f>
        <v>-62.8</v>
      </c>
      <c r="CY564" s="162">
        <f>A!I653</f>
        <v>-62.8</v>
      </c>
      <c r="CZ564" s="209"/>
      <c r="DA564" s="209">
        <f>A!L653</f>
        <v>0</v>
      </c>
      <c r="DB564" s="209"/>
      <c r="DC564" s="144" t="s">
        <v>83</v>
      </c>
      <c r="DD564" s="161">
        <f>A!J713</f>
        <v>0</v>
      </c>
      <c r="DE564" s="161">
        <f>A!D713</f>
        <v>0</v>
      </c>
      <c r="DF564" s="161">
        <f>A!C713</f>
        <v>0</v>
      </c>
      <c r="DG564" s="161">
        <f>A!B713</f>
        <v>0</v>
      </c>
      <c r="DH564" s="161">
        <f>A!K713</f>
        <v>0</v>
      </c>
      <c r="DI564" s="161">
        <f>A!E713</f>
        <v>0</v>
      </c>
      <c r="DJ564" s="162">
        <f>A!F713</f>
        <v>-1.7230573799998041E-15</v>
      </c>
      <c r="DK564" s="161">
        <f t="shared" si="93"/>
        <v>-1.7230573799998041E-15</v>
      </c>
      <c r="DL564" s="161">
        <f t="shared" si="94"/>
        <v>0</v>
      </c>
      <c r="DM564" s="155"/>
      <c r="DN564" s="161">
        <f>A!G713</f>
        <v>0</v>
      </c>
      <c r="DO564" s="161">
        <f>A!H713</f>
        <v>0</v>
      </c>
      <c r="DP564" s="162">
        <f>A!I713</f>
        <v>0</v>
      </c>
      <c r="DQ564" s="209"/>
      <c r="DR564" s="209">
        <f>A!L713</f>
        <v>0</v>
      </c>
      <c r="DS564" s="2"/>
    </row>
    <row r="565" spans="2:123" ht="9.9499999999999993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96"/>
      <c r="AJ565" s="202"/>
      <c r="AK565" s="202"/>
      <c r="AL565" s="202"/>
      <c r="AM565" s="202"/>
      <c r="AN565" s="202"/>
      <c r="AO565" s="203"/>
      <c r="AP565" s="202"/>
      <c r="AQ565" s="202"/>
      <c r="AR565" s="202"/>
      <c r="AS565" s="197"/>
      <c r="AT565" s="196"/>
      <c r="AU565" s="202"/>
      <c r="AV565" s="202"/>
      <c r="AW565" s="202"/>
      <c r="AX565" s="202"/>
      <c r="AY565" s="202"/>
      <c r="AZ565" s="203"/>
      <c r="BA565" s="202"/>
      <c r="BB565" s="202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44" t="s">
        <v>84</v>
      </c>
      <c r="CM565" s="161">
        <f>A!J654</f>
        <v>-1</v>
      </c>
      <c r="CN565" s="161">
        <f>A!D654</f>
        <v>-1</v>
      </c>
      <c r="CO565" s="161">
        <f>A!C654</f>
        <v>-0.64299999999999979</v>
      </c>
      <c r="CP565" s="161">
        <f>A!B654</f>
        <v>-1</v>
      </c>
      <c r="CQ565" s="161"/>
      <c r="CR565" s="161">
        <f>A!E654</f>
        <v>-1.0097069000000105</v>
      </c>
      <c r="CS565" s="162">
        <f>A!F654</f>
        <v>-1.0218326300000098</v>
      </c>
      <c r="CT565" s="161">
        <f t="shared" si="90"/>
        <v>-1.0218326300000098</v>
      </c>
      <c r="CU565" s="161">
        <f t="shared" si="91"/>
        <v>-0.64299999999999979</v>
      </c>
      <c r="CV565" s="155">
        <f t="shared" si="92"/>
        <v>0.36778197807660917</v>
      </c>
      <c r="CW565" s="161">
        <f>A!G654</f>
        <v>-1.0300467466654903</v>
      </c>
      <c r="CX565" s="161">
        <f>A!H654</f>
        <v>-1</v>
      </c>
      <c r="CY565" s="162">
        <f>A!I654</f>
        <v>-1</v>
      </c>
      <c r="CZ565" s="209"/>
      <c r="DA565" s="209">
        <f>A!L654</f>
        <v>0</v>
      </c>
      <c r="DB565" s="209"/>
      <c r="DC565" s="144" t="s">
        <v>84</v>
      </c>
      <c r="DD565" s="161">
        <f>A!J714</f>
        <v>0</v>
      </c>
      <c r="DE565" s="161">
        <f>A!D714</f>
        <v>0</v>
      </c>
      <c r="DF565" s="161">
        <f>A!C714</f>
        <v>0</v>
      </c>
      <c r="DG565" s="161">
        <f>A!B714</f>
        <v>0</v>
      </c>
      <c r="DH565" s="161">
        <f>A!K714</f>
        <v>0</v>
      </c>
      <c r="DI565" s="161">
        <f>A!E714</f>
        <v>0</v>
      </c>
      <c r="DJ565" s="162">
        <f>A!F714</f>
        <v>-3.1690194300000096E-14</v>
      </c>
      <c r="DK565" s="161">
        <f t="shared" si="93"/>
        <v>-3.1690194300000096E-14</v>
      </c>
      <c r="DL565" s="161">
        <f t="shared" si="94"/>
        <v>0</v>
      </c>
      <c r="DM565" s="155"/>
      <c r="DN565" s="161">
        <f>A!G714</f>
        <v>0</v>
      </c>
      <c r="DO565" s="161">
        <f>A!H714</f>
        <v>0</v>
      </c>
      <c r="DP565" s="162">
        <f>A!I714</f>
        <v>0</v>
      </c>
      <c r="DQ565" s="209"/>
      <c r="DR565" s="209">
        <f>A!L714</f>
        <v>0</v>
      </c>
      <c r="DS565" s="2"/>
    </row>
    <row r="566" spans="2:123" ht="9.9499999999999993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96"/>
      <c r="AJ566" s="202"/>
      <c r="AK566" s="202"/>
      <c r="AL566" s="202"/>
      <c r="AM566" s="202"/>
      <c r="AN566" s="202"/>
      <c r="AO566" s="203"/>
      <c r="AP566" s="202"/>
      <c r="AQ566" s="202"/>
      <c r="AR566" s="202"/>
      <c r="AS566" s="197"/>
      <c r="AT566" s="196"/>
      <c r="AU566" s="202"/>
      <c r="AV566" s="202"/>
      <c r="AW566" s="202"/>
      <c r="AX566" s="202"/>
      <c r="AY566" s="202"/>
      <c r="AZ566" s="203"/>
      <c r="BA566" s="202"/>
      <c r="BB566" s="202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44" t="s">
        <v>85</v>
      </c>
      <c r="CM566" s="161">
        <f>A!J655</f>
        <v>-56</v>
      </c>
      <c r="CN566" s="161">
        <f>A!D655</f>
        <v>-57</v>
      </c>
      <c r="CO566" s="161">
        <f>A!C655</f>
        <v>-59.150999999999996</v>
      </c>
      <c r="CP566" s="161">
        <f>A!B655</f>
        <v>-56</v>
      </c>
      <c r="CQ566" s="161"/>
      <c r="CR566" s="161">
        <f>A!E655</f>
        <v>-56.148664340000906</v>
      </c>
      <c r="CS566" s="162">
        <f>A!F655</f>
        <v>-55.618188210000113</v>
      </c>
      <c r="CT566" s="161">
        <f t="shared" si="90"/>
        <v>-59.150999999999996</v>
      </c>
      <c r="CU566" s="161">
        <f t="shared" si="91"/>
        <v>-55.618188210000113</v>
      </c>
      <c r="CV566" s="155">
        <f t="shared" si="92"/>
        <v>6.273992567960758E-2</v>
      </c>
      <c r="CW566" s="161">
        <f>A!G655</f>
        <v>-56.308829692288846</v>
      </c>
      <c r="CX566" s="161">
        <f>A!H655</f>
        <v>-56.300000000000004</v>
      </c>
      <c r="CY566" s="162">
        <f>A!I655</f>
        <v>-56.300000000000004</v>
      </c>
      <c r="CZ566" s="209"/>
      <c r="DA566" s="209">
        <f>A!L655</f>
        <v>0</v>
      </c>
      <c r="DB566" s="209"/>
      <c r="DC566" s="144" t="s">
        <v>85</v>
      </c>
      <c r="DD566" s="161">
        <f>A!J715</f>
        <v>0</v>
      </c>
      <c r="DE566" s="161">
        <f>A!D715</f>
        <v>0</v>
      </c>
      <c r="DF566" s="161">
        <f>A!C715</f>
        <v>0</v>
      </c>
      <c r="DG566" s="161">
        <f>A!B715</f>
        <v>0</v>
      </c>
      <c r="DH566" s="161">
        <f>A!K715</f>
        <v>0</v>
      </c>
      <c r="DI566" s="161">
        <f>A!E715</f>
        <v>0</v>
      </c>
      <c r="DJ566" s="162">
        <f>A!F715</f>
        <v>-2.9665167000000001E-15</v>
      </c>
      <c r="DK566" s="161">
        <f t="shared" si="93"/>
        <v>-2.9665167000000001E-15</v>
      </c>
      <c r="DL566" s="161">
        <f t="shared" si="94"/>
        <v>0</v>
      </c>
      <c r="DM566" s="155"/>
      <c r="DN566" s="161">
        <f>A!G715</f>
        <v>0</v>
      </c>
      <c r="DO566" s="161">
        <f>A!H715</f>
        <v>0</v>
      </c>
      <c r="DP566" s="162">
        <f>A!I715</f>
        <v>0</v>
      </c>
      <c r="DQ566" s="209"/>
      <c r="DR566" s="209">
        <f>A!L715</f>
        <v>0</v>
      </c>
      <c r="DS566" s="2"/>
    </row>
    <row r="567" spans="2:123" ht="9.9499999999999993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96"/>
      <c r="AJ567" s="202"/>
      <c r="AK567" s="202"/>
      <c r="AL567" s="202"/>
      <c r="AM567" s="202"/>
      <c r="AN567" s="202"/>
      <c r="AO567" s="203"/>
      <c r="AP567" s="202"/>
      <c r="AQ567" s="202"/>
      <c r="AR567" s="202"/>
      <c r="AS567" s="197"/>
      <c r="AT567" s="196"/>
      <c r="AU567" s="202"/>
      <c r="AV567" s="202"/>
      <c r="AW567" s="202"/>
      <c r="AX567" s="202"/>
      <c r="AY567" s="202"/>
      <c r="AZ567" s="203"/>
      <c r="BA567" s="202"/>
      <c r="BB567" s="202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44" t="s">
        <v>86</v>
      </c>
      <c r="CM567" s="161">
        <f>A!J656</f>
        <v>6</v>
      </c>
      <c r="CN567" s="161">
        <f>A!D656</f>
        <v>5</v>
      </c>
      <c r="CO567" s="161">
        <f>A!C656</f>
        <v>0</v>
      </c>
      <c r="CP567" s="161">
        <f>A!B656</f>
        <v>5</v>
      </c>
      <c r="CQ567" s="161"/>
      <c r="CR567" s="161">
        <f>A!E656</f>
        <v>6.1924799999994917</v>
      </c>
      <c r="CS567" s="162">
        <f>A!F656</f>
        <v>5.9844251999997979</v>
      </c>
      <c r="CT567" s="161">
        <f t="shared" si="90"/>
        <v>0</v>
      </c>
      <c r="CU567" s="161">
        <f t="shared" si="91"/>
        <v>6.1924799999994917</v>
      </c>
      <c r="CV567" s="155">
        <f t="shared" si="92"/>
        <v>1.0075347589160593</v>
      </c>
      <c r="CW567" s="161">
        <f>A!G656</f>
        <v>6.1461700901133938</v>
      </c>
      <c r="CX567" s="161">
        <f>A!H656</f>
        <v>6.1999999999999957</v>
      </c>
      <c r="CY567" s="162">
        <f>A!I656</f>
        <v>6.1000000000000014</v>
      </c>
      <c r="CZ567" s="209"/>
      <c r="DA567" s="209">
        <f>A!L656</f>
        <v>0</v>
      </c>
      <c r="DB567" s="209"/>
      <c r="DC567" s="144" t="s">
        <v>86</v>
      </c>
      <c r="DD567" s="161">
        <f>A!J716</f>
        <v>739</v>
      </c>
      <c r="DE567" s="161">
        <f>A!D716</f>
        <v>739</v>
      </c>
      <c r="DF567" s="161">
        <f>A!C716</f>
        <v>739.2</v>
      </c>
      <c r="DG567" s="161">
        <f>A!B716</f>
        <v>741.50058616647129</v>
      </c>
      <c r="DH567" s="161">
        <f>A!K716</f>
        <v>739.1972101567535</v>
      </c>
      <c r="DI567" s="161">
        <f>A!E716</f>
        <v>739.20000000000903</v>
      </c>
      <c r="DJ567" s="162">
        <f>A!F716</f>
        <v>739.20686999999998</v>
      </c>
      <c r="DK567" s="161">
        <f t="shared" si="93"/>
        <v>739</v>
      </c>
      <c r="DL567" s="161">
        <f t="shared" si="94"/>
        <v>741.50058616647129</v>
      </c>
      <c r="DM567" s="155">
        <f>ABS((DL567-DK567)/DN567)</f>
        <v>3.3828477928443848E-3</v>
      </c>
      <c r="DN567" s="161">
        <f>A!G716</f>
        <v>739.19558892383304</v>
      </c>
      <c r="DO567" s="161">
        <f>A!H716</f>
        <v>739.2</v>
      </c>
      <c r="DP567" s="162">
        <f>A!I716</f>
        <v>739.4</v>
      </c>
      <c r="DQ567" s="209"/>
      <c r="DR567" s="209">
        <f>A!L716</f>
        <v>0</v>
      </c>
      <c r="DS567" s="2"/>
    </row>
    <row r="568" spans="2:123" ht="9.9499999999999993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96"/>
      <c r="AJ568" s="202"/>
      <c r="AK568" s="202"/>
      <c r="AL568" s="202"/>
      <c r="AM568" s="202"/>
      <c r="AN568" s="202"/>
      <c r="AO568" s="203"/>
      <c r="AP568" s="202"/>
      <c r="AQ568" s="202"/>
      <c r="AR568" s="202"/>
      <c r="AS568" s="197"/>
      <c r="AT568" s="196"/>
      <c r="AU568" s="202"/>
      <c r="AV568" s="202"/>
      <c r="AW568" s="202"/>
      <c r="AX568" s="202"/>
      <c r="AY568" s="202"/>
      <c r="AZ568" s="203"/>
      <c r="BA568" s="202"/>
      <c r="BB568" s="202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44" t="s">
        <v>87</v>
      </c>
      <c r="CM568" s="161">
        <f>A!J657</f>
        <v>-5</v>
      </c>
      <c r="CN568" s="161">
        <f>A!D657</f>
        <v>-5</v>
      </c>
      <c r="CO568" s="161">
        <f>A!C657</f>
        <v>-6.509999999999998</v>
      </c>
      <c r="CP568" s="161">
        <f>A!B657</f>
        <v>-5</v>
      </c>
      <c r="CQ568" s="161"/>
      <c r="CR568" s="161">
        <f>A!E657</f>
        <v>-5.5228319999996955</v>
      </c>
      <c r="CS568" s="162">
        <f>A!F657</f>
        <v>-5.2203032999998982</v>
      </c>
      <c r="CT568" s="161">
        <f t="shared" si="90"/>
        <v>-6.509999999999998</v>
      </c>
      <c r="CU568" s="161">
        <f t="shared" si="91"/>
        <v>-5</v>
      </c>
      <c r="CV568" s="155">
        <f t="shared" si="92"/>
        <v>0.26998878299135604</v>
      </c>
      <c r="CW568" s="161">
        <f>A!G657</f>
        <v>-5.5928249435767938</v>
      </c>
      <c r="CX568" s="161">
        <f>A!H657</f>
        <v>-5.5999999999999943</v>
      </c>
      <c r="CY568" s="162">
        <f>A!I657</f>
        <v>-5.5</v>
      </c>
      <c r="CZ568" s="209"/>
      <c r="DA568" s="209">
        <f>A!L657</f>
        <v>0</v>
      </c>
      <c r="DB568" s="209"/>
      <c r="DC568" s="144" t="s">
        <v>87</v>
      </c>
      <c r="DD568" s="161">
        <f>A!J717</f>
        <v>1</v>
      </c>
      <c r="DE568" s="161">
        <f>A!D717</f>
        <v>0</v>
      </c>
      <c r="DF568" s="161">
        <f>A!C717</f>
        <v>0</v>
      </c>
      <c r="DG568" s="161">
        <f>A!B717</f>
        <v>-2.0515826494724934</v>
      </c>
      <c r="DH568" s="161">
        <f>A!K717</f>
        <v>-2.493871807018877E-5</v>
      </c>
      <c r="DI568" s="161">
        <f>A!E717</f>
        <v>0</v>
      </c>
      <c r="DJ568" s="162">
        <f>A!F717</f>
        <v>-1.2210000001005028E-2</v>
      </c>
      <c r="DK568" s="161">
        <f t="shared" si="93"/>
        <v>-2.0515826494724934</v>
      </c>
      <c r="DL568" s="161">
        <f t="shared" si="94"/>
        <v>1</v>
      </c>
      <c r="DM568" s="155"/>
      <c r="DN568" s="161">
        <f>A!G717</f>
        <v>4.3984000985005878E-2</v>
      </c>
      <c r="DO568" s="161">
        <f>A!H717</f>
        <v>0</v>
      </c>
      <c r="DP568" s="162">
        <f>A!I717</f>
        <v>-0.29999999999995453</v>
      </c>
      <c r="DQ568" s="209"/>
      <c r="DR568" s="209">
        <f>A!L717</f>
        <v>0</v>
      </c>
      <c r="DS568" s="2"/>
    </row>
    <row r="569" spans="2:123" ht="9.9499999999999993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96"/>
      <c r="AJ569" s="202"/>
      <c r="AK569" s="202"/>
      <c r="AL569" s="202"/>
      <c r="AM569" s="202"/>
      <c r="AN569" s="202"/>
      <c r="AO569" s="203"/>
      <c r="AP569" s="202"/>
      <c r="AQ569" s="202"/>
      <c r="AR569" s="202"/>
      <c r="AS569" s="197"/>
      <c r="AT569" s="196"/>
      <c r="AU569" s="202"/>
      <c r="AV569" s="202"/>
      <c r="AW569" s="202"/>
      <c r="AX569" s="202"/>
      <c r="AY569" s="202"/>
      <c r="AZ569" s="203"/>
      <c r="BA569" s="202"/>
      <c r="BB569" s="202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44" t="s">
        <v>88</v>
      </c>
      <c r="CM569" s="161">
        <f>A!J658</f>
        <v>9</v>
      </c>
      <c r="CN569" s="161">
        <f>A!D658</f>
        <v>9</v>
      </c>
      <c r="CO569" s="161">
        <f>A!C658</f>
        <v>10.624000000000002</v>
      </c>
      <c r="CP569" s="161">
        <f>A!B658</f>
        <v>9</v>
      </c>
      <c r="CQ569" s="161"/>
      <c r="CR569" s="161">
        <f>A!E658</f>
        <v>9.5063807999985954</v>
      </c>
      <c r="CS569" s="162">
        <f>A!F658</f>
        <v>9.2455580999997977</v>
      </c>
      <c r="CT569" s="161">
        <f t="shared" si="90"/>
        <v>9</v>
      </c>
      <c r="CU569" s="161">
        <f t="shared" si="91"/>
        <v>10.624000000000002</v>
      </c>
      <c r="CV569" s="155">
        <f t="shared" si="92"/>
        <v>0.17477224112482984</v>
      </c>
      <c r="CW569" s="161">
        <f>A!G658</f>
        <v>9.2920934671775015</v>
      </c>
      <c r="CX569" s="161">
        <f>A!H658</f>
        <v>9.3999999999999915</v>
      </c>
      <c r="CY569" s="162">
        <f>A!I658</f>
        <v>9.3999999999999915</v>
      </c>
      <c r="CZ569" s="209"/>
      <c r="DA569" s="209">
        <f>A!L658</f>
        <v>0</v>
      </c>
      <c r="DB569" s="209"/>
      <c r="DC569" s="144" t="s">
        <v>88</v>
      </c>
      <c r="DD569" s="161">
        <f>A!J718</f>
        <v>0</v>
      </c>
      <c r="DE569" s="161">
        <f>A!D718</f>
        <v>0</v>
      </c>
      <c r="DF569" s="161">
        <f>A!C718</f>
        <v>0</v>
      </c>
      <c r="DG569" s="161">
        <f>A!B718</f>
        <v>0.87924970691676663</v>
      </c>
      <c r="DH569" s="161">
        <f>A!K718</f>
        <v>5.5100660301832249E-4</v>
      </c>
      <c r="DI569" s="161">
        <f>A!E718</f>
        <v>0</v>
      </c>
      <c r="DJ569" s="162">
        <f>A!F718</f>
        <v>-5.480000002989982E-3</v>
      </c>
      <c r="DK569" s="161">
        <f t="shared" si="93"/>
        <v>-5.480000002989982E-3</v>
      </c>
      <c r="DL569" s="161">
        <f t="shared" si="94"/>
        <v>0.87924970691676663</v>
      </c>
      <c r="DM569" s="155"/>
      <c r="DN569" s="161">
        <f>A!G718</f>
        <v>5.8620167599201523E-3</v>
      </c>
      <c r="DO569" s="161">
        <f>A!H718</f>
        <v>0</v>
      </c>
      <c r="DP569" s="162">
        <f>A!I718</f>
        <v>0.19999999999993179</v>
      </c>
      <c r="DQ569" s="209"/>
      <c r="DR569" s="209">
        <f>A!L718</f>
        <v>0</v>
      </c>
      <c r="DS569" s="2"/>
    </row>
    <row r="570" spans="2:123" ht="9.9499999999999993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96"/>
      <c r="AJ570" s="202"/>
      <c r="AK570" s="202"/>
      <c r="AL570" s="202"/>
      <c r="AM570" s="202"/>
      <c r="AN570" s="202"/>
      <c r="AO570" s="203"/>
      <c r="AP570" s="202"/>
      <c r="AQ570" s="202"/>
      <c r="AR570" s="202"/>
      <c r="AS570" s="197"/>
      <c r="AT570" s="196"/>
      <c r="AU570" s="202"/>
      <c r="AV570" s="202"/>
      <c r="AW570" s="202"/>
      <c r="AX570" s="202"/>
      <c r="AY570" s="202"/>
      <c r="AZ570" s="203"/>
      <c r="BA570" s="202"/>
      <c r="BB570" s="202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44" t="s">
        <v>89</v>
      </c>
      <c r="CM570" s="161">
        <f>A!J659</f>
        <v>-32</v>
      </c>
      <c r="CN570" s="161">
        <f>A!D659</f>
        <v>-32</v>
      </c>
      <c r="CO570" s="161">
        <f>A!C659</f>
        <v>-33.617999999999995</v>
      </c>
      <c r="CP570" s="161">
        <f>A!B659</f>
        <v>-31</v>
      </c>
      <c r="CQ570" s="161"/>
      <c r="CR570" s="161">
        <f>A!E659</f>
        <v>-31.796352000000795</v>
      </c>
      <c r="CS570" s="162">
        <f>A!F659</f>
        <v>-31.1914648999999</v>
      </c>
      <c r="CT570" s="161">
        <f t="shared" si="90"/>
        <v>-33.617999999999995</v>
      </c>
      <c r="CU570" s="161">
        <f t="shared" si="91"/>
        <v>-31</v>
      </c>
      <c r="CV570" s="155">
        <f t="shared" si="92"/>
        <v>8.2441215314476998E-2</v>
      </c>
      <c r="CW570" s="161">
        <f>A!G659</f>
        <v>-31.755960777791493</v>
      </c>
      <c r="CX570" s="161">
        <f>A!H659</f>
        <v>-31.9</v>
      </c>
      <c r="CY570" s="162">
        <f>A!I659</f>
        <v>-31.800000000000004</v>
      </c>
      <c r="CZ570" s="209"/>
      <c r="DA570" s="209">
        <f>A!L659</f>
        <v>0</v>
      </c>
      <c r="DB570" s="209"/>
      <c r="DC570" s="144" t="s">
        <v>89</v>
      </c>
      <c r="DD570" s="161">
        <f>A!J719</f>
        <v>1</v>
      </c>
      <c r="DE570" s="161">
        <f>A!D719</f>
        <v>0</v>
      </c>
      <c r="DF570" s="161">
        <f>A!C719</f>
        <v>0</v>
      </c>
      <c r="DG570" s="161">
        <f>A!B719</f>
        <v>-2.6377491207502999</v>
      </c>
      <c r="DH570" s="161">
        <f>A!K719</f>
        <v>3.5566224644298927E-3</v>
      </c>
      <c r="DI570" s="161">
        <f>A!E719</f>
        <v>0</v>
      </c>
      <c r="DJ570" s="162">
        <f>A!F719</f>
        <v>4.6499999959905836E-3</v>
      </c>
      <c r="DK570" s="161">
        <f t="shared" si="93"/>
        <v>-2.6377491207502999</v>
      </c>
      <c r="DL570" s="161">
        <f t="shared" si="94"/>
        <v>1</v>
      </c>
      <c r="DM570" s="155"/>
      <c r="DN570" s="161">
        <f>A!G719</f>
        <v>0.12010769850894576</v>
      </c>
      <c r="DO570" s="161">
        <f>A!H719</f>
        <v>0</v>
      </c>
      <c r="DP570" s="162">
        <f>A!I719</f>
        <v>0</v>
      </c>
      <c r="DQ570" s="209"/>
      <c r="DR570" s="209">
        <f>A!L719</f>
        <v>0</v>
      </c>
      <c r="DS570" s="2"/>
    </row>
    <row r="571" spans="2:123" ht="9.9499999999999993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96"/>
      <c r="AJ571" s="202"/>
      <c r="AK571" s="202"/>
      <c r="AL571" s="202"/>
      <c r="AM571" s="202"/>
      <c r="AN571" s="202"/>
      <c r="AO571" s="203"/>
      <c r="AP571" s="202"/>
      <c r="AQ571" s="202"/>
      <c r="AR571" s="202"/>
      <c r="AS571" s="197"/>
      <c r="AT571" s="196"/>
      <c r="AU571" s="202"/>
      <c r="AV571" s="202"/>
      <c r="AW571" s="202"/>
      <c r="AX571" s="202"/>
      <c r="AY571" s="202"/>
      <c r="AZ571" s="203"/>
      <c r="BA571" s="202"/>
      <c r="BB571" s="202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44" t="s">
        <v>90</v>
      </c>
      <c r="CM571" s="161">
        <f>A!J660</f>
        <v>-10</v>
      </c>
      <c r="CN571" s="161">
        <f>A!D660</f>
        <v>-10</v>
      </c>
      <c r="CO571" s="161">
        <f>A!C660</f>
        <v>-10.378999999999998</v>
      </c>
      <c r="CP571" s="161">
        <f>A!B660</f>
        <v>-9</v>
      </c>
      <c r="CQ571" s="161"/>
      <c r="CR571" s="161">
        <f>A!E660</f>
        <v>-10.511692799999494</v>
      </c>
      <c r="CS571" s="162">
        <f>A!F660</f>
        <v>-9.9899530999999016</v>
      </c>
      <c r="CT571" s="161">
        <f t="shared" si="90"/>
        <v>-10.511692799999494</v>
      </c>
      <c r="CU571" s="161">
        <f t="shared" si="91"/>
        <v>-9</v>
      </c>
      <c r="CV571" s="155">
        <f t="shared" si="92"/>
        <v>0.14341703095927436</v>
      </c>
      <c r="CW571" s="161">
        <f>A!G660</f>
        <v>-10.540538943584494</v>
      </c>
      <c r="CX571" s="161">
        <f>A!H660</f>
        <v>-10.599999999999994</v>
      </c>
      <c r="CY571" s="162">
        <f>A!I660</f>
        <v>-10.5</v>
      </c>
      <c r="CZ571" s="209"/>
      <c r="DA571" s="209">
        <f>A!L660</f>
        <v>0</v>
      </c>
      <c r="DB571" s="209"/>
      <c r="DC571" s="144" t="s">
        <v>90</v>
      </c>
      <c r="DD571" s="161">
        <f>A!J720</f>
        <v>2219</v>
      </c>
      <c r="DE571" s="161">
        <f>A!D720</f>
        <v>2218</v>
      </c>
      <c r="DF571" s="161">
        <f>A!C720</f>
        <v>2217.6000000000004</v>
      </c>
      <c r="DG571" s="161">
        <f>A!B720</f>
        <v>2186.4009378663541</v>
      </c>
      <c r="DH571" s="161">
        <f>A!K720</f>
        <v>2217.5955305864936</v>
      </c>
      <c r="DI571" s="161">
        <f>A!E720</f>
        <v>2217.6000000000313</v>
      </c>
      <c r="DJ571" s="162">
        <f>A!F720</f>
        <v>2217.5923699999998</v>
      </c>
      <c r="DK571" s="161">
        <f t="shared" si="93"/>
        <v>2186.4009378663541</v>
      </c>
      <c r="DL571" s="161">
        <f t="shared" si="94"/>
        <v>2219</v>
      </c>
      <c r="DM571" s="155">
        <f>ABS((DL571-DK571)/DN571)</f>
        <v>1.4695676707840298E-2</v>
      </c>
      <c r="DN571" s="161">
        <f>A!G720</f>
        <v>2218.2756726169669</v>
      </c>
      <c r="DO571" s="161">
        <f>A!H720</f>
        <v>2217.6000000000004</v>
      </c>
      <c r="DP571" s="162">
        <f>A!I720</f>
        <v>2216.6999999999998</v>
      </c>
      <c r="DQ571" s="209"/>
      <c r="DR571" s="209">
        <f>A!L720</f>
        <v>0</v>
      </c>
      <c r="DS571" s="2"/>
    </row>
    <row r="572" spans="2:123" ht="9.9499999999999993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96"/>
      <c r="AJ572" s="202"/>
      <c r="AK572" s="202"/>
      <c r="AL572" s="202"/>
      <c r="AM572" s="202"/>
      <c r="AN572" s="202"/>
      <c r="AO572" s="203"/>
      <c r="AP572" s="202"/>
      <c r="AQ572" s="202"/>
      <c r="AR572" s="202"/>
      <c r="AS572" s="197"/>
      <c r="AT572" s="196"/>
      <c r="AU572" s="202"/>
      <c r="AV572" s="202"/>
      <c r="AW572" s="202"/>
      <c r="AX572" s="202"/>
      <c r="AY572" s="202"/>
      <c r="AZ572" s="203"/>
      <c r="BA572" s="202"/>
      <c r="BB572" s="202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44" t="s">
        <v>91</v>
      </c>
      <c r="CM572" s="161">
        <f>A!J661</f>
        <v>22</v>
      </c>
      <c r="CN572" s="161">
        <f>A!D661</f>
        <v>22</v>
      </c>
      <c r="CO572" s="161">
        <f>A!C661</f>
        <v>23.238999999999997</v>
      </c>
      <c r="CP572" s="161">
        <f>A!B661</f>
        <v>22</v>
      </c>
      <c r="CQ572" s="161"/>
      <c r="CR572" s="161">
        <f>A!E661</f>
        <v>21.2846592000013</v>
      </c>
      <c r="CS572" s="162">
        <f>A!F661</f>
        <v>21.201511799999999</v>
      </c>
      <c r="CT572" s="161">
        <f t="shared" si="90"/>
        <v>21.201511799999999</v>
      </c>
      <c r="CU572" s="161">
        <f t="shared" si="91"/>
        <v>23.238999999999997</v>
      </c>
      <c r="CV572" s="155">
        <f t="shared" si="92"/>
        <v>9.6038071546370299E-2</v>
      </c>
      <c r="CW572" s="161">
        <f>A!G661</f>
        <v>21.215421834207</v>
      </c>
      <c r="CX572" s="161">
        <f>A!H661</f>
        <v>21.300000000000004</v>
      </c>
      <c r="CY572" s="162">
        <f>A!I661</f>
        <v>21.300000000000004</v>
      </c>
      <c r="CZ572" s="209"/>
      <c r="DA572" s="209">
        <f>A!L661</f>
        <v>0</v>
      </c>
      <c r="DB572" s="209"/>
      <c r="DC572" s="144" t="s">
        <v>91</v>
      </c>
      <c r="DD572" s="161">
        <f>A!J721</f>
        <v>2218</v>
      </c>
      <c r="DE572" s="161">
        <f>A!D721</f>
        <v>2218</v>
      </c>
      <c r="DF572" s="161">
        <f>A!C721</f>
        <v>2217.6000000000004</v>
      </c>
      <c r="DG572" s="161">
        <f>A!B721</f>
        <v>2189.0386869871045</v>
      </c>
      <c r="DH572" s="161">
        <f>A!K721</f>
        <v>2217.5919739640294</v>
      </c>
      <c r="DI572" s="161">
        <f>A!E721</f>
        <v>2217.6000000000313</v>
      </c>
      <c r="DJ572" s="162">
        <f>A!F721</f>
        <v>2217.5877200000041</v>
      </c>
      <c r="DK572" s="161">
        <f t="shared" si="93"/>
        <v>2189.0386869871045</v>
      </c>
      <c r="DL572" s="161">
        <f t="shared" si="94"/>
        <v>2218</v>
      </c>
      <c r="DM572" s="155">
        <f>ABS((DL572-DK572)/DN572)</f>
        <v>1.3056484166817294E-2</v>
      </c>
      <c r="DN572" s="161">
        <f>A!G721</f>
        <v>2218.1555649184579</v>
      </c>
      <c r="DO572" s="161">
        <f>A!H721</f>
        <v>2217.6000000000004</v>
      </c>
      <c r="DP572" s="162">
        <f>A!I721</f>
        <v>2216.6999999999998</v>
      </c>
      <c r="DQ572" s="209"/>
      <c r="DR572" s="209">
        <f>A!L721</f>
        <v>0</v>
      </c>
      <c r="DS572" s="2"/>
    </row>
    <row r="573" spans="2:123" ht="9.9499999999999993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96"/>
      <c r="AJ573" s="202"/>
      <c r="AK573" s="202"/>
      <c r="AL573" s="202"/>
      <c r="AM573" s="202"/>
      <c r="AN573" s="202"/>
      <c r="AO573" s="203"/>
      <c r="AP573" s="202"/>
      <c r="AQ573" s="202"/>
      <c r="AR573" s="202"/>
      <c r="AS573" s="197"/>
      <c r="AT573" s="196"/>
      <c r="AU573" s="202"/>
      <c r="AV573" s="202"/>
      <c r="AW573" s="202"/>
      <c r="AX573" s="202"/>
      <c r="AY573" s="202"/>
      <c r="AZ573" s="203"/>
      <c r="BA573" s="202"/>
      <c r="BB573" s="202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44" t="s">
        <v>92</v>
      </c>
      <c r="CM573" s="161">
        <f>A!J662</f>
        <v>9</v>
      </c>
      <c r="CN573" s="161">
        <f>A!D662</f>
        <v>9</v>
      </c>
      <c r="CO573" s="161">
        <f>A!C662</f>
        <v>11.384</v>
      </c>
      <c r="CP573" s="161">
        <f>A!B662</f>
        <v>10</v>
      </c>
      <c r="CQ573" s="161"/>
      <c r="CR573" s="161">
        <f>A!E662</f>
        <v>9.7468223999995018</v>
      </c>
      <c r="CS573" s="162">
        <f>A!F662</f>
        <v>9.7163753999997979</v>
      </c>
      <c r="CT573" s="161">
        <f t="shared" si="90"/>
        <v>9</v>
      </c>
      <c r="CU573" s="161">
        <f t="shared" si="91"/>
        <v>11.384</v>
      </c>
      <c r="CV573" s="155">
        <f t="shared" si="92"/>
        <v>0.24627366773920126</v>
      </c>
      <c r="CW573" s="161">
        <f>A!G662</f>
        <v>9.6802878760250053</v>
      </c>
      <c r="CX573" s="161">
        <f>A!H662</f>
        <v>9.7000000000000028</v>
      </c>
      <c r="CY573" s="162">
        <f>A!I662</f>
        <v>9.7000000000000028</v>
      </c>
      <c r="CZ573" s="209"/>
      <c r="DA573" s="209">
        <f>A!L662</f>
        <v>0</v>
      </c>
      <c r="DB573" s="209"/>
      <c r="DC573" s="144" t="s">
        <v>92</v>
      </c>
      <c r="DD573" s="161">
        <f>A!J722</f>
        <v>1</v>
      </c>
      <c r="DE573" s="161">
        <f>A!D722</f>
        <v>0</v>
      </c>
      <c r="DF573" s="161">
        <f>A!C722</f>
        <v>0</v>
      </c>
      <c r="DG573" s="161">
        <f>A!B722</f>
        <v>2.0515826494724934</v>
      </c>
      <c r="DH573" s="161">
        <f>A!K722</f>
        <v>6.54611151003337E-3</v>
      </c>
      <c r="DI573" s="161">
        <f>A!E722</f>
        <v>0</v>
      </c>
      <c r="DJ573" s="162">
        <f>A!F722</f>
        <v>2.0220000000335858E-2</v>
      </c>
      <c r="DK573" s="161">
        <f t="shared" si="93"/>
        <v>0</v>
      </c>
      <c r="DL573" s="161">
        <f t="shared" si="94"/>
        <v>2.0515826494724934</v>
      </c>
      <c r="DM573" s="155"/>
      <c r="DN573" s="161">
        <f>A!G722</f>
        <v>5.1108982500409184E-2</v>
      </c>
      <c r="DO573" s="161">
        <f>A!H722</f>
        <v>0</v>
      </c>
      <c r="DP573" s="162">
        <f>A!I722</f>
        <v>9.9999999999909051E-2</v>
      </c>
      <c r="DQ573" s="209"/>
      <c r="DR573" s="209">
        <f>A!L722</f>
        <v>0</v>
      </c>
      <c r="DS573" s="2"/>
    </row>
    <row r="574" spans="2:123" ht="9.9499999999999993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96"/>
      <c r="AJ574" s="202"/>
      <c r="AK574" s="202"/>
      <c r="AL574" s="202"/>
      <c r="AM574" s="202"/>
      <c r="AN574" s="202"/>
      <c r="AO574" s="203"/>
      <c r="AP574" s="202"/>
      <c r="AQ574" s="202"/>
      <c r="AR574" s="202"/>
      <c r="AS574" s="197"/>
      <c r="AT574" s="196"/>
      <c r="AU574" s="202"/>
      <c r="AV574" s="202"/>
      <c r="AW574" s="202"/>
      <c r="AX574" s="202"/>
      <c r="AY574" s="202"/>
      <c r="AZ574" s="203"/>
      <c r="BA574" s="202"/>
      <c r="BB574" s="202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44" t="s">
        <v>93</v>
      </c>
      <c r="CM574" s="161">
        <f>A!J663</f>
        <v>-48</v>
      </c>
      <c r="CN574" s="161">
        <f>A!D663</f>
        <v>-47</v>
      </c>
      <c r="CO574" s="161">
        <f>A!C663</f>
        <v>-45.388999999999996</v>
      </c>
      <c r="CP574" s="161">
        <f>A!B663</f>
        <v>-48</v>
      </c>
      <c r="CQ574" s="161"/>
      <c r="CR574" s="161">
        <f>A!E663</f>
        <v>-47.174131200000858</v>
      </c>
      <c r="CS574" s="162">
        <f>A!F663</f>
        <v>-46.949577799999979</v>
      </c>
      <c r="CT574" s="161">
        <f t="shared" si="90"/>
        <v>-48</v>
      </c>
      <c r="CU574" s="161">
        <f t="shared" si="91"/>
        <v>-45.388999999999996</v>
      </c>
      <c r="CV574" s="155">
        <f t="shared" si="92"/>
        <v>5.5271518127103937E-2</v>
      </c>
      <c r="CW574" s="161">
        <f>A!G663</f>
        <v>-47.239520253373087</v>
      </c>
      <c r="CX574" s="161">
        <f>A!H663</f>
        <v>-47.2</v>
      </c>
      <c r="CY574" s="162">
        <f>A!I663</f>
        <v>-47.2</v>
      </c>
      <c r="CZ574" s="209"/>
      <c r="DA574" s="209">
        <f>A!L663</f>
        <v>0</v>
      </c>
      <c r="DB574" s="209"/>
      <c r="DC574" s="144" t="s">
        <v>93</v>
      </c>
      <c r="DD574" s="161">
        <f>A!J723</f>
        <v>-2588</v>
      </c>
      <c r="DE574" s="161">
        <f>A!D723</f>
        <v>-2587</v>
      </c>
      <c r="DF574" s="161">
        <f>A!C723</f>
        <v>-2587.2000000000003</v>
      </c>
      <c r="DG574" s="161">
        <f>A!B723</f>
        <v>-2561.5474794841734</v>
      </c>
      <c r="DH574" s="161">
        <f>A!K723</f>
        <v>-2587.1888509575074</v>
      </c>
      <c r="DI574" s="161">
        <f>A!E723</f>
        <v>-2587.2000000000353</v>
      </c>
      <c r="DJ574" s="162">
        <f>A!F723</f>
        <v>-2587.1523939999997</v>
      </c>
      <c r="DK574" s="161">
        <f t="shared" si="93"/>
        <v>-2588</v>
      </c>
      <c r="DL574" s="161">
        <f t="shared" si="94"/>
        <v>-2561.5474794841734</v>
      </c>
      <c r="DM574" s="155">
        <f>ABS((DL574-DK574)/DN574)</f>
        <v>1.0222186190618401E-2</v>
      </c>
      <c r="DN574" s="161">
        <f>A!G723</f>
        <v>-2587.7556936014189</v>
      </c>
      <c r="DO574" s="161">
        <f>A!H723</f>
        <v>-2587.2000000000003</v>
      </c>
      <c r="DP574" s="162">
        <f>A!I723</f>
        <v>-2586.2999999999997</v>
      </c>
      <c r="DQ574" s="209"/>
      <c r="DR574" s="209">
        <f>A!L723</f>
        <v>0</v>
      </c>
      <c r="DS574" s="2"/>
    </row>
    <row r="575" spans="2:123" ht="9.9499999999999993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96"/>
      <c r="AJ575" s="202"/>
      <c r="AK575" s="202"/>
      <c r="AL575" s="202"/>
      <c r="AM575" s="202"/>
      <c r="AN575" s="202"/>
      <c r="AO575" s="203"/>
      <c r="AP575" s="202"/>
      <c r="AQ575" s="202"/>
      <c r="AR575" s="202"/>
      <c r="AS575" s="197"/>
      <c r="AT575" s="196"/>
      <c r="AU575" s="202"/>
      <c r="AV575" s="202"/>
      <c r="AW575" s="202"/>
      <c r="AX575" s="202"/>
      <c r="AY575" s="202"/>
      <c r="AZ575" s="203"/>
      <c r="BA575" s="202"/>
      <c r="BB575" s="202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44" t="s">
        <v>94</v>
      </c>
      <c r="CM575" s="161">
        <f>A!J664</f>
        <v>4</v>
      </c>
      <c r="CN575" s="161">
        <f>A!D664</f>
        <v>5</v>
      </c>
      <c r="CO575" s="161">
        <f>A!C664</f>
        <v>3.3829999999999996</v>
      </c>
      <c r="CP575" s="161">
        <f>A!B664</f>
        <v>4</v>
      </c>
      <c r="CQ575" s="161"/>
      <c r="CR575" s="161">
        <f>A!E664</f>
        <v>4.6553203400000402</v>
      </c>
      <c r="CS575" s="162">
        <f>A!F664</f>
        <v>4.663082510000029</v>
      </c>
      <c r="CT575" s="161">
        <f t="shared" si="90"/>
        <v>3.3829999999999996</v>
      </c>
      <c r="CU575" s="161">
        <f t="shared" si="91"/>
        <v>5</v>
      </c>
      <c r="CV575" s="155">
        <f t="shared" si="92"/>
        <v>0.34588674881441261</v>
      </c>
      <c r="CW575" s="161">
        <f>A!G664</f>
        <v>4.6749405854446611</v>
      </c>
      <c r="CX575" s="161">
        <f>A!H664</f>
        <v>4.7</v>
      </c>
      <c r="CY575" s="162">
        <f>A!I664</f>
        <v>4.7</v>
      </c>
      <c r="CZ575" s="209"/>
      <c r="DA575" s="209">
        <f>A!L664</f>
        <v>0</v>
      </c>
      <c r="DB575" s="209"/>
      <c r="DC575" s="144" t="s">
        <v>94</v>
      </c>
      <c r="DD575" s="161">
        <f>A!J724</f>
        <v>370</v>
      </c>
      <c r="DE575" s="161">
        <f>A!D724</f>
        <v>370</v>
      </c>
      <c r="DF575" s="161">
        <f>A!C724</f>
        <v>369.6</v>
      </c>
      <c r="DG575" s="161">
        <f>A!B724</f>
        <v>366.35404454865181</v>
      </c>
      <c r="DH575" s="161">
        <f>A!K724</f>
        <v>369.60388978573985</v>
      </c>
      <c r="DI575" s="161">
        <f>A!E724</f>
        <v>369.60000000000502</v>
      </c>
      <c r="DJ575" s="162">
        <f>A!F724</f>
        <v>369.64684599999998</v>
      </c>
      <c r="DK575" s="161">
        <f t="shared" si="93"/>
        <v>366.35404454865181</v>
      </c>
      <c r="DL575" s="161">
        <f t="shared" si="94"/>
        <v>370</v>
      </c>
      <c r="DM575" s="155">
        <f>ABS((DL575-DK575)/DN575)</f>
        <v>9.8615145466256944E-3</v>
      </c>
      <c r="DN575" s="161">
        <f>A!G724</f>
        <v>369.715567939381</v>
      </c>
      <c r="DO575" s="161">
        <f>A!H724</f>
        <v>369.6</v>
      </c>
      <c r="DP575" s="162">
        <f>A!I724</f>
        <v>369.8</v>
      </c>
      <c r="DQ575" s="209"/>
      <c r="DR575" s="209">
        <f>A!L724</f>
        <v>0</v>
      </c>
      <c r="DS575" s="2"/>
    </row>
    <row r="576" spans="2:123" ht="9.9499999999999993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96"/>
      <c r="AJ576" s="202"/>
      <c r="AK576" s="202"/>
      <c r="AL576" s="202"/>
      <c r="AM576" s="202"/>
      <c r="AN576" s="202"/>
      <c r="AO576" s="203"/>
      <c r="AP576" s="202"/>
      <c r="AQ576" s="202"/>
      <c r="AR576" s="202"/>
      <c r="AS576" s="197"/>
      <c r="AT576" s="196"/>
      <c r="AU576" s="202"/>
      <c r="AV576" s="202"/>
      <c r="AW576" s="202"/>
      <c r="AX576" s="202"/>
      <c r="AY576" s="202"/>
      <c r="AZ576" s="203"/>
      <c r="BA576" s="202"/>
      <c r="BB576" s="202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44" t="s">
        <v>95</v>
      </c>
      <c r="CM576" s="161">
        <f>A!J665</f>
        <v>3</v>
      </c>
      <c r="CN576" s="161">
        <f>A!D665</f>
        <v>2</v>
      </c>
      <c r="CO576" s="161">
        <f>A!C665</f>
        <v>1.6790000000000003</v>
      </c>
      <c r="CP576" s="161">
        <f>A!B665</f>
        <v>3</v>
      </c>
      <c r="CQ576" s="161"/>
      <c r="CR576" s="161">
        <f>A!E665</f>
        <v>2.1608160000000591</v>
      </c>
      <c r="CS576" s="162">
        <f>A!F665</f>
        <v>2.18109229999998</v>
      </c>
      <c r="CT576" s="161">
        <f t="shared" si="90"/>
        <v>1.6790000000000003</v>
      </c>
      <c r="CU576" s="161">
        <f t="shared" si="91"/>
        <v>3</v>
      </c>
      <c r="CV576" s="155">
        <f t="shared" si="92"/>
        <v>0.60488262944426985</v>
      </c>
      <c r="CW576" s="161">
        <f>A!G665</f>
        <v>2.18389475196809</v>
      </c>
      <c r="CX576" s="161">
        <f>A!H665</f>
        <v>2.0999999999999996</v>
      </c>
      <c r="CY576" s="162">
        <f>A!I665</f>
        <v>2.0999999999999996</v>
      </c>
      <c r="CZ576" s="209"/>
      <c r="DA576" s="209">
        <f>A!L665</f>
        <v>0</v>
      </c>
      <c r="DB576" s="209"/>
      <c r="DC576" s="144" t="s">
        <v>95</v>
      </c>
      <c r="DD576" s="161">
        <f>A!J725</f>
        <v>0</v>
      </c>
      <c r="DE576" s="161">
        <f>A!D725</f>
        <v>0</v>
      </c>
      <c r="DF576" s="161">
        <f>A!C725</f>
        <v>0</v>
      </c>
      <c r="DG576" s="161">
        <f>A!B725</f>
        <v>0.2930832356389601</v>
      </c>
      <c r="DH576" s="161">
        <f>A!K725</f>
        <v>1.8236721752600715E-2</v>
      </c>
      <c r="DI576" s="161">
        <f>A!E725</f>
        <v>0</v>
      </c>
      <c r="DJ576" s="162">
        <f>A!F725</f>
        <v>-4.1346000000999084E-2</v>
      </c>
      <c r="DK576" s="161">
        <f t="shared" si="93"/>
        <v>-4.1346000000999084E-2</v>
      </c>
      <c r="DL576" s="161">
        <f t="shared" si="94"/>
        <v>0.2930832356389601</v>
      </c>
      <c r="DM576" s="155"/>
      <c r="DN576" s="161">
        <f>A!G725</f>
        <v>1.3833354195014635E-2</v>
      </c>
      <c r="DO576" s="161">
        <f>A!H725</f>
        <v>0</v>
      </c>
      <c r="DP576" s="162">
        <f>A!I725</f>
        <v>-0.19999999999998863</v>
      </c>
      <c r="DQ576" s="209"/>
      <c r="DR576" s="209">
        <f>A!L725</f>
        <v>0</v>
      </c>
      <c r="DS576" s="2"/>
    </row>
    <row r="577" spans="2:123" ht="9.9499999999999993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96"/>
      <c r="AJ577" s="202"/>
      <c r="AK577" s="202"/>
      <c r="AL577" s="202"/>
      <c r="AM577" s="202"/>
      <c r="AN577" s="202"/>
      <c r="AO577" s="203"/>
      <c r="AP577" s="202"/>
      <c r="AQ577" s="202"/>
      <c r="AR577" s="202"/>
      <c r="AS577" s="197"/>
      <c r="AT577" s="196"/>
      <c r="AU577" s="202"/>
      <c r="AV577" s="202"/>
      <c r="AW577" s="202"/>
      <c r="AX577" s="202"/>
      <c r="AY577" s="202"/>
      <c r="AZ577" s="203"/>
      <c r="BA577" s="202"/>
      <c r="BB577" s="202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44" t="s">
        <v>96</v>
      </c>
      <c r="CM577" s="161">
        <f>A!J666</f>
        <v>-54</v>
      </c>
      <c r="CN577" s="161">
        <f>A!D666</f>
        <v>-54</v>
      </c>
      <c r="CO577" s="161">
        <f>A!C666</f>
        <v>-55.094000000000001</v>
      </c>
      <c r="CP577" s="161">
        <f>A!B666</f>
        <v>-55</v>
      </c>
      <c r="CQ577" s="161"/>
      <c r="CR577" s="161">
        <f>A!E666</f>
        <v>-54.760137600000306</v>
      </c>
      <c r="CS577" s="162">
        <f>A!F666</f>
        <v>-54.484860899999802</v>
      </c>
      <c r="CT577" s="161">
        <f t="shared" si="90"/>
        <v>-55.094000000000001</v>
      </c>
      <c r="CU577" s="161">
        <f t="shared" si="91"/>
        <v>-54</v>
      </c>
      <c r="CV577" s="155">
        <f t="shared" si="92"/>
        <v>1.9986877581750651E-2</v>
      </c>
      <c r="CW577" s="161">
        <f>A!G666</f>
        <v>-54.735913377430002</v>
      </c>
      <c r="CX577" s="161">
        <f>A!H666</f>
        <v>-54.800000000000004</v>
      </c>
      <c r="CY577" s="162">
        <f>A!I666</f>
        <v>-54.800000000000004</v>
      </c>
      <c r="CZ577" s="209"/>
      <c r="DA577" s="209">
        <f>A!L666</f>
        <v>0</v>
      </c>
      <c r="DB577" s="209"/>
      <c r="DC577" s="144" t="s">
        <v>96</v>
      </c>
      <c r="DD577" s="161">
        <f>A!J726</f>
        <v>-2589</v>
      </c>
      <c r="DE577" s="161">
        <f>A!D726</f>
        <v>-2587</v>
      </c>
      <c r="DF577" s="161">
        <f>A!C726</f>
        <v>-2587.2000000000003</v>
      </c>
      <c r="DG577" s="161">
        <f>A!B726</f>
        <v>-2563.3059788980072</v>
      </c>
      <c r="DH577" s="161">
        <f>A!K726</f>
        <v>-2587.1771603472648</v>
      </c>
      <c r="DI577" s="161">
        <f>A!E726</f>
        <v>-2587.2000000000353</v>
      </c>
      <c r="DJ577" s="162">
        <f>A!F726</f>
        <v>-2587.213960000001</v>
      </c>
      <c r="DK577" s="161">
        <f t="shared" si="93"/>
        <v>-2589</v>
      </c>
      <c r="DL577" s="161">
        <f t="shared" si="94"/>
        <v>-2563.3059788980072</v>
      </c>
      <c r="DM577" s="155">
        <f>ABS((DL577-DK577)/DN577)</f>
        <v>9.9289322629394182E-3</v>
      </c>
      <c r="DN577" s="161">
        <f>A!G726</f>
        <v>-2587.7929692297243</v>
      </c>
      <c r="DO577" s="161">
        <f>A!H726</f>
        <v>-2587.2000000000003</v>
      </c>
      <c r="DP577" s="162">
        <f>A!I726</f>
        <v>-2586.6</v>
      </c>
      <c r="DQ577" s="209"/>
      <c r="DR577" s="209">
        <f>A!L726</f>
        <v>0</v>
      </c>
      <c r="DS577" s="2"/>
    </row>
    <row r="578" spans="2:123" ht="9.9499999999999993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96"/>
      <c r="AJ578" s="202"/>
      <c r="AK578" s="202"/>
      <c r="AL578" s="202"/>
      <c r="AM578" s="202"/>
      <c r="AN578" s="202"/>
      <c r="AO578" s="203"/>
      <c r="AP578" s="202"/>
      <c r="AQ578" s="202"/>
      <c r="AR578" s="202"/>
      <c r="AS578" s="197"/>
      <c r="AT578" s="196"/>
      <c r="AU578" s="202"/>
      <c r="AV578" s="202"/>
      <c r="AW578" s="202"/>
      <c r="AX578" s="202"/>
      <c r="AY578" s="202"/>
      <c r="AZ578" s="203"/>
      <c r="BA578" s="202"/>
      <c r="BB578" s="202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44" t="s">
        <v>97</v>
      </c>
      <c r="CM578" s="161">
        <f>A!J667</f>
        <v>6</v>
      </c>
      <c r="CN578" s="161">
        <f>A!D667</f>
        <v>6</v>
      </c>
      <c r="CO578" s="161">
        <f>A!C667</f>
        <v>4.4190000000000005</v>
      </c>
      <c r="CP578" s="161">
        <f>A!B667</f>
        <v>6</v>
      </c>
      <c r="CQ578" s="161"/>
      <c r="CR578" s="161">
        <f>A!E667</f>
        <v>5.8064294400000893</v>
      </c>
      <c r="CS578" s="162">
        <f>A!F667</f>
        <v>5.8223421799999997</v>
      </c>
      <c r="CT578" s="161">
        <f t="shared" si="90"/>
        <v>4.4190000000000005</v>
      </c>
      <c r="CU578" s="161">
        <f t="shared" si="91"/>
        <v>6</v>
      </c>
      <c r="CV578" s="155">
        <f t="shared" si="92"/>
        <v>0.27123989408531846</v>
      </c>
      <c r="CW578" s="161">
        <f>A!G667</f>
        <v>5.8287885907472603</v>
      </c>
      <c r="CX578" s="161">
        <f>A!H667</f>
        <v>5.8</v>
      </c>
      <c r="CY578" s="162">
        <f>A!I667</f>
        <v>5.8</v>
      </c>
      <c r="CZ578" s="209"/>
      <c r="DA578" s="209">
        <f>A!L667</f>
        <v>0</v>
      </c>
      <c r="DB578" s="209"/>
      <c r="DC578" s="144" t="s">
        <v>97</v>
      </c>
      <c r="DD578" s="161">
        <f>A!J727</f>
        <v>370</v>
      </c>
      <c r="DE578" s="161">
        <f>A!D727</f>
        <v>370</v>
      </c>
      <c r="DF578" s="161">
        <f>A!C727</f>
        <v>369.6</v>
      </c>
      <c r="DG578" s="161">
        <f>A!B727</f>
        <v>366.64712778429077</v>
      </c>
      <c r="DH578" s="161">
        <f>A!K727</f>
        <v>369.62212650749245</v>
      </c>
      <c r="DI578" s="161">
        <f>A!E727</f>
        <v>369.60000000000502</v>
      </c>
      <c r="DJ578" s="162">
        <f>A!F727</f>
        <v>369.60549999999893</v>
      </c>
      <c r="DK578" s="161">
        <f t="shared" si="93"/>
        <v>366.64712778429077</v>
      </c>
      <c r="DL578" s="161">
        <f t="shared" si="94"/>
        <v>370</v>
      </c>
      <c r="DM578" s="155">
        <f>ABS((DL578-DK578)/DN578)</f>
        <v>9.0684489899329028E-3</v>
      </c>
      <c r="DN578" s="161">
        <f>A!G727</f>
        <v>369.72940129357602</v>
      </c>
      <c r="DO578" s="161">
        <f>A!H727</f>
        <v>369.6</v>
      </c>
      <c r="DP578" s="162">
        <f>A!I727</f>
        <v>369.6</v>
      </c>
      <c r="DQ578" s="209"/>
      <c r="DR578" s="209">
        <f>A!L727</f>
        <v>0</v>
      </c>
      <c r="DS578" s="2"/>
    </row>
    <row r="579" spans="2:123" ht="11.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96"/>
      <c r="AJ579" s="203"/>
      <c r="AK579" s="203"/>
      <c r="AL579" s="203"/>
      <c r="AM579" s="203"/>
      <c r="AN579" s="203"/>
      <c r="AO579" s="203"/>
      <c r="AP579" s="203"/>
      <c r="AQ579" s="203"/>
      <c r="AR579" s="203"/>
      <c r="AS579" s="197"/>
      <c r="AT579" s="196"/>
      <c r="AU579" s="203"/>
      <c r="AV579" s="203"/>
      <c r="AW579" s="203"/>
      <c r="AX579" s="203"/>
      <c r="AY579" s="203"/>
      <c r="AZ579" s="203"/>
      <c r="BA579" s="203"/>
      <c r="BB579" s="203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56" t="s">
        <v>98</v>
      </c>
      <c r="CM579" s="163">
        <f>A!J668</f>
        <v>5</v>
      </c>
      <c r="CN579" s="163">
        <f>A!D668</f>
        <v>4</v>
      </c>
      <c r="CO579" s="163">
        <f>A!C668</f>
        <v>1.8619999999999948</v>
      </c>
      <c r="CP579" s="163">
        <f>A!B668</f>
        <v>4</v>
      </c>
      <c r="CQ579" s="163"/>
      <c r="CR579" s="163">
        <f>A!E668</f>
        <v>5.1239999999996968</v>
      </c>
      <c r="CS579" s="164">
        <f>A!F668</f>
        <v>5.727388799998792</v>
      </c>
      <c r="CT579" s="163">
        <f t="shared" si="90"/>
        <v>1.8619999999999948</v>
      </c>
      <c r="CU579" s="163">
        <f t="shared" si="91"/>
        <v>5.727388799998792</v>
      </c>
      <c r="CV579" s="169">
        <f t="shared" si="92"/>
        <v>0.79097120270781951</v>
      </c>
      <c r="CW579" s="163">
        <f>A!G668</f>
        <v>4.886889417422509</v>
      </c>
      <c r="CX579" s="163">
        <f>A!H668</f>
        <v>5</v>
      </c>
      <c r="CY579" s="164">
        <f>A!I668</f>
        <v>5</v>
      </c>
      <c r="CZ579" s="209"/>
      <c r="DA579" s="209">
        <f>A!L668</f>
        <v>0</v>
      </c>
      <c r="DB579" s="209"/>
      <c r="DC579" s="156" t="s">
        <v>98</v>
      </c>
      <c r="DD579" s="163">
        <f>A!J728</f>
        <v>1222</v>
      </c>
      <c r="DE579" s="163">
        <f>A!D728</f>
        <v>1221</v>
      </c>
      <c r="DF579" s="163">
        <f>A!C728</f>
        <v>1221</v>
      </c>
      <c r="DG579" s="163">
        <f>A!B728</f>
        <v>1219.2262602579133</v>
      </c>
      <c r="DH579" s="168">
        <f>A!K728</f>
        <v>1220.9836709451993</v>
      </c>
      <c r="DI579" s="163">
        <f>A!E728</f>
        <v>1221.0239999999999</v>
      </c>
      <c r="DJ579" s="164">
        <f>A!F728</f>
        <v>1221.0239999999999</v>
      </c>
      <c r="DK579" s="163">
        <f t="shared" si="93"/>
        <v>1219.2262602579133</v>
      </c>
      <c r="DL579" s="163">
        <f t="shared" si="94"/>
        <v>1222</v>
      </c>
      <c r="DM579" s="169">
        <f>ABS((DL579-DK579)/DN579)</f>
        <v>2.2714974347961135E-3</v>
      </c>
      <c r="DN579" s="163">
        <f>A!G728</f>
        <v>1221.1062621497899</v>
      </c>
      <c r="DO579" s="163">
        <f>A!H728</f>
        <v>1221</v>
      </c>
      <c r="DP579" s="164">
        <f>A!I728</f>
        <v>1221</v>
      </c>
      <c r="DQ579" s="209"/>
      <c r="DR579" s="209">
        <f>A!L728</f>
        <v>0</v>
      </c>
      <c r="DS579" s="2"/>
    </row>
    <row r="580" spans="2:123" ht="9.9499999999999993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54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54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47"/>
      <c r="CM580" s="161"/>
      <c r="CN580" s="172" t="s">
        <v>322</v>
      </c>
      <c r="CO580" s="161"/>
      <c r="CP580" s="147"/>
      <c r="CQ580" s="147"/>
      <c r="CR580" s="147"/>
      <c r="CS580" s="147"/>
      <c r="CT580" s="147"/>
      <c r="CU580" s="147"/>
      <c r="CV580" s="147"/>
      <c r="CW580" s="147"/>
      <c r="CX580" s="147"/>
      <c r="CY580" s="147"/>
      <c r="CZ580" s="147"/>
      <c r="DA580" s="147"/>
      <c r="DB580" s="147"/>
      <c r="DC580" s="170" t="s">
        <v>323</v>
      </c>
      <c r="DD580" s="161"/>
      <c r="DE580" s="161"/>
      <c r="DF580" s="161"/>
      <c r="DG580" s="147"/>
      <c r="DH580" s="147"/>
      <c r="DI580" s="147"/>
      <c r="DJ580" s="147"/>
      <c r="DK580" s="161"/>
      <c r="DL580" s="161"/>
      <c r="DM580" s="147"/>
      <c r="DN580" s="147"/>
      <c r="DO580" s="147"/>
      <c r="DP580" s="147"/>
      <c r="DQ580" s="147"/>
      <c r="DR580" s="147"/>
      <c r="DS580" s="2"/>
    </row>
    <row r="581" spans="2:12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7"/>
      <c r="AV581" s="2"/>
      <c r="AW581" s="16"/>
      <c r="AX581" s="16"/>
      <c r="AY581" s="16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7"/>
      <c r="CN581" s="17"/>
      <c r="CO581" s="17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54"/>
      <c r="DD581" s="17"/>
      <c r="DE581" s="17"/>
      <c r="DF581" s="17"/>
      <c r="DG581" s="2"/>
      <c r="DH581" s="2"/>
      <c r="DI581" s="2"/>
      <c r="DJ581" s="2"/>
      <c r="DK581" s="17"/>
      <c r="DL581" s="17"/>
      <c r="DM581" s="2"/>
      <c r="DN581" s="2"/>
      <c r="DO581" s="2"/>
      <c r="DP581" s="2"/>
      <c r="DQ581" s="2"/>
      <c r="DR581" s="2"/>
      <c r="DS581" s="2"/>
    </row>
    <row r="582" spans="2:12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7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7"/>
      <c r="CN582" s="17"/>
      <c r="CO582" s="17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7"/>
      <c r="DE582" s="17"/>
      <c r="DF582" s="17"/>
      <c r="DG582" s="2"/>
      <c r="DH582" s="2"/>
      <c r="DI582" s="2"/>
      <c r="DJ582" s="2"/>
      <c r="DK582" s="17"/>
      <c r="DL582" s="17"/>
      <c r="DM582" s="2"/>
      <c r="DN582" s="2"/>
      <c r="DO582" s="2"/>
      <c r="DP582" s="2"/>
      <c r="DQ582" s="2"/>
      <c r="DR582" s="2"/>
      <c r="DS582" s="2"/>
    </row>
    <row r="583" spans="2:12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7"/>
      <c r="AV583" s="2"/>
      <c r="AW583" s="17"/>
      <c r="AX583" s="17"/>
      <c r="AY583" s="17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7"/>
      <c r="CN583" s="17"/>
      <c r="CO583" s="17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7"/>
      <c r="DE583" s="17"/>
      <c r="DF583" s="17"/>
      <c r="DG583" s="2"/>
      <c r="DH583" s="2"/>
      <c r="DI583" s="2"/>
      <c r="DJ583" s="2"/>
      <c r="DK583" s="17"/>
      <c r="DL583" s="17"/>
      <c r="DM583" s="2"/>
      <c r="DN583" s="2"/>
      <c r="DO583" s="2"/>
      <c r="DP583" s="2"/>
      <c r="DQ583" s="2"/>
      <c r="DR583" s="2"/>
      <c r="DS583" s="2"/>
    </row>
    <row r="584" spans="2:12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7"/>
      <c r="AV584" s="2"/>
      <c r="AW584" s="17"/>
      <c r="AX584" s="17"/>
      <c r="AY584" s="17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7"/>
      <c r="AV585" s="2"/>
      <c r="AW585" s="17"/>
      <c r="AX585" s="17"/>
      <c r="AY585" s="17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7"/>
      <c r="AV586" s="2"/>
      <c r="AW586" s="17"/>
      <c r="AX586" s="17"/>
      <c r="AY586" s="17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7"/>
      <c r="AV587" s="2"/>
      <c r="AW587" s="17"/>
      <c r="AX587" s="17"/>
      <c r="AY587" s="17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7"/>
      <c r="AV588" s="2"/>
      <c r="AW588" s="17"/>
      <c r="AX588" s="17"/>
      <c r="AY588" s="17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7"/>
      <c r="AV589" s="2"/>
      <c r="AW589" s="17"/>
      <c r="AX589" s="17"/>
      <c r="AY589" s="17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7"/>
      <c r="AV590" s="2"/>
      <c r="AW590" s="17"/>
      <c r="AX590" s="17"/>
      <c r="AY590" s="17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7"/>
      <c r="AV591" s="2"/>
      <c r="AW591" s="17"/>
      <c r="AX591" s="17"/>
      <c r="AY591" s="17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7"/>
      <c r="AV592" s="2"/>
      <c r="AW592" s="17"/>
      <c r="AX592" s="17"/>
      <c r="AY592" s="17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7"/>
      <c r="AV593" s="2"/>
      <c r="AW593" s="17"/>
      <c r="AX593" s="17"/>
      <c r="AY593" s="17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7"/>
      <c r="AV594" s="2"/>
      <c r="AW594" s="17"/>
      <c r="AX594" s="17"/>
      <c r="AY594" s="17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7"/>
      <c r="AV595" s="2"/>
      <c r="AW595" s="17"/>
      <c r="AX595" s="17"/>
      <c r="AY595" s="17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7"/>
      <c r="AV596" s="2"/>
      <c r="AW596" s="17"/>
      <c r="AX596" s="17"/>
      <c r="AY596" s="17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7"/>
      <c r="AV597" s="2"/>
      <c r="AW597" s="17"/>
      <c r="AX597" s="17"/>
      <c r="AY597" s="17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7"/>
      <c r="AV598" s="2"/>
      <c r="AW598" s="17"/>
      <c r="AX598" s="17"/>
      <c r="AY598" s="17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7"/>
      <c r="AV599" s="2"/>
      <c r="AW599" s="17"/>
      <c r="AX599" s="17"/>
      <c r="AY599" s="17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7"/>
      <c r="AV600" s="2"/>
      <c r="AW600" s="17"/>
      <c r="AX600" s="17"/>
      <c r="AY600" s="17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7"/>
      <c r="AV601" s="2"/>
      <c r="AW601" s="17"/>
      <c r="AX601" s="17"/>
      <c r="AY601" s="17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7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7"/>
      <c r="AV603" s="2"/>
      <c r="AW603" s="16"/>
      <c r="AX603" s="16"/>
      <c r="AY603" s="16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7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7"/>
      <c r="AV605" s="2"/>
      <c r="AW605" s="17"/>
      <c r="AX605" s="17"/>
      <c r="AY605" s="17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7"/>
      <c r="AX606" s="17"/>
      <c r="AY606" s="17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7"/>
      <c r="AX607" s="17"/>
      <c r="AY607" s="17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7"/>
      <c r="AX608" s="17"/>
      <c r="AY608" s="17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7"/>
      <c r="AX609" s="17"/>
      <c r="AY609" s="17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7"/>
      <c r="AX610" s="17"/>
      <c r="AY610" s="17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7"/>
      <c r="AX611" s="17"/>
      <c r="AY611" s="17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7"/>
      <c r="AX612" s="17"/>
      <c r="AY612" s="17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7"/>
      <c r="AX613" s="17"/>
      <c r="AY613" s="17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7"/>
      <c r="AX614" s="17"/>
      <c r="AY614" s="17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7"/>
      <c r="AX615" s="17"/>
      <c r="AY615" s="17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7"/>
      <c r="AX616" s="17"/>
      <c r="AY616" s="17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7"/>
      <c r="AX617" s="17"/>
      <c r="AY617" s="17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7"/>
      <c r="AX618" s="17"/>
      <c r="AY618" s="17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7"/>
      <c r="AX619" s="17"/>
      <c r="AY619" s="17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7"/>
      <c r="AX620" s="17"/>
      <c r="AY620" s="17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7"/>
      <c r="AX621" s="17"/>
      <c r="AY621" s="17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7"/>
      <c r="AX622" s="17"/>
      <c r="AY622" s="17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7"/>
      <c r="AX623" s="17"/>
      <c r="AY623" s="17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6"/>
      <c r="AX625" s="16"/>
      <c r="AY625" s="16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7"/>
      <c r="AX627" s="17"/>
      <c r="AY627" s="17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7"/>
      <c r="AX628" s="17"/>
      <c r="AY628" s="17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7"/>
      <c r="AX629" s="17"/>
      <c r="AY629" s="17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7"/>
      <c r="AX630" s="17"/>
      <c r="AY630" s="17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7"/>
      <c r="AX631" s="17"/>
      <c r="AY631" s="17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7"/>
      <c r="AX632" s="17"/>
      <c r="AY632" s="17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7"/>
      <c r="AX633" s="17"/>
      <c r="AY633" s="17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7"/>
      <c r="AX634" s="17"/>
      <c r="AY634" s="17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7"/>
      <c r="AX635" s="17"/>
      <c r="AY635" s="17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7"/>
      <c r="AX636" s="17"/>
      <c r="AY636" s="17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7"/>
      <c r="AX637" s="17"/>
      <c r="AY637" s="17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7"/>
      <c r="AX638" s="17"/>
      <c r="AY638" s="17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7"/>
      <c r="AX639" s="17"/>
      <c r="AY639" s="17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7"/>
      <c r="AX640" s="17"/>
      <c r="AY640" s="17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7"/>
      <c r="AX641" s="17"/>
      <c r="AY641" s="17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7"/>
      <c r="AX642" s="17"/>
      <c r="AY642" s="17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7"/>
      <c r="AX643" s="17"/>
      <c r="AY643" s="17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7"/>
      <c r="AX644" s="17"/>
      <c r="AY644" s="17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7"/>
      <c r="AX645" s="17"/>
      <c r="AY645" s="17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7"/>
      <c r="AK646" s="2"/>
      <c r="AL646" s="17"/>
      <c r="AM646" s="17"/>
      <c r="AN646" s="17"/>
      <c r="AO646" s="17"/>
      <c r="AP646" s="2"/>
      <c r="AQ646" s="2"/>
      <c r="AR646" s="2"/>
      <c r="AS646" s="2"/>
      <c r="AT646" s="2"/>
      <c r="AU646" s="2"/>
      <c r="AV646" s="2"/>
      <c r="AW646" s="17"/>
      <c r="AX646" s="17"/>
      <c r="AY646" s="17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7"/>
      <c r="AK647" s="2"/>
      <c r="AL647" s="17"/>
      <c r="AM647" s="17"/>
      <c r="AN647" s="17"/>
      <c r="AO647" s="17"/>
      <c r="AP647" s="2"/>
      <c r="AQ647" s="2"/>
      <c r="AR647" s="2"/>
      <c r="AS647" s="2"/>
      <c r="AT647" s="2"/>
      <c r="AU647" s="2"/>
      <c r="AV647" s="2"/>
      <c r="AW647" s="17"/>
      <c r="AX647" s="17"/>
      <c r="AY647" s="17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7"/>
      <c r="AK648" s="2"/>
      <c r="AL648" s="17"/>
      <c r="AM648" s="17"/>
      <c r="AN648" s="17"/>
      <c r="AO648" s="17"/>
      <c r="AP648" s="2"/>
      <c r="AQ648" s="2"/>
      <c r="AR648" s="2"/>
      <c r="AS648" s="2"/>
      <c r="AT648" s="2"/>
      <c r="AU648" s="2"/>
      <c r="AV648" s="2"/>
      <c r="AW648" s="17"/>
      <c r="AX648" s="17"/>
      <c r="AY648" s="17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7"/>
      <c r="AK649" s="2"/>
      <c r="AL649" s="17"/>
      <c r="AM649" s="17"/>
      <c r="AN649" s="17"/>
      <c r="AO649" s="17"/>
      <c r="AP649" s="2"/>
      <c r="AQ649" s="2"/>
      <c r="AR649" s="2"/>
      <c r="AS649" s="2"/>
      <c r="AT649" s="2"/>
      <c r="AU649" s="2"/>
      <c r="AV649" s="2"/>
      <c r="AW649" s="17"/>
      <c r="AX649" s="17"/>
      <c r="AY649" s="17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7"/>
      <c r="AK650" s="2"/>
      <c r="AL650" s="17"/>
      <c r="AM650" s="17"/>
      <c r="AN650" s="17"/>
      <c r="AO650" s="17"/>
      <c r="AP650" s="2"/>
      <c r="AQ650" s="2"/>
      <c r="AR650" s="2"/>
      <c r="AS650" s="2"/>
      <c r="AT650" s="2"/>
      <c r="AU650" s="2"/>
      <c r="AV650" s="2"/>
      <c r="AW650" s="17"/>
      <c r="AX650" s="17"/>
      <c r="AY650" s="17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7"/>
      <c r="AK651" s="2"/>
      <c r="AL651" s="17"/>
      <c r="AM651" s="17"/>
      <c r="AN651" s="17"/>
      <c r="AO651" s="17"/>
      <c r="AP651" s="2"/>
      <c r="AQ651" s="2"/>
      <c r="AR651" s="2"/>
      <c r="AS651" s="2"/>
      <c r="AT651" s="2"/>
      <c r="AU651" s="2"/>
      <c r="AV651" s="2"/>
      <c r="AW651" s="17"/>
      <c r="AX651" s="17"/>
      <c r="AY651" s="17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7"/>
      <c r="AK652" s="2"/>
      <c r="AL652" s="17"/>
      <c r="AM652" s="17"/>
      <c r="AN652" s="17"/>
      <c r="AO652" s="17"/>
      <c r="AP652" s="2"/>
      <c r="AQ652" s="2"/>
      <c r="AR652" s="2"/>
      <c r="AS652" s="2"/>
      <c r="AT652" s="2"/>
      <c r="AU652" s="2"/>
      <c r="AV652" s="2"/>
      <c r="AW652" s="17"/>
      <c r="AX652" s="17"/>
      <c r="AY652" s="17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7"/>
      <c r="AK653" s="2"/>
      <c r="AL653" s="17"/>
      <c r="AM653" s="17"/>
      <c r="AN653" s="17"/>
      <c r="AO653" s="17"/>
      <c r="AP653" s="2"/>
      <c r="AQ653" s="2"/>
      <c r="AR653" s="2"/>
      <c r="AS653" s="2"/>
      <c r="AT653" s="2"/>
      <c r="AU653" s="2"/>
      <c r="AV653" s="2"/>
      <c r="AW653" s="17"/>
      <c r="AX653" s="17"/>
      <c r="AY653" s="17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7"/>
      <c r="AK654" s="2"/>
      <c r="AL654" s="17"/>
      <c r="AM654" s="17"/>
      <c r="AN654" s="17"/>
      <c r="AO654" s="17"/>
      <c r="AP654" s="2"/>
      <c r="AQ654" s="2"/>
      <c r="AR654" s="2"/>
      <c r="AS654" s="2"/>
      <c r="AT654" s="2"/>
      <c r="AU654" s="2"/>
      <c r="AV654" s="2"/>
      <c r="AW654" s="17"/>
      <c r="AX654" s="17"/>
      <c r="AY654" s="17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7"/>
      <c r="AK655" s="2"/>
      <c r="AL655" s="17"/>
      <c r="AM655" s="17"/>
      <c r="AN655" s="17"/>
      <c r="AO655" s="17"/>
      <c r="AP655" s="2"/>
      <c r="AQ655" s="2"/>
      <c r="AR655" s="2"/>
      <c r="AS655" s="2"/>
      <c r="AT655" s="2"/>
      <c r="AU655" s="2"/>
      <c r="AV655" s="2"/>
      <c r="AW655" s="17"/>
      <c r="AX655" s="17"/>
      <c r="AY655" s="17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7"/>
      <c r="AK656" s="2"/>
      <c r="AL656" s="17"/>
      <c r="AM656" s="17"/>
      <c r="AN656" s="17"/>
      <c r="AO656" s="17"/>
      <c r="AP656" s="2"/>
      <c r="AQ656" s="2"/>
      <c r="AR656" s="2"/>
      <c r="AS656" s="2"/>
      <c r="AT656" s="2"/>
      <c r="AU656" s="2"/>
      <c r="AV656" s="2"/>
      <c r="AW656" s="17"/>
      <c r="AX656" s="17"/>
      <c r="AY656" s="17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7"/>
      <c r="AK657" s="2"/>
      <c r="AL657" s="17"/>
      <c r="AM657" s="17"/>
      <c r="AN657" s="17"/>
      <c r="AO657" s="17"/>
      <c r="AP657" s="2"/>
      <c r="AQ657" s="2"/>
      <c r="AR657" s="2"/>
      <c r="AS657" s="2"/>
      <c r="AT657" s="2"/>
      <c r="AU657" s="2"/>
      <c r="AV657" s="2"/>
      <c r="AW657" s="17"/>
      <c r="AX657" s="17"/>
      <c r="AY657" s="17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7"/>
      <c r="AK658" s="2"/>
      <c r="AL658" s="17"/>
      <c r="AM658" s="17"/>
      <c r="AN658" s="17"/>
      <c r="AO658" s="17"/>
      <c r="AP658" s="2"/>
      <c r="AQ658" s="2"/>
      <c r="AR658" s="2"/>
      <c r="AS658" s="2"/>
      <c r="AT658" s="2"/>
      <c r="AU658" s="2"/>
      <c r="AV658" s="2"/>
      <c r="AW658" s="17"/>
      <c r="AX658" s="17"/>
      <c r="AY658" s="17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7"/>
      <c r="AK659" s="2"/>
      <c r="AL659" s="17"/>
      <c r="AM659" s="17"/>
      <c r="AN659" s="17"/>
      <c r="AO659" s="17"/>
      <c r="AP659" s="2"/>
      <c r="AQ659" s="2"/>
      <c r="AR659" s="2"/>
      <c r="AS659" s="2"/>
      <c r="AT659" s="2"/>
      <c r="AU659" s="2"/>
      <c r="AV659" s="2"/>
      <c r="AW659" s="17"/>
      <c r="AX659" s="17"/>
      <c r="AY659" s="17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7"/>
      <c r="AK660" s="2"/>
      <c r="AL660" s="17"/>
      <c r="AM660" s="17"/>
      <c r="AN660" s="17"/>
      <c r="AO660" s="17"/>
      <c r="AP660" s="2"/>
      <c r="AQ660" s="2"/>
      <c r="AR660" s="2"/>
      <c r="AS660" s="2"/>
      <c r="AT660" s="2"/>
      <c r="AU660" s="2"/>
      <c r="AV660" s="2"/>
      <c r="AW660" s="17"/>
      <c r="AX660" s="17"/>
      <c r="AY660" s="17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7"/>
      <c r="AK661" s="2"/>
      <c r="AL661" s="17"/>
      <c r="AM661" s="17"/>
      <c r="AN661" s="17"/>
      <c r="AO661" s="17"/>
      <c r="AP661" s="2"/>
      <c r="AQ661" s="2"/>
      <c r="AR661" s="2"/>
      <c r="AS661" s="2"/>
      <c r="AT661" s="2"/>
      <c r="AU661" s="2"/>
      <c r="AV661" s="2"/>
      <c r="AW661" s="17"/>
      <c r="AX661" s="17"/>
      <c r="AY661" s="17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000000000000004" header="0.5" footer="0.5"/>
  <pageSetup scale="74" orientation="portrait" horizontalDpi="4294967292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4:DF443"/>
  <sheetViews>
    <sheetView defaultGridColor="0" topLeftCell="A123" colorId="22" zoomScale="87" workbookViewId="0">
      <selection activeCell="B140" sqref="B140"/>
    </sheetView>
  </sheetViews>
  <sheetFormatPr defaultColWidth="9.6640625" defaultRowHeight="15"/>
  <cols>
    <col min="1" max="1" width="1" customWidth="1"/>
    <col min="2" max="2" width="6.6640625" customWidth="1"/>
    <col min="3" max="5" width="7" customWidth="1"/>
    <col min="7" max="9" width="6.6640625" customWidth="1"/>
    <col min="11" max="13" width="6.6640625" customWidth="1"/>
    <col min="15" max="17" width="6.6640625" customWidth="1"/>
    <col min="19" max="19" width="0.88671875" customWidth="1"/>
    <col min="20" max="20" width="7.88671875" customWidth="1"/>
    <col min="21" max="21" width="4.88671875" customWidth="1"/>
    <col min="22" max="23" width="5.33203125" customWidth="1"/>
    <col min="24" max="24" width="7.6640625" customWidth="1"/>
    <col min="25" max="25" width="4.88671875" customWidth="1"/>
    <col min="26" max="27" width="5.33203125" customWidth="1"/>
    <col min="28" max="28" width="7.6640625" customWidth="1"/>
    <col min="29" max="29" width="4.88671875" customWidth="1"/>
    <col min="30" max="31" width="5.33203125" customWidth="1"/>
    <col min="32" max="32" width="7.6640625" customWidth="1"/>
    <col min="33" max="33" width="4.88671875" customWidth="1"/>
    <col min="34" max="35" width="5.33203125" customWidth="1"/>
    <col min="36" max="36" width="7.6640625" customWidth="1"/>
    <col min="37" max="37" width="0.77734375" customWidth="1"/>
    <col min="38" max="38" width="6.6640625" customWidth="1"/>
    <col min="39" max="39" width="0.77734375" customWidth="1"/>
    <col min="40" max="40" width="4.44140625" customWidth="1"/>
    <col min="41" max="41" width="4.88671875" customWidth="1"/>
    <col min="42" max="43" width="5.33203125" customWidth="1"/>
    <col min="44" max="44" width="6.6640625" customWidth="1"/>
    <col min="45" max="45" width="4.88671875" customWidth="1"/>
    <col min="46" max="47" width="5.21875" customWidth="1"/>
    <col min="48" max="48" width="6.6640625" customWidth="1"/>
    <col min="49" max="49" width="4.88671875" customWidth="1"/>
    <col min="50" max="51" width="5.21875" customWidth="1"/>
    <col min="52" max="52" width="6.6640625" customWidth="1"/>
    <col min="53" max="53" width="4.88671875" customWidth="1"/>
    <col min="54" max="54" width="5.21875" customWidth="1"/>
    <col min="55" max="55" width="5.33203125" customWidth="1"/>
    <col min="56" max="56" width="6.6640625" customWidth="1"/>
    <col min="57" max="57" width="0.88671875" customWidth="1"/>
  </cols>
  <sheetData>
    <row r="4" spans="20:110">
      <c r="AN4" t="s">
        <v>184</v>
      </c>
    </row>
    <row r="5" spans="20:110">
      <c r="AN5" t="s">
        <v>185</v>
      </c>
    </row>
    <row r="6" spans="20:110" ht="16.5" thickBot="1"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N6" s="1" t="s">
        <v>144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</row>
    <row r="7" spans="20:110" ht="12" customHeight="1" thickTop="1"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N7" s="76"/>
      <c r="AO7" s="76" t="s">
        <v>186</v>
      </c>
      <c r="AP7" s="77"/>
      <c r="AQ7" s="77"/>
      <c r="AR7" s="78"/>
      <c r="AS7" s="329" t="s">
        <v>187</v>
      </c>
      <c r="AT7" s="128"/>
      <c r="AU7" s="77"/>
      <c r="AV7" s="114"/>
      <c r="AW7" s="329" t="s">
        <v>188</v>
      </c>
      <c r="AX7" s="128"/>
      <c r="AY7" s="77"/>
      <c r="AZ7" s="114"/>
      <c r="BA7" s="329" t="s">
        <v>189</v>
      </c>
      <c r="BB7" s="128"/>
      <c r="BC7" s="77"/>
      <c r="BD7" s="114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</row>
    <row r="8" spans="20:110" ht="12" customHeight="1"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N8" s="79"/>
      <c r="AO8" s="79"/>
      <c r="AP8" s="75"/>
      <c r="AQ8" s="330"/>
      <c r="AR8" s="81" t="s">
        <v>151</v>
      </c>
      <c r="AS8" s="75"/>
      <c r="AT8" s="75"/>
      <c r="AU8" s="330"/>
      <c r="AV8" s="81" t="s">
        <v>151</v>
      </c>
      <c r="AW8" s="75"/>
      <c r="AX8" s="75"/>
      <c r="AY8" s="330"/>
      <c r="AZ8" s="81" t="s">
        <v>151</v>
      </c>
      <c r="BA8" s="75"/>
      <c r="BB8" s="75"/>
      <c r="BC8" s="330"/>
      <c r="BD8" s="81" t="s">
        <v>151</v>
      </c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</row>
    <row r="9" spans="20:110" ht="12" customHeight="1"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N9" s="83"/>
      <c r="AO9" s="131" t="s">
        <v>155</v>
      </c>
      <c r="AP9" s="84" t="s">
        <v>50</v>
      </c>
      <c r="AQ9" s="331" t="s">
        <v>51</v>
      </c>
      <c r="AR9" s="85" t="s">
        <v>190</v>
      </c>
      <c r="AS9" s="84" t="s">
        <v>155</v>
      </c>
      <c r="AT9" s="84" t="s">
        <v>50</v>
      </c>
      <c r="AU9" s="331" t="s">
        <v>51</v>
      </c>
      <c r="AV9" s="85" t="s">
        <v>190</v>
      </c>
      <c r="AW9" s="84" t="s">
        <v>155</v>
      </c>
      <c r="AX9" s="84" t="s">
        <v>50</v>
      </c>
      <c r="AY9" s="331" t="s">
        <v>51</v>
      </c>
      <c r="AZ9" s="85" t="s">
        <v>190</v>
      </c>
      <c r="BA9" s="84" t="s">
        <v>155</v>
      </c>
      <c r="BB9" s="84" t="s">
        <v>50</v>
      </c>
      <c r="BC9" s="331" t="s">
        <v>51</v>
      </c>
      <c r="BD9" s="85" t="s">
        <v>190</v>
      </c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</row>
    <row r="10" spans="20:110" ht="12" customHeight="1">
      <c r="T10" s="2"/>
      <c r="U10" s="2"/>
      <c r="V10" s="2"/>
      <c r="W10" s="2"/>
      <c r="X10" s="2"/>
      <c r="Y10" s="17"/>
      <c r="Z10" s="17"/>
      <c r="AA10" s="2"/>
      <c r="AB10" s="17"/>
      <c r="AC10" s="2"/>
      <c r="AD10" s="2"/>
      <c r="AE10" s="2"/>
      <c r="AF10" s="2"/>
      <c r="AG10" s="2"/>
      <c r="AH10" s="2"/>
      <c r="AI10" s="2"/>
      <c r="AJ10" s="2"/>
      <c r="AK10" s="2"/>
      <c r="AL10" s="2"/>
      <c r="AN10" s="79" t="s">
        <v>23</v>
      </c>
      <c r="AO10" s="332">
        <f>A!G40</f>
        <v>1530.5480243233101</v>
      </c>
      <c r="AP10" s="86">
        <f>A!H40</f>
        <v>1530.8</v>
      </c>
      <c r="AQ10" s="333">
        <f>A!I40</f>
        <v>1530.6</v>
      </c>
      <c r="AR10" s="334">
        <f t="shared" ref="AR10:AR23" si="0">(MAXA(AO10:AQ10)-MINA(AO10:AQ10))/AVERAGEA(AO10:AQ10)</f>
        <v>1.6462011897032291E-4</v>
      </c>
      <c r="AS10" s="86">
        <f>A!G60</f>
        <v>1318.8515098917301</v>
      </c>
      <c r="AT10" s="86">
        <f>A!H60</f>
        <v>1319</v>
      </c>
      <c r="AU10" s="333">
        <f>A!I60</f>
        <v>1318.9</v>
      </c>
      <c r="AV10" s="334">
        <f t="shared" ref="AV10:AV23" si="1">(MAXA(AS10:AU10)-MINA(AS10:AU10))/AVERAGEA(AS10:AU10)</f>
        <v>1.1258486253082022E-4</v>
      </c>
      <c r="AW10" s="86">
        <f>A!G80</f>
        <v>144.05384118125599</v>
      </c>
      <c r="AX10" s="86">
        <f>A!H80</f>
        <v>144.1</v>
      </c>
      <c r="AY10" s="333">
        <f>A!I80</f>
        <v>144</v>
      </c>
      <c r="AZ10" s="334">
        <f t="shared" ref="AZ10:AZ23" si="2">(MAXA(AW10:AY10)-MINA(AW10:AY10))/AVERAGEA(AW10:AY10)</f>
        <v>6.9419723119886736E-4</v>
      </c>
      <c r="BA10" s="86">
        <f>A!G100</f>
        <v>67.642673250328798</v>
      </c>
      <c r="BB10" s="86">
        <f>A!H100</f>
        <v>67.599999999999994</v>
      </c>
      <c r="BC10" s="333">
        <f>A!I100</f>
        <v>67.599999999999994</v>
      </c>
      <c r="BD10" s="334">
        <f t="shared" ref="BD10:BD23" si="3">(MAXA(BA10:BC10)-MINA(BA10:BC10))/AVERAGEA(BA10:BC10)</f>
        <v>6.3112829729088311E-4</v>
      </c>
      <c r="BE10" s="17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</row>
    <row r="11" spans="20:110" ht="12" customHeight="1">
      <c r="T11" s="2"/>
      <c r="U11" s="2"/>
      <c r="V11" s="2"/>
      <c r="W11" s="2"/>
      <c r="X11" s="2"/>
      <c r="Y11" s="17"/>
      <c r="Z11" s="17"/>
      <c r="AA11" s="2"/>
      <c r="AB11" s="17"/>
      <c r="AC11" s="2"/>
      <c r="AD11" s="2"/>
      <c r="AE11" s="2"/>
      <c r="AF11" s="2"/>
      <c r="AG11" s="2"/>
      <c r="AH11" s="2"/>
      <c r="AI11" s="2"/>
      <c r="AJ11" s="2"/>
      <c r="AK11" s="2"/>
      <c r="AL11" s="2"/>
      <c r="AN11" s="79" t="s">
        <v>24</v>
      </c>
      <c r="AO11" s="332">
        <f>A!G41</f>
        <v>1076.2348949255399</v>
      </c>
      <c r="AP11" s="86">
        <f>A!H41</f>
        <v>1077.2</v>
      </c>
      <c r="AQ11" s="333">
        <f>A!I41</f>
        <v>1077.4000000000001</v>
      </c>
      <c r="AR11" s="334">
        <f t="shared" si="0"/>
        <v>1.0818612950077679E-3</v>
      </c>
      <c r="AS11" s="86">
        <f>A!G61</f>
        <v>887.93775210306205</v>
      </c>
      <c r="AT11" s="86">
        <f>A!H61</f>
        <v>889.2</v>
      </c>
      <c r="AU11" s="333">
        <f>A!I61</f>
        <v>889.4</v>
      </c>
      <c r="AV11" s="334">
        <f t="shared" si="1"/>
        <v>1.6451084134676164E-3</v>
      </c>
      <c r="AW11" s="86">
        <f>A!G81</f>
        <v>128.131191861453</v>
      </c>
      <c r="AX11" s="86">
        <f>A!H81</f>
        <v>127.9</v>
      </c>
      <c r="AY11" s="333">
        <f>A!I81</f>
        <v>127.9</v>
      </c>
      <c r="AZ11" s="334">
        <f t="shared" si="2"/>
        <v>1.8065101222858766E-3</v>
      </c>
      <c r="BA11" s="86">
        <f>A!G101</f>
        <v>60.165950961029999</v>
      </c>
      <c r="BB11" s="86">
        <f>A!H101</f>
        <v>60.1</v>
      </c>
      <c r="BC11" s="333">
        <f>A!I101</f>
        <v>60.1</v>
      </c>
      <c r="BD11" s="334">
        <f t="shared" si="3"/>
        <v>1.0969525125767308E-3</v>
      </c>
      <c r="BE11" s="17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</row>
    <row r="12" spans="20:110" ht="12" customHeight="1">
      <c r="T12" s="2"/>
      <c r="U12" s="2"/>
      <c r="V12" s="2"/>
      <c r="W12" s="2"/>
      <c r="X12" s="2"/>
      <c r="Y12" s="17"/>
      <c r="Z12" s="17"/>
      <c r="AA12" s="2"/>
      <c r="AB12" s="17"/>
      <c r="AC12" s="2"/>
      <c r="AD12" s="2"/>
      <c r="AE12" s="2"/>
      <c r="AF12" s="2"/>
      <c r="AG12" s="2"/>
      <c r="AH12" s="2"/>
      <c r="AI12" s="2"/>
      <c r="AJ12" s="2"/>
      <c r="AK12" s="2"/>
      <c r="AL12" s="2"/>
      <c r="AN12" s="79" t="s">
        <v>25</v>
      </c>
      <c r="AO12" s="332">
        <f>A!G42</f>
        <v>1012.67743362957</v>
      </c>
      <c r="AP12" s="86">
        <f>A!H42</f>
        <v>1011</v>
      </c>
      <c r="AQ12" s="333">
        <f>A!I42</f>
        <v>1011</v>
      </c>
      <c r="AR12" s="334">
        <f t="shared" si="0"/>
        <v>1.658265498976379E-3</v>
      </c>
      <c r="AS12" s="86">
        <f>A!G62</f>
        <v>840.86624892125303</v>
      </c>
      <c r="AT12" s="86">
        <f>A!H62</f>
        <v>839.1</v>
      </c>
      <c r="AU12" s="333">
        <f>A!I62</f>
        <v>839.2</v>
      </c>
      <c r="AV12" s="334">
        <f t="shared" si="1"/>
        <v>2.1033731958055701E-3</v>
      </c>
      <c r="AW12" s="86">
        <f>A!G82</f>
        <v>116.91293633998001</v>
      </c>
      <c r="AX12" s="86">
        <f>A!H82</f>
        <v>116.9</v>
      </c>
      <c r="AY12" s="333">
        <f>A!I82</f>
        <v>116.9</v>
      </c>
      <c r="AZ12" s="334">
        <f t="shared" si="2"/>
        <v>1.1065750908709742E-4</v>
      </c>
      <c r="BA12" s="86">
        <f>A!G102</f>
        <v>54.898248368338599</v>
      </c>
      <c r="BB12" s="86">
        <f>A!H102</f>
        <v>54.9</v>
      </c>
      <c r="BC12" s="333">
        <f>A!I102</f>
        <v>54.9</v>
      </c>
      <c r="BD12" s="334">
        <f t="shared" si="3"/>
        <v>3.1906198373436542E-5</v>
      </c>
      <c r="BE12" s="17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</row>
    <row r="13" spans="20:110" ht="12" customHeight="1">
      <c r="T13" s="2"/>
      <c r="U13" s="2"/>
      <c r="V13" s="2"/>
      <c r="W13" s="2"/>
      <c r="X13" s="2"/>
      <c r="Y13" s="17"/>
      <c r="Z13" s="17"/>
      <c r="AA13" s="2"/>
      <c r="AB13" s="17"/>
      <c r="AC13" s="2"/>
      <c r="AD13" s="2"/>
      <c r="AE13" s="2"/>
      <c r="AF13" s="2"/>
      <c r="AG13" s="2"/>
      <c r="AH13" s="2"/>
      <c r="AI13" s="2"/>
      <c r="AJ13" s="2"/>
      <c r="AK13" s="2"/>
      <c r="AL13" s="2"/>
      <c r="AN13" s="79" t="s">
        <v>26</v>
      </c>
      <c r="AO13" s="332">
        <f>A!G43</f>
        <v>110.581752480936</v>
      </c>
      <c r="AP13" s="86">
        <f>A!H43</f>
        <v>109.5</v>
      </c>
      <c r="AQ13" s="333">
        <f>A!I43</f>
        <v>109.5</v>
      </c>
      <c r="AR13" s="334">
        <f t="shared" si="0"/>
        <v>9.8465931999549231E-3</v>
      </c>
      <c r="AS13" s="86">
        <f>A!G63</f>
        <v>95.286726654941305</v>
      </c>
      <c r="AT13" s="86">
        <f>A!H63</f>
        <v>94.4</v>
      </c>
      <c r="AU13" s="333">
        <f>A!I63</f>
        <v>94.3</v>
      </c>
      <c r="AV13" s="334">
        <f t="shared" si="1"/>
        <v>1.0423656061998613E-2</v>
      </c>
      <c r="AW13" s="86">
        <f>A!G83</f>
        <v>10.407857810588199</v>
      </c>
      <c r="AX13" s="86">
        <f>A!H83</f>
        <v>10.3</v>
      </c>
      <c r="AY13" s="333">
        <f>A!I83</f>
        <v>10.3</v>
      </c>
      <c r="AZ13" s="334">
        <f t="shared" si="2"/>
        <v>1.0435207544524575E-2</v>
      </c>
      <c r="BA13" s="86">
        <f>A!G103</f>
        <v>4.8871680154066404</v>
      </c>
      <c r="BB13" s="86">
        <f>A!H103</f>
        <v>4.8</v>
      </c>
      <c r="BC13" s="333">
        <f>A!I103</f>
        <v>4.8</v>
      </c>
      <c r="BD13" s="334">
        <f t="shared" si="3"/>
        <v>1.8050736068072129E-2</v>
      </c>
      <c r="BE13" s="17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</row>
    <row r="14" spans="20:110" ht="12" customHeight="1">
      <c r="T14" s="2"/>
      <c r="U14" s="2"/>
      <c r="V14" s="2"/>
      <c r="W14" s="2"/>
      <c r="X14" s="2"/>
      <c r="Y14" s="17"/>
      <c r="Z14" s="17"/>
      <c r="AA14" s="2"/>
      <c r="AB14" s="17"/>
      <c r="AC14" s="2"/>
      <c r="AD14" s="2"/>
      <c r="AE14" s="2"/>
      <c r="AF14" s="2"/>
      <c r="AG14" s="2"/>
      <c r="AH14" s="2"/>
      <c r="AI14" s="2"/>
      <c r="AJ14" s="2"/>
      <c r="AK14" s="2"/>
      <c r="AL14" s="2"/>
      <c r="AN14" s="79" t="s">
        <v>27</v>
      </c>
      <c r="AO14" s="332">
        <f>A!G44</f>
        <v>68.995311086622095</v>
      </c>
      <c r="AP14" s="86">
        <f>A!H44</f>
        <v>68.5</v>
      </c>
      <c r="AQ14" s="333">
        <f>A!I44</f>
        <v>68.3</v>
      </c>
      <c r="AR14" s="334">
        <f t="shared" si="0"/>
        <v>1.0135961061757601E-2</v>
      </c>
      <c r="AS14" s="86">
        <f>A!G64</f>
        <v>56.923950078895103</v>
      </c>
      <c r="AT14" s="86">
        <f>A!H64</f>
        <v>56.5</v>
      </c>
      <c r="AU14" s="333">
        <f>A!I64</f>
        <v>56.4</v>
      </c>
      <c r="AV14" s="334">
        <f t="shared" si="1"/>
        <v>9.2557630178492483E-3</v>
      </c>
      <c r="AW14" s="86">
        <f>A!G84</f>
        <v>8.2142397389857802</v>
      </c>
      <c r="AX14" s="86">
        <f>A!H84</f>
        <v>8.1</v>
      </c>
      <c r="AY14" s="333">
        <f>A!I84</f>
        <v>8.1</v>
      </c>
      <c r="AZ14" s="334">
        <f t="shared" si="2"/>
        <v>1.4037677217123082E-2</v>
      </c>
      <c r="BA14" s="86">
        <f>A!G104</f>
        <v>3.85712126874115</v>
      </c>
      <c r="BB14" s="86">
        <f>A!H104</f>
        <v>3.8</v>
      </c>
      <c r="BC14" s="333">
        <f>A!I104</f>
        <v>3.8</v>
      </c>
      <c r="BD14" s="334">
        <f t="shared" si="3"/>
        <v>1.4956968875854376E-2</v>
      </c>
      <c r="BE14" s="17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</row>
    <row r="15" spans="20:110" ht="12" customHeight="1">
      <c r="T15" s="2"/>
      <c r="U15" s="2"/>
      <c r="V15" s="2"/>
      <c r="W15" s="2"/>
      <c r="X15" s="2"/>
      <c r="Y15" s="17"/>
      <c r="Z15" s="17"/>
      <c r="AA15" s="2"/>
      <c r="AB15" s="17"/>
      <c r="AC15" s="2"/>
      <c r="AD15" s="2"/>
      <c r="AE15" s="2"/>
      <c r="AF15" s="2"/>
      <c r="AG15" s="2"/>
      <c r="AH15" s="2"/>
      <c r="AI15" s="2"/>
      <c r="AJ15" s="2"/>
      <c r="AK15" s="2"/>
      <c r="AL15" s="2"/>
      <c r="AN15" s="79" t="s">
        <v>28</v>
      </c>
      <c r="AO15" s="332">
        <f>A!G45</f>
        <v>1206.4900053717499</v>
      </c>
      <c r="AP15" s="86">
        <f>A!H45</f>
        <v>1206.5</v>
      </c>
      <c r="AQ15" s="333">
        <f>A!I45</f>
        <v>1206.5</v>
      </c>
      <c r="AR15" s="334">
        <f t="shared" si="0"/>
        <v>8.2840081629481284E-6</v>
      </c>
      <c r="AS15" s="86">
        <f>A!G65</f>
        <v>998.95762652650603</v>
      </c>
      <c r="AT15" s="86">
        <f>A!H65</f>
        <v>999.2</v>
      </c>
      <c r="AU15" s="333">
        <f>A!I65</f>
        <v>999.2</v>
      </c>
      <c r="AV15" s="334">
        <f t="shared" si="1"/>
        <v>2.4258714210378116E-4</v>
      </c>
      <c r="AW15" s="86">
        <f>A!G85</f>
        <v>141.220257794102</v>
      </c>
      <c r="AX15" s="86">
        <f>A!H85</f>
        <v>141.1</v>
      </c>
      <c r="AY15" s="333">
        <f>A!I85</f>
        <v>141.1</v>
      </c>
      <c r="AZ15" s="334">
        <f t="shared" si="2"/>
        <v>8.5204563472124134E-4</v>
      </c>
      <c r="BA15" s="86">
        <f>A!G105</f>
        <v>66.312121051143393</v>
      </c>
      <c r="BB15" s="86">
        <f>A!H105</f>
        <v>66.3</v>
      </c>
      <c r="BC15" s="333">
        <f>A!I105</f>
        <v>66.2</v>
      </c>
      <c r="BD15" s="334">
        <f t="shared" si="3"/>
        <v>1.6918644177818646E-3</v>
      </c>
      <c r="BE15" s="17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</row>
    <row r="16" spans="20:110" ht="12" customHeight="1">
      <c r="T16" s="2"/>
      <c r="U16" s="2"/>
      <c r="V16" s="2"/>
      <c r="W16" s="2"/>
      <c r="X16" s="2"/>
      <c r="Y16" s="17"/>
      <c r="Z16" s="17"/>
      <c r="AA16" s="2"/>
      <c r="AB16" s="17"/>
      <c r="AC16" s="2"/>
      <c r="AD16" s="2"/>
      <c r="AE16" s="2"/>
      <c r="AF16" s="2"/>
      <c r="AG16" s="2"/>
      <c r="AH16" s="2"/>
      <c r="AI16" s="2"/>
      <c r="AJ16" s="2"/>
      <c r="AK16" s="2"/>
      <c r="AL16" s="2"/>
      <c r="AN16" s="79" t="s">
        <v>29</v>
      </c>
      <c r="AO16" s="332">
        <f>A!G46</f>
        <v>1140.4399826763399</v>
      </c>
      <c r="AP16" s="86">
        <f>A!H46</f>
        <v>1139.3</v>
      </c>
      <c r="AQ16" s="333">
        <f>A!I46</f>
        <v>1138.9000000000001</v>
      </c>
      <c r="AR16" s="334">
        <f t="shared" si="0"/>
        <v>1.3513994022274006E-3</v>
      </c>
      <c r="AS16" s="86">
        <f>A!G66</f>
        <v>950.41107448784703</v>
      </c>
      <c r="AT16" s="86">
        <f>A!H66</f>
        <v>949.4</v>
      </c>
      <c r="AU16" s="333">
        <f>A!I66</f>
        <v>949.1</v>
      </c>
      <c r="AV16" s="334">
        <f t="shared" si="1"/>
        <v>1.380605908960534E-3</v>
      </c>
      <c r="AW16" s="86">
        <f>A!G86</f>
        <v>129.30961208092901</v>
      </c>
      <c r="AX16" s="86">
        <f>A!H86</f>
        <v>129.19999999999999</v>
      </c>
      <c r="AY16" s="333">
        <f>A!I86</f>
        <v>129.19999999999999</v>
      </c>
      <c r="AZ16" s="334">
        <f t="shared" si="2"/>
        <v>8.4815086482415249E-4</v>
      </c>
      <c r="BA16" s="86">
        <f>A!G106</f>
        <v>60.719296107566599</v>
      </c>
      <c r="BB16" s="86">
        <f>A!H106</f>
        <v>60.7</v>
      </c>
      <c r="BC16" s="333">
        <f>A!I106</f>
        <v>60.7</v>
      </c>
      <c r="BD16" s="334">
        <f t="shared" si="3"/>
        <v>3.1785935887649041E-4</v>
      </c>
      <c r="BE16" s="17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</row>
    <row r="17" spans="20:110" ht="12" customHeight="1">
      <c r="T17" s="2"/>
      <c r="U17" s="2"/>
      <c r="V17" s="2"/>
      <c r="W17" s="2"/>
      <c r="X17" s="2"/>
      <c r="Y17" s="17"/>
      <c r="Z17" s="17"/>
      <c r="AA17" s="2"/>
      <c r="AB17" s="17"/>
      <c r="AC17" s="2"/>
      <c r="AD17" s="2"/>
      <c r="AE17" s="2"/>
      <c r="AF17" s="2"/>
      <c r="AG17" s="2"/>
      <c r="AH17" s="2"/>
      <c r="AI17" s="2"/>
      <c r="AJ17" s="2"/>
      <c r="AK17" s="2"/>
      <c r="AL17" s="2"/>
      <c r="AN17" s="79" t="s">
        <v>30</v>
      </c>
      <c r="AO17" s="332">
        <f>A!G47</f>
        <v>1497.8301796349999</v>
      </c>
      <c r="AP17" s="86">
        <f>A!H47</f>
        <v>1499.7</v>
      </c>
      <c r="AQ17" s="333">
        <f>A!I47</f>
        <v>1499.6</v>
      </c>
      <c r="AR17" s="334">
        <f t="shared" si="0"/>
        <v>1.2473423874635645E-3</v>
      </c>
      <c r="AS17" s="86">
        <f>A!G67</f>
        <v>1278.7204604103399</v>
      </c>
      <c r="AT17" s="86">
        <f>A!H67</f>
        <v>1280.2</v>
      </c>
      <c r="AU17" s="333">
        <f>A!I67</f>
        <v>1280.2</v>
      </c>
      <c r="AV17" s="334">
        <f t="shared" si="1"/>
        <v>1.1561551180152311E-3</v>
      </c>
      <c r="AW17" s="86">
        <f>A!G87</f>
        <v>149.09832964991801</v>
      </c>
      <c r="AX17" s="86">
        <f>A!H87</f>
        <v>149.30000000000001</v>
      </c>
      <c r="AY17" s="333">
        <f>A!I87</f>
        <v>149.30000000000001</v>
      </c>
      <c r="AZ17" s="334">
        <f t="shared" si="2"/>
        <v>1.3513810755539019E-3</v>
      </c>
      <c r="BA17" s="86">
        <f>A!G107</f>
        <v>70.011389574744101</v>
      </c>
      <c r="BB17" s="86">
        <f>A!H107</f>
        <v>70.099999999999994</v>
      </c>
      <c r="BC17" s="333">
        <f>A!I107</f>
        <v>70.099999999999994</v>
      </c>
      <c r="BD17" s="334">
        <f t="shared" si="3"/>
        <v>1.2645902598591614E-3</v>
      </c>
      <c r="BE17" s="17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</row>
    <row r="18" spans="20:110" ht="12" customHeight="1">
      <c r="T18" s="2"/>
      <c r="U18" s="2"/>
      <c r="V18" s="2"/>
      <c r="W18" s="2"/>
      <c r="X18" s="2"/>
      <c r="Y18" s="17"/>
      <c r="Z18" s="17"/>
      <c r="AA18" s="2"/>
      <c r="AB18" s="17"/>
      <c r="AC18" s="2"/>
      <c r="AD18" s="2"/>
      <c r="AE18" s="2"/>
      <c r="AF18" s="2"/>
      <c r="AG18" s="2"/>
      <c r="AH18" s="2"/>
      <c r="AI18" s="2"/>
      <c r="AJ18" s="2"/>
      <c r="AK18" s="2"/>
      <c r="AL18" s="2"/>
      <c r="AN18" s="79" t="s">
        <v>31</v>
      </c>
      <c r="AO18" s="332">
        <f>A!G48</f>
        <v>641.11732288865903</v>
      </c>
      <c r="AP18" s="86">
        <f>A!H48</f>
        <v>637.70000000000005</v>
      </c>
      <c r="AQ18" s="333">
        <f>A!I48</f>
        <v>637.79999999999995</v>
      </c>
      <c r="AR18" s="334">
        <f t="shared" si="0"/>
        <v>5.3489909245553252E-3</v>
      </c>
      <c r="AS18" s="86">
        <f>A!G68</f>
        <v>532.96933981094696</v>
      </c>
      <c r="AT18" s="86">
        <f>A!H68</f>
        <v>530</v>
      </c>
      <c r="AU18" s="333">
        <f>A!I68</f>
        <v>530.1</v>
      </c>
      <c r="AV18" s="334">
        <f t="shared" si="1"/>
        <v>5.5917336491442503E-3</v>
      </c>
      <c r="AW18" s="86">
        <f>A!G88</f>
        <v>73.591822804360604</v>
      </c>
      <c r="AX18" s="86">
        <f>A!H88</f>
        <v>73.2</v>
      </c>
      <c r="AY18" s="333">
        <f>A!I88</f>
        <v>73.2</v>
      </c>
      <c r="AZ18" s="334">
        <f t="shared" si="2"/>
        <v>5.3432368444310298E-3</v>
      </c>
      <c r="BA18" s="86">
        <f>A!G108</f>
        <v>34.5561602733519</v>
      </c>
      <c r="BB18" s="86">
        <f>A!H108</f>
        <v>34.4</v>
      </c>
      <c r="BC18" s="333">
        <f>A!I108</f>
        <v>34.4</v>
      </c>
      <c r="BD18" s="334">
        <f t="shared" si="3"/>
        <v>4.5326840588571123E-3</v>
      </c>
      <c r="BE18" s="17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</row>
    <row r="19" spans="20:110" ht="12" customHeight="1">
      <c r="T19" s="2"/>
      <c r="U19" s="2"/>
      <c r="V19" s="2"/>
      <c r="W19" s="2"/>
      <c r="X19" s="2"/>
      <c r="Y19" s="17"/>
      <c r="Z19" s="17"/>
      <c r="AA19" s="2"/>
      <c r="AB19" s="17"/>
      <c r="AC19" s="2"/>
      <c r="AD19" s="2"/>
      <c r="AE19" s="2"/>
      <c r="AF19" s="2"/>
      <c r="AG19" s="2"/>
      <c r="AH19" s="2"/>
      <c r="AI19" s="2"/>
      <c r="AJ19" s="2"/>
      <c r="AK19" s="2"/>
      <c r="AL19" s="2"/>
      <c r="AN19" s="79" t="s">
        <v>32</v>
      </c>
      <c r="AO19" s="332">
        <f>A!G49</f>
        <v>1082.6660103495799</v>
      </c>
      <c r="AP19" s="86">
        <f>A!H49</f>
        <v>1082.3</v>
      </c>
      <c r="AQ19" s="333">
        <f>A!I49</f>
        <v>1081.9000000000001</v>
      </c>
      <c r="AR19" s="334">
        <f t="shared" si="0"/>
        <v>7.0776898135441744E-4</v>
      </c>
      <c r="AS19" s="86">
        <f>A!G69</f>
        <v>908.12161449443795</v>
      </c>
      <c r="AT19" s="86">
        <f>A!H69</f>
        <v>908</v>
      </c>
      <c r="AU19" s="333">
        <f>A!I69</f>
        <v>907.7</v>
      </c>
      <c r="AV19" s="334">
        <f t="shared" si="1"/>
        <v>4.6436355324556603E-4</v>
      </c>
      <c r="AW19" s="86">
        <f>A!G89</f>
        <v>118.77281374757899</v>
      </c>
      <c r="AX19" s="86">
        <f>A!H89</f>
        <v>118.6</v>
      </c>
      <c r="AY19" s="333">
        <f>A!I89</f>
        <v>118.5</v>
      </c>
      <c r="AZ19" s="334">
        <f t="shared" si="2"/>
        <v>2.2998138973254136E-3</v>
      </c>
      <c r="BA19" s="86">
        <f>A!G109</f>
        <v>55.771582107558899</v>
      </c>
      <c r="BB19" s="86">
        <f>A!H109</f>
        <v>55.7</v>
      </c>
      <c r="BC19" s="333">
        <f>A!I109</f>
        <v>55.7</v>
      </c>
      <c r="BD19" s="334">
        <f t="shared" si="3"/>
        <v>1.2845862913382019E-3</v>
      </c>
      <c r="BE19" s="17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</row>
    <row r="20" spans="20:110" ht="12" customHeight="1">
      <c r="T20" s="2"/>
      <c r="U20" s="2"/>
      <c r="V20" s="2"/>
      <c r="W20" s="2"/>
      <c r="X20" s="2"/>
      <c r="Y20" s="17"/>
      <c r="Z20" s="17"/>
      <c r="AA20" s="2"/>
      <c r="AB20" s="17"/>
      <c r="AC20" s="2"/>
      <c r="AD20" s="2"/>
      <c r="AE20" s="2"/>
      <c r="AF20" s="2"/>
      <c r="AG20" s="2"/>
      <c r="AH20" s="2"/>
      <c r="AI20" s="2"/>
      <c r="AJ20" s="2"/>
      <c r="AK20" s="2"/>
      <c r="AL20" s="2"/>
      <c r="AN20" s="79" t="s">
        <v>33</v>
      </c>
      <c r="AO20" s="332">
        <f>A!G50</f>
        <v>1544.6396642099801</v>
      </c>
      <c r="AP20" s="86">
        <f>A!H50</f>
        <v>1543.4</v>
      </c>
      <c r="AQ20" s="333">
        <f>A!I50</f>
        <v>1542.9</v>
      </c>
      <c r="AR20" s="334">
        <f t="shared" si="0"/>
        <v>1.1269835083956585E-3</v>
      </c>
      <c r="AS20" s="86">
        <f>A!G70</f>
        <v>1339.7995525946901</v>
      </c>
      <c r="AT20" s="86">
        <f>A!H70</f>
        <v>1338.6</v>
      </c>
      <c r="AU20" s="333">
        <f>A!I70</f>
        <v>1338.2</v>
      </c>
      <c r="AV20" s="334">
        <f t="shared" si="1"/>
        <v>1.1947065474750421E-3</v>
      </c>
      <c r="AW20" s="86">
        <f>A!G90</f>
        <v>139.38824163170599</v>
      </c>
      <c r="AX20" s="86">
        <f>A!H90</f>
        <v>139.4</v>
      </c>
      <c r="AY20" s="333">
        <f>A!I90</f>
        <v>139.30000000000001</v>
      </c>
      <c r="AZ20" s="334">
        <f t="shared" si="2"/>
        <v>7.1755187093793709E-4</v>
      </c>
      <c r="BA20" s="86">
        <f>A!G110</f>
        <v>65.451869983583904</v>
      </c>
      <c r="BB20" s="86">
        <f>A!H110</f>
        <v>65.400000000000006</v>
      </c>
      <c r="BC20" s="333">
        <f>A!I110</f>
        <v>65.400000000000006</v>
      </c>
      <c r="BD20" s="334">
        <f t="shared" si="3"/>
        <v>7.9290939120586518E-4</v>
      </c>
      <c r="BE20" s="17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</row>
    <row r="21" spans="20:110" ht="12" customHeight="1">
      <c r="T21" s="2"/>
      <c r="U21" s="2"/>
      <c r="V21" s="2"/>
      <c r="W21" s="2"/>
      <c r="X21" s="2"/>
      <c r="Y21" s="17"/>
      <c r="Z21" s="17"/>
      <c r="AA21" s="2"/>
      <c r="AB21" s="17"/>
      <c r="AC21" s="2"/>
      <c r="AD21" s="2"/>
      <c r="AE21" s="2"/>
      <c r="AF21" s="2"/>
      <c r="AG21" s="2"/>
      <c r="AH21" s="2"/>
      <c r="AI21" s="2"/>
      <c r="AJ21" s="2"/>
      <c r="AK21" s="2"/>
      <c r="AL21" s="2"/>
      <c r="AN21" s="79" t="s">
        <v>34</v>
      </c>
      <c r="AO21" s="332">
        <f>A!G51</f>
        <v>165.17299418648301</v>
      </c>
      <c r="AP21" s="86">
        <f>A!H51</f>
        <v>164.1</v>
      </c>
      <c r="AQ21" s="333">
        <f>A!I51</f>
        <v>164.2</v>
      </c>
      <c r="AR21" s="334">
        <f t="shared" si="0"/>
        <v>6.5231179768119084E-3</v>
      </c>
      <c r="AS21" s="86">
        <f>A!G71</f>
        <v>138.47080060579</v>
      </c>
      <c r="AT21" s="86">
        <f>A!H71</f>
        <v>137.6</v>
      </c>
      <c r="AU21" s="333">
        <f>A!I71</f>
        <v>137.69999999999999</v>
      </c>
      <c r="AV21" s="334">
        <f t="shared" si="1"/>
        <v>6.3136446881831322E-3</v>
      </c>
      <c r="AW21" s="86">
        <f>A!G91</f>
        <v>18.170131726506799</v>
      </c>
      <c r="AX21" s="86">
        <f>A!H91</f>
        <v>18</v>
      </c>
      <c r="AY21" s="333">
        <f>A!I91</f>
        <v>18</v>
      </c>
      <c r="AZ21" s="334">
        <f t="shared" si="2"/>
        <v>9.4220775038405258E-3</v>
      </c>
      <c r="BA21" s="86">
        <f>A!G111</f>
        <v>8.5320618541858106</v>
      </c>
      <c r="BB21" s="86">
        <f>A!H111</f>
        <v>8.5</v>
      </c>
      <c r="BC21" s="333">
        <f>A!I111</f>
        <v>8.5</v>
      </c>
      <c r="BD21" s="334">
        <f t="shared" si="3"/>
        <v>3.7672461827309473E-3</v>
      </c>
      <c r="BE21" s="17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</row>
    <row r="22" spans="20:110" ht="12" customHeight="1">
      <c r="T22" s="2"/>
      <c r="U22" s="2"/>
      <c r="V22" s="2"/>
      <c r="W22" s="2"/>
      <c r="X22" s="2"/>
      <c r="Y22" s="17"/>
      <c r="Z22" s="17"/>
      <c r="AA22" s="2"/>
      <c r="AB22" s="17"/>
      <c r="AC22" s="2"/>
      <c r="AD22" s="2"/>
      <c r="AE22" s="2"/>
      <c r="AF22" s="2"/>
      <c r="AG22" s="2"/>
      <c r="AH22" s="2"/>
      <c r="AI22" s="2"/>
      <c r="AJ22" s="2"/>
      <c r="AK22" s="2"/>
      <c r="AL22" s="2"/>
      <c r="AN22" s="79" t="s">
        <v>35</v>
      </c>
      <c r="AO22" s="332">
        <f>A!G52</f>
        <v>252.16050809337901</v>
      </c>
      <c r="AP22" s="86">
        <f>A!H52</f>
        <v>250</v>
      </c>
      <c r="AQ22" s="333">
        <f>A!I52</f>
        <v>250</v>
      </c>
      <c r="AR22" s="334">
        <f t="shared" si="0"/>
        <v>8.6172089738755023E-3</v>
      </c>
      <c r="AS22" s="86">
        <f>A!G72</f>
        <v>218.623532788934</v>
      </c>
      <c r="AT22" s="86">
        <f>A!H72</f>
        <v>216.8</v>
      </c>
      <c r="AU22" s="333">
        <f>A!I72</f>
        <v>216.8</v>
      </c>
      <c r="AV22" s="334">
        <f t="shared" si="1"/>
        <v>8.3876126692477137E-3</v>
      </c>
      <c r="AW22" s="86">
        <f>A!G92</f>
        <v>22.8210186982908</v>
      </c>
      <c r="AX22" s="86">
        <f>A!H92</f>
        <v>22.6</v>
      </c>
      <c r="AY22" s="333">
        <f>A!I92</f>
        <v>22.6</v>
      </c>
      <c r="AZ22" s="334">
        <f t="shared" si="2"/>
        <v>9.7478118905187216E-3</v>
      </c>
      <c r="BA22" s="86">
        <f>A!G112</f>
        <v>10.715956606153901</v>
      </c>
      <c r="BB22" s="86">
        <f>A!H112</f>
        <v>10.6</v>
      </c>
      <c r="BC22" s="333">
        <f>A!I112</f>
        <v>10.6</v>
      </c>
      <c r="BD22" s="334">
        <f t="shared" si="3"/>
        <v>1.0899557946968392E-2</v>
      </c>
      <c r="BE22" s="17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</row>
    <row r="23" spans="20:110" ht="12" customHeight="1" thickBot="1">
      <c r="T23" s="2"/>
      <c r="U23" s="2"/>
      <c r="V23" s="2"/>
      <c r="W23" s="2"/>
      <c r="X23" s="2"/>
      <c r="Y23" s="17"/>
      <c r="Z23" s="17"/>
      <c r="AA23" s="2"/>
      <c r="AB23" s="17"/>
      <c r="AC23" s="2"/>
      <c r="AD23" s="2"/>
      <c r="AE23" s="2"/>
      <c r="AF23" s="2"/>
      <c r="AG23" s="2"/>
      <c r="AH23" s="2"/>
      <c r="AI23" s="2"/>
      <c r="AJ23" s="2"/>
      <c r="AK23" s="2"/>
      <c r="AL23" s="2"/>
      <c r="AN23" s="335" t="s">
        <v>36</v>
      </c>
      <c r="AO23" s="336">
        <f>A!G53</f>
        <v>1475.81044051856</v>
      </c>
      <c r="AP23" s="337">
        <f>A!H53</f>
        <v>1477.4</v>
      </c>
      <c r="AQ23" s="338">
        <f>A!I53</f>
        <v>1477.1</v>
      </c>
      <c r="AR23" s="339">
        <f t="shared" si="0"/>
        <v>1.0763756870640858E-3</v>
      </c>
      <c r="AS23" s="337">
        <f>A!G73</f>
        <v>1248.8197721694801</v>
      </c>
      <c r="AT23" s="337">
        <f>A!H73</f>
        <v>1250.2</v>
      </c>
      <c r="AU23" s="338">
        <f>A!I73</f>
        <v>1250</v>
      </c>
      <c r="AV23" s="339">
        <f t="shared" si="1"/>
        <v>1.1044709665971656E-3</v>
      </c>
      <c r="AW23" s="337">
        <f>A!G93</f>
        <v>154.46110568132201</v>
      </c>
      <c r="AX23" s="337">
        <f>A!H93</f>
        <v>154.6</v>
      </c>
      <c r="AY23" s="338">
        <f>A!I93</f>
        <v>154.6</v>
      </c>
      <c r="AZ23" s="339">
        <f t="shared" si="2"/>
        <v>8.9867998615424452E-4</v>
      </c>
      <c r="BA23" s="337">
        <f>A!G113</f>
        <v>72.529562667751307</v>
      </c>
      <c r="BB23" s="337">
        <f>A!H113</f>
        <v>72.599999999999994</v>
      </c>
      <c r="BC23" s="338">
        <f>A!I113</f>
        <v>72.599999999999994</v>
      </c>
      <c r="BD23" s="339">
        <f t="shared" si="3"/>
        <v>9.7052505942207595E-4</v>
      </c>
      <c r="BE23" s="17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</row>
    <row r="24" spans="20:110" ht="12" customHeight="1" thickTop="1">
      <c r="T24" s="2"/>
      <c r="U24" s="2"/>
      <c r="V24" s="2"/>
      <c r="W24" s="2"/>
      <c r="X24" s="2"/>
      <c r="Y24" s="17"/>
      <c r="Z24" s="17"/>
      <c r="AA24" s="2"/>
      <c r="AB24" s="17"/>
      <c r="AC24" s="2"/>
      <c r="AD24" s="2"/>
      <c r="AE24" s="2"/>
      <c r="AF24" s="2"/>
      <c r="AG24" s="2"/>
      <c r="AH24" s="2"/>
      <c r="AI24" s="2"/>
      <c r="AJ24" s="2"/>
      <c r="AK24" s="2"/>
      <c r="AL24" s="2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340" t="s">
        <v>309</v>
      </c>
      <c r="BB24" s="341"/>
      <c r="BC24" s="86"/>
      <c r="BD24" s="75"/>
      <c r="BE24" s="17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</row>
    <row r="25" spans="20:110" ht="12" customHeight="1" thickBot="1">
      <c r="T25" s="17"/>
      <c r="U25" s="17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N25" s="342" t="s">
        <v>159</v>
      </c>
      <c r="AO25" s="75"/>
      <c r="AP25" s="86"/>
      <c r="AQ25" s="75"/>
      <c r="AR25" s="86"/>
      <c r="AS25" s="86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17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</row>
    <row r="26" spans="20:110" ht="12" customHeight="1" thickTop="1"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N26" s="76"/>
      <c r="AO26" s="76" t="s">
        <v>191</v>
      </c>
      <c r="AP26" s="128"/>
      <c r="AQ26" s="77"/>
      <c r="AR26" s="343"/>
      <c r="AS26" s="76" t="s">
        <v>192</v>
      </c>
      <c r="AT26" s="77"/>
      <c r="AU26" s="77"/>
      <c r="AV26" s="114"/>
      <c r="AW26" s="76" t="s">
        <v>193</v>
      </c>
      <c r="AX26" s="77"/>
      <c r="AY26" s="77"/>
      <c r="AZ26" s="114"/>
      <c r="BA26" s="75"/>
      <c r="BB26" s="75"/>
      <c r="BC26" s="75"/>
      <c r="BD26" s="75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</row>
    <row r="27" spans="20:110" ht="12" customHeight="1"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N27" s="79"/>
      <c r="AO27" s="79"/>
      <c r="AP27" s="75"/>
      <c r="AQ27" s="330"/>
      <c r="AR27" s="81" t="s">
        <v>151</v>
      </c>
      <c r="AS27" s="79"/>
      <c r="AT27" s="75"/>
      <c r="AU27" s="330"/>
      <c r="AV27" s="81" t="s">
        <v>151</v>
      </c>
      <c r="AW27" s="79"/>
      <c r="AX27" s="75"/>
      <c r="AY27" s="330"/>
      <c r="AZ27" s="81" t="s">
        <v>151</v>
      </c>
      <c r="BA27" s="75"/>
      <c r="BB27" s="75"/>
      <c r="BC27" s="75"/>
      <c r="BD27" s="75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</row>
    <row r="28" spans="20:110" ht="12" customHeight="1"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N28" s="83"/>
      <c r="AO28" s="131" t="s">
        <v>155</v>
      </c>
      <c r="AP28" s="84" t="s">
        <v>50</v>
      </c>
      <c r="AQ28" s="331" t="s">
        <v>51</v>
      </c>
      <c r="AR28" s="85" t="s">
        <v>190</v>
      </c>
      <c r="AS28" s="131" t="s">
        <v>155</v>
      </c>
      <c r="AT28" s="84" t="s">
        <v>50</v>
      </c>
      <c r="AU28" s="331" t="s">
        <v>51</v>
      </c>
      <c r="AV28" s="85" t="s">
        <v>190</v>
      </c>
      <c r="AW28" s="131" t="s">
        <v>155</v>
      </c>
      <c r="AX28" s="84" t="s">
        <v>50</v>
      </c>
      <c r="AY28" s="331" t="s">
        <v>51</v>
      </c>
      <c r="AZ28" s="85" t="s">
        <v>190</v>
      </c>
      <c r="BA28" s="75"/>
      <c r="BB28" s="75"/>
      <c r="BC28" s="75"/>
      <c r="BD28" s="75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</row>
    <row r="29" spans="20:110" ht="12" customHeight="1"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N29" s="79" t="s">
        <v>23</v>
      </c>
      <c r="AO29" s="332">
        <f>A!G120</f>
        <v>3800.35987149332</v>
      </c>
      <c r="AP29" s="86">
        <f>A!H120</f>
        <v>3800.4</v>
      </c>
      <c r="AQ29" s="333">
        <f>A!I120</f>
        <v>3800.4</v>
      </c>
      <c r="AR29" s="334">
        <f t="shared" ref="AR29:AR42" si="4">(MAXA(AO29:AQ29)-MINA(AO29:AQ29))/AVERAGEA(AO29:AQ29)</f>
        <v>1.0559059025314487E-5</v>
      </c>
      <c r="AS29" s="332">
        <f>A!G140</f>
        <v>3800.35987149332</v>
      </c>
      <c r="AT29" s="86">
        <f>A!H140</f>
        <v>3800.4</v>
      </c>
      <c r="AU29" s="333">
        <f>A!I140</f>
        <v>3800.4</v>
      </c>
      <c r="AV29" s="334">
        <f t="shared" ref="AV29:AV42" si="5">(MAXA(AS29:AU29)-MINA(AS29:AU29))/AVERAGEA(AS29:AU29)</f>
        <v>1.0559059025314487E-5</v>
      </c>
      <c r="AW29" s="332">
        <f>A!G160</f>
        <v>0</v>
      </c>
      <c r="AX29" s="86">
        <f>A!H160</f>
        <v>0</v>
      </c>
      <c r="AY29" s="333">
        <f>A!I160</f>
        <v>0</v>
      </c>
      <c r="AZ29" s="334"/>
      <c r="BA29" s="75"/>
      <c r="BB29" s="75"/>
      <c r="BC29" s="75"/>
      <c r="BD29" s="75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</row>
    <row r="30" spans="20:110" ht="12" customHeight="1"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N30" s="79" t="s">
        <v>24</v>
      </c>
      <c r="AO30" s="332">
        <f>A!G121</f>
        <v>3765.24380604828</v>
      </c>
      <c r="AP30" s="86">
        <f>A!H121</f>
        <v>3765</v>
      </c>
      <c r="AQ30" s="333">
        <f>A!I121</f>
        <v>3765.3</v>
      </c>
      <c r="AR30" s="334">
        <f t="shared" si="4"/>
        <v>7.9677438771795498E-5</v>
      </c>
      <c r="AS30" s="332">
        <f>A!G141</f>
        <v>3765.24380604828</v>
      </c>
      <c r="AT30" s="86">
        <f>A!H141</f>
        <v>3765</v>
      </c>
      <c r="AU30" s="333">
        <f>A!I141</f>
        <v>3765.3</v>
      </c>
      <c r="AV30" s="334">
        <f t="shared" si="5"/>
        <v>7.9677438771795498E-5</v>
      </c>
      <c r="AW30" s="332">
        <f>A!G161</f>
        <v>0</v>
      </c>
      <c r="AX30" s="86">
        <f>A!H161</f>
        <v>0</v>
      </c>
      <c r="AY30" s="333">
        <f>A!I161</f>
        <v>0</v>
      </c>
      <c r="AZ30" s="334"/>
      <c r="BA30" s="75"/>
      <c r="BB30" s="75"/>
      <c r="BC30" s="75"/>
      <c r="BD30" s="75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</row>
    <row r="31" spans="20:110" ht="12" customHeight="1"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N31" s="79" t="s">
        <v>25</v>
      </c>
      <c r="AO31" s="332">
        <f>A!G122</f>
        <v>3748.9019855617198</v>
      </c>
      <c r="AP31" s="86">
        <f>A!H122</f>
        <v>3748.8</v>
      </c>
      <c r="AQ31" s="333">
        <f>A!I122</f>
        <v>3748.5</v>
      </c>
      <c r="AR31" s="334">
        <f t="shared" si="4"/>
        <v>1.0723235157146262E-4</v>
      </c>
      <c r="AS31" s="332">
        <f>A!G142</f>
        <v>3748.9019855617198</v>
      </c>
      <c r="AT31" s="86">
        <f>A!H142</f>
        <v>3748.8</v>
      </c>
      <c r="AU31" s="333">
        <f>A!I142</f>
        <v>3748.5</v>
      </c>
      <c r="AV31" s="334">
        <f t="shared" si="5"/>
        <v>1.0723235157146262E-4</v>
      </c>
      <c r="AW31" s="332">
        <f>A!G162</f>
        <v>0</v>
      </c>
      <c r="AX31" s="86">
        <f>A!H162</f>
        <v>0</v>
      </c>
      <c r="AY31" s="333">
        <f>A!I162</f>
        <v>0</v>
      </c>
      <c r="AZ31" s="334"/>
      <c r="BA31" s="75"/>
      <c r="BB31" s="75"/>
      <c r="BC31" s="75"/>
      <c r="BD31" s="75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</row>
    <row r="32" spans="20:110" ht="12" customHeight="1"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N32" s="79" t="s">
        <v>26</v>
      </c>
      <c r="AO32" s="332">
        <f>A!G123</f>
        <v>219.354089962286</v>
      </c>
      <c r="AP32" s="86">
        <f>A!H123</f>
        <v>219.3</v>
      </c>
      <c r="AQ32" s="333">
        <f>A!I123</f>
        <v>219.2</v>
      </c>
      <c r="AR32" s="334">
        <f t="shared" si="4"/>
        <v>7.0269364272634643E-4</v>
      </c>
      <c r="AS32" s="332">
        <f>A!G143</f>
        <v>219.354089962286</v>
      </c>
      <c r="AT32" s="86">
        <f>A!H143</f>
        <v>219.3</v>
      </c>
      <c r="AU32" s="333">
        <f>A!I143</f>
        <v>219.2</v>
      </c>
      <c r="AV32" s="334">
        <f t="shared" si="5"/>
        <v>7.0269364272634643E-4</v>
      </c>
      <c r="AW32" s="332">
        <f>A!G163</f>
        <v>0</v>
      </c>
      <c r="AX32" s="86">
        <f>A!H163</f>
        <v>0</v>
      </c>
      <c r="AY32" s="333">
        <f>A!I163</f>
        <v>0</v>
      </c>
      <c r="AZ32" s="334"/>
      <c r="BA32" s="75"/>
      <c r="BB32" s="75"/>
      <c r="BC32" s="75"/>
      <c r="BD32" s="75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</row>
    <row r="33" spans="20:110" ht="12" customHeight="1"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N33" s="79" t="s">
        <v>27</v>
      </c>
      <c r="AO33" s="332">
        <f>A!G124</f>
        <v>197.96713190339099</v>
      </c>
      <c r="AP33" s="86">
        <f>A!H124</f>
        <v>197.9</v>
      </c>
      <c r="AQ33" s="333">
        <f>A!I124</f>
        <v>197.3</v>
      </c>
      <c r="AR33" s="334">
        <f t="shared" si="4"/>
        <v>3.3740839681233553E-3</v>
      </c>
      <c r="AS33" s="332">
        <f>A!G144</f>
        <v>197.96713190339099</v>
      </c>
      <c r="AT33" s="86">
        <f>A!H144</f>
        <v>197.9</v>
      </c>
      <c r="AU33" s="333">
        <f>A!I144</f>
        <v>197.3</v>
      </c>
      <c r="AV33" s="334">
        <f t="shared" si="5"/>
        <v>3.3740839681233553E-3</v>
      </c>
      <c r="AW33" s="332">
        <f>A!G164</f>
        <v>0</v>
      </c>
      <c r="AX33" s="86">
        <f>A!H164</f>
        <v>0</v>
      </c>
      <c r="AY33" s="333">
        <f>A!I164</f>
        <v>0</v>
      </c>
      <c r="AZ33" s="334"/>
      <c r="BA33" s="75"/>
      <c r="BB33" s="75"/>
      <c r="BC33" s="75"/>
      <c r="BD33" s="75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</row>
    <row r="34" spans="20:110" ht="12" customHeight="1"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N34" s="79" t="s">
        <v>28</v>
      </c>
      <c r="AO34" s="332">
        <f>A!G125</f>
        <v>4517.5273820119801</v>
      </c>
      <c r="AP34" s="86">
        <f>A!H125</f>
        <v>4517.3999999999996</v>
      </c>
      <c r="AQ34" s="333">
        <f>A!I125</f>
        <v>4518.3</v>
      </c>
      <c r="AR34" s="334">
        <f t="shared" si="4"/>
        <v>1.9921454306780925E-4</v>
      </c>
      <c r="AS34" s="332">
        <f>A!G145</f>
        <v>3778.3317930881499</v>
      </c>
      <c r="AT34" s="86">
        <f>A!H145</f>
        <v>3778.2</v>
      </c>
      <c r="AU34" s="333">
        <f>A!I145</f>
        <v>3779</v>
      </c>
      <c r="AV34" s="334">
        <f t="shared" si="5"/>
        <v>2.1172363536256392E-4</v>
      </c>
      <c r="AW34" s="332">
        <f>A!G165</f>
        <v>739.19558892383304</v>
      </c>
      <c r="AX34" s="86">
        <f>A!H165</f>
        <v>739.2</v>
      </c>
      <c r="AY34" s="333">
        <f>A!I165</f>
        <v>739.4</v>
      </c>
      <c r="AZ34" s="334">
        <f t="shared" ref="AZ34:AZ42" si="6">(MAXA(AW34:AY34)-MINA(AW34:AY34))/AVERAGEA(AW34:AY34)</f>
        <v>2.7650574812368965E-4</v>
      </c>
      <c r="BA34" s="75"/>
      <c r="BB34" s="75"/>
      <c r="BC34" s="75"/>
      <c r="BD34" s="75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</row>
    <row r="35" spans="20:110" ht="12" customHeight="1"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N35" s="79" t="s">
        <v>29</v>
      </c>
      <c r="AO35" s="332">
        <f>A!G126</f>
        <v>4500.5449091309601</v>
      </c>
      <c r="AP35" s="86">
        <f>A!H126</f>
        <v>4500.3</v>
      </c>
      <c r="AQ35" s="333">
        <f>A!I126</f>
        <v>4499.8999999999996</v>
      </c>
      <c r="AR35" s="334">
        <f t="shared" si="4"/>
        <v>1.433052328522278E-4</v>
      </c>
      <c r="AS35" s="332">
        <f>A!G146</f>
        <v>3761.3053362061401</v>
      </c>
      <c r="AT35" s="86">
        <f>A!H146</f>
        <v>3761.1</v>
      </c>
      <c r="AU35" s="333">
        <f>A!I146</f>
        <v>3760.8</v>
      </c>
      <c r="AV35" s="334">
        <f t="shared" si="5"/>
        <v>1.3435974736318685E-4</v>
      </c>
      <c r="AW35" s="332">
        <f>A!G166</f>
        <v>739.23957292481805</v>
      </c>
      <c r="AX35" s="86">
        <f>A!H166</f>
        <v>739.2</v>
      </c>
      <c r="AY35" s="333">
        <f>A!I166</f>
        <v>739.1</v>
      </c>
      <c r="AZ35" s="334">
        <f t="shared" si="6"/>
        <v>1.8882133133787097E-4</v>
      </c>
      <c r="BA35" s="75"/>
      <c r="BB35" s="75"/>
      <c r="BC35" s="75"/>
      <c r="BD35" s="75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</row>
    <row r="36" spans="20:110" ht="12" customHeight="1"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N36" s="79" t="s">
        <v>30</v>
      </c>
      <c r="AO36" s="332">
        <f>A!G127</f>
        <v>4536.9979670238899</v>
      </c>
      <c r="AP36" s="86">
        <f>A!H127</f>
        <v>4537.3</v>
      </c>
      <c r="AQ36" s="333">
        <f>A!I127</f>
        <v>4537.8999999999996</v>
      </c>
      <c r="AR36" s="334">
        <f t="shared" si="4"/>
        <v>1.9879955719750183E-4</v>
      </c>
      <c r="AS36" s="332">
        <f>A!G147</f>
        <v>3797.7525320823202</v>
      </c>
      <c r="AT36" s="86">
        <f>A!H147</f>
        <v>3798.1</v>
      </c>
      <c r="AU36" s="333">
        <f>A!I147</f>
        <v>3798.6</v>
      </c>
      <c r="AV36" s="334">
        <f t="shared" si="5"/>
        <v>2.2312645086552764E-4</v>
      </c>
      <c r="AW36" s="332">
        <f>A!G167</f>
        <v>739.24543494157797</v>
      </c>
      <c r="AX36" s="86">
        <f>A!H167</f>
        <v>739.2</v>
      </c>
      <c r="AY36" s="333">
        <f>A!I167</f>
        <v>739.3</v>
      </c>
      <c r="AZ36" s="334">
        <f t="shared" si="6"/>
        <v>1.3527251382105992E-4</v>
      </c>
      <c r="BA36" s="75"/>
      <c r="BB36" s="75"/>
      <c r="BC36" s="75"/>
      <c r="BD36" s="75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</row>
    <row r="37" spans="20:110" ht="12" customHeight="1"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N37" s="79" t="s">
        <v>31</v>
      </c>
      <c r="AO37" s="332">
        <f>A!G128</f>
        <v>2232.3426858740499</v>
      </c>
      <c r="AP37" s="86">
        <f>A!H128</f>
        <v>2231.9</v>
      </c>
      <c r="AQ37" s="333">
        <f>A!I128</f>
        <v>2232.5</v>
      </c>
      <c r="AR37" s="334">
        <f t="shared" si="4"/>
        <v>2.6878739178624921E-4</v>
      </c>
      <c r="AS37" s="332">
        <f>A!G148</f>
        <v>1493.0269892517099</v>
      </c>
      <c r="AT37" s="86">
        <f>A!H148</f>
        <v>1492.7</v>
      </c>
      <c r="AU37" s="333">
        <f>A!I148</f>
        <v>1493.1</v>
      </c>
      <c r="AV37" s="334">
        <f t="shared" si="5"/>
        <v>2.6792729499919315E-4</v>
      </c>
      <c r="AW37" s="332">
        <f>A!G168</f>
        <v>739.31569662234199</v>
      </c>
      <c r="AX37" s="86">
        <f>A!H168</f>
        <v>739.2</v>
      </c>
      <c r="AY37" s="333">
        <f>A!I168</f>
        <v>739.4</v>
      </c>
      <c r="AZ37" s="334">
        <f t="shared" si="6"/>
        <v>2.7052425884064652E-4</v>
      </c>
      <c r="BA37" s="75"/>
      <c r="BB37" s="75"/>
      <c r="BC37" s="75"/>
      <c r="BD37" s="75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</row>
    <row r="38" spans="20:110" ht="12" customHeight="1"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N38" s="79" t="s">
        <v>32</v>
      </c>
      <c r="AO38" s="332">
        <f>A!G129</f>
        <v>4495.2651116103598</v>
      </c>
      <c r="AP38" s="86">
        <f>A!H129</f>
        <v>4494.8999999999996</v>
      </c>
      <c r="AQ38" s="333">
        <f>A!I129</f>
        <v>4493.8</v>
      </c>
      <c r="AR38" s="334">
        <f t="shared" si="4"/>
        <v>3.2596753215374298E-4</v>
      </c>
      <c r="AS38" s="332">
        <f>A!G149</f>
        <v>1537.79385006956</v>
      </c>
      <c r="AT38" s="86">
        <f>A!H149</f>
        <v>1538.1</v>
      </c>
      <c r="AU38" s="333">
        <f>A!I149</f>
        <v>1537.7</v>
      </c>
      <c r="AV38" s="334">
        <f t="shared" si="5"/>
        <v>2.6010091893578758E-4</v>
      </c>
      <c r="AW38" s="332">
        <f>A!G169</f>
        <v>2957.4712615407998</v>
      </c>
      <c r="AX38" s="86">
        <f>A!H169</f>
        <v>2956.8</v>
      </c>
      <c r="AY38" s="333">
        <f>A!I169</f>
        <v>2956.1</v>
      </c>
      <c r="AZ38" s="334">
        <f t="shared" si="6"/>
        <v>4.6376690457543068E-4</v>
      </c>
      <c r="BA38" s="75"/>
      <c r="BB38" s="75"/>
      <c r="BC38" s="75"/>
      <c r="BD38" s="75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</row>
    <row r="39" spans="20:110" ht="12" customHeight="1"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N39" s="79" t="s">
        <v>33</v>
      </c>
      <c r="AO39" s="332">
        <f>A!G130</f>
        <v>4535.1230985747698</v>
      </c>
      <c r="AP39" s="86">
        <f>A!H130</f>
        <v>4534.8999999999996</v>
      </c>
      <c r="AQ39" s="333">
        <f>A!I130</f>
        <v>4533.8999999999996</v>
      </c>
      <c r="AR39" s="334">
        <f t="shared" si="4"/>
        <v>2.697233509571057E-4</v>
      </c>
      <c r="AS39" s="332">
        <f>A!G150</f>
        <v>1577.60072805147</v>
      </c>
      <c r="AT39" s="86">
        <f>A!H150</f>
        <v>1578.1</v>
      </c>
      <c r="AU39" s="333">
        <f>A!I150</f>
        <v>1577.7</v>
      </c>
      <c r="AV39" s="334">
        <f t="shared" si="5"/>
        <v>3.1643546186850503E-4</v>
      </c>
      <c r="AW39" s="332">
        <f>A!G170</f>
        <v>2957.5223705233002</v>
      </c>
      <c r="AX39" s="86">
        <f>A!H170</f>
        <v>2956.8</v>
      </c>
      <c r="AY39" s="333">
        <f>A!I170</f>
        <v>2956.2</v>
      </c>
      <c r="AZ39" s="334">
        <f t="shared" si="6"/>
        <v>4.4722412099244867E-4</v>
      </c>
      <c r="BA39" s="75"/>
      <c r="BB39" s="75"/>
      <c r="BC39" s="75"/>
      <c r="BD39" s="75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</row>
    <row r="40" spans="20:110" ht="12" customHeight="1"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N40" s="79" t="s">
        <v>34</v>
      </c>
      <c r="AO40" s="332">
        <f>A!G131</f>
        <v>577.52788172855503</v>
      </c>
      <c r="AP40" s="86">
        <f>A!H131</f>
        <v>577.29999999999995</v>
      </c>
      <c r="AQ40" s="333">
        <f>A!I131</f>
        <v>577.70000000000005</v>
      </c>
      <c r="AR40" s="334">
        <f t="shared" si="4"/>
        <v>6.9262954591127544E-4</v>
      </c>
      <c r="AS40" s="332">
        <f>A!G151</f>
        <v>207.812313789174</v>
      </c>
      <c r="AT40" s="86">
        <f>A!H151</f>
        <v>207.7</v>
      </c>
      <c r="AU40" s="333">
        <f>A!I151</f>
        <v>207.9</v>
      </c>
      <c r="AV40" s="334">
        <f t="shared" si="5"/>
        <v>9.6244489678617355E-4</v>
      </c>
      <c r="AW40" s="332">
        <f>A!G171</f>
        <v>369.715567939381</v>
      </c>
      <c r="AX40" s="86">
        <f>A!H171</f>
        <v>369.6</v>
      </c>
      <c r="AY40" s="333">
        <f>A!I171</f>
        <v>369.8</v>
      </c>
      <c r="AZ40" s="334">
        <f t="shared" si="6"/>
        <v>5.4097157892635315E-4</v>
      </c>
      <c r="BA40" s="75"/>
      <c r="BB40" s="75"/>
      <c r="BC40" s="75"/>
      <c r="BD40" s="75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</row>
    <row r="41" spans="20:110" ht="12" customHeight="1"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N41" s="79" t="s">
        <v>35</v>
      </c>
      <c r="AO41" s="332">
        <f>A!G132</f>
        <v>601.37436116654203</v>
      </c>
      <c r="AP41" s="86">
        <f>A!H132</f>
        <v>601.20000000000005</v>
      </c>
      <c r="AQ41" s="333">
        <f>A!I132</f>
        <v>601.20000000000005</v>
      </c>
      <c r="AR41" s="334">
        <f t="shared" si="4"/>
        <v>2.8999386557843326E-4</v>
      </c>
      <c r="AS41" s="332">
        <f>A!G152</f>
        <v>231.64495987296601</v>
      </c>
      <c r="AT41" s="86">
        <f>A!H152</f>
        <v>231.6</v>
      </c>
      <c r="AU41" s="333">
        <f>A!I152</f>
        <v>231.6</v>
      </c>
      <c r="AV41" s="334">
        <f t="shared" si="5"/>
        <v>1.9411469707244261E-4</v>
      </c>
      <c r="AW41" s="332">
        <f>A!G172</f>
        <v>369.72940129357602</v>
      </c>
      <c r="AX41" s="86">
        <f>A!H172</f>
        <v>369.6</v>
      </c>
      <c r="AY41" s="333">
        <f>A!I172</f>
        <v>369.6</v>
      </c>
      <c r="AZ41" s="334">
        <f t="shared" si="6"/>
        <v>3.5007087040450201E-4</v>
      </c>
      <c r="BA41" s="75"/>
      <c r="BB41" s="75"/>
      <c r="BC41" s="75"/>
      <c r="BD41" s="75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</row>
    <row r="42" spans="20:110" ht="12" customHeight="1" thickBot="1"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N42" s="335" t="s">
        <v>36</v>
      </c>
      <c r="AO42" s="336">
        <f>A!G133</f>
        <v>5497.8007758090198</v>
      </c>
      <c r="AP42" s="337">
        <f>A!H133</f>
        <v>5497.8</v>
      </c>
      <c r="AQ42" s="338">
        <f>A!I133</f>
        <v>5497.8</v>
      </c>
      <c r="AR42" s="339">
        <f t="shared" si="4"/>
        <v>1.4111262379909732E-7</v>
      </c>
      <c r="AS42" s="336">
        <f>A!G153</f>
        <v>4276.6945136592203</v>
      </c>
      <c r="AT42" s="337">
        <f>A!H153</f>
        <v>4276.8</v>
      </c>
      <c r="AU42" s="338">
        <f>A!I153</f>
        <v>4276.8</v>
      </c>
      <c r="AV42" s="339">
        <f t="shared" si="5"/>
        <v>2.4664985047902194E-5</v>
      </c>
      <c r="AW42" s="336">
        <f>A!G173</f>
        <v>1221.1062621497899</v>
      </c>
      <c r="AX42" s="337">
        <f>A!H173</f>
        <v>1221</v>
      </c>
      <c r="AY42" s="338">
        <f>A!I173</f>
        <v>1221</v>
      </c>
      <c r="AZ42" s="339">
        <f t="shared" si="6"/>
        <v>8.7026263110012378E-5</v>
      </c>
      <c r="BA42" s="75"/>
      <c r="BB42" s="75"/>
      <c r="BC42" s="75"/>
      <c r="BD42" s="75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</row>
    <row r="43" spans="20:110" ht="12" customHeight="1" thickTop="1"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7"/>
      <c r="BA43" s="75"/>
      <c r="BB43" s="75"/>
      <c r="BC43" s="75"/>
      <c r="BD43" s="75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</row>
    <row r="44" spans="20:110" ht="12" customHeight="1" thickBot="1"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N44" s="342" t="s">
        <v>160</v>
      </c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344"/>
      <c r="BA44" s="75"/>
      <c r="BB44" s="75"/>
      <c r="BC44" s="75"/>
      <c r="BD44" s="75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</row>
    <row r="45" spans="20:110" ht="12" customHeight="1" thickTop="1"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N45" s="345"/>
      <c r="AO45" s="76" t="s">
        <v>191</v>
      </c>
      <c r="AP45" s="128"/>
      <c r="AQ45" s="77"/>
      <c r="AR45" s="343"/>
      <c r="AS45" s="329" t="s">
        <v>194</v>
      </c>
      <c r="AT45" s="77"/>
      <c r="AU45" s="77"/>
      <c r="AV45" s="114"/>
      <c r="AW45" s="329" t="s">
        <v>195</v>
      </c>
      <c r="AX45" s="77"/>
      <c r="AY45" s="77"/>
      <c r="AZ45" s="114"/>
      <c r="BA45" s="75"/>
      <c r="BB45" s="75"/>
      <c r="BC45" s="75"/>
      <c r="BD45" s="75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</row>
    <row r="46" spans="20:110" ht="12" customHeight="1"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N46" s="79"/>
      <c r="AO46" s="79"/>
      <c r="AP46" s="75"/>
      <c r="AQ46" s="330"/>
      <c r="AR46" s="81" t="s">
        <v>151</v>
      </c>
      <c r="AS46" s="75"/>
      <c r="AT46" s="75"/>
      <c r="AU46" s="330"/>
      <c r="AV46" s="81" t="s">
        <v>151</v>
      </c>
      <c r="AW46" s="75"/>
      <c r="AX46" s="75"/>
      <c r="AY46" s="330"/>
      <c r="AZ46" s="81" t="s">
        <v>151</v>
      </c>
      <c r="BA46" s="75"/>
      <c r="BB46" s="75"/>
      <c r="BC46" s="75"/>
      <c r="BD46" s="75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</row>
    <row r="47" spans="20:110" ht="12" customHeight="1"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N47" s="83"/>
      <c r="AO47" s="131" t="s">
        <v>155</v>
      </c>
      <c r="AP47" s="84" t="s">
        <v>50</v>
      </c>
      <c r="AQ47" s="331" t="s">
        <v>51</v>
      </c>
      <c r="AR47" s="85" t="s">
        <v>190</v>
      </c>
      <c r="AS47" s="84" t="s">
        <v>155</v>
      </c>
      <c r="AT47" s="84" t="s">
        <v>50</v>
      </c>
      <c r="AU47" s="331" t="s">
        <v>51</v>
      </c>
      <c r="AV47" s="85" t="s">
        <v>190</v>
      </c>
      <c r="AW47" s="84" t="s">
        <v>155</v>
      </c>
      <c r="AX47" s="84" t="s">
        <v>50</v>
      </c>
      <c r="AY47" s="331" t="s">
        <v>51</v>
      </c>
      <c r="AZ47" s="85" t="s">
        <v>190</v>
      </c>
      <c r="BA47" s="75"/>
      <c r="BB47" s="75"/>
      <c r="BC47" s="75"/>
      <c r="BD47" s="75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</row>
    <row r="48" spans="20:110" ht="12" customHeight="1"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N48" s="79" t="s">
        <v>23</v>
      </c>
      <c r="AO48" s="332">
        <f>A!G180</f>
        <v>3656.3062334707602</v>
      </c>
      <c r="AP48" s="86">
        <f>A!H180</f>
        <v>3656.3</v>
      </c>
      <c r="AQ48" s="333">
        <f>A!I180</f>
        <v>3656.3</v>
      </c>
      <c r="AR48" s="334">
        <f t="shared" ref="AR48:AR61" si="7">(MAXA(AO48:AQ48)-MINA(AO48:AQ48))/AVERAGEA(AO48:AQ48)</f>
        <v>1.7048566084809757E-6</v>
      </c>
      <c r="AS48" s="86">
        <f>A!G200</f>
        <v>3656.3062334707602</v>
      </c>
      <c r="AT48" s="86">
        <f>A!H200</f>
        <v>3656.3</v>
      </c>
      <c r="AU48" s="333">
        <f>A!I200</f>
        <v>3656.3</v>
      </c>
      <c r="AV48" s="334">
        <f t="shared" ref="AV48:AV61" si="8">(MAXA(AS48:AU48)-MINA(AS48:AU48))/AVERAGEA(AS48:AU48)</f>
        <v>1.7048566084809757E-6</v>
      </c>
      <c r="AW48" s="86">
        <f>A!G220</f>
        <v>0</v>
      </c>
      <c r="AX48" s="86">
        <f>A!H220</f>
        <v>0</v>
      </c>
      <c r="AY48" s="333">
        <f>A!I220</f>
        <v>0</v>
      </c>
      <c r="AZ48" s="334"/>
      <c r="BA48" s="75"/>
      <c r="BB48" s="75"/>
      <c r="BC48" s="75"/>
      <c r="BD48" s="75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</row>
    <row r="49" spans="20:110" ht="12" customHeight="1"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N49" s="79" t="s">
        <v>24</v>
      </c>
      <c r="AO49" s="332">
        <f>A!G181</f>
        <v>3637.1128926604802</v>
      </c>
      <c r="AP49" s="86">
        <f>A!H181</f>
        <v>3637.1</v>
      </c>
      <c r="AQ49" s="333">
        <f>A!I181</f>
        <v>3637.1</v>
      </c>
      <c r="AR49" s="334">
        <f t="shared" si="7"/>
        <v>3.5447596289497569E-6</v>
      </c>
      <c r="AS49" s="86">
        <f>A!G201</f>
        <v>3637.1128926604802</v>
      </c>
      <c r="AT49" s="86">
        <f>A!H201</f>
        <v>3637.1</v>
      </c>
      <c r="AU49" s="333">
        <f>A!I201</f>
        <v>3637.1</v>
      </c>
      <c r="AV49" s="334">
        <f t="shared" si="8"/>
        <v>3.5447596289497569E-6</v>
      </c>
      <c r="AW49" s="86">
        <f>A!G221</f>
        <v>0</v>
      </c>
      <c r="AX49" s="86">
        <f>A!H221</f>
        <v>0</v>
      </c>
      <c r="AY49" s="333">
        <f>A!I221</f>
        <v>0</v>
      </c>
      <c r="AZ49" s="334"/>
      <c r="BA49" s="75"/>
      <c r="BB49" s="75"/>
      <c r="BC49" s="75"/>
      <c r="BD49" s="75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</row>
    <row r="50" spans="20:110" ht="12" customHeight="1"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N50" s="79" t="s">
        <v>25</v>
      </c>
      <c r="AO50" s="332">
        <f>A!G182</f>
        <v>3631.9892953835902</v>
      </c>
      <c r="AP50" s="86">
        <f>A!H182</f>
        <v>3631.9</v>
      </c>
      <c r="AQ50" s="333">
        <f>A!I182</f>
        <v>3631.9</v>
      </c>
      <c r="AR50" s="334">
        <f t="shared" si="7"/>
        <v>2.4586208810380494E-5</v>
      </c>
      <c r="AS50" s="86">
        <f>A!G202</f>
        <v>3631.9892953835902</v>
      </c>
      <c r="AT50" s="86">
        <f>A!H202</f>
        <v>3631.9</v>
      </c>
      <c r="AU50" s="333">
        <f>A!I202</f>
        <v>3631.9</v>
      </c>
      <c r="AV50" s="334">
        <f t="shared" si="8"/>
        <v>2.4586208810380494E-5</v>
      </c>
      <c r="AW50" s="86">
        <f>A!G222</f>
        <v>0</v>
      </c>
      <c r="AX50" s="86">
        <f>A!H222</f>
        <v>0</v>
      </c>
      <c r="AY50" s="333">
        <f>A!I222</f>
        <v>0</v>
      </c>
      <c r="AZ50" s="334"/>
      <c r="BA50" s="75"/>
      <c r="BB50" s="75"/>
      <c r="BC50" s="75"/>
      <c r="BD50" s="75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</row>
    <row r="51" spans="20:110" ht="12" customHeight="1"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N51" s="79" t="s">
        <v>26</v>
      </c>
      <c r="AO51" s="332">
        <f>A!G183</f>
        <v>208.94623347075699</v>
      </c>
      <c r="AP51" s="86">
        <f>A!H183</f>
        <v>209</v>
      </c>
      <c r="AQ51" s="333">
        <f>A!I183</f>
        <v>209</v>
      </c>
      <c r="AR51" s="334">
        <f t="shared" si="7"/>
        <v>2.5727818290903324E-4</v>
      </c>
      <c r="AS51" s="86">
        <f>A!G203</f>
        <v>208.94623347075699</v>
      </c>
      <c r="AT51" s="86">
        <f>A!H203</f>
        <v>209</v>
      </c>
      <c r="AU51" s="333">
        <f>A!I203</f>
        <v>209</v>
      </c>
      <c r="AV51" s="334">
        <f t="shared" si="8"/>
        <v>2.5727818290903324E-4</v>
      </c>
      <c r="AW51" s="86">
        <f>A!G223</f>
        <v>0</v>
      </c>
      <c r="AX51" s="86">
        <f>A!H223</f>
        <v>0</v>
      </c>
      <c r="AY51" s="333">
        <f>A!I223</f>
        <v>0</v>
      </c>
      <c r="AZ51" s="334"/>
      <c r="BA51" s="75"/>
      <c r="BB51" s="75"/>
      <c r="BC51" s="75"/>
      <c r="BD51" s="75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</row>
    <row r="52" spans="20:110" ht="12" customHeight="1"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N52" s="79" t="s">
        <v>27</v>
      </c>
      <c r="AO52" s="332">
        <f>A!G184</f>
        <v>189.75289266048</v>
      </c>
      <c r="AP52" s="86">
        <f>A!H184</f>
        <v>189.7</v>
      </c>
      <c r="AQ52" s="333">
        <f>A!I184</f>
        <v>189.7</v>
      </c>
      <c r="AR52" s="334">
        <f t="shared" si="7"/>
        <v>2.7879675828107047E-4</v>
      </c>
      <c r="AS52" s="86">
        <f>A!G204</f>
        <v>189.75289266048</v>
      </c>
      <c r="AT52" s="86">
        <f>A!H204</f>
        <v>189.7</v>
      </c>
      <c r="AU52" s="333">
        <f>A!I204</f>
        <v>189.7</v>
      </c>
      <c r="AV52" s="334">
        <f t="shared" si="8"/>
        <v>2.7879675828107047E-4</v>
      </c>
      <c r="AW52" s="86">
        <f>A!G224</f>
        <v>0</v>
      </c>
      <c r="AX52" s="86">
        <f>A!H224</f>
        <v>0</v>
      </c>
      <c r="AY52" s="333">
        <f>A!I224</f>
        <v>0</v>
      </c>
      <c r="AZ52" s="334"/>
      <c r="BA52" s="75"/>
      <c r="BB52" s="75"/>
      <c r="BC52" s="75"/>
      <c r="BD52" s="75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</row>
    <row r="53" spans="20:110" ht="12" customHeight="1"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N53" s="79" t="s">
        <v>28</v>
      </c>
      <c r="AO53" s="332">
        <f>A!G185</f>
        <v>4376.3128926604804</v>
      </c>
      <c r="AP53" s="86">
        <f>A!H185</f>
        <v>4376.3</v>
      </c>
      <c r="AQ53" s="333">
        <f>A!I185</f>
        <v>4376.3</v>
      </c>
      <c r="AR53" s="334">
        <f t="shared" si="7"/>
        <v>2.9460155427159704E-6</v>
      </c>
      <c r="AS53" s="86">
        <f>A!G205</f>
        <v>3637.1128926604802</v>
      </c>
      <c r="AT53" s="86">
        <f>A!H205</f>
        <v>3637.1</v>
      </c>
      <c r="AU53" s="333">
        <f>A!I205</f>
        <v>3637.1</v>
      </c>
      <c r="AV53" s="334">
        <f t="shared" si="8"/>
        <v>3.5447596289497569E-6</v>
      </c>
      <c r="AW53" s="86">
        <f>A!G225</f>
        <v>739.2</v>
      </c>
      <c r="AX53" s="86">
        <f>A!H225</f>
        <v>739.2</v>
      </c>
      <c r="AY53" s="333">
        <f>A!I225</f>
        <v>739.2</v>
      </c>
      <c r="AZ53" s="334">
        <f t="shared" ref="AZ53:AZ61" si="9">(MAXA(AW53:AY53)-MINA(AW53:AY53))/AVERAGEA(AW53:AY53)</f>
        <v>0</v>
      </c>
      <c r="BA53" s="75"/>
      <c r="BB53" s="75"/>
      <c r="BC53" s="75"/>
      <c r="BD53" s="75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</row>
    <row r="54" spans="20:110" ht="12" customHeight="1"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N54" s="79" t="s">
        <v>29</v>
      </c>
      <c r="AO54" s="332">
        <f>A!G186</f>
        <v>4371.1892953835904</v>
      </c>
      <c r="AP54" s="86">
        <f>A!H186</f>
        <v>4371.1000000000004</v>
      </c>
      <c r="AQ54" s="333">
        <f>A!I186</f>
        <v>4371.1000000000004</v>
      </c>
      <c r="AR54" s="334">
        <f t="shared" si="7"/>
        <v>2.042844490741349E-5</v>
      </c>
      <c r="AS54" s="86">
        <f>A!G206</f>
        <v>3631.9892953835902</v>
      </c>
      <c r="AT54" s="86">
        <f>A!H206</f>
        <v>3631.9</v>
      </c>
      <c r="AU54" s="333">
        <f>A!I206</f>
        <v>3631.9</v>
      </c>
      <c r="AV54" s="334">
        <f t="shared" si="8"/>
        <v>2.4586208810380494E-5</v>
      </c>
      <c r="AW54" s="86">
        <f>A!G226</f>
        <v>739.2</v>
      </c>
      <c r="AX54" s="86">
        <f>A!H226</f>
        <v>739.2</v>
      </c>
      <c r="AY54" s="333">
        <f>A!I226</f>
        <v>739.2</v>
      </c>
      <c r="AZ54" s="334">
        <f t="shared" si="9"/>
        <v>0</v>
      </c>
      <c r="BA54" s="75"/>
      <c r="BB54" s="75"/>
      <c r="BC54" s="75"/>
      <c r="BD54" s="75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</row>
    <row r="55" spans="20:110" ht="12" customHeight="1"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N55" s="79" t="s">
        <v>30</v>
      </c>
      <c r="AO55" s="332">
        <f>A!G187</f>
        <v>4387.8381081080397</v>
      </c>
      <c r="AP55" s="86">
        <f>A!H187</f>
        <v>4387.8999999999996</v>
      </c>
      <c r="AQ55" s="333">
        <f>A!I187</f>
        <v>4387.8999999999996</v>
      </c>
      <c r="AR55" s="334">
        <f t="shared" si="7"/>
        <v>1.410519450283485E-5</v>
      </c>
      <c r="AS55" s="86">
        <f>A!G207</f>
        <v>3648.6381081080399</v>
      </c>
      <c r="AT55" s="86">
        <f>A!H207</f>
        <v>3648.7</v>
      </c>
      <c r="AU55" s="333">
        <f>A!I207</f>
        <v>3648.7</v>
      </c>
      <c r="AV55" s="334">
        <f t="shared" si="8"/>
        <v>1.6962820158853421E-5</v>
      </c>
      <c r="AW55" s="86">
        <f>A!G227</f>
        <v>739.2</v>
      </c>
      <c r="AX55" s="86">
        <f>A!H227</f>
        <v>739.2</v>
      </c>
      <c r="AY55" s="333">
        <f>A!I227</f>
        <v>739.2</v>
      </c>
      <c r="AZ55" s="334">
        <f t="shared" si="9"/>
        <v>0</v>
      </c>
      <c r="BA55" s="75"/>
      <c r="BB55" s="75"/>
      <c r="BC55" s="75"/>
      <c r="BD55" s="75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</row>
    <row r="56" spans="20:110" ht="12" customHeight="1"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N56" s="79" t="s">
        <v>31</v>
      </c>
      <c r="AO56" s="332">
        <f>A!G188</f>
        <v>2158.7128926604801</v>
      </c>
      <c r="AP56" s="86">
        <f>A!H188</f>
        <v>2158.6999999999998</v>
      </c>
      <c r="AQ56" s="333">
        <f>A!I188</f>
        <v>2158.6999999999998</v>
      </c>
      <c r="AR56" s="334">
        <f t="shared" si="7"/>
        <v>5.9724069178251145E-6</v>
      </c>
      <c r="AS56" s="86">
        <f>A!G208</f>
        <v>1419.51289266048</v>
      </c>
      <c r="AT56" s="86">
        <f>A!H208</f>
        <v>1419.5</v>
      </c>
      <c r="AU56" s="333">
        <f>A!I208</f>
        <v>1419.5</v>
      </c>
      <c r="AV56" s="334">
        <f t="shared" si="8"/>
        <v>9.0825089450171664E-6</v>
      </c>
      <c r="AW56" s="86">
        <f>A!G228</f>
        <v>739.2</v>
      </c>
      <c r="AX56" s="86">
        <f>A!H228</f>
        <v>739.2</v>
      </c>
      <c r="AY56" s="333">
        <f>A!I228</f>
        <v>739.2</v>
      </c>
      <c r="AZ56" s="334">
        <f t="shared" si="9"/>
        <v>0</v>
      </c>
      <c r="BA56" s="75"/>
      <c r="BB56" s="75"/>
      <c r="BC56" s="75"/>
      <c r="BD56" s="75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</row>
    <row r="57" spans="20:110" ht="12" customHeight="1"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N57" s="79" t="s">
        <v>32</v>
      </c>
      <c r="AO57" s="332">
        <f>A!G189</f>
        <v>4376.3128926604804</v>
      </c>
      <c r="AP57" s="86">
        <f>A!H189</f>
        <v>4376.3</v>
      </c>
      <c r="AQ57" s="333">
        <f>A!I189</f>
        <v>4376.3</v>
      </c>
      <c r="AR57" s="334">
        <f t="shared" si="7"/>
        <v>2.9460155427159704E-6</v>
      </c>
      <c r="AS57" s="86">
        <f>A!G209</f>
        <v>1419.51289266048</v>
      </c>
      <c r="AT57" s="86">
        <f>A!H209</f>
        <v>1419.5</v>
      </c>
      <c r="AU57" s="333">
        <f>A!I209</f>
        <v>1419.5</v>
      </c>
      <c r="AV57" s="334">
        <f t="shared" si="8"/>
        <v>9.0825089450171664E-6</v>
      </c>
      <c r="AW57" s="86">
        <f>A!G229</f>
        <v>2956.8</v>
      </c>
      <c r="AX57" s="86">
        <f>A!H229</f>
        <v>2956.8</v>
      </c>
      <c r="AY57" s="333">
        <f>A!I229</f>
        <v>2956.8</v>
      </c>
      <c r="AZ57" s="334">
        <f t="shared" si="9"/>
        <v>0</v>
      </c>
      <c r="BA57" s="75"/>
      <c r="BB57" s="75"/>
      <c r="BC57" s="75"/>
      <c r="BD57" s="75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</row>
    <row r="58" spans="20:110" ht="12" customHeight="1"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N58" s="79" t="s">
        <v>33</v>
      </c>
      <c r="AO58" s="332">
        <f>A!G190</f>
        <v>4395.50623347076</v>
      </c>
      <c r="AP58" s="86">
        <f>A!H190</f>
        <v>4395.5</v>
      </c>
      <c r="AQ58" s="333">
        <f>A!I190</f>
        <v>4395.5</v>
      </c>
      <c r="AR58" s="334">
        <f t="shared" si="7"/>
        <v>1.4181476085359376E-6</v>
      </c>
      <c r="AS58" s="86">
        <f>A!G210</f>
        <v>1438.70623347076</v>
      </c>
      <c r="AT58" s="86">
        <f>A!H210</f>
        <v>1438.7</v>
      </c>
      <c r="AU58" s="333">
        <f>A!I210</f>
        <v>1438.7</v>
      </c>
      <c r="AV58" s="334">
        <f t="shared" si="8"/>
        <v>4.3327043562834216E-6</v>
      </c>
      <c r="AW58" s="86">
        <f>A!G230</f>
        <v>2956.8</v>
      </c>
      <c r="AX58" s="86">
        <f>A!H230</f>
        <v>2956.8</v>
      </c>
      <c r="AY58" s="333">
        <f>A!I230</f>
        <v>2956.8</v>
      </c>
      <c r="AZ58" s="334">
        <f t="shared" si="9"/>
        <v>0</v>
      </c>
      <c r="BA58" s="75"/>
      <c r="BB58" s="75"/>
      <c r="BC58" s="75"/>
      <c r="BD58" s="75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</row>
    <row r="59" spans="20:110" ht="12" customHeight="1"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N59" s="79" t="s">
        <v>34</v>
      </c>
      <c r="AO59" s="332">
        <f>A!G191</f>
        <v>559.35289266048005</v>
      </c>
      <c r="AP59" s="86">
        <f>A!H191</f>
        <v>559.29999999999995</v>
      </c>
      <c r="AQ59" s="333">
        <f>A!I191</f>
        <v>559.29999999999995</v>
      </c>
      <c r="AR59" s="334">
        <f t="shared" si="7"/>
        <v>9.4566410138427427E-5</v>
      </c>
      <c r="AS59" s="86">
        <f>A!G211</f>
        <v>189.75289266048</v>
      </c>
      <c r="AT59" s="86">
        <f>A!H211</f>
        <v>189.7</v>
      </c>
      <c r="AU59" s="333">
        <f>A!I211</f>
        <v>189.7</v>
      </c>
      <c r="AV59" s="334">
        <f t="shared" si="8"/>
        <v>2.7879675828107047E-4</v>
      </c>
      <c r="AW59" s="86">
        <f>A!G231</f>
        <v>369.6</v>
      </c>
      <c r="AX59" s="86">
        <f>A!H231</f>
        <v>369.6</v>
      </c>
      <c r="AY59" s="333">
        <f>A!I231</f>
        <v>369.6</v>
      </c>
      <c r="AZ59" s="334">
        <f t="shared" si="9"/>
        <v>0</v>
      </c>
      <c r="BA59" s="75"/>
      <c r="BB59" s="75"/>
      <c r="BC59" s="75"/>
      <c r="BD59" s="75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</row>
    <row r="60" spans="20:110" ht="12" customHeight="1"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N60" s="79" t="s">
        <v>35</v>
      </c>
      <c r="AO60" s="332">
        <f>A!G192</f>
        <v>578.54623347075699</v>
      </c>
      <c r="AP60" s="86">
        <f>A!H192</f>
        <v>578.6</v>
      </c>
      <c r="AQ60" s="333">
        <f>A!I192</f>
        <v>578.6</v>
      </c>
      <c r="AR60" s="334">
        <f t="shared" si="7"/>
        <v>9.2928093184781562E-5</v>
      </c>
      <c r="AS60" s="86">
        <f>A!G212</f>
        <v>208.94623347075699</v>
      </c>
      <c r="AT60" s="86">
        <f>A!H212</f>
        <v>209</v>
      </c>
      <c r="AU60" s="333">
        <f>A!I212</f>
        <v>209</v>
      </c>
      <c r="AV60" s="334">
        <f t="shared" si="8"/>
        <v>2.5727818290903324E-4</v>
      </c>
      <c r="AW60" s="86">
        <f>A!G232</f>
        <v>369.6</v>
      </c>
      <c r="AX60" s="86">
        <f>A!H232</f>
        <v>369.6</v>
      </c>
      <c r="AY60" s="333">
        <f>A!I232</f>
        <v>369.6</v>
      </c>
      <c r="AZ60" s="334">
        <f t="shared" si="9"/>
        <v>0</v>
      </c>
      <c r="BA60" s="75"/>
      <c r="BB60" s="75"/>
      <c r="BC60" s="75"/>
      <c r="BD60" s="75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</row>
    <row r="61" spans="20:110" ht="12" customHeight="1" thickBot="1"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N61" s="335" t="s">
        <v>36</v>
      </c>
      <c r="AO61" s="336">
        <f>A!G193</f>
        <v>5343.2549135542604</v>
      </c>
      <c r="AP61" s="337">
        <f>A!H193</f>
        <v>5343.2</v>
      </c>
      <c r="AQ61" s="338">
        <f>A!I193</f>
        <v>5343.2</v>
      </c>
      <c r="AR61" s="339">
        <f t="shared" si="7"/>
        <v>1.027724325134385E-5</v>
      </c>
      <c r="AS61" s="337">
        <f>A!G213</f>
        <v>4122.23091355427</v>
      </c>
      <c r="AT61" s="337">
        <f>A!H213</f>
        <v>4122.2</v>
      </c>
      <c r="AU61" s="338">
        <f>A!I213</f>
        <v>4122.2</v>
      </c>
      <c r="AV61" s="339">
        <f t="shared" si="8"/>
        <v>7.4992666522485644E-6</v>
      </c>
      <c r="AW61" s="337">
        <f>A!G233</f>
        <v>1221.0239999999999</v>
      </c>
      <c r="AX61" s="337">
        <f>A!H233</f>
        <v>1221</v>
      </c>
      <c r="AY61" s="338">
        <f>A!I233</f>
        <v>1221</v>
      </c>
      <c r="AZ61" s="339">
        <f t="shared" si="9"/>
        <v>1.9655890870401521E-5</v>
      </c>
      <c r="BA61" s="75"/>
      <c r="BB61" s="75"/>
      <c r="BC61" s="75"/>
      <c r="BD61" s="75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</row>
    <row r="62" spans="20:110" ht="12" customHeight="1" thickTop="1">
      <c r="AN62" s="341"/>
      <c r="AO62" s="341"/>
      <c r="AP62" s="341"/>
      <c r="AQ62" s="341"/>
      <c r="AR62" s="341"/>
      <c r="AS62" s="341"/>
      <c r="AT62" s="341"/>
      <c r="AU62" s="341"/>
      <c r="AV62" s="341"/>
      <c r="AW62" s="341"/>
      <c r="AX62" s="341"/>
      <c r="AY62" s="341"/>
      <c r="AZ62" s="341"/>
      <c r="BA62" s="341"/>
      <c r="BB62" s="341"/>
      <c r="BC62" s="341"/>
      <c r="BD62" s="341"/>
    </row>
    <row r="63" spans="20:110" ht="12" customHeight="1" thickBot="1"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N63" s="342" t="s">
        <v>196</v>
      </c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</row>
    <row r="64" spans="20:110" ht="12" customHeight="1" thickTop="1"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N64" s="345"/>
      <c r="AO64" s="76" t="s">
        <v>197</v>
      </c>
      <c r="AP64" s="77"/>
      <c r="AQ64" s="77"/>
      <c r="AR64" s="114"/>
      <c r="AS64" s="329" t="s">
        <v>198</v>
      </c>
      <c r="AT64" s="77"/>
      <c r="AU64" s="77"/>
      <c r="AV64" s="78"/>
      <c r="AW64" s="75"/>
      <c r="AX64" s="75"/>
      <c r="AY64" s="75"/>
      <c r="AZ64" s="75"/>
      <c r="BA64" s="75"/>
      <c r="BB64" s="75"/>
      <c r="BC64" s="75"/>
      <c r="BD64" s="75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</row>
    <row r="65" spans="20:110" ht="12" customHeight="1"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N65" s="79"/>
      <c r="AO65" s="89" t="s">
        <v>199</v>
      </c>
      <c r="AP65" s="75"/>
      <c r="AQ65" s="330"/>
      <c r="AR65" s="81" t="s">
        <v>151</v>
      </c>
      <c r="AS65" s="342" t="s">
        <v>200</v>
      </c>
      <c r="AT65" s="75"/>
      <c r="AU65" s="330"/>
      <c r="AV65" s="81" t="s">
        <v>151</v>
      </c>
      <c r="AW65" s="75"/>
      <c r="AX65" s="75"/>
      <c r="AY65" s="75"/>
      <c r="AZ65" s="75"/>
      <c r="BA65" s="75"/>
      <c r="BB65" s="75"/>
      <c r="BC65" s="75"/>
      <c r="BD65" s="75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</row>
    <row r="66" spans="20:110" ht="12" customHeight="1"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N66" s="83"/>
      <c r="AO66" s="131" t="s">
        <v>155</v>
      </c>
      <c r="AP66" s="84" t="s">
        <v>50</v>
      </c>
      <c r="AQ66" s="331" t="s">
        <v>51</v>
      </c>
      <c r="AR66" s="85" t="s">
        <v>190</v>
      </c>
      <c r="AS66" s="84" t="s">
        <v>155</v>
      </c>
      <c r="AT66" s="84" t="s">
        <v>50</v>
      </c>
      <c r="AU66" s="331" t="s">
        <v>51</v>
      </c>
      <c r="AV66" s="85" t="s">
        <v>190</v>
      </c>
      <c r="AW66" s="75"/>
      <c r="AX66" s="75"/>
      <c r="AY66" s="75"/>
      <c r="AZ66" s="75"/>
      <c r="BA66" s="75"/>
      <c r="BB66" s="75"/>
      <c r="BC66" s="75"/>
      <c r="BD66" s="75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</row>
    <row r="67" spans="20:110" ht="12" customHeight="1"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N67" s="79" t="s">
        <v>23</v>
      </c>
      <c r="AO67" s="332">
        <f t="shared" ref="AO67:AO80" si="10">AS29-AS48</f>
        <v>144.05363802255988</v>
      </c>
      <c r="AP67" s="86">
        <f t="shared" ref="AP67:AP80" si="11">AT29-AT48</f>
        <v>144.09999999999991</v>
      </c>
      <c r="AQ67" s="333">
        <f t="shared" ref="AQ67:AQ80" si="12">AU29-AU48</f>
        <v>144.09999999999991</v>
      </c>
      <c r="AR67" s="334">
        <f t="shared" ref="AR67:AR80" si="13">(MAXA(AO67:AQ67)-MINA(AO67:AQ67))/AVERAGEA(AO67:AQ67)</f>
        <v>3.2176925787453224E-4</v>
      </c>
      <c r="AS67" s="86">
        <f t="shared" ref="AS67:AS80" si="14">AW29-AW48</f>
        <v>0</v>
      </c>
      <c r="AT67" s="86">
        <f t="shared" ref="AT67:AT80" si="15">AX29-AX48</f>
        <v>0</v>
      </c>
      <c r="AU67" s="333">
        <f t="shared" ref="AU67:AU80" si="16">AY29-AY48</f>
        <v>0</v>
      </c>
      <c r="AV67" s="334"/>
      <c r="AW67" s="75"/>
      <c r="AX67" s="75"/>
      <c r="AY67" s="75"/>
      <c r="AZ67" s="75"/>
      <c r="BA67" s="75"/>
      <c r="BB67" s="75"/>
      <c r="BC67" s="75"/>
      <c r="BD67" s="75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</row>
    <row r="68" spans="20:110" ht="12" customHeight="1"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N68" s="79" t="s">
        <v>24</v>
      </c>
      <c r="AO68" s="332">
        <f t="shared" si="10"/>
        <v>128.13091338779986</v>
      </c>
      <c r="AP68" s="86">
        <f t="shared" si="11"/>
        <v>127.90000000000009</v>
      </c>
      <c r="AQ68" s="333">
        <f t="shared" si="12"/>
        <v>128.20000000000027</v>
      </c>
      <c r="AR68" s="334">
        <f t="shared" si="13"/>
        <v>2.3423414635359782E-3</v>
      </c>
      <c r="AS68" s="86">
        <f t="shared" si="14"/>
        <v>0</v>
      </c>
      <c r="AT68" s="86">
        <f t="shared" si="15"/>
        <v>0</v>
      </c>
      <c r="AU68" s="333">
        <f t="shared" si="16"/>
        <v>0</v>
      </c>
      <c r="AV68" s="334"/>
      <c r="AW68" s="75"/>
      <c r="AX68" s="75"/>
      <c r="AY68" s="75"/>
      <c r="AZ68" s="75"/>
      <c r="BA68" s="75"/>
      <c r="BB68" s="75"/>
      <c r="BC68" s="75"/>
      <c r="BD68" s="75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</row>
    <row r="69" spans="20:110" ht="12" customHeight="1"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N69" s="79" t="s">
        <v>25</v>
      </c>
      <c r="AO69" s="332">
        <f t="shared" si="10"/>
        <v>116.91269017812965</v>
      </c>
      <c r="AP69" s="86">
        <f t="shared" si="11"/>
        <v>116.90000000000009</v>
      </c>
      <c r="AQ69" s="333">
        <f t="shared" si="12"/>
        <v>116.59999999999991</v>
      </c>
      <c r="AR69" s="334">
        <f t="shared" si="13"/>
        <v>2.6770449834803783E-3</v>
      </c>
      <c r="AS69" s="86">
        <f t="shared" si="14"/>
        <v>0</v>
      </c>
      <c r="AT69" s="86">
        <f t="shared" si="15"/>
        <v>0</v>
      </c>
      <c r="AU69" s="333">
        <f t="shared" si="16"/>
        <v>0</v>
      </c>
      <c r="AV69" s="334"/>
      <c r="AW69" s="75"/>
      <c r="AX69" s="75"/>
      <c r="AY69" s="75"/>
      <c r="AZ69" s="75"/>
      <c r="BA69" s="75"/>
      <c r="BB69" s="75"/>
      <c r="BC69" s="75"/>
      <c r="BD69" s="75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</row>
    <row r="70" spans="20:110" ht="12" customHeight="1"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N70" s="79" t="s">
        <v>26</v>
      </c>
      <c r="AO70" s="332">
        <f t="shared" si="10"/>
        <v>10.407856491529003</v>
      </c>
      <c r="AP70" s="86">
        <f t="shared" si="11"/>
        <v>10.300000000000011</v>
      </c>
      <c r="AQ70" s="333">
        <f t="shared" si="12"/>
        <v>10.199999999999989</v>
      </c>
      <c r="AR70" s="334">
        <f t="shared" si="13"/>
        <v>2.0175112264997949E-2</v>
      </c>
      <c r="AS70" s="86">
        <f t="shared" si="14"/>
        <v>0</v>
      </c>
      <c r="AT70" s="86">
        <f t="shared" si="15"/>
        <v>0</v>
      </c>
      <c r="AU70" s="333">
        <f t="shared" si="16"/>
        <v>0</v>
      </c>
      <c r="AV70" s="334"/>
      <c r="AW70" s="75"/>
      <c r="AX70" s="75"/>
      <c r="AY70" s="75"/>
      <c r="AZ70" s="75"/>
      <c r="BA70" s="75"/>
      <c r="BB70" s="75"/>
      <c r="BC70" s="75"/>
      <c r="BD70" s="75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</row>
    <row r="71" spans="20:110" ht="12" customHeight="1"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N71" s="79" t="s">
        <v>27</v>
      </c>
      <c r="AO71" s="332">
        <f t="shared" si="10"/>
        <v>8.2142392429109918</v>
      </c>
      <c r="AP71" s="86">
        <f t="shared" si="11"/>
        <v>8.2000000000000171</v>
      </c>
      <c r="AQ71" s="333">
        <f t="shared" si="12"/>
        <v>7.6000000000000227</v>
      </c>
      <c r="AR71" s="334">
        <f t="shared" si="13"/>
        <v>7.6734378719778729E-2</v>
      </c>
      <c r="AS71" s="86">
        <f t="shared" si="14"/>
        <v>0</v>
      </c>
      <c r="AT71" s="86">
        <f t="shared" si="15"/>
        <v>0</v>
      </c>
      <c r="AU71" s="333">
        <f t="shared" si="16"/>
        <v>0</v>
      </c>
      <c r="AV71" s="334"/>
      <c r="AW71" s="75"/>
      <c r="AX71" s="75"/>
      <c r="AY71" s="75"/>
      <c r="AZ71" s="75"/>
      <c r="BA71" s="75"/>
      <c r="BB71" s="75"/>
      <c r="BC71" s="75"/>
      <c r="BD71" s="75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</row>
    <row r="72" spans="20:110" ht="12" customHeight="1"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N72" s="79" t="s">
        <v>28</v>
      </c>
      <c r="AO72" s="332">
        <f t="shared" si="10"/>
        <v>141.21890042766972</v>
      </c>
      <c r="AP72" s="86">
        <f t="shared" si="11"/>
        <v>141.09999999999991</v>
      </c>
      <c r="AQ72" s="333">
        <f t="shared" si="12"/>
        <v>141.90000000000009</v>
      </c>
      <c r="AR72" s="334">
        <f t="shared" si="13"/>
        <v>5.6574565574070909E-3</v>
      </c>
      <c r="AS72" s="86">
        <f t="shared" si="14"/>
        <v>-4.4110761670026477E-3</v>
      </c>
      <c r="AT72" s="86">
        <f t="shared" si="15"/>
        <v>0</v>
      </c>
      <c r="AU72" s="333">
        <f t="shared" si="16"/>
        <v>0.19999999999993179</v>
      </c>
      <c r="AV72" s="334"/>
      <c r="AW72" s="75"/>
      <c r="AX72" s="75"/>
      <c r="AY72" s="75"/>
      <c r="AZ72" s="75"/>
      <c r="BA72" s="75"/>
      <c r="BB72" s="75"/>
      <c r="BC72" s="75"/>
      <c r="BD72" s="75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</row>
    <row r="73" spans="20:110" ht="12" customHeight="1"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N73" s="79" t="s">
        <v>29</v>
      </c>
      <c r="AO73" s="332">
        <f t="shared" si="10"/>
        <v>129.31604082254989</v>
      </c>
      <c r="AP73" s="86">
        <f t="shared" si="11"/>
        <v>129.19999999999982</v>
      </c>
      <c r="AQ73" s="333">
        <f t="shared" si="12"/>
        <v>128.90000000000009</v>
      </c>
      <c r="AR73" s="334">
        <f t="shared" si="13"/>
        <v>3.2216592400238107E-3</v>
      </c>
      <c r="AS73" s="86">
        <f t="shared" si="14"/>
        <v>3.957292481800323E-2</v>
      </c>
      <c r="AT73" s="86">
        <f t="shared" si="15"/>
        <v>0</v>
      </c>
      <c r="AU73" s="333">
        <f t="shared" si="16"/>
        <v>-0.10000000000002274</v>
      </c>
      <c r="AV73" s="334"/>
      <c r="AW73" s="75"/>
      <c r="AX73" s="75"/>
      <c r="AY73" s="75"/>
      <c r="AZ73" s="75"/>
      <c r="BA73" s="75"/>
      <c r="BB73" s="75"/>
      <c r="BC73" s="75"/>
      <c r="BD73" s="75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</row>
    <row r="74" spans="20:110" ht="12" customHeight="1"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N74" s="79" t="s">
        <v>30</v>
      </c>
      <c r="AO74" s="332">
        <f t="shared" si="10"/>
        <v>149.11442397428027</v>
      </c>
      <c r="AP74" s="86">
        <f t="shared" si="11"/>
        <v>149.40000000000009</v>
      </c>
      <c r="AQ74" s="333">
        <f t="shared" si="12"/>
        <v>149.90000000000009</v>
      </c>
      <c r="AR74" s="334">
        <f t="shared" si="13"/>
        <v>5.2556919473550068E-3</v>
      </c>
      <c r="AS74" s="86">
        <f t="shared" si="14"/>
        <v>4.5434941577923382E-2</v>
      </c>
      <c r="AT74" s="86">
        <f t="shared" si="15"/>
        <v>0</v>
      </c>
      <c r="AU74" s="333">
        <f t="shared" si="16"/>
        <v>9.9999999999909051E-2</v>
      </c>
      <c r="AV74" s="334"/>
      <c r="AW74" s="75"/>
      <c r="AX74" s="75"/>
      <c r="AY74" s="75"/>
      <c r="AZ74" s="75"/>
      <c r="BA74" s="75"/>
      <c r="BB74" s="75"/>
      <c r="BC74" s="75"/>
      <c r="BD74" s="75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</row>
    <row r="75" spans="20:110" ht="12" customHeight="1"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N75" s="79" t="s">
        <v>31</v>
      </c>
      <c r="AO75" s="332">
        <f t="shared" si="10"/>
        <v>73.514096591229873</v>
      </c>
      <c r="AP75" s="86">
        <f t="shared" si="11"/>
        <v>73.200000000000045</v>
      </c>
      <c r="AQ75" s="333">
        <f t="shared" si="12"/>
        <v>73.599999999999909</v>
      </c>
      <c r="AR75" s="334">
        <f t="shared" si="13"/>
        <v>5.4467690382339331E-3</v>
      </c>
      <c r="AS75" s="86">
        <f t="shared" si="14"/>
        <v>0.11569662234194311</v>
      </c>
      <c r="AT75" s="86">
        <f t="shared" si="15"/>
        <v>0</v>
      </c>
      <c r="AU75" s="333">
        <f t="shared" si="16"/>
        <v>0.19999999999993179</v>
      </c>
      <c r="AV75" s="334"/>
      <c r="AW75" s="75"/>
      <c r="AX75" s="75"/>
      <c r="AY75" s="75"/>
      <c r="AZ75" s="75"/>
      <c r="BA75" s="75"/>
      <c r="BB75" s="75"/>
      <c r="BC75" s="75"/>
      <c r="BD75" s="75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</row>
    <row r="76" spans="20:110" ht="12" customHeight="1"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N76" s="79" t="s">
        <v>32</v>
      </c>
      <c r="AO76" s="332">
        <f t="shared" si="10"/>
        <v>118.28095740907997</v>
      </c>
      <c r="AP76" s="86">
        <f t="shared" si="11"/>
        <v>118.59999999999991</v>
      </c>
      <c r="AQ76" s="333">
        <f t="shared" si="12"/>
        <v>118.20000000000005</v>
      </c>
      <c r="AR76" s="334">
        <f t="shared" si="13"/>
        <v>3.3795109959025502E-3</v>
      </c>
      <c r="AS76" s="86">
        <f t="shared" si="14"/>
        <v>0.67126154079960543</v>
      </c>
      <c r="AT76" s="86">
        <f t="shared" si="15"/>
        <v>0</v>
      </c>
      <c r="AU76" s="333">
        <f t="shared" si="16"/>
        <v>-0.70000000000027285</v>
      </c>
      <c r="AV76" s="334"/>
      <c r="AW76" s="75"/>
      <c r="AX76" s="75"/>
      <c r="AY76" s="75"/>
      <c r="AZ76" s="75"/>
      <c r="BA76" s="75"/>
      <c r="BB76" s="75"/>
      <c r="BC76" s="75"/>
      <c r="BD76" s="75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</row>
    <row r="77" spans="20:110" ht="12" customHeight="1"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N77" s="79" t="s">
        <v>33</v>
      </c>
      <c r="AO77" s="332">
        <f t="shared" si="10"/>
        <v>138.89449458070999</v>
      </c>
      <c r="AP77" s="86">
        <f t="shared" si="11"/>
        <v>139.39999999999986</v>
      </c>
      <c r="AQ77" s="333">
        <f t="shared" si="12"/>
        <v>139</v>
      </c>
      <c r="AR77" s="334">
        <f t="shared" si="13"/>
        <v>3.6341631091811894E-3</v>
      </c>
      <c r="AS77" s="86">
        <f t="shared" si="14"/>
        <v>0.72237052330001461</v>
      </c>
      <c r="AT77" s="86">
        <f t="shared" si="15"/>
        <v>0</v>
      </c>
      <c r="AU77" s="333">
        <f t="shared" si="16"/>
        <v>-0.6000000000003638</v>
      </c>
      <c r="AV77" s="334"/>
      <c r="AW77" s="75"/>
      <c r="AX77" s="75"/>
      <c r="AY77" s="75"/>
      <c r="AZ77" s="75"/>
      <c r="BA77" s="75"/>
      <c r="BB77" s="75"/>
      <c r="BC77" s="75"/>
      <c r="BD77" s="75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</row>
    <row r="78" spans="20:110" ht="12" customHeight="1"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N78" s="79" t="s">
        <v>34</v>
      </c>
      <c r="AO78" s="332">
        <f t="shared" si="10"/>
        <v>18.059421128693998</v>
      </c>
      <c r="AP78" s="86">
        <f t="shared" si="11"/>
        <v>18</v>
      </c>
      <c r="AQ78" s="333">
        <f t="shared" si="12"/>
        <v>18.200000000000017</v>
      </c>
      <c r="AR78" s="334">
        <f t="shared" si="13"/>
        <v>1.1057987488973653E-2</v>
      </c>
      <c r="AS78" s="86">
        <f t="shared" si="14"/>
        <v>0.11556793938098053</v>
      </c>
      <c r="AT78" s="86">
        <f t="shared" si="15"/>
        <v>0</v>
      </c>
      <c r="AU78" s="333">
        <f t="shared" si="16"/>
        <v>0.19999999999998863</v>
      </c>
      <c r="AV78" s="334"/>
      <c r="AW78" s="75"/>
      <c r="AX78" s="75"/>
      <c r="AY78" s="75"/>
      <c r="AZ78" s="75"/>
      <c r="BA78" s="75"/>
      <c r="BB78" s="75"/>
      <c r="BC78" s="75"/>
      <c r="BD78" s="75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</row>
    <row r="79" spans="20:110" ht="12" customHeight="1"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N79" s="79" t="s">
        <v>35</v>
      </c>
      <c r="AO79" s="332">
        <f t="shared" si="10"/>
        <v>22.698726402209019</v>
      </c>
      <c r="AP79" s="86">
        <f t="shared" si="11"/>
        <v>22.599999999999994</v>
      </c>
      <c r="AQ79" s="333">
        <f t="shared" si="12"/>
        <v>22.599999999999994</v>
      </c>
      <c r="AR79" s="334">
        <f t="shared" si="13"/>
        <v>4.362073080319771E-3</v>
      </c>
      <c r="AS79" s="86">
        <f t="shared" si="14"/>
        <v>0.12940129357599517</v>
      </c>
      <c r="AT79" s="86">
        <f t="shared" si="15"/>
        <v>0</v>
      </c>
      <c r="AU79" s="333">
        <f t="shared" si="16"/>
        <v>0</v>
      </c>
      <c r="AV79" s="334"/>
      <c r="AW79" s="75"/>
      <c r="AX79" s="75"/>
      <c r="AY79" s="75"/>
      <c r="AZ79" s="75"/>
      <c r="BA79" s="75"/>
      <c r="BB79" s="75"/>
      <c r="BC79" s="75"/>
      <c r="BD79" s="75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</row>
    <row r="80" spans="20:110" ht="12" customHeight="1" thickBot="1"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N80" s="335" t="s">
        <v>36</v>
      </c>
      <c r="AO80" s="336">
        <f t="shared" si="10"/>
        <v>154.46360010495027</v>
      </c>
      <c r="AP80" s="337">
        <f t="shared" si="11"/>
        <v>154.60000000000036</v>
      </c>
      <c r="AQ80" s="338">
        <f t="shared" si="12"/>
        <v>154.60000000000036</v>
      </c>
      <c r="AR80" s="339">
        <f t="shared" si="13"/>
        <v>8.8253571135980249E-4</v>
      </c>
      <c r="AS80" s="337">
        <f t="shared" si="14"/>
        <v>8.2262149790039985E-2</v>
      </c>
      <c r="AT80" s="337">
        <f t="shared" si="15"/>
        <v>0</v>
      </c>
      <c r="AU80" s="338">
        <f t="shared" si="16"/>
        <v>0</v>
      </c>
      <c r="AV80" s="339"/>
      <c r="AW80" s="75"/>
      <c r="AX80" s="75"/>
      <c r="AY80" s="75"/>
      <c r="AZ80" s="75"/>
      <c r="BA80" s="75"/>
      <c r="BB80" s="75"/>
      <c r="BC80" s="75"/>
      <c r="BD80" s="75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</row>
    <row r="81" spans="2:110" ht="5.25" customHeight="1" thickTop="1"/>
    <row r="85" spans="2:110" ht="16.5" thickBot="1">
      <c r="B85" s="1" t="s">
        <v>166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</row>
    <row r="86" spans="2:110" ht="16.5" thickTop="1">
      <c r="B86" s="36"/>
      <c r="C86" s="36" t="s">
        <v>65</v>
      </c>
      <c r="D86" s="37"/>
      <c r="E86" s="37"/>
      <c r="F86" s="48"/>
      <c r="G86" s="59" t="s">
        <v>201</v>
      </c>
      <c r="H86" s="37"/>
      <c r="I86" s="37"/>
      <c r="J86" s="48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</row>
    <row r="87" spans="2:110">
      <c r="B87" s="39"/>
      <c r="C87" s="39"/>
      <c r="D87" s="2"/>
      <c r="E87" s="10"/>
      <c r="F87" s="40" t="s">
        <v>151</v>
      </c>
      <c r="G87" s="2"/>
      <c r="H87" s="2"/>
      <c r="I87" s="10"/>
      <c r="J87" s="40" t="s">
        <v>151</v>
      </c>
      <c r="K87" s="2"/>
      <c r="L87" s="2"/>
      <c r="M87" s="2"/>
      <c r="N87" s="2"/>
      <c r="O87" s="2"/>
      <c r="P87" s="2"/>
      <c r="Q87" s="11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</row>
    <row r="88" spans="2:110">
      <c r="B88" s="41"/>
      <c r="C88" s="49" t="s">
        <v>155</v>
      </c>
      <c r="D88" s="15" t="s">
        <v>50</v>
      </c>
      <c r="E88" s="60" t="s">
        <v>51</v>
      </c>
      <c r="F88" s="42" t="s">
        <v>190</v>
      </c>
      <c r="G88" s="15" t="s">
        <v>155</v>
      </c>
      <c r="H88" s="15" t="s">
        <v>50</v>
      </c>
      <c r="I88" s="60" t="s">
        <v>51</v>
      </c>
      <c r="J88" s="42" t="s">
        <v>190</v>
      </c>
      <c r="K88" s="2"/>
      <c r="L88" s="2"/>
      <c r="M88" s="2"/>
      <c r="N88" s="2"/>
      <c r="O88" s="2"/>
      <c r="P88" s="2"/>
      <c r="Q88" s="11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</row>
    <row r="89" spans="2:110">
      <c r="B89" s="50" t="s">
        <v>23</v>
      </c>
      <c r="C89" s="50">
        <f>A!G240</f>
        <v>2.3888868380517501</v>
      </c>
      <c r="D89" s="18">
        <f>A!H240</f>
        <v>2.39</v>
      </c>
      <c r="E89" s="63">
        <f>A!I240</f>
        <v>2.39</v>
      </c>
      <c r="F89" s="61">
        <f t="shared" ref="F89:F102" si="17">(MAXA(C89:E89)-MINA(C89:E89))/AVERAGEA(C89:E89)</f>
        <v>4.6583045878538981E-4</v>
      </c>
      <c r="G89" s="21">
        <f>A!G500</f>
        <v>0</v>
      </c>
      <c r="H89" s="21">
        <f>A!H500</f>
        <v>0</v>
      </c>
      <c r="I89" s="64">
        <f>A!I500</f>
        <v>1.2552301255238033E-4</v>
      </c>
      <c r="J89" s="61"/>
      <c r="K89" s="18"/>
      <c r="L89" s="18"/>
      <c r="M89" s="18"/>
      <c r="N89" s="2"/>
      <c r="O89" s="2"/>
      <c r="P89" s="2"/>
      <c r="Q89" s="18"/>
      <c r="R89" s="18"/>
      <c r="S89" s="18"/>
      <c r="T89" s="2"/>
      <c r="U89" s="2"/>
      <c r="V89" s="2"/>
      <c r="W89" s="2"/>
      <c r="X89" s="2"/>
      <c r="Y89" s="18"/>
      <c r="Z89" s="18"/>
      <c r="AA89" s="2"/>
      <c r="AB89" s="18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</row>
    <row r="90" spans="2:110">
      <c r="B90" s="50" t="s">
        <v>24</v>
      </c>
      <c r="C90" s="50">
        <f>A!G241</f>
        <v>3.37947843108957</v>
      </c>
      <c r="D90" s="18">
        <f>A!H241</f>
        <v>3.38</v>
      </c>
      <c r="E90" s="63">
        <f>A!I241</f>
        <v>3.38</v>
      </c>
      <c r="F90" s="61">
        <f t="shared" si="17"/>
        <v>1.5431826616366408E-4</v>
      </c>
      <c r="G90" s="21">
        <f>A!G501</f>
        <v>0</v>
      </c>
      <c r="H90" s="21">
        <f>A!H501</f>
        <v>0</v>
      </c>
      <c r="I90" s="64">
        <f>A!I501</f>
        <v>3.8461538461540798E-4</v>
      </c>
      <c r="J90" s="61"/>
      <c r="K90" s="18"/>
      <c r="L90" s="18"/>
      <c r="M90" s="18"/>
      <c r="N90" s="2"/>
      <c r="O90" s="2"/>
      <c r="P90" s="2"/>
      <c r="Q90" s="18"/>
      <c r="R90" s="18"/>
      <c r="S90" s="18"/>
      <c r="T90" s="2"/>
      <c r="U90" s="2"/>
      <c r="V90" s="2"/>
      <c r="W90" s="2"/>
      <c r="X90" s="2"/>
      <c r="Y90" s="18"/>
      <c r="Z90" s="18"/>
      <c r="AA90" s="2"/>
      <c r="AB90" s="18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</row>
    <row r="91" spans="2:110">
      <c r="B91" s="50" t="s">
        <v>25</v>
      </c>
      <c r="C91" s="50">
        <f>A!G242</f>
        <v>3.5865211651890001</v>
      </c>
      <c r="D91" s="18">
        <f>A!H242</f>
        <v>3.59</v>
      </c>
      <c r="E91" s="63">
        <f>A!I242</f>
        <v>3.59</v>
      </c>
      <c r="F91" s="61">
        <f t="shared" si="17"/>
        <v>9.6934787689297724E-4</v>
      </c>
      <c r="G91" s="21">
        <f>A!G502</f>
        <v>0</v>
      </c>
      <c r="H91" s="21">
        <f>A!H502</f>
        <v>0</v>
      </c>
      <c r="I91" s="64">
        <f>A!I502</f>
        <v>3.0640668523679694E-4</v>
      </c>
      <c r="J91" s="61"/>
      <c r="K91" s="18"/>
      <c r="L91" s="18"/>
      <c r="M91" s="18"/>
      <c r="N91" s="2"/>
      <c r="O91" s="2"/>
      <c r="P91" s="2"/>
      <c r="Q91" s="18"/>
      <c r="R91" s="18"/>
      <c r="S91" s="18"/>
      <c r="T91" s="2"/>
      <c r="U91" s="2"/>
      <c r="V91" s="2"/>
      <c r="W91" s="2"/>
      <c r="X91" s="2"/>
      <c r="Y91" s="18"/>
      <c r="Z91" s="18"/>
      <c r="AA91" s="2"/>
      <c r="AB91" s="18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</row>
    <row r="92" spans="2:110">
      <c r="B92" s="50" t="s">
        <v>26</v>
      </c>
      <c r="C92" s="50">
        <f>A!G243</f>
        <v>1.88951818418432</v>
      </c>
      <c r="D92" s="18">
        <f>A!H243</f>
        <v>1.91</v>
      </c>
      <c r="E92" s="63">
        <f>A!I243</f>
        <v>1.91</v>
      </c>
      <c r="F92" s="61">
        <f t="shared" si="17"/>
        <v>1.076193217446034E-2</v>
      </c>
      <c r="G92" s="21">
        <f>A!G503</f>
        <v>0</v>
      </c>
      <c r="H92" s="21">
        <f>A!H503</f>
        <v>0</v>
      </c>
      <c r="I92" s="64">
        <f>A!I503</f>
        <v>-5.2356020942402616E-5</v>
      </c>
      <c r="J92" s="61"/>
      <c r="K92" s="18"/>
      <c r="L92" s="18"/>
      <c r="M92" s="18"/>
      <c r="N92" s="2"/>
      <c r="O92" s="2"/>
      <c r="P92" s="2"/>
      <c r="Q92" s="18"/>
      <c r="R92" s="18"/>
      <c r="S92" s="18"/>
      <c r="T92" s="2"/>
      <c r="U92" s="2"/>
      <c r="V92" s="2"/>
      <c r="W92" s="2"/>
      <c r="X92" s="2"/>
      <c r="Y92" s="18"/>
      <c r="Z92" s="18"/>
      <c r="AA92" s="2"/>
      <c r="AB92" s="18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</row>
    <row r="93" spans="2:110">
      <c r="B93" s="50" t="s">
        <v>27</v>
      </c>
      <c r="C93" s="50">
        <f>A!G244</f>
        <v>2.7502288079573298</v>
      </c>
      <c r="D93" s="18">
        <f>A!H244</f>
        <v>2.77</v>
      </c>
      <c r="E93" s="63">
        <f>A!I244</f>
        <v>2.77</v>
      </c>
      <c r="F93" s="61">
        <f t="shared" si="17"/>
        <v>7.1546368021928146E-3</v>
      </c>
      <c r="G93" s="21">
        <f>A!G504</f>
        <v>0</v>
      </c>
      <c r="H93" s="21">
        <f>A!H504</f>
        <v>0</v>
      </c>
      <c r="I93" s="64">
        <f>A!I504</f>
        <v>3.6101083032406836E-5</v>
      </c>
      <c r="J93" s="61"/>
      <c r="K93" s="18"/>
      <c r="L93" s="18"/>
      <c r="M93" s="18"/>
      <c r="N93" s="2"/>
      <c r="O93" s="2"/>
      <c r="P93" s="2"/>
      <c r="Q93" s="18"/>
      <c r="R93" s="18"/>
      <c r="S93" s="18"/>
      <c r="T93" s="2"/>
      <c r="U93" s="2"/>
      <c r="V93" s="2"/>
      <c r="W93" s="2"/>
      <c r="X93" s="2"/>
      <c r="Y93" s="18"/>
      <c r="Z93" s="18"/>
      <c r="AA93" s="2"/>
      <c r="AB93" s="18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</row>
    <row r="94" spans="2:110">
      <c r="B94" s="50" t="s">
        <v>28</v>
      </c>
      <c r="C94" s="50">
        <f>A!G245</f>
        <v>3.6273049132051698</v>
      </c>
      <c r="D94" s="18">
        <f>A!H245</f>
        <v>3.63</v>
      </c>
      <c r="E94" s="63">
        <f>A!I245</f>
        <v>3.63</v>
      </c>
      <c r="F94" s="61">
        <f t="shared" si="17"/>
        <v>7.4263194141680833E-4</v>
      </c>
      <c r="G94" s="21">
        <f>A!G505</f>
        <v>0</v>
      </c>
      <c r="H94" s="21">
        <f>A!H505</f>
        <v>0</v>
      </c>
      <c r="I94" s="64">
        <f>A!I505</f>
        <v>9.6418732782376881E-4</v>
      </c>
      <c r="J94" s="61"/>
      <c r="K94" s="18"/>
      <c r="L94" s="18"/>
      <c r="M94" s="18"/>
      <c r="N94" s="2"/>
      <c r="O94" s="2"/>
      <c r="P94" s="2"/>
      <c r="Q94" s="18"/>
      <c r="R94" s="18"/>
      <c r="S94" s="18"/>
      <c r="T94" s="2"/>
      <c r="U94" s="2"/>
      <c r="V94" s="2"/>
      <c r="W94" s="2"/>
      <c r="X94" s="2"/>
      <c r="Y94" s="18"/>
      <c r="Z94" s="18"/>
      <c r="AA94" s="2"/>
      <c r="AB94" s="18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</row>
    <row r="95" spans="2:110">
      <c r="B95" s="50" t="s">
        <v>29</v>
      </c>
      <c r="C95" s="50">
        <f>A!G246</f>
        <v>3.8329376060560199</v>
      </c>
      <c r="D95" s="18">
        <f>A!H246</f>
        <v>3.84</v>
      </c>
      <c r="E95" s="63">
        <f>A!I246</f>
        <v>3.84</v>
      </c>
      <c r="F95" s="61">
        <f t="shared" si="17"/>
        <v>1.8402932906363674E-3</v>
      </c>
      <c r="G95" s="21">
        <f>A!G506</f>
        <v>0</v>
      </c>
      <c r="H95" s="21">
        <f>A!H506</f>
        <v>0</v>
      </c>
      <c r="I95" s="64">
        <f>A!I506</f>
        <v>2.6041666666663799E-4</v>
      </c>
      <c r="J95" s="61"/>
      <c r="K95" s="18"/>
      <c r="L95" s="18"/>
      <c r="M95" s="18"/>
      <c r="N95" s="2"/>
      <c r="O95" s="2"/>
      <c r="P95" s="2"/>
      <c r="Q95" s="18"/>
      <c r="R95" s="18"/>
      <c r="S95" s="18"/>
      <c r="T95" s="2"/>
      <c r="U95" s="2"/>
      <c r="V95" s="2"/>
      <c r="W95" s="2"/>
      <c r="X95" s="2"/>
      <c r="Y95" s="18"/>
      <c r="Z95" s="18"/>
      <c r="AA95" s="2"/>
      <c r="AB95" s="18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</row>
    <row r="96" spans="2:110">
      <c r="B96" s="50" t="s">
        <v>30</v>
      </c>
      <c r="C96" s="50">
        <f>A!G247</f>
        <v>2.9295040900051998</v>
      </c>
      <c r="D96" s="18">
        <f>A!H247</f>
        <v>2.93</v>
      </c>
      <c r="E96" s="63">
        <f>A!I247</f>
        <v>2.93</v>
      </c>
      <c r="F96" s="61">
        <f t="shared" si="17"/>
        <v>1.6926210730053401E-4</v>
      </c>
      <c r="G96" s="21">
        <f>A!G507</f>
        <v>0</v>
      </c>
      <c r="H96" s="21">
        <f>A!H507</f>
        <v>0</v>
      </c>
      <c r="I96" s="64">
        <f>A!I507</f>
        <v>3.0716723549477094E-4</v>
      </c>
      <c r="J96" s="61"/>
      <c r="K96" s="18"/>
      <c r="L96" s="18"/>
      <c r="M96" s="18"/>
      <c r="N96" s="2"/>
      <c r="O96" s="2"/>
      <c r="P96" s="2"/>
      <c r="Q96" s="18"/>
      <c r="R96" s="18"/>
      <c r="S96" s="18"/>
      <c r="T96" s="2"/>
      <c r="U96" s="2"/>
      <c r="V96" s="2"/>
      <c r="W96" s="2"/>
      <c r="X96" s="2"/>
      <c r="Y96" s="18"/>
      <c r="Z96" s="18"/>
      <c r="AA96" s="2"/>
      <c r="AB96" s="18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</row>
    <row r="97" spans="2:110">
      <c r="B97" s="50" t="s">
        <v>31</v>
      </c>
      <c r="C97" s="50">
        <f>A!G248</f>
        <v>3.36716976128969</v>
      </c>
      <c r="D97" s="18">
        <f>A!H248</f>
        <v>3.39</v>
      </c>
      <c r="E97" s="63">
        <f>A!I248</f>
        <v>3.39</v>
      </c>
      <c r="F97" s="61">
        <f t="shared" si="17"/>
        <v>6.7497359108166927E-3</v>
      </c>
      <c r="G97" s="21">
        <f>A!G508</f>
        <v>0</v>
      </c>
      <c r="H97" s="21">
        <f>A!H508</f>
        <v>0</v>
      </c>
      <c r="I97" s="64">
        <f>A!I508</f>
        <v>2.6548672566375304E-4</v>
      </c>
      <c r="J97" s="61"/>
      <c r="K97" s="18"/>
      <c r="L97" s="18"/>
      <c r="M97" s="18"/>
      <c r="N97" s="2"/>
      <c r="O97" s="2"/>
      <c r="P97" s="2"/>
      <c r="Q97" s="18"/>
      <c r="R97" s="18"/>
      <c r="S97" s="18"/>
      <c r="T97" s="2"/>
      <c r="U97" s="2"/>
      <c r="V97" s="2"/>
      <c r="W97" s="2"/>
      <c r="X97" s="2"/>
      <c r="Y97" s="18"/>
      <c r="Z97" s="18"/>
      <c r="AA97" s="2"/>
      <c r="AB97" s="18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</row>
    <row r="98" spans="2:110">
      <c r="B98" s="50" t="s">
        <v>32</v>
      </c>
      <c r="C98" s="50">
        <f>A!G249</f>
        <v>4.0423290802762697</v>
      </c>
      <c r="D98" s="18">
        <f>A!H249</f>
        <v>4.04</v>
      </c>
      <c r="E98" s="63">
        <f>A!I249</f>
        <v>4.04</v>
      </c>
      <c r="F98" s="61">
        <f t="shared" si="17"/>
        <v>5.7639425415183763E-4</v>
      </c>
      <c r="G98" s="21">
        <f>A!G509</f>
        <v>0</v>
      </c>
      <c r="H98" s="21">
        <f>A!H509</f>
        <v>0</v>
      </c>
      <c r="I98" s="64">
        <f>A!I509</f>
        <v>4.9504950495153978E-5</v>
      </c>
      <c r="J98" s="61"/>
      <c r="K98" s="18"/>
      <c r="L98" s="18"/>
      <c r="M98" s="18"/>
      <c r="N98" s="2"/>
      <c r="O98" s="2"/>
      <c r="P98" s="2"/>
      <c r="Q98" s="18"/>
      <c r="R98" s="18"/>
      <c r="S98" s="18"/>
      <c r="T98" s="2"/>
      <c r="U98" s="2"/>
      <c r="V98" s="2"/>
      <c r="W98" s="2"/>
      <c r="X98" s="2"/>
      <c r="Y98" s="18"/>
      <c r="Z98" s="18"/>
      <c r="AA98" s="2"/>
      <c r="AB98" s="18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</row>
    <row r="99" spans="2:110">
      <c r="B99" s="50" t="s">
        <v>33</v>
      </c>
      <c r="C99" s="50">
        <f>A!G250</f>
        <v>2.84579954716577</v>
      </c>
      <c r="D99" s="18">
        <f>A!H250</f>
        <v>2.85</v>
      </c>
      <c r="E99" s="63">
        <f>A!I250</f>
        <v>2.85</v>
      </c>
      <c r="F99" s="61">
        <f t="shared" si="17"/>
        <v>1.4745675267880053E-3</v>
      </c>
      <c r="G99" s="21">
        <f>A!G510</f>
        <v>0</v>
      </c>
      <c r="H99" s="21">
        <f>A!H510</f>
        <v>0</v>
      </c>
      <c r="I99" s="64">
        <f>A!I510</f>
        <v>1.7543859649128666E-4</v>
      </c>
      <c r="J99" s="61"/>
      <c r="K99" s="18"/>
      <c r="L99" s="18"/>
      <c r="M99" s="18"/>
      <c r="N99" s="2"/>
      <c r="O99" s="2"/>
      <c r="P99" s="2"/>
      <c r="Q99" s="18"/>
      <c r="R99" s="18"/>
      <c r="S99" s="18"/>
      <c r="T99" s="2"/>
      <c r="U99" s="2"/>
      <c r="V99" s="2"/>
      <c r="W99" s="2"/>
      <c r="X99" s="2"/>
      <c r="Y99" s="18"/>
      <c r="Z99" s="18"/>
      <c r="AA99" s="2"/>
      <c r="AB99" s="18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</row>
    <row r="100" spans="2:110">
      <c r="B100" s="50" t="s">
        <v>34</v>
      </c>
      <c r="C100" s="50">
        <f>A!G251</f>
        <v>3.3864963988636401</v>
      </c>
      <c r="D100" s="18">
        <f>A!H251</f>
        <v>3.41</v>
      </c>
      <c r="E100" s="63">
        <f>A!I251</f>
        <v>3.41</v>
      </c>
      <c r="F100" s="61">
        <f t="shared" si="17"/>
        <v>6.9084238756926108E-3</v>
      </c>
      <c r="G100" s="21">
        <f>A!G511</f>
        <v>0</v>
      </c>
      <c r="H100" s="21">
        <f>A!H511</f>
        <v>0</v>
      </c>
      <c r="I100" s="64">
        <f>A!I511</f>
        <v>-8.7976539589368005E-5</v>
      </c>
      <c r="J100" s="61"/>
      <c r="K100" s="18"/>
      <c r="L100" s="18"/>
      <c r="M100" s="18"/>
      <c r="N100" s="2"/>
      <c r="O100" s="2"/>
      <c r="P100" s="2"/>
      <c r="Q100" s="18"/>
      <c r="R100" s="18"/>
      <c r="S100" s="18"/>
      <c r="T100" s="2"/>
      <c r="U100" s="2"/>
      <c r="V100" s="2"/>
      <c r="W100" s="2"/>
      <c r="X100" s="2"/>
      <c r="Y100" s="18"/>
      <c r="Z100" s="18"/>
      <c r="AA100" s="2"/>
      <c r="AB100" s="18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</row>
    <row r="101" spans="2:110">
      <c r="B101" s="50" t="s">
        <v>35</v>
      </c>
      <c r="C101" s="50">
        <f>A!G252</f>
        <v>2.2943852185370899</v>
      </c>
      <c r="D101" s="18">
        <f>A!H252</f>
        <v>2.31</v>
      </c>
      <c r="E101" s="63">
        <f>A!I252</f>
        <v>2.31</v>
      </c>
      <c r="F101" s="61">
        <f t="shared" si="17"/>
        <v>6.774910987479176E-3</v>
      </c>
      <c r="G101" s="21">
        <f>A!G512</f>
        <v>0</v>
      </c>
      <c r="H101" s="21">
        <f>A!H512</f>
        <v>0</v>
      </c>
      <c r="I101" s="64">
        <f>A!I512</f>
        <v>1.2987012987001944E-4</v>
      </c>
      <c r="J101" s="61"/>
      <c r="K101" s="18"/>
      <c r="L101" s="18"/>
      <c r="M101" s="18"/>
      <c r="N101" s="2"/>
      <c r="O101" s="2"/>
      <c r="P101" s="2"/>
      <c r="Q101" s="18"/>
      <c r="R101" s="18"/>
      <c r="S101" s="18"/>
      <c r="T101" s="2"/>
      <c r="U101" s="2"/>
      <c r="V101" s="2"/>
      <c r="W101" s="2"/>
      <c r="X101" s="2"/>
      <c r="Y101" s="18"/>
      <c r="Z101" s="18"/>
      <c r="AA101" s="2"/>
      <c r="AB101" s="18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</row>
    <row r="102" spans="2:110" ht="15.75" thickBot="1">
      <c r="B102" s="51" t="s">
        <v>36</v>
      </c>
      <c r="C102" s="51">
        <f>A!G253</f>
        <v>3.6206138155861001</v>
      </c>
      <c r="D102" s="52">
        <f>A!H253</f>
        <v>3.62</v>
      </c>
      <c r="E102" s="65">
        <f>A!I253</f>
        <v>3.62</v>
      </c>
      <c r="F102" s="62">
        <f t="shared" si="17"/>
        <v>1.6955273335078226E-4</v>
      </c>
      <c r="G102" s="53">
        <f>A!G513</f>
        <v>0</v>
      </c>
      <c r="H102" s="53">
        <f>A!H513</f>
        <v>0</v>
      </c>
      <c r="I102" s="66">
        <f>A!I513</f>
        <v>8.2872928176847788E-5</v>
      </c>
      <c r="J102" s="62"/>
      <c r="K102" s="18"/>
      <c r="L102" s="18"/>
      <c r="M102" s="18"/>
      <c r="N102" s="2"/>
      <c r="O102" s="2"/>
      <c r="P102" s="2"/>
      <c r="Q102" s="18"/>
      <c r="R102" s="18"/>
      <c r="S102" s="18"/>
      <c r="T102" s="2"/>
      <c r="U102" s="2"/>
      <c r="V102" s="2"/>
      <c r="W102" s="2"/>
      <c r="X102" s="2"/>
      <c r="Y102" s="18"/>
      <c r="Z102" s="18"/>
      <c r="AA102" s="2"/>
      <c r="AB102" s="18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</row>
    <row r="103" spans="2:110" ht="16.5" thickTop="1">
      <c r="B103" s="1"/>
      <c r="C103" s="2"/>
      <c r="D103" s="2"/>
      <c r="E103" s="2"/>
      <c r="F103" s="2"/>
      <c r="G103" s="54" t="s">
        <v>308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</row>
    <row r="104" spans="2:110" ht="16.5" thickBot="1">
      <c r="B104" s="1" t="s">
        <v>167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</row>
    <row r="105" spans="2:110" ht="16.5" thickTop="1">
      <c r="B105" s="36"/>
      <c r="C105" s="36" t="s">
        <v>66</v>
      </c>
      <c r="D105" s="37"/>
      <c r="E105" s="37"/>
      <c r="F105" s="37"/>
      <c r="G105" s="67" t="s">
        <v>77</v>
      </c>
      <c r="H105" s="37"/>
      <c r="I105" s="37"/>
      <c r="J105" s="48"/>
      <c r="K105" s="2"/>
      <c r="L105" s="2"/>
      <c r="M105" s="47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</row>
    <row r="106" spans="2:110">
      <c r="B106" s="39"/>
      <c r="C106" s="39"/>
      <c r="D106" s="2"/>
      <c r="E106" s="10"/>
      <c r="F106" s="11" t="s">
        <v>151</v>
      </c>
      <c r="G106" s="6"/>
      <c r="H106" s="2"/>
      <c r="I106" s="10"/>
      <c r="J106" s="40" t="s">
        <v>151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</row>
    <row r="107" spans="2:110">
      <c r="B107" s="41"/>
      <c r="C107" s="49" t="s">
        <v>155</v>
      </c>
      <c r="D107" s="15" t="s">
        <v>50</v>
      </c>
      <c r="E107" s="60" t="s">
        <v>51</v>
      </c>
      <c r="F107" s="15" t="s">
        <v>190</v>
      </c>
      <c r="G107" s="14" t="s">
        <v>155</v>
      </c>
      <c r="H107" s="15" t="s">
        <v>50</v>
      </c>
      <c r="I107" s="60" t="s">
        <v>51</v>
      </c>
      <c r="J107" s="42" t="s">
        <v>190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</row>
    <row r="108" spans="2:110">
      <c r="B108" s="55" t="s">
        <v>23</v>
      </c>
      <c r="C108" s="50">
        <f>A!G260</f>
        <v>22.2</v>
      </c>
      <c r="D108" s="18">
        <f>A!H260</f>
        <v>22.2</v>
      </c>
      <c r="E108" s="63">
        <f>A!I260</f>
        <v>22.216000000000001</v>
      </c>
      <c r="F108" s="68">
        <f t="shared" ref="F108:F121" si="18">(MAXA(C108:E108)-MINA(C108:E108))/AVERAGEA(C108:E108)</f>
        <v>7.2054761618838383E-4</v>
      </c>
      <c r="G108" s="69">
        <f>A!G520</f>
        <v>0</v>
      </c>
      <c r="H108" s="21">
        <f>A!H520</f>
        <v>0</v>
      </c>
      <c r="I108" s="64">
        <f>A!I520</f>
        <v>1.7104789341015599E-3</v>
      </c>
      <c r="J108" s="43"/>
      <c r="K108" s="19"/>
      <c r="L108" s="19"/>
      <c r="M108" s="2"/>
      <c r="N108" s="2"/>
      <c r="O108" s="2"/>
      <c r="P108" s="2"/>
      <c r="Q108" s="19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</row>
    <row r="109" spans="2:110">
      <c r="B109" s="55" t="s">
        <v>24</v>
      </c>
      <c r="C109" s="50">
        <f>A!G261</f>
        <v>22.2</v>
      </c>
      <c r="D109" s="18">
        <f>A!H261</f>
        <v>22.2</v>
      </c>
      <c r="E109" s="63">
        <f>A!I261</f>
        <v>22.213999999999999</v>
      </c>
      <c r="F109" s="68">
        <f t="shared" si="18"/>
        <v>6.3049809349383069E-4</v>
      </c>
      <c r="G109" s="69">
        <f>A!G521</f>
        <v>0</v>
      </c>
      <c r="H109" s="21">
        <f>A!H521</f>
        <v>0</v>
      </c>
      <c r="I109" s="64">
        <f>A!I521</f>
        <v>1.8906995588366814E-3</v>
      </c>
      <c r="J109" s="43"/>
      <c r="K109" s="19"/>
      <c r="L109" s="19"/>
      <c r="M109" s="2"/>
      <c r="N109" s="2"/>
      <c r="O109" s="2"/>
      <c r="P109" s="2"/>
      <c r="Q109" s="19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</row>
    <row r="110" spans="2:110">
      <c r="B110" s="55" t="s">
        <v>25</v>
      </c>
      <c r="C110" s="50">
        <f>A!G262</f>
        <v>26.7</v>
      </c>
      <c r="D110" s="18">
        <f>A!H262</f>
        <v>26.7</v>
      </c>
      <c r="E110" s="63">
        <f>A!I262</f>
        <v>26.712</v>
      </c>
      <c r="F110" s="68">
        <f t="shared" si="18"/>
        <v>4.4937088076694336E-4</v>
      </c>
      <c r="G110" s="69">
        <f>A!G522</f>
        <v>0</v>
      </c>
      <c r="H110" s="21">
        <f>A!H522</f>
        <v>0</v>
      </c>
      <c r="I110" s="64">
        <f>A!I522</f>
        <v>1.7220724767894346E-3</v>
      </c>
      <c r="J110" s="43"/>
      <c r="K110" s="19"/>
      <c r="L110" s="19"/>
      <c r="M110" s="2"/>
      <c r="N110" s="2"/>
      <c r="O110" s="2"/>
      <c r="P110" s="2"/>
      <c r="Q110" s="19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</row>
    <row r="111" spans="2:110">
      <c r="B111" s="55" t="s">
        <v>26</v>
      </c>
      <c r="C111" s="50">
        <f>A!G263</f>
        <v>22.2</v>
      </c>
      <c r="D111" s="18">
        <f>A!H263</f>
        <v>22.2</v>
      </c>
      <c r="E111" s="63">
        <f>A!I263</f>
        <v>22.187000000000001</v>
      </c>
      <c r="F111" s="68">
        <f t="shared" si="18"/>
        <v>5.8569991139403139E-4</v>
      </c>
      <c r="G111" s="69">
        <f>A!G523</f>
        <v>0</v>
      </c>
      <c r="H111" s="21">
        <f>A!H523</f>
        <v>0</v>
      </c>
      <c r="I111" s="64">
        <f>A!I523</f>
        <v>1.3521431468878683E-3</v>
      </c>
      <c r="J111" s="43"/>
      <c r="K111" s="19"/>
      <c r="L111" s="19"/>
      <c r="M111" s="2"/>
      <c r="N111" s="2"/>
      <c r="O111" s="2"/>
      <c r="P111" s="2"/>
      <c r="Q111" s="19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</row>
    <row r="112" spans="2:110">
      <c r="B112" s="55" t="s">
        <v>27</v>
      </c>
      <c r="C112" s="50">
        <f>A!G264</f>
        <v>22.2</v>
      </c>
      <c r="D112" s="18">
        <f>A!H264</f>
        <v>22.2</v>
      </c>
      <c r="E112" s="63">
        <f>A!I264</f>
        <v>22.184999999999999</v>
      </c>
      <c r="F112" s="68">
        <f t="shared" si="18"/>
        <v>6.7582788916425193E-4</v>
      </c>
      <c r="G112" s="69">
        <f>A!G524</f>
        <v>0</v>
      </c>
      <c r="H112" s="21">
        <f>A!H524</f>
        <v>0</v>
      </c>
      <c r="I112" s="64">
        <f>A!I524</f>
        <v>1.5325670498085406E-3</v>
      </c>
      <c r="J112" s="43"/>
      <c r="K112" s="19"/>
      <c r="L112" s="19"/>
      <c r="M112" s="2"/>
      <c r="N112" s="2"/>
      <c r="O112" s="2"/>
      <c r="P112" s="2"/>
      <c r="Q112" s="19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</row>
    <row r="113" spans="2:110">
      <c r="B113" s="55" t="s">
        <v>28</v>
      </c>
      <c r="C113" s="50">
        <f>A!G265</f>
        <v>22.2</v>
      </c>
      <c r="D113" s="18">
        <f>A!H265</f>
        <v>22.2</v>
      </c>
      <c r="E113" s="63">
        <f>A!I265</f>
        <v>22.216000000000001</v>
      </c>
      <c r="F113" s="68">
        <f t="shared" si="18"/>
        <v>7.2054761618838383E-4</v>
      </c>
      <c r="G113" s="69">
        <f>A!G525</f>
        <v>0</v>
      </c>
      <c r="H113" s="21">
        <f>A!H525</f>
        <v>0</v>
      </c>
      <c r="I113" s="64">
        <f>A!I525</f>
        <v>1.7104789341015599E-3</v>
      </c>
      <c r="J113" s="43"/>
      <c r="K113" s="19"/>
      <c r="L113" s="19"/>
      <c r="M113" s="2"/>
      <c r="N113" s="2"/>
      <c r="O113" s="2"/>
      <c r="P113" s="2"/>
      <c r="Q113" s="19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</row>
    <row r="114" spans="2:110">
      <c r="B114" s="55" t="s">
        <v>29</v>
      </c>
      <c r="C114" s="50">
        <f>A!G266</f>
        <v>26.7</v>
      </c>
      <c r="D114" s="18">
        <f>A!H266</f>
        <v>26.7</v>
      </c>
      <c r="E114" s="63">
        <f>A!I266</f>
        <v>26.713999999999999</v>
      </c>
      <c r="F114" s="68">
        <f t="shared" si="18"/>
        <v>5.2425293956110091E-4</v>
      </c>
      <c r="G114" s="69">
        <f>A!G526</f>
        <v>0</v>
      </c>
      <c r="H114" s="21">
        <f>A!H526</f>
        <v>0</v>
      </c>
      <c r="I114" s="64">
        <f>A!I526</f>
        <v>1.572209328441942E-3</v>
      </c>
      <c r="J114" s="43"/>
      <c r="K114" s="19"/>
      <c r="L114" s="19"/>
      <c r="M114" s="2"/>
      <c r="N114" s="2"/>
      <c r="O114" s="2"/>
      <c r="P114" s="2"/>
      <c r="Q114" s="19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</row>
    <row r="115" spans="2:110">
      <c r="B115" s="55" t="s">
        <v>30</v>
      </c>
      <c r="C115" s="50">
        <f>A!G267</f>
        <v>23.3</v>
      </c>
      <c r="D115" s="18">
        <f>A!H267</f>
        <v>23.3</v>
      </c>
      <c r="E115" s="63">
        <f>A!I267</f>
        <v>23.317</v>
      </c>
      <c r="F115" s="68">
        <f t="shared" si="18"/>
        <v>7.2943633165036231E-4</v>
      </c>
      <c r="G115" s="69">
        <f>A!G527</f>
        <v>0</v>
      </c>
      <c r="H115" s="21">
        <f>A!H527</f>
        <v>0</v>
      </c>
      <c r="I115" s="64">
        <f>A!I527</f>
        <v>1.5439378993867721E-3</v>
      </c>
      <c r="J115" s="43"/>
      <c r="K115" s="19"/>
      <c r="L115" s="19"/>
      <c r="M115" s="2"/>
      <c r="N115" s="2"/>
      <c r="O115" s="2"/>
      <c r="P115" s="2"/>
      <c r="Q115" s="19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</row>
    <row r="116" spans="2:110">
      <c r="B116" s="55" t="s">
        <v>31</v>
      </c>
      <c r="C116" s="50">
        <f>A!G268</f>
        <v>22.2</v>
      </c>
      <c r="D116" s="18">
        <f>A!H268</f>
        <v>22.2</v>
      </c>
      <c r="E116" s="63">
        <f>A!I268</f>
        <v>22.199000000000002</v>
      </c>
      <c r="F116" s="68">
        <f t="shared" si="18"/>
        <v>4.5045721407123349E-5</v>
      </c>
      <c r="G116" s="69">
        <f>A!G528</f>
        <v>0</v>
      </c>
      <c r="H116" s="21">
        <f>A!H528</f>
        <v>0</v>
      </c>
      <c r="I116" s="64">
        <f>A!I528</f>
        <v>1.3063651515834006E-3</v>
      </c>
      <c r="J116" s="43"/>
      <c r="K116" s="19"/>
      <c r="L116" s="19"/>
      <c r="M116" s="2"/>
      <c r="N116" s="2"/>
      <c r="O116" s="2"/>
      <c r="P116" s="2"/>
      <c r="Q116" s="19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</row>
    <row r="117" spans="2:110">
      <c r="B117" s="55" t="s">
        <v>32</v>
      </c>
      <c r="C117" s="50">
        <f>A!G269</f>
        <v>22.2</v>
      </c>
      <c r="D117" s="18">
        <f>A!H269</f>
        <v>22.2</v>
      </c>
      <c r="E117" s="63">
        <f>A!I269</f>
        <v>22.204999999999998</v>
      </c>
      <c r="F117" s="68">
        <f t="shared" si="18"/>
        <v>2.2520831769382203E-4</v>
      </c>
      <c r="G117" s="69">
        <f>A!G529</f>
        <v>0</v>
      </c>
      <c r="H117" s="21">
        <f>A!H529</f>
        <v>0</v>
      </c>
      <c r="I117" s="64">
        <f>A!I529</f>
        <v>8.1062823688345554E-4</v>
      </c>
      <c r="J117" s="43"/>
      <c r="K117" s="19"/>
      <c r="L117" s="19"/>
      <c r="M117" s="2"/>
      <c r="N117" s="2"/>
      <c r="O117" s="2"/>
      <c r="P117" s="2"/>
      <c r="Q117" s="19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</row>
    <row r="118" spans="2:110">
      <c r="B118" s="55" t="s">
        <v>33</v>
      </c>
      <c r="C118" s="50">
        <f>A!G270</f>
        <v>22.2</v>
      </c>
      <c r="D118" s="18">
        <f>A!H270</f>
        <v>22.2</v>
      </c>
      <c r="E118" s="63">
        <f>A!I270</f>
        <v>22.206</v>
      </c>
      <c r="F118" s="68">
        <f t="shared" si="18"/>
        <v>2.7024592379065976E-4</v>
      </c>
      <c r="G118" s="69">
        <f>A!G530</f>
        <v>0</v>
      </c>
      <c r="H118" s="21">
        <f>A!H530</f>
        <v>0</v>
      </c>
      <c r="I118" s="64">
        <f>A!I530</f>
        <v>7.2052598396821752E-4</v>
      </c>
      <c r="J118" s="43"/>
      <c r="K118" s="19"/>
      <c r="L118" s="19"/>
      <c r="M118" s="2"/>
      <c r="N118" s="2"/>
      <c r="O118" s="2"/>
      <c r="P118" s="2"/>
      <c r="Q118" s="19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</row>
    <row r="119" spans="2:110">
      <c r="B119" s="55" t="s">
        <v>34</v>
      </c>
      <c r="C119" s="50">
        <f>A!G271</f>
        <v>22.2</v>
      </c>
      <c r="D119" s="18">
        <f>A!H271</f>
        <v>22.2</v>
      </c>
      <c r="E119" s="63">
        <f>A!I271</f>
        <v>22.193999999999999</v>
      </c>
      <c r="F119" s="68">
        <f t="shared" si="18"/>
        <v>2.7029462113704964E-4</v>
      </c>
      <c r="G119" s="69">
        <f>A!G531</f>
        <v>0</v>
      </c>
      <c r="H119" s="21">
        <f>A!H531</f>
        <v>0</v>
      </c>
      <c r="I119" s="64">
        <f>A!I531</f>
        <v>7.2091556276479194E-4</v>
      </c>
      <c r="J119" s="43"/>
      <c r="K119" s="19"/>
      <c r="L119" s="19"/>
      <c r="M119" s="2"/>
      <c r="N119" s="2"/>
      <c r="O119" s="2"/>
      <c r="P119" s="2"/>
      <c r="Q119" s="19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</row>
    <row r="120" spans="2:110">
      <c r="B120" s="55" t="s">
        <v>35</v>
      </c>
      <c r="C120" s="50">
        <f>A!G272</f>
        <v>22.2</v>
      </c>
      <c r="D120" s="18">
        <f>A!H272</f>
        <v>22.2</v>
      </c>
      <c r="E120" s="63">
        <f>A!I272</f>
        <v>22.195</v>
      </c>
      <c r="F120" s="68">
        <f t="shared" si="18"/>
        <v>2.2524213529539778E-4</v>
      </c>
      <c r="G120" s="69">
        <f>A!G532</f>
        <v>0</v>
      </c>
      <c r="H120" s="21">
        <f>A!H532</f>
        <v>0</v>
      </c>
      <c r="I120" s="64">
        <f>A!I532</f>
        <v>6.3077269655340842E-4</v>
      </c>
      <c r="J120" s="43"/>
      <c r="K120" s="19"/>
      <c r="L120" s="19"/>
      <c r="M120" s="2"/>
      <c r="N120" s="2"/>
      <c r="O120" s="2"/>
      <c r="P120" s="2"/>
      <c r="Q120" s="19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</row>
    <row r="121" spans="2:110" ht="15.75" thickBot="1">
      <c r="B121" s="56" t="s">
        <v>36</v>
      </c>
      <c r="C121" s="51">
        <f>A!G273</f>
        <v>26.7</v>
      </c>
      <c r="D121" s="52">
        <f>A!H273</f>
        <v>26.7</v>
      </c>
      <c r="E121" s="65">
        <f>A!I273</f>
        <v>26.713000000000001</v>
      </c>
      <c r="F121" s="70">
        <f t="shared" si="18"/>
        <v>4.8681237751682036E-4</v>
      </c>
      <c r="G121" s="71">
        <f>A!G533</f>
        <v>0</v>
      </c>
      <c r="H121" s="53">
        <f>A!H533</f>
        <v>0</v>
      </c>
      <c r="I121" s="66">
        <f>A!I533</f>
        <v>0</v>
      </c>
      <c r="J121" s="45"/>
      <c r="K121" s="19"/>
      <c r="L121" s="19"/>
      <c r="M121" s="2"/>
      <c r="N121" s="2"/>
      <c r="O121" s="2"/>
      <c r="P121" s="2"/>
      <c r="Q121" s="19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</row>
    <row r="122" spans="2:110" ht="15.75" thickTop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0"/>
      <c r="T122" s="2"/>
      <c r="U122" s="2"/>
      <c r="V122" s="2"/>
      <c r="W122" s="2"/>
      <c r="X122" s="2"/>
      <c r="Y122" s="19"/>
      <c r="Z122" s="19"/>
      <c r="AA122" s="2"/>
      <c r="AB122" s="19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</row>
    <row r="123" spans="2:110" ht="16.5" thickBot="1">
      <c r="B123" s="1" t="s">
        <v>168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0"/>
      <c r="T123" s="2"/>
      <c r="U123" s="2"/>
      <c r="V123" s="2"/>
      <c r="W123" s="2"/>
      <c r="X123" s="2"/>
      <c r="Y123" s="19"/>
      <c r="Z123" s="19"/>
      <c r="AA123" s="2"/>
      <c r="AB123" s="19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</row>
    <row r="124" spans="2:110" ht="16.5" thickTop="1">
      <c r="B124" s="36"/>
      <c r="C124" s="36" t="s">
        <v>67</v>
      </c>
      <c r="D124" s="37"/>
      <c r="E124" s="37"/>
      <c r="F124" s="48"/>
      <c r="G124" s="59" t="s">
        <v>202</v>
      </c>
      <c r="H124" s="37"/>
      <c r="I124" s="37"/>
      <c r="J124" s="38"/>
      <c r="K124" s="2"/>
      <c r="L124" s="2"/>
      <c r="M124" s="2"/>
      <c r="N124" s="2"/>
      <c r="O124" s="2"/>
      <c r="P124" s="2"/>
      <c r="Q124" s="2"/>
      <c r="R124" s="2"/>
      <c r="S124" s="20"/>
      <c r="T124" s="2"/>
      <c r="U124" s="2"/>
      <c r="V124" s="2"/>
      <c r="W124" s="2"/>
      <c r="X124" s="2"/>
      <c r="Y124" s="19"/>
      <c r="Z124" s="19"/>
      <c r="AA124" s="2"/>
      <c r="AB124" s="19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</row>
    <row r="125" spans="2:110">
      <c r="B125" s="39"/>
      <c r="C125" s="39"/>
      <c r="D125" s="2"/>
      <c r="E125" s="10"/>
      <c r="F125" s="40" t="s">
        <v>151</v>
      </c>
      <c r="G125" s="2"/>
      <c r="H125" s="2"/>
      <c r="I125" s="10"/>
      <c r="J125" s="40" t="s">
        <v>151</v>
      </c>
      <c r="K125" s="2"/>
      <c r="L125" s="2"/>
      <c r="M125" s="2"/>
      <c r="N125" s="2"/>
      <c r="O125" s="2"/>
      <c r="P125" s="2"/>
      <c r="Q125" s="2"/>
      <c r="R125" s="2"/>
      <c r="S125" s="20"/>
      <c r="T125" s="2"/>
      <c r="U125" s="2"/>
      <c r="V125" s="2"/>
      <c r="W125" s="2"/>
      <c r="X125" s="2"/>
      <c r="Y125" s="19"/>
      <c r="Z125" s="19"/>
      <c r="AA125" s="2"/>
      <c r="AB125" s="19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</row>
    <row r="126" spans="2:110">
      <c r="B126" s="41"/>
      <c r="C126" s="49" t="s">
        <v>155</v>
      </c>
      <c r="D126" s="15" t="s">
        <v>50</v>
      </c>
      <c r="E126" s="60" t="s">
        <v>51</v>
      </c>
      <c r="F126" s="42" t="s">
        <v>190</v>
      </c>
      <c r="G126" s="15" t="s">
        <v>155</v>
      </c>
      <c r="H126" s="15" t="s">
        <v>50</v>
      </c>
      <c r="I126" s="60" t="s">
        <v>51</v>
      </c>
      <c r="J126" s="42" t="s">
        <v>190</v>
      </c>
      <c r="K126" s="2"/>
      <c r="L126" s="2"/>
      <c r="M126" s="2"/>
      <c r="N126" s="2"/>
      <c r="O126" s="2"/>
      <c r="P126" s="2"/>
      <c r="Q126" s="2"/>
      <c r="R126" s="2"/>
      <c r="S126" s="20"/>
      <c r="T126" s="2"/>
      <c r="U126" s="2"/>
      <c r="V126" s="2"/>
      <c r="W126" s="2"/>
      <c r="X126" s="2"/>
      <c r="Y126" s="19"/>
      <c r="Z126" s="19"/>
      <c r="AA126" s="2"/>
      <c r="AB126" s="19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</row>
    <row r="127" spans="2:110">
      <c r="B127" s="57" t="s">
        <v>23</v>
      </c>
      <c r="C127" s="57">
        <f>A!G280</f>
        <v>7.4274392987488001E-3</v>
      </c>
      <c r="D127" s="20">
        <f>A!H280</f>
        <v>7.3400000000000002E-3</v>
      </c>
      <c r="E127" s="72">
        <f>A!I280</f>
        <v>7.339E-3</v>
      </c>
      <c r="F127" s="61">
        <f t="shared" ref="F127:F140" si="19">(MAXA(C127:E127)-MINA(C127:E127))/AVERAGEA(C127:E127)</f>
        <v>1.2001837684525561E-2</v>
      </c>
      <c r="G127" s="21">
        <f>A!G540</f>
        <v>0</v>
      </c>
      <c r="H127" s="21">
        <f>A!H540</f>
        <v>0</v>
      </c>
      <c r="I127" s="64">
        <f>A!I540</f>
        <v>0</v>
      </c>
      <c r="J127" s="43"/>
      <c r="K127" s="20"/>
      <c r="L127" s="20"/>
      <c r="M127" s="2"/>
      <c r="N127" s="2"/>
      <c r="O127" s="2"/>
      <c r="P127" s="2"/>
      <c r="Q127" s="20"/>
      <c r="R127" s="2"/>
      <c r="S127" s="20"/>
      <c r="T127" s="2"/>
      <c r="U127" s="2"/>
      <c r="V127" s="2"/>
      <c r="W127" s="2"/>
      <c r="X127" s="2"/>
      <c r="Y127" s="19"/>
      <c r="Z127" s="19"/>
      <c r="AA127" s="2"/>
      <c r="AB127" s="19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</row>
    <row r="128" spans="2:110">
      <c r="B128" s="55" t="s">
        <v>24</v>
      </c>
      <c r="C128" s="57">
        <f>A!G281</f>
        <v>6.5186646369405103E-3</v>
      </c>
      <c r="D128" s="20">
        <f>A!H281</f>
        <v>6.4000000000000003E-3</v>
      </c>
      <c r="E128" s="72">
        <f>A!I281</f>
        <v>6.411E-3</v>
      </c>
      <c r="F128" s="61">
        <f t="shared" si="19"/>
        <v>1.8416972953643362E-2</v>
      </c>
      <c r="G128" s="21">
        <f>A!G541</f>
        <v>0</v>
      </c>
      <c r="H128" s="21">
        <f>A!H541</f>
        <v>0</v>
      </c>
      <c r="I128" s="64">
        <f>A!I541</f>
        <v>0</v>
      </c>
      <c r="J128" s="43"/>
      <c r="K128" s="20"/>
      <c r="L128" s="20"/>
      <c r="M128" s="2"/>
      <c r="N128" s="2"/>
      <c r="O128" s="2"/>
      <c r="P128" s="2"/>
      <c r="Q128" s="20"/>
      <c r="R128" s="2"/>
      <c r="S128" s="20"/>
      <c r="T128" s="2"/>
      <c r="U128" s="2"/>
      <c r="V128" s="2"/>
      <c r="W128" s="2"/>
      <c r="X128" s="2"/>
      <c r="Y128" s="19"/>
      <c r="Z128" s="19"/>
      <c r="AA128" s="2"/>
      <c r="AB128" s="19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</row>
    <row r="129" spans="2:110">
      <c r="B129" s="55" t="s">
        <v>25</v>
      </c>
      <c r="C129" s="57">
        <f>A!G282</f>
        <v>7.8782829233826502E-3</v>
      </c>
      <c r="D129" s="20">
        <f>A!H282</f>
        <v>7.8600000000000007E-3</v>
      </c>
      <c r="E129" s="72">
        <f>A!I282</f>
        <v>7.8729999999999998E-3</v>
      </c>
      <c r="F129" s="61">
        <f t="shared" si="19"/>
        <v>2.322989831849879E-3</v>
      </c>
      <c r="G129" s="21">
        <f>A!G542</f>
        <v>0</v>
      </c>
      <c r="H129" s="21">
        <f>A!H542</f>
        <v>0</v>
      </c>
      <c r="I129" s="64">
        <f>A!I542</f>
        <v>0</v>
      </c>
      <c r="J129" s="43"/>
      <c r="K129" s="20"/>
      <c r="L129" s="20"/>
      <c r="M129" s="2"/>
      <c r="N129" s="2"/>
      <c r="O129" s="2"/>
      <c r="P129" s="2"/>
      <c r="Q129" s="20"/>
      <c r="R129" s="2"/>
      <c r="S129" s="20"/>
      <c r="T129" s="2"/>
      <c r="U129" s="2"/>
      <c r="V129" s="2"/>
      <c r="W129" s="2"/>
      <c r="X129" s="2"/>
      <c r="Y129" s="19"/>
      <c r="Z129" s="19"/>
      <c r="AA129" s="2"/>
      <c r="AB129" s="19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</row>
    <row r="130" spans="2:110">
      <c r="B130" s="55" t="s">
        <v>26</v>
      </c>
      <c r="C130" s="57">
        <f>A!G283</f>
        <v>7.4274392987488001E-3</v>
      </c>
      <c r="D130" s="20">
        <f>A!H283</f>
        <v>7.3400000000000002E-3</v>
      </c>
      <c r="E130" s="72">
        <f>A!I283</f>
        <v>7.339E-3</v>
      </c>
      <c r="F130" s="61">
        <f t="shared" si="19"/>
        <v>1.2001837684525561E-2</v>
      </c>
      <c r="G130" s="21">
        <f>A!G543</f>
        <v>0</v>
      </c>
      <c r="H130" s="21">
        <f>A!H543</f>
        <v>0</v>
      </c>
      <c r="I130" s="63">
        <f>A!I543</f>
        <v>0</v>
      </c>
      <c r="J130" s="43"/>
      <c r="K130" s="20"/>
      <c r="L130" s="20"/>
      <c r="M130" s="2"/>
      <c r="N130" s="2"/>
      <c r="O130" s="2"/>
      <c r="P130" s="2"/>
      <c r="Q130" s="20"/>
      <c r="R130" s="2"/>
      <c r="S130" s="20"/>
      <c r="T130" s="2"/>
      <c r="U130" s="2"/>
      <c r="V130" s="2"/>
      <c r="W130" s="2"/>
      <c r="X130" s="2"/>
      <c r="Y130" s="19"/>
      <c r="Z130" s="19"/>
      <c r="AA130" s="2"/>
      <c r="AB130" s="19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</row>
    <row r="131" spans="2:110">
      <c r="B131" s="55" t="s">
        <v>27</v>
      </c>
      <c r="C131" s="57">
        <f>A!G284</f>
        <v>6.5186646369405103E-3</v>
      </c>
      <c r="D131" s="20">
        <f>A!H284</f>
        <v>6.4000000000000003E-3</v>
      </c>
      <c r="E131" s="72">
        <f>A!I284</f>
        <v>6.4019999999999997E-3</v>
      </c>
      <c r="F131" s="61">
        <f t="shared" si="19"/>
        <v>1.8425551993738389E-2</v>
      </c>
      <c r="G131" s="21">
        <f>A!G544</f>
        <v>0</v>
      </c>
      <c r="H131" s="21">
        <f>A!H544</f>
        <v>0</v>
      </c>
      <c r="I131" s="63">
        <f>A!I544</f>
        <v>0</v>
      </c>
      <c r="J131" s="43"/>
      <c r="K131" s="20"/>
      <c r="L131" s="20"/>
      <c r="M131" s="2"/>
      <c r="N131" s="2"/>
      <c r="O131" s="2"/>
      <c r="P131" s="2"/>
      <c r="Q131" s="20"/>
      <c r="R131" s="2"/>
      <c r="S131" s="20"/>
      <c r="T131" s="2"/>
      <c r="U131" s="2"/>
      <c r="V131" s="2"/>
      <c r="W131" s="2"/>
      <c r="X131" s="2"/>
      <c r="Y131" s="19"/>
      <c r="Z131" s="19"/>
      <c r="AA131" s="2"/>
      <c r="AB131" s="19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</row>
    <row r="132" spans="2:110">
      <c r="B132" s="55" t="s">
        <v>28</v>
      </c>
      <c r="C132" s="57">
        <f>A!G285</f>
        <v>8.2272349270004295E-3</v>
      </c>
      <c r="D132" s="20">
        <f>A!H285</f>
        <v>8.2000000000000007E-3</v>
      </c>
      <c r="E132" s="72">
        <f>A!I285</f>
        <v>8.2100000000000003E-3</v>
      </c>
      <c r="F132" s="61">
        <f t="shared" si="19"/>
        <v>3.316312940286351E-3</v>
      </c>
      <c r="G132" s="21">
        <f>A!G545</f>
        <v>0</v>
      </c>
      <c r="H132" s="21">
        <f>A!H545</f>
        <v>0</v>
      </c>
      <c r="I132" s="64">
        <f>A!I545</f>
        <v>3.6540803897701162E-4</v>
      </c>
      <c r="J132" s="43"/>
      <c r="K132" s="20"/>
      <c r="L132" s="20"/>
      <c r="M132" s="2"/>
      <c r="N132" s="2"/>
      <c r="O132" s="2"/>
      <c r="P132" s="2"/>
      <c r="Q132" s="20"/>
      <c r="R132" s="2"/>
      <c r="S132" s="20"/>
      <c r="T132" s="2"/>
      <c r="U132" s="2"/>
      <c r="V132" s="2"/>
      <c r="W132" s="2"/>
      <c r="X132" s="2"/>
      <c r="Y132" s="19"/>
      <c r="Z132" s="19"/>
      <c r="AA132" s="2"/>
      <c r="AB132" s="19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</row>
    <row r="133" spans="2:110">
      <c r="B133" s="55" t="s">
        <v>29</v>
      </c>
      <c r="C133" s="57">
        <f>A!G286</f>
        <v>9.9689764556742302E-3</v>
      </c>
      <c r="D133" s="20">
        <f>A!H286</f>
        <v>9.9399999999999992E-3</v>
      </c>
      <c r="E133" s="72">
        <f>A!I286</f>
        <v>9.946E-3</v>
      </c>
      <c r="F133" s="61">
        <f t="shared" si="19"/>
        <v>2.9117211715694118E-3</v>
      </c>
      <c r="G133" s="21">
        <f>A!G546</f>
        <v>0</v>
      </c>
      <c r="H133" s="21">
        <f>A!H546</f>
        <v>0</v>
      </c>
      <c r="I133" s="64">
        <f>A!I546</f>
        <v>4.0217172732762228E-4</v>
      </c>
      <c r="J133" s="43"/>
      <c r="K133" s="20"/>
      <c r="L133" s="20"/>
      <c r="M133" s="2"/>
      <c r="N133" s="2"/>
      <c r="O133" s="2"/>
      <c r="P133" s="2"/>
      <c r="Q133" s="20"/>
      <c r="R133" s="2"/>
      <c r="S133" s="20"/>
      <c r="T133" s="2"/>
      <c r="U133" s="2"/>
      <c r="V133" s="2"/>
      <c r="W133" s="2"/>
      <c r="X133" s="2"/>
      <c r="Y133" s="19"/>
      <c r="Z133" s="19"/>
      <c r="AA133" s="2"/>
      <c r="AB133" s="19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</row>
    <row r="134" spans="2:110">
      <c r="B134" s="55" t="s">
        <v>30</v>
      </c>
      <c r="C134" s="57">
        <f>A!G287</f>
        <v>9.2694020003592607E-3</v>
      </c>
      <c r="D134" s="20">
        <f>A!H287</f>
        <v>9.1999999999999998E-3</v>
      </c>
      <c r="E134" s="72">
        <f>A!I287</f>
        <v>9.2079999999999992E-3</v>
      </c>
      <c r="F134" s="61">
        <f t="shared" si="19"/>
        <v>7.5225991614053999E-3</v>
      </c>
      <c r="G134" s="21">
        <f>A!G547</f>
        <v>0</v>
      </c>
      <c r="H134" s="21">
        <f>A!H547</f>
        <v>0</v>
      </c>
      <c r="I134" s="64">
        <f>A!I547</f>
        <v>3.2580364900081787E-4</v>
      </c>
      <c r="J134" s="43"/>
      <c r="K134" s="20"/>
      <c r="L134" s="20"/>
      <c r="M134" s="2"/>
      <c r="N134" s="2"/>
      <c r="O134" s="2"/>
      <c r="P134" s="2"/>
      <c r="Q134" s="20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</row>
    <row r="135" spans="2:110">
      <c r="B135" s="55" t="s">
        <v>31</v>
      </c>
      <c r="C135" s="57">
        <f>A!G288</f>
        <v>1.0366858021729E-2</v>
      </c>
      <c r="D135" s="20">
        <f>A!H288</f>
        <v>1.0449999999999999E-2</v>
      </c>
      <c r="E135" s="72">
        <f>A!I288</f>
        <v>1.0451E-2</v>
      </c>
      <c r="F135" s="61">
        <f t="shared" si="19"/>
        <v>8.0730165346657758E-3</v>
      </c>
      <c r="G135" s="21">
        <f>A!G548</f>
        <v>0</v>
      </c>
      <c r="H135" s="21">
        <f>A!H548</f>
        <v>0</v>
      </c>
      <c r="I135" s="64">
        <f>A!I548</f>
        <v>5.7410774088594984E-4</v>
      </c>
      <c r="J135" s="43"/>
      <c r="K135" s="20"/>
      <c r="L135" s="20"/>
      <c r="M135" s="2"/>
      <c r="N135" s="2"/>
      <c r="O135" s="2"/>
      <c r="P135" s="2"/>
      <c r="Q135" s="20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</row>
    <row r="136" spans="2:110">
      <c r="B136" s="55" t="s">
        <v>32</v>
      </c>
      <c r="C136" s="57">
        <f>A!G289</f>
        <v>1.61900653213107E-2</v>
      </c>
      <c r="D136" s="20">
        <f>A!H289</f>
        <v>1.6230000000000001E-2</v>
      </c>
      <c r="E136" s="72">
        <f>A!I289</f>
        <v>1.6230000000000001E-2</v>
      </c>
      <c r="F136" s="61">
        <f t="shared" si="19"/>
        <v>2.4625668080125733E-3</v>
      </c>
      <c r="G136" s="21">
        <f>A!G549</f>
        <v>0</v>
      </c>
      <c r="H136" s="21">
        <f>A!H549</f>
        <v>0</v>
      </c>
      <c r="I136" s="64">
        <f>A!I549</f>
        <v>9.2421441774498598E-4</v>
      </c>
      <c r="J136" s="43"/>
      <c r="K136" s="20"/>
      <c r="L136" s="20"/>
      <c r="M136" s="2"/>
      <c r="N136" s="2"/>
      <c r="O136" s="2"/>
      <c r="P136" s="2"/>
      <c r="Q136" s="20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</row>
    <row r="137" spans="2:110">
      <c r="B137" s="55" t="s">
        <v>33</v>
      </c>
      <c r="C137" s="57">
        <f>A!G290</f>
        <v>1.6056292778942799E-2</v>
      </c>
      <c r="D137" s="20">
        <f>A!H290</f>
        <v>1.6049999999999998E-2</v>
      </c>
      <c r="E137" s="72">
        <f>A!I290</f>
        <v>1.6059E-2</v>
      </c>
      <c r="F137" s="61">
        <f t="shared" si="19"/>
        <v>5.6056962269333929E-4</v>
      </c>
      <c r="G137" s="21">
        <f>A!G550</f>
        <v>0</v>
      </c>
      <c r="H137" s="21">
        <f>A!H550</f>
        <v>0</v>
      </c>
      <c r="I137" s="64">
        <f>A!I550</f>
        <v>8.095149137554719E-4</v>
      </c>
      <c r="J137" s="43"/>
      <c r="K137" s="20"/>
      <c r="L137" s="20"/>
      <c r="M137" s="2"/>
      <c r="N137" s="2"/>
      <c r="O137" s="2"/>
      <c r="P137" s="2"/>
      <c r="Q137" s="20"/>
      <c r="R137" s="2"/>
      <c r="S137" s="21"/>
      <c r="T137" s="21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</row>
    <row r="138" spans="2:110">
      <c r="B138" s="55" t="s">
        <v>34</v>
      </c>
      <c r="C138" s="57">
        <f>A!G291</f>
        <v>1.5796487095375299E-2</v>
      </c>
      <c r="D138" s="20">
        <f>A!H291</f>
        <v>1.5900000000000001E-2</v>
      </c>
      <c r="E138" s="72">
        <f>A!I291</f>
        <v>1.5890999999999999E-2</v>
      </c>
      <c r="F138" s="61">
        <f t="shared" si="19"/>
        <v>6.5256379949569527E-3</v>
      </c>
      <c r="G138" s="21">
        <f>A!G551</f>
        <v>0</v>
      </c>
      <c r="H138" s="21">
        <f>A!H551</f>
        <v>0</v>
      </c>
      <c r="I138" s="64">
        <f>A!I551</f>
        <v>7.5514442137068739E-4</v>
      </c>
      <c r="J138" s="43"/>
      <c r="K138" s="20"/>
      <c r="L138" s="20"/>
      <c r="M138" s="2"/>
      <c r="N138" s="2"/>
      <c r="O138" s="2"/>
      <c r="P138" s="2"/>
      <c r="Q138" s="20"/>
      <c r="R138" s="2"/>
      <c r="S138" s="21"/>
      <c r="T138" s="21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</row>
    <row r="139" spans="2:110">
      <c r="B139" s="55" t="s">
        <v>35</v>
      </c>
      <c r="C139" s="57">
        <f>A!G292</f>
        <v>1.53677362803268E-2</v>
      </c>
      <c r="D139" s="20">
        <f>A!H292</f>
        <v>1.5440000000000001E-2</v>
      </c>
      <c r="E139" s="72">
        <f>A!I292</f>
        <v>1.5439E-2</v>
      </c>
      <c r="F139" s="61">
        <f t="shared" si="19"/>
        <v>4.6877072082559994E-3</v>
      </c>
      <c r="G139" s="21">
        <f>A!G552</f>
        <v>0</v>
      </c>
      <c r="H139" s="21">
        <f>A!H552</f>
        <v>0</v>
      </c>
      <c r="I139" s="64">
        <f>A!I552</f>
        <v>6.4771034393416621E-4</v>
      </c>
      <c r="J139" s="43"/>
      <c r="K139" s="20"/>
      <c r="L139" s="20"/>
      <c r="M139" s="2"/>
      <c r="N139" s="2"/>
      <c r="O139" s="2"/>
      <c r="P139" s="2"/>
      <c r="Q139" s="20"/>
      <c r="R139" s="2"/>
      <c r="S139" s="21"/>
      <c r="T139" s="21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</row>
    <row r="140" spans="2:110" ht="15.75" thickBot="1">
      <c r="B140" s="56" t="s">
        <v>36</v>
      </c>
      <c r="C140" s="73">
        <f>A!G293</f>
        <v>1.1129123873682501E-2</v>
      </c>
      <c r="D140" s="58">
        <f>A!H293</f>
        <v>1.1089999999999999E-2</v>
      </c>
      <c r="E140" s="74">
        <f>A!I293</f>
        <v>1.1098999999999999E-2</v>
      </c>
      <c r="F140" s="62">
        <f t="shared" si="19"/>
        <v>3.5227560078859971E-3</v>
      </c>
      <c r="G140" s="53">
        <f>A!G553</f>
        <v>0</v>
      </c>
      <c r="H140" s="53">
        <f>A!H553</f>
        <v>0</v>
      </c>
      <c r="I140" s="66">
        <f>A!I553</f>
        <v>0</v>
      </c>
      <c r="J140" s="45"/>
      <c r="K140" s="20"/>
      <c r="L140" s="20"/>
      <c r="M140" s="2"/>
      <c r="N140" s="2"/>
      <c r="O140" s="2"/>
      <c r="P140" s="2"/>
      <c r="Q140" s="20"/>
      <c r="R140" s="2"/>
      <c r="S140" s="21"/>
      <c r="T140" s="21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</row>
    <row r="141" spans="2:110" ht="5.25" customHeight="1" thickTop="1"/>
    <row r="145" spans="2:110" ht="16.5" thickBo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1" t="s">
        <v>171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</row>
    <row r="146" spans="2:110" ht="12" customHeight="1" thickTop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76"/>
      <c r="U146" s="76" t="s">
        <v>203</v>
      </c>
      <c r="V146" s="77"/>
      <c r="W146" s="77"/>
      <c r="X146" s="78"/>
      <c r="Y146" s="329" t="s">
        <v>204</v>
      </c>
      <c r="Z146" s="329"/>
      <c r="AA146" s="329"/>
      <c r="AB146" s="114"/>
      <c r="AC146" s="329" t="s">
        <v>205</v>
      </c>
      <c r="AD146" s="329"/>
      <c r="AE146" s="329"/>
      <c r="AF146" s="114"/>
      <c r="AG146" s="329" t="s">
        <v>206</v>
      </c>
      <c r="AH146" s="329"/>
      <c r="AI146" s="329"/>
      <c r="AJ146" s="114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</row>
    <row r="147" spans="2:110" ht="12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79"/>
      <c r="U147" s="79"/>
      <c r="V147" s="75"/>
      <c r="W147" s="330"/>
      <c r="X147" s="346" t="s">
        <v>174</v>
      </c>
      <c r="Y147" s="75"/>
      <c r="Z147" s="75"/>
      <c r="AA147" s="330"/>
      <c r="AB147" s="346" t="s">
        <v>174</v>
      </c>
      <c r="AC147" s="75"/>
      <c r="AD147" s="75"/>
      <c r="AE147" s="330"/>
      <c r="AF147" s="346" t="s">
        <v>174</v>
      </c>
      <c r="AG147" s="75"/>
      <c r="AH147" s="75"/>
      <c r="AI147" s="330"/>
      <c r="AJ147" s="346" t="s">
        <v>174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</row>
    <row r="148" spans="2:110" ht="12" customHeight="1">
      <c r="B148" s="2"/>
      <c r="C148" s="2"/>
      <c r="D148" s="2"/>
      <c r="E148" s="2"/>
      <c r="F148" s="2"/>
      <c r="G148" s="2"/>
      <c r="H148" s="2"/>
      <c r="I148" s="2"/>
      <c r="J148" s="2"/>
      <c r="K148" s="20"/>
      <c r="L148" s="20"/>
      <c r="M148" s="20"/>
      <c r="N148" s="2"/>
      <c r="O148" s="2"/>
      <c r="P148" s="2"/>
      <c r="Q148" s="20"/>
      <c r="R148" s="20"/>
      <c r="S148" s="20"/>
      <c r="T148" s="83"/>
      <c r="U148" s="131" t="s">
        <v>155</v>
      </c>
      <c r="V148" s="84" t="s">
        <v>50</v>
      </c>
      <c r="W148" s="331" t="s">
        <v>51</v>
      </c>
      <c r="X148" s="85" t="s">
        <v>176</v>
      </c>
      <c r="Y148" s="84" t="s">
        <v>155</v>
      </c>
      <c r="Z148" s="84" t="s">
        <v>50</v>
      </c>
      <c r="AA148" s="331" t="s">
        <v>51</v>
      </c>
      <c r="AB148" s="85" t="s">
        <v>176</v>
      </c>
      <c r="AC148" s="84" t="s">
        <v>155</v>
      </c>
      <c r="AD148" s="84" t="s">
        <v>50</v>
      </c>
      <c r="AE148" s="331" t="s">
        <v>51</v>
      </c>
      <c r="AF148" s="85" t="s">
        <v>176</v>
      </c>
      <c r="AG148" s="84" t="s">
        <v>155</v>
      </c>
      <c r="AH148" s="84" t="s">
        <v>50</v>
      </c>
      <c r="AI148" s="331" t="s">
        <v>51</v>
      </c>
      <c r="AJ148" s="85" t="s">
        <v>176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</row>
    <row r="149" spans="2:110" ht="12" customHeight="1">
      <c r="B149" s="2"/>
      <c r="C149" s="2"/>
      <c r="D149" s="2"/>
      <c r="E149" s="2"/>
      <c r="F149" s="2"/>
      <c r="G149" s="2"/>
      <c r="H149" s="2"/>
      <c r="I149" s="2"/>
      <c r="J149" s="2"/>
      <c r="K149" s="20"/>
      <c r="L149" s="20"/>
      <c r="M149" s="20"/>
      <c r="N149" s="2"/>
      <c r="O149" s="2"/>
      <c r="P149" s="2"/>
      <c r="Q149" s="20"/>
      <c r="R149" s="20"/>
      <c r="S149" s="20"/>
      <c r="T149" s="79" t="s">
        <v>80</v>
      </c>
      <c r="U149" s="332">
        <f>A!G590</f>
        <v>-454.31312939777013</v>
      </c>
      <c r="V149" s="86">
        <f>A!H590</f>
        <v>-453.59999999999991</v>
      </c>
      <c r="W149" s="333">
        <f>A!I590</f>
        <v>-453.19999999999982</v>
      </c>
      <c r="X149" s="334">
        <f t="shared" ref="X149:X167" si="20">ABS((MAXA(U149:W149)-MINA(U149:W149))/AVERAGEA(U149:W149))</f>
        <v>2.4534244223979019E-3</v>
      </c>
      <c r="Y149" s="86">
        <f>A!G610</f>
        <v>-430.91375778866802</v>
      </c>
      <c r="Z149" s="86">
        <f>A!H610</f>
        <v>-429.79999999999995</v>
      </c>
      <c r="AA149" s="333">
        <f>A!I610</f>
        <v>-429.50000000000011</v>
      </c>
      <c r="AB149" s="334">
        <f t="shared" ref="AB149:AB167" si="21">ABS((MAXA(Y149:AA149)-MINA(Y149:AA149))/AVERAGEA(Y149:AA149))</f>
        <v>3.2872640989915942E-3</v>
      </c>
      <c r="AC149" s="86">
        <f>A!G630</f>
        <v>-15.922649319802986</v>
      </c>
      <c r="AD149" s="86">
        <f>A!H630</f>
        <v>-16.199999999999989</v>
      </c>
      <c r="AE149" s="333">
        <f>A!I630</f>
        <v>-16.099999999999994</v>
      </c>
      <c r="AF149" s="334">
        <f t="shared" ref="AF149:AF167" si="22">ABS((MAXA(AC149:AE149)-MINA(AC149:AE149))/AVERAGEA(AC149:AE149))</f>
        <v>1.7254382584270849E-2</v>
      </c>
      <c r="AG149" s="86">
        <f>A!G650</f>
        <v>-7.4767222892987988</v>
      </c>
      <c r="AH149" s="86">
        <f>A!H650</f>
        <v>-7.4999999999999929</v>
      </c>
      <c r="AI149" s="333">
        <f>A!I650</f>
        <v>-7.4999999999999929</v>
      </c>
      <c r="AJ149" s="334">
        <f t="shared" ref="AJ149:AJ167" si="23">ABS((MAXA(AG149:AI149)-MINA(AG149:AI149))/AVERAGEA(AG149:AI149))</f>
        <v>3.1069090592817455E-3</v>
      </c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</row>
    <row r="150" spans="2:110" ht="12" customHeight="1">
      <c r="B150" s="2"/>
      <c r="C150" s="2"/>
      <c r="D150" s="2"/>
      <c r="E150" s="2"/>
      <c r="F150" s="2"/>
      <c r="G150" s="2"/>
      <c r="H150" s="2"/>
      <c r="I150" s="2"/>
      <c r="J150" s="2"/>
      <c r="K150" s="20"/>
      <c r="L150" s="20"/>
      <c r="M150" s="20"/>
      <c r="N150" s="2"/>
      <c r="O150" s="2"/>
      <c r="P150" s="2"/>
      <c r="Q150" s="20"/>
      <c r="R150" s="20"/>
      <c r="S150" s="20"/>
      <c r="T150" s="79" t="s">
        <v>81</v>
      </c>
      <c r="U150" s="332">
        <f>A!G591</f>
        <v>-63.557461295969915</v>
      </c>
      <c r="V150" s="86">
        <f>A!H591</f>
        <v>-66.200000000000045</v>
      </c>
      <c r="W150" s="333">
        <f>A!I591</f>
        <v>-66.400000000000091</v>
      </c>
      <c r="X150" s="334">
        <f t="shared" si="20"/>
        <v>4.3473320136539324E-2</v>
      </c>
      <c r="Y150" s="86">
        <f>A!G611</f>
        <v>-47.071503181809021</v>
      </c>
      <c r="Z150" s="86">
        <f>A!H611</f>
        <v>-50.100000000000023</v>
      </c>
      <c r="AA150" s="333">
        <f>A!I611</f>
        <v>-50.199999999999932</v>
      </c>
      <c r="AB150" s="334">
        <f t="shared" si="21"/>
        <v>6.3685924700069452E-2</v>
      </c>
      <c r="AC150" s="86">
        <f>A!G631</f>
        <v>-11.218255521472997</v>
      </c>
      <c r="AD150" s="86">
        <f>A!H631</f>
        <v>-11</v>
      </c>
      <c r="AE150" s="333">
        <f>A!I631</f>
        <v>-11</v>
      </c>
      <c r="AF150" s="334">
        <f t="shared" si="22"/>
        <v>1.9711046054051114E-2</v>
      </c>
      <c r="AG150" s="86">
        <f>A!G651</f>
        <v>-5.2677025926913998</v>
      </c>
      <c r="AH150" s="86">
        <f>A!H651</f>
        <v>-5.2000000000000028</v>
      </c>
      <c r="AI150" s="333">
        <f>A!I651</f>
        <v>-5.2000000000000028</v>
      </c>
      <c r="AJ150" s="334">
        <f t="shared" si="23"/>
        <v>1.2963469077395927E-2</v>
      </c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</row>
    <row r="151" spans="2:110" ht="12" customHeight="1">
      <c r="B151" s="2"/>
      <c r="C151" s="2"/>
      <c r="D151" s="2"/>
      <c r="E151" s="2"/>
      <c r="F151" s="2"/>
      <c r="G151" s="2"/>
      <c r="H151" s="2"/>
      <c r="I151" s="2"/>
      <c r="J151" s="2"/>
      <c r="K151" s="20"/>
      <c r="L151" s="20"/>
      <c r="M151" s="20"/>
      <c r="N151" s="2"/>
      <c r="O151" s="2"/>
      <c r="P151" s="2"/>
      <c r="Q151" s="20"/>
      <c r="R151" s="20"/>
      <c r="S151" s="20"/>
      <c r="T151" s="79" t="s">
        <v>82</v>
      </c>
      <c r="U151" s="332">
        <f>A!G592</f>
        <v>-517.87059069374004</v>
      </c>
      <c r="V151" s="86">
        <f>A!H592</f>
        <v>-519.79999999999995</v>
      </c>
      <c r="W151" s="333">
        <f>A!I592</f>
        <v>-519.59999999999991</v>
      </c>
      <c r="X151" s="334">
        <f t="shared" si="20"/>
        <v>3.7169056895893561E-3</v>
      </c>
      <c r="Y151" s="86">
        <f>A!G612</f>
        <v>-477.98526097047704</v>
      </c>
      <c r="Z151" s="86">
        <f>A!H612</f>
        <v>-479.9</v>
      </c>
      <c r="AA151" s="333">
        <f>A!I612</f>
        <v>-479.70000000000005</v>
      </c>
      <c r="AB151" s="334">
        <f t="shared" si="21"/>
        <v>3.9957401098360094E-3</v>
      </c>
      <c r="AC151" s="86">
        <f>A!G632</f>
        <v>-27.140904841275983</v>
      </c>
      <c r="AD151" s="86">
        <f>A!H632</f>
        <v>-27.199999999999989</v>
      </c>
      <c r="AE151" s="333">
        <f>A!I632</f>
        <v>-27.099999999999994</v>
      </c>
      <c r="AF151" s="334">
        <f t="shared" si="22"/>
        <v>3.6836525893795893E-3</v>
      </c>
      <c r="AG151" s="86">
        <f>A!G652</f>
        <v>-12.744424881990199</v>
      </c>
      <c r="AH151" s="86">
        <f>A!H652</f>
        <v>-12.699999999999996</v>
      </c>
      <c r="AI151" s="333">
        <f>A!I652</f>
        <v>-12.699999999999996</v>
      </c>
      <c r="AJ151" s="334">
        <f t="shared" si="23"/>
        <v>3.4939482344517928E-3</v>
      </c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</row>
    <row r="152" spans="2:110" ht="12" customHeight="1">
      <c r="B152" s="2"/>
      <c r="C152" s="2"/>
      <c r="D152" s="2"/>
      <c r="E152" s="2"/>
      <c r="F152" s="2"/>
      <c r="G152" s="2"/>
      <c r="H152" s="2"/>
      <c r="I152" s="2"/>
      <c r="J152" s="2"/>
      <c r="K152" s="20"/>
      <c r="L152" s="20"/>
      <c r="M152" s="20"/>
      <c r="N152" s="2"/>
      <c r="O152" s="2"/>
      <c r="P152" s="2"/>
      <c r="Q152" s="20"/>
      <c r="R152" s="20"/>
      <c r="S152" s="20"/>
      <c r="T152" s="79" t="s">
        <v>83</v>
      </c>
      <c r="U152" s="332">
        <f>A!G593</f>
        <v>-1419.966271842374</v>
      </c>
      <c r="V152" s="86">
        <f>A!H593</f>
        <v>-1421.3</v>
      </c>
      <c r="W152" s="333">
        <f>A!I593</f>
        <v>-1421.1</v>
      </c>
      <c r="X152" s="334">
        <f t="shared" si="20"/>
        <v>9.38723755231947E-4</v>
      </c>
      <c r="Y152" s="86">
        <f>A!G613</f>
        <v>-1223.5647832367888</v>
      </c>
      <c r="Z152" s="86">
        <f>A!H613</f>
        <v>-1224.5999999999999</v>
      </c>
      <c r="AA152" s="333">
        <f>A!I613</f>
        <v>-1224.6000000000001</v>
      </c>
      <c r="AB152" s="334">
        <f t="shared" si="21"/>
        <v>8.4558921491754762E-4</v>
      </c>
      <c r="AC152" s="86">
        <f>A!G633</f>
        <v>-133.64598337066778</v>
      </c>
      <c r="AD152" s="86">
        <f>A!H633</f>
        <v>-133.79999999999998</v>
      </c>
      <c r="AE152" s="333">
        <f>A!I633</f>
        <v>-133.69999999999999</v>
      </c>
      <c r="AF152" s="334">
        <f t="shared" si="22"/>
        <v>1.1518247898537955E-3</v>
      </c>
      <c r="AG152" s="86">
        <f>A!G653</f>
        <v>-62.755505234922154</v>
      </c>
      <c r="AH152" s="86">
        <f>A!H653</f>
        <v>-62.8</v>
      </c>
      <c r="AI152" s="333">
        <f>A!I653</f>
        <v>-62.8</v>
      </c>
      <c r="AJ152" s="334">
        <f t="shared" si="23"/>
        <v>7.086827383518421E-4</v>
      </c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</row>
    <row r="153" spans="2:110" ht="12" customHeight="1">
      <c r="B153" s="2"/>
      <c r="C153" s="2"/>
      <c r="D153" s="2"/>
      <c r="E153" s="2"/>
      <c r="F153" s="2"/>
      <c r="G153" s="2"/>
      <c r="H153" s="2"/>
      <c r="I153" s="2"/>
      <c r="J153" s="2"/>
      <c r="K153" s="20"/>
      <c r="L153" s="20"/>
      <c r="M153" s="20"/>
      <c r="N153" s="2"/>
      <c r="O153" s="2"/>
      <c r="P153" s="2"/>
      <c r="Q153" s="20"/>
      <c r="R153" s="20"/>
      <c r="S153" s="20"/>
      <c r="T153" s="79" t="s">
        <v>84</v>
      </c>
      <c r="U153" s="332">
        <f>A!G594</f>
        <v>-41.586441394313908</v>
      </c>
      <c r="V153" s="86">
        <f>A!H594</f>
        <v>-41</v>
      </c>
      <c r="W153" s="333">
        <f>A!I594</f>
        <v>-41.2</v>
      </c>
      <c r="X153" s="334">
        <f t="shared" si="20"/>
        <v>1.4212575813028738E-2</v>
      </c>
      <c r="Y153" s="86">
        <f>A!G614</f>
        <v>-38.362776576046201</v>
      </c>
      <c r="Z153" s="86">
        <f>A!H614</f>
        <v>-37.900000000000006</v>
      </c>
      <c r="AA153" s="333">
        <f>A!I614</f>
        <v>-37.9</v>
      </c>
      <c r="AB153" s="334">
        <f t="shared" si="21"/>
        <v>1.2160966733441459E-2</v>
      </c>
      <c r="AC153" s="86">
        <f>A!G634</f>
        <v>-2.193618071602419</v>
      </c>
      <c r="AD153" s="86">
        <f>A!H634</f>
        <v>-2.2000000000000011</v>
      </c>
      <c r="AE153" s="333">
        <f>A!I634</f>
        <v>-2.2000000000000011</v>
      </c>
      <c r="AF153" s="334">
        <f t="shared" si="22"/>
        <v>2.9036842875695135E-3</v>
      </c>
      <c r="AG153" s="86">
        <f>A!G654</f>
        <v>-1.0300467466654903</v>
      </c>
      <c r="AH153" s="86">
        <f>A!H654</f>
        <v>-1</v>
      </c>
      <c r="AI153" s="333">
        <f>A!I654</f>
        <v>-1</v>
      </c>
      <c r="AJ153" s="334">
        <f t="shared" si="23"/>
        <v>2.9748795161549459E-2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</row>
    <row r="154" spans="2:110" ht="12" customHeight="1">
      <c r="B154" s="2"/>
      <c r="C154" s="2"/>
      <c r="D154" s="2"/>
      <c r="E154" s="2"/>
      <c r="F154" s="2"/>
      <c r="G154" s="2"/>
      <c r="H154" s="2"/>
      <c r="I154" s="2"/>
      <c r="J154" s="2"/>
      <c r="K154" s="20"/>
      <c r="L154" s="20"/>
      <c r="M154" s="20"/>
      <c r="N154" s="2"/>
      <c r="O154" s="2"/>
      <c r="P154" s="2"/>
      <c r="Q154" s="20"/>
      <c r="R154" s="20"/>
      <c r="S154" s="20"/>
      <c r="T154" s="79" t="s">
        <v>85</v>
      </c>
      <c r="U154" s="332">
        <f>A!G595</f>
        <v>-1007.2395838389178</v>
      </c>
      <c r="V154" s="86">
        <f>A!H595</f>
        <v>-1008.7</v>
      </c>
      <c r="W154" s="333">
        <f>A!I595</f>
        <v>-1009.1000000000001</v>
      </c>
      <c r="X154" s="334">
        <f t="shared" si="20"/>
        <v>1.8450166778194777E-3</v>
      </c>
      <c r="Y154" s="86">
        <f>A!G615</f>
        <v>-831.01380202416692</v>
      </c>
      <c r="Z154" s="86">
        <f>A!H615</f>
        <v>-832.7</v>
      </c>
      <c r="AA154" s="333">
        <f>A!I615</f>
        <v>-833</v>
      </c>
      <c r="AB154" s="334">
        <f t="shared" si="21"/>
        <v>2.3865746737445083E-3</v>
      </c>
      <c r="AC154" s="86">
        <f>A!G635</f>
        <v>-119.91695212246722</v>
      </c>
      <c r="AD154" s="86">
        <f>A!H635</f>
        <v>-119.80000000000001</v>
      </c>
      <c r="AE154" s="333">
        <f>A!I635</f>
        <v>-119.80000000000001</v>
      </c>
      <c r="AF154" s="334">
        <f t="shared" si="22"/>
        <v>9.7591049693288414E-4</v>
      </c>
      <c r="AG154" s="86">
        <f>A!G655</f>
        <v>-56.308829692288846</v>
      </c>
      <c r="AH154" s="86">
        <f>A!H655</f>
        <v>-56.300000000000004</v>
      </c>
      <c r="AI154" s="333">
        <f>A!I655</f>
        <v>-56.300000000000004</v>
      </c>
      <c r="AJ154" s="334">
        <f t="shared" si="23"/>
        <v>1.5682470191038598E-4</v>
      </c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</row>
    <row r="155" spans="2:110" ht="12" customHeight="1">
      <c r="B155" s="2"/>
      <c r="C155" s="2"/>
      <c r="D155" s="2"/>
      <c r="E155" s="2"/>
      <c r="F155" s="2"/>
      <c r="G155" s="2"/>
      <c r="H155" s="2"/>
      <c r="I155" s="2"/>
      <c r="J155" s="2"/>
      <c r="K155" s="20"/>
      <c r="L155" s="20"/>
      <c r="M155" s="20"/>
      <c r="N155" s="2"/>
      <c r="O155" s="2"/>
      <c r="P155" s="2"/>
      <c r="Q155" s="20"/>
      <c r="R155" s="20"/>
      <c r="S155" s="20"/>
      <c r="T155" s="79" t="s">
        <v>86</v>
      </c>
      <c r="U155" s="332">
        <f>A!G596</f>
        <v>130.25511044620998</v>
      </c>
      <c r="V155" s="86">
        <f>A!H596</f>
        <v>129.29999999999995</v>
      </c>
      <c r="W155" s="333">
        <f>A!I596</f>
        <v>129.09999999999991</v>
      </c>
      <c r="X155" s="334">
        <f t="shared" si="20"/>
        <v>8.9162119459891328E-3</v>
      </c>
      <c r="Y155" s="86">
        <f>A!G616</f>
        <v>111.01987442344398</v>
      </c>
      <c r="Z155" s="86">
        <f>A!H616</f>
        <v>110</v>
      </c>
      <c r="AA155" s="333">
        <f>A!I616</f>
        <v>109.80000000000007</v>
      </c>
      <c r="AB155" s="334">
        <f t="shared" si="21"/>
        <v>1.1062283596805545E-2</v>
      </c>
      <c r="AC155" s="86">
        <f>A!G636</f>
        <v>13.089065932648992</v>
      </c>
      <c r="AD155" s="86">
        <f>A!H636</f>
        <v>13.199999999999989</v>
      </c>
      <c r="AE155" s="333">
        <f>A!I636</f>
        <v>13.199999999999989</v>
      </c>
      <c r="AF155" s="334">
        <f t="shared" si="22"/>
        <v>8.4277050923565328E-3</v>
      </c>
      <c r="AG155" s="86">
        <f>A!G656</f>
        <v>6.1461700901133938</v>
      </c>
      <c r="AH155" s="86">
        <f>A!H656</f>
        <v>6.1999999999999957</v>
      </c>
      <c r="AI155" s="333">
        <f>A!I656</f>
        <v>6.1000000000000014</v>
      </c>
      <c r="AJ155" s="334">
        <f t="shared" si="23"/>
        <v>1.6263538638883863E-2</v>
      </c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</row>
    <row r="156" spans="2:110" ht="12" customHeight="1">
      <c r="B156" s="2"/>
      <c r="C156" s="2"/>
      <c r="D156" s="2"/>
      <c r="E156" s="2"/>
      <c r="F156" s="2"/>
      <c r="G156" s="2"/>
      <c r="H156" s="2"/>
      <c r="I156" s="2"/>
      <c r="J156" s="2"/>
      <c r="K156" s="20"/>
      <c r="L156" s="20"/>
      <c r="M156" s="20"/>
      <c r="N156" s="2"/>
      <c r="O156" s="2"/>
      <c r="P156" s="2"/>
      <c r="Q156" s="20"/>
      <c r="R156" s="20"/>
      <c r="S156" s="20"/>
      <c r="T156" s="79" t="s">
        <v>87</v>
      </c>
      <c r="U156" s="332">
        <f>A!G597</f>
        <v>-66.050022695410007</v>
      </c>
      <c r="V156" s="86">
        <f>A!H597</f>
        <v>-67.200000000000045</v>
      </c>
      <c r="W156" s="333">
        <f>A!I597</f>
        <v>-67.599999999999909</v>
      </c>
      <c r="X156" s="334">
        <f t="shared" si="20"/>
        <v>2.3151264069416363E-2</v>
      </c>
      <c r="Y156" s="86">
        <f>A!G617</f>
        <v>-48.546552038659001</v>
      </c>
      <c r="Z156" s="86">
        <f>A!H617</f>
        <v>-49.800000000000068</v>
      </c>
      <c r="AA156" s="333">
        <f>A!I617</f>
        <v>-50.100000000000023</v>
      </c>
      <c r="AB156" s="334">
        <f t="shared" si="21"/>
        <v>3.1394086423842275E-2</v>
      </c>
      <c r="AC156" s="86">
        <f>A!G637</f>
        <v>-11.910645713172983</v>
      </c>
      <c r="AD156" s="86">
        <f>A!H637</f>
        <v>-11.900000000000006</v>
      </c>
      <c r="AE156" s="333">
        <f>A!I637</f>
        <v>-11.900000000000006</v>
      </c>
      <c r="AF156" s="334">
        <f t="shared" si="22"/>
        <v>8.9433105677923154E-4</v>
      </c>
      <c r="AG156" s="86">
        <f>A!G657</f>
        <v>-5.5928249435767938</v>
      </c>
      <c r="AH156" s="86">
        <f>A!H657</f>
        <v>-5.5999999999999943</v>
      </c>
      <c r="AI156" s="333">
        <f>A!I657</f>
        <v>-5.5</v>
      </c>
      <c r="AJ156" s="334">
        <f t="shared" si="23"/>
        <v>1.7971793331207225E-2</v>
      </c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</row>
    <row r="157" spans="2:110" ht="12" customHeight="1">
      <c r="B157" s="2"/>
      <c r="C157" s="2"/>
      <c r="D157" s="2"/>
      <c r="E157" s="2"/>
      <c r="F157" s="2"/>
      <c r="G157" s="2"/>
      <c r="H157" s="2"/>
      <c r="I157" s="2"/>
      <c r="J157" s="2"/>
      <c r="K157" s="20"/>
      <c r="L157" s="20"/>
      <c r="M157" s="20"/>
      <c r="N157" s="2"/>
      <c r="O157" s="2"/>
      <c r="P157" s="2"/>
      <c r="Q157" s="20"/>
      <c r="R157" s="20"/>
      <c r="S157" s="20"/>
      <c r="T157" s="79" t="s">
        <v>88</v>
      </c>
      <c r="U157" s="332">
        <f>A!G598</f>
        <v>357.39019695866</v>
      </c>
      <c r="V157" s="86">
        <f>A!H598</f>
        <v>360.40000000000009</v>
      </c>
      <c r="W157" s="333">
        <f>A!I598</f>
        <v>360.69999999999982</v>
      </c>
      <c r="X157" s="334">
        <f t="shared" si="20"/>
        <v>9.2067680837715268E-3</v>
      </c>
      <c r="Y157" s="86">
        <f>A!G618</f>
        <v>328.30938592249288</v>
      </c>
      <c r="Z157" s="86">
        <f>A!H618</f>
        <v>330.80000000000007</v>
      </c>
      <c r="AA157" s="333">
        <f>A!I618</f>
        <v>331.1</v>
      </c>
      <c r="AB157" s="334">
        <f t="shared" si="21"/>
        <v>8.4546181358623514E-3</v>
      </c>
      <c r="AC157" s="86">
        <f>A!G638</f>
        <v>19.788717568989</v>
      </c>
      <c r="AD157" s="86">
        <f>A!H638</f>
        <v>20.100000000000023</v>
      </c>
      <c r="AE157" s="333">
        <f>A!I638</f>
        <v>20.100000000000023</v>
      </c>
      <c r="AF157" s="334">
        <f t="shared" si="22"/>
        <v>1.5567048786450757E-2</v>
      </c>
      <c r="AG157" s="86">
        <f>A!G658</f>
        <v>9.2920934671775015</v>
      </c>
      <c r="AH157" s="86">
        <f>A!H658</f>
        <v>9.3999999999999915</v>
      </c>
      <c r="AI157" s="333">
        <f>A!I658</f>
        <v>9.3999999999999915</v>
      </c>
      <c r="AJ157" s="334">
        <f t="shared" si="23"/>
        <v>1.1523512793580179E-2</v>
      </c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</row>
    <row r="158" spans="2:110" ht="12" customHeight="1">
      <c r="B158" s="2"/>
      <c r="C158" s="2"/>
      <c r="D158" s="2"/>
      <c r="E158" s="2"/>
      <c r="F158" s="2"/>
      <c r="G158" s="2"/>
      <c r="H158" s="2"/>
      <c r="I158" s="2"/>
      <c r="J158" s="2"/>
      <c r="K158" s="20"/>
      <c r="L158" s="20"/>
      <c r="M158" s="20"/>
      <c r="N158" s="2"/>
      <c r="O158" s="2"/>
      <c r="P158" s="2"/>
      <c r="Q158" s="20"/>
      <c r="R158" s="20"/>
      <c r="S158" s="20"/>
      <c r="T158" s="79" t="s">
        <v>89</v>
      </c>
      <c r="U158" s="332">
        <f>A!G599</f>
        <v>-565.3726824830909</v>
      </c>
      <c r="V158" s="86">
        <f>A!H599</f>
        <v>-568.79999999999995</v>
      </c>
      <c r="W158" s="333">
        <f>A!I599</f>
        <v>-568.70000000000005</v>
      </c>
      <c r="X158" s="334">
        <f t="shared" si="20"/>
        <v>6.0380042832880827E-3</v>
      </c>
      <c r="Y158" s="86">
        <f>A!G619</f>
        <v>-465.98828671555907</v>
      </c>
      <c r="Z158" s="86">
        <f>A!H619</f>
        <v>-469.20000000000005</v>
      </c>
      <c r="AA158" s="333">
        <f>A!I619</f>
        <v>-469.1</v>
      </c>
      <c r="AB158" s="334">
        <f t="shared" si="21"/>
        <v>6.8612263909558187E-3</v>
      </c>
      <c r="AC158" s="86">
        <f>A!G639</f>
        <v>-67.628434989741393</v>
      </c>
      <c r="AD158" s="86">
        <f>A!H639</f>
        <v>-67.899999999999991</v>
      </c>
      <c r="AE158" s="333">
        <f>A!I639</f>
        <v>-67.899999999999991</v>
      </c>
      <c r="AF158" s="334">
        <f t="shared" si="22"/>
        <v>4.0048237642730652E-3</v>
      </c>
      <c r="AG158" s="86">
        <f>A!G659</f>
        <v>-31.755960777791493</v>
      </c>
      <c r="AH158" s="86">
        <f>A!H659</f>
        <v>-31.9</v>
      </c>
      <c r="AI158" s="333">
        <f>A!I659</f>
        <v>-31.800000000000004</v>
      </c>
      <c r="AJ158" s="334">
        <f t="shared" si="23"/>
        <v>4.526879862761287E-3</v>
      </c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</row>
    <row r="159" spans="2:110" ht="12" customHeight="1">
      <c r="B159" s="2"/>
      <c r="C159" s="2"/>
      <c r="D159" s="2"/>
      <c r="E159" s="2"/>
      <c r="F159" s="2"/>
      <c r="G159" s="2"/>
      <c r="H159" s="2"/>
      <c r="I159" s="2"/>
      <c r="J159" s="2"/>
      <c r="K159" s="20"/>
      <c r="L159" s="20"/>
      <c r="M159" s="20"/>
      <c r="N159" s="2"/>
      <c r="O159" s="2"/>
      <c r="P159" s="2"/>
      <c r="Q159" s="20"/>
      <c r="R159" s="20"/>
      <c r="S159" s="20"/>
      <c r="T159" s="79" t="s">
        <v>90</v>
      </c>
      <c r="U159" s="332">
        <f>A!G600</f>
        <v>-123.82399502217004</v>
      </c>
      <c r="V159" s="86">
        <f>A!H600</f>
        <v>-124.20000000000005</v>
      </c>
      <c r="W159" s="333">
        <f>A!I600</f>
        <v>-124.59999999999991</v>
      </c>
      <c r="X159" s="334">
        <f t="shared" si="20"/>
        <v>6.2476248566630888E-3</v>
      </c>
      <c r="Y159" s="86">
        <f>A!G620</f>
        <v>-90.836012032068083</v>
      </c>
      <c r="Z159" s="86">
        <f>A!H620</f>
        <v>-91.200000000000045</v>
      </c>
      <c r="AA159" s="333">
        <f>A!I620</f>
        <v>-91.5</v>
      </c>
      <c r="AB159" s="334">
        <f t="shared" si="21"/>
        <v>7.282272959226373E-3</v>
      </c>
      <c r="AC159" s="86">
        <f>A!G640</f>
        <v>-22.447444046523003</v>
      </c>
      <c r="AD159" s="86">
        <f>A!H640</f>
        <v>-22.5</v>
      </c>
      <c r="AE159" s="333">
        <f>A!I640</f>
        <v>-22.599999999999994</v>
      </c>
      <c r="AF159" s="334">
        <f t="shared" si="22"/>
        <v>6.7755022694234992E-3</v>
      </c>
      <c r="AG159" s="86">
        <f>A!G660</f>
        <v>-10.540538943584494</v>
      </c>
      <c r="AH159" s="86">
        <f>A!H660</f>
        <v>-10.599999999999994</v>
      </c>
      <c r="AI159" s="333">
        <f>A!I660</f>
        <v>-10.5</v>
      </c>
      <c r="AJ159" s="334">
        <f t="shared" si="23"/>
        <v>9.4815072693574236E-3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</row>
    <row r="160" spans="2:110" ht="12" customHeight="1">
      <c r="B160" s="2"/>
      <c r="C160" s="2"/>
      <c r="D160" s="2"/>
      <c r="E160" s="2"/>
      <c r="F160" s="2"/>
      <c r="G160" s="2"/>
      <c r="H160" s="2"/>
      <c r="I160" s="2"/>
      <c r="J160" s="2"/>
      <c r="K160" s="20"/>
      <c r="L160" s="20"/>
      <c r="M160" s="20"/>
      <c r="N160" s="2"/>
      <c r="O160" s="2"/>
      <c r="P160" s="2"/>
      <c r="Q160" s="20"/>
      <c r="R160" s="20"/>
      <c r="S160" s="20"/>
      <c r="T160" s="79" t="s">
        <v>91</v>
      </c>
      <c r="U160" s="332">
        <f>A!G601</f>
        <v>441.54868746092086</v>
      </c>
      <c r="V160" s="86">
        <f>A!H601</f>
        <v>444.59999999999991</v>
      </c>
      <c r="W160" s="333">
        <f>A!I601</f>
        <v>444.10000000000014</v>
      </c>
      <c r="X160" s="334">
        <f t="shared" si="20"/>
        <v>6.8813731624193511E-3</v>
      </c>
      <c r="Y160" s="86">
        <f>A!G621</f>
        <v>375.15227468349099</v>
      </c>
      <c r="Z160" s="86">
        <f>A!H621</f>
        <v>378</v>
      </c>
      <c r="AA160" s="333">
        <f>A!I621</f>
        <v>377.6</v>
      </c>
      <c r="AB160" s="334">
        <f t="shared" si="21"/>
        <v>7.5553029083389282E-3</v>
      </c>
      <c r="AC160" s="86">
        <f>A!G641</f>
        <v>45.18099094321839</v>
      </c>
      <c r="AD160" s="86">
        <f>A!H641</f>
        <v>45.399999999999991</v>
      </c>
      <c r="AE160" s="333">
        <f>A!I641</f>
        <v>45.3</v>
      </c>
      <c r="AF160" s="334">
        <f t="shared" si="22"/>
        <v>4.8353133560776083E-3</v>
      </c>
      <c r="AG160" s="86">
        <f>A!G661</f>
        <v>21.215421834207</v>
      </c>
      <c r="AH160" s="86">
        <f>A!H661</f>
        <v>21.300000000000004</v>
      </c>
      <c r="AI160" s="333">
        <f>A!I661</f>
        <v>21.300000000000004</v>
      </c>
      <c r="AJ160" s="334">
        <f t="shared" si="23"/>
        <v>3.9760686380514486E-3</v>
      </c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</row>
    <row r="161" spans="2:110" ht="12" customHeight="1">
      <c r="B161" s="2"/>
      <c r="C161" s="2"/>
      <c r="D161" s="2"/>
      <c r="E161" s="2"/>
      <c r="F161" s="2"/>
      <c r="G161" s="2"/>
      <c r="H161" s="2"/>
      <c r="I161" s="2"/>
      <c r="J161" s="2"/>
      <c r="K161" s="20"/>
      <c r="L161" s="20"/>
      <c r="M161" s="20"/>
      <c r="N161" s="2"/>
      <c r="O161" s="2"/>
      <c r="P161" s="2"/>
      <c r="Q161" s="20"/>
      <c r="R161" s="20"/>
      <c r="S161" s="20"/>
      <c r="T161" s="79" t="s">
        <v>92</v>
      </c>
      <c r="U161" s="332">
        <f>A!G602</f>
        <v>461.97365386040019</v>
      </c>
      <c r="V161" s="86">
        <f>A!H602</f>
        <v>461.10000000000014</v>
      </c>
      <c r="W161" s="333">
        <f>A!I602</f>
        <v>461</v>
      </c>
      <c r="X161" s="334">
        <f t="shared" si="20"/>
        <v>2.1104090617240986E-3</v>
      </c>
      <c r="Y161" s="86">
        <f>A!G622</f>
        <v>431.67793810025216</v>
      </c>
      <c r="Z161" s="86">
        <f>A!H622</f>
        <v>430.59999999999991</v>
      </c>
      <c r="AA161" s="333">
        <f>A!I622</f>
        <v>430.5</v>
      </c>
      <c r="AB161" s="334">
        <f t="shared" si="21"/>
        <v>2.7335044918460312E-3</v>
      </c>
      <c r="AC161" s="86">
        <f>A!G642</f>
        <v>20.615427884127001</v>
      </c>
      <c r="AD161" s="86">
        <f>A!H642</f>
        <v>20.800000000000011</v>
      </c>
      <c r="AE161" s="333">
        <f>A!I642</f>
        <v>20.800000000000011</v>
      </c>
      <c r="AF161" s="334">
        <f t="shared" si="22"/>
        <v>8.8999845609082345E-3</v>
      </c>
      <c r="AG161" s="86">
        <f>A!G662</f>
        <v>9.6802878760250053</v>
      </c>
      <c r="AH161" s="86">
        <f>A!H662</f>
        <v>9.7000000000000028</v>
      </c>
      <c r="AI161" s="333">
        <f>A!I662</f>
        <v>9.7000000000000028</v>
      </c>
      <c r="AJ161" s="334">
        <f t="shared" si="23"/>
        <v>2.0335552446077098E-3</v>
      </c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</row>
    <row r="162" spans="2:110" ht="12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79" t="s">
        <v>93</v>
      </c>
      <c r="U162" s="332">
        <f>A!G603</f>
        <v>-917.49301616309685</v>
      </c>
      <c r="V162" s="86">
        <f>A!H603</f>
        <v>-918.19999999999993</v>
      </c>
      <c r="W162" s="333">
        <f>A!I603</f>
        <v>-917.7</v>
      </c>
      <c r="X162" s="334">
        <f t="shared" si="20"/>
        <v>7.7030467436313085E-4</v>
      </c>
      <c r="Y162" s="86">
        <f>A!G623</f>
        <v>-769.65081388864792</v>
      </c>
      <c r="Z162" s="86">
        <f>A!H623</f>
        <v>-770.4</v>
      </c>
      <c r="AA162" s="333">
        <f>A!I623</f>
        <v>-770</v>
      </c>
      <c r="AB162" s="334">
        <f t="shared" si="21"/>
        <v>9.7294757350931561E-4</v>
      </c>
      <c r="AC162" s="86">
        <f>A!G643</f>
        <v>-100.6026820210722</v>
      </c>
      <c r="AD162" s="86">
        <f>A!H643</f>
        <v>-100.6</v>
      </c>
      <c r="AE162" s="333">
        <f>A!I643</f>
        <v>-100.5</v>
      </c>
      <c r="AF162" s="334">
        <f t="shared" si="22"/>
        <v>1.0210252728050941E-3</v>
      </c>
      <c r="AG162" s="86">
        <f>A!G663</f>
        <v>-47.239520253373087</v>
      </c>
      <c r="AH162" s="86">
        <f>A!H663</f>
        <v>-47.2</v>
      </c>
      <c r="AI162" s="333">
        <f>A!I663</f>
        <v>-47.2</v>
      </c>
      <c r="AJ162" s="334">
        <f t="shared" si="23"/>
        <v>8.3705988206655231E-4</v>
      </c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</row>
    <row r="163" spans="2:110" ht="12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79" t="s">
        <v>94</v>
      </c>
      <c r="U163" s="332">
        <f>A!G604</f>
        <v>96.177683099860914</v>
      </c>
      <c r="V163" s="86">
        <f>A!H604</f>
        <v>95.6</v>
      </c>
      <c r="W163" s="333">
        <f>A!I604</f>
        <v>95.899999999999991</v>
      </c>
      <c r="X163" s="334">
        <f t="shared" si="20"/>
        <v>6.0242743924671088E-3</v>
      </c>
      <c r="Y163" s="86">
        <f>A!G624</f>
        <v>81.5468505268949</v>
      </c>
      <c r="Z163" s="86">
        <f>A!H624</f>
        <v>81.099999999999994</v>
      </c>
      <c r="AA163" s="333">
        <f>A!I624</f>
        <v>81.299999999999983</v>
      </c>
      <c r="AB163" s="334">
        <f t="shared" si="21"/>
        <v>5.4952608643616136E-3</v>
      </c>
      <c r="AC163" s="86">
        <f>A!G644</f>
        <v>9.955891987521019</v>
      </c>
      <c r="AD163" s="86">
        <f>A!H644</f>
        <v>9.9</v>
      </c>
      <c r="AE163" s="333">
        <f>A!I644</f>
        <v>9.9</v>
      </c>
      <c r="AF163" s="334">
        <f t="shared" si="22"/>
        <v>5.635050787029864E-3</v>
      </c>
      <c r="AG163" s="86">
        <f>A!G664</f>
        <v>4.6749405854446611</v>
      </c>
      <c r="AH163" s="86">
        <f>A!H664</f>
        <v>4.7</v>
      </c>
      <c r="AI163" s="333">
        <f>A!I664</f>
        <v>4.7</v>
      </c>
      <c r="AJ163" s="334">
        <f t="shared" si="23"/>
        <v>5.3412831982936762E-3</v>
      </c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</row>
    <row r="164" spans="2:110" ht="12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79" t="s">
        <v>95</v>
      </c>
      <c r="U164" s="332">
        <f>A!G605</f>
        <v>86.987513906895998</v>
      </c>
      <c r="V164" s="86">
        <f>A!H605</f>
        <v>85.9</v>
      </c>
      <c r="W164" s="333">
        <f>A!I605</f>
        <v>85.800000000000011</v>
      </c>
      <c r="X164" s="334">
        <f t="shared" si="20"/>
        <v>1.3771602915362013E-2</v>
      </c>
      <c r="Y164" s="86">
        <f>A!G625</f>
        <v>80.152732183143996</v>
      </c>
      <c r="Z164" s="86">
        <f>A!H625</f>
        <v>79.200000000000017</v>
      </c>
      <c r="AA164" s="333">
        <f>A!I625</f>
        <v>79.100000000000023</v>
      </c>
      <c r="AB164" s="334">
        <f t="shared" si="21"/>
        <v>1.3244539160936358E-2</v>
      </c>
      <c r="AC164" s="86">
        <f>A!G645</f>
        <v>4.6508869717840007</v>
      </c>
      <c r="AD164" s="86">
        <f>A!H645</f>
        <v>4.6000000000000014</v>
      </c>
      <c r="AE164" s="333">
        <f>A!I645</f>
        <v>4.6000000000000014</v>
      </c>
      <c r="AF164" s="334">
        <f t="shared" si="22"/>
        <v>1.1021742915308401E-2</v>
      </c>
      <c r="AG164" s="86">
        <f>A!G665</f>
        <v>2.18389475196809</v>
      </c>
      <c r="AH164" s="86">
        <f>A!H665</f>
        <v>2.0999999999999996</v>
      </c>
      <c r="AI164" s="333">
        <f>A!I665</f>
        <v>2.0999999999999996</v>
      </c>
      <c r="AJ164" s="334">
        <f t="shared" si="23"/>
        <v>3.9424875516107065E-2</v>
      </c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</row>
    <row r="165" spans="2:110" ht="12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79" t="s">
        <v>96</v>
      </c>
      <c r="U165" s="332">
        <f>A!G606</f>
        <v>-1292.4791561166012</v>
      </c>
      <c r="V165" s="86">
        <f>A!H606</f>
        <v>-1293.4000000000001</v>
      </c>
      <c r="W165" s="333">
        <f>A!I606</f>
        <v>-1292.9000000000001</v>
      </c>
      <c r="X165" s="334">
        <f t="shared" si="20"/>
        <v>7.122167927092111E-4</v>
      </c>
      <c r="Y165" s="86">
        <f>A!G626</f>
        <v>-1121.1760198057561</v>
      </c>
      <c r="Z165" s="86">
        <f>A!H626</f>
        <v>-1121.8</v>
      </c>
      <c r="AA165" s="333">
        <f>A!I626</f>
        <v>-1121.4000000000001</v>
      </c>
      <c r="AB165" s="334">
        <f t="shared" si="21"/>
        <v>5.5640052470696112E-4</v>
      </c>
      <c r="AC165" s="86">
        <f>A!G646</f>
        <v>-116.5672229334152</v>
      </c>
      <c r="AD165" s="86">
        <f>A!H646</f>
        <v>-116.80000000000001</v>
      </c>
      <c r="AE165" s="333">
        <f>A!I646</f>
        <v>-116.70000000000002</v>
      </c>
      <c r="AF165" s="334">
        <f t="shared" si="22"/>
        <v>1.9948488576072019E-3</v>
      </c>
      <c r="AG165" s="86">
        <f>A!G666</f>
        <v>-54.735913377430002</v>
      </c>
      <c r="AH165" s="86">
        <f>A!H666</f>
        <v>-54.800000000000004</v>
      </c>
      <c r="AI165" s="333">
        <f>A!I666</f>
        <v>-54.800000000000004</v>
      </c>
      <c r="AJ165" s="334">
        <f t="shared" si="23"/>
        <v>1.1699199752426847E-3</v>
      </c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</row>
    <row r="166" spans="2:110" ht="12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79" t="s">
        <v>97</v>
      </c>
      <c r="U166" s="332">
        <f>A!G607</f>
        <v>141.57875561244299</v>
      </c>
      <c r="V166" s="86">
        <f>A!H607</f>
        <v>140.5</v>
      </c>
      <c r="W166" s="333">
        <f>A!I607</f>
        <v>140.5</v>
      </c>
      <c r="X166" s="334">
        <f t="shared" si="20"/>
        <v>7.6583756148333841E-3</v>
      </c>
      <c r="Y166" s="86">
        <f>A!G627</f>
        <v>123.3368061339927</v>
      </c>
      <c r="Z166" s="86">
        <f>A!H627</f>
        <v>122.4</v>
      </c>
      <c r="AA166" s="333">
        <f>A!I627</f>
        <v>122.50000000000001</v>
      </c>
      <c r="AB166" s="334">
        <f t="shared" si="21"/>
        <v>7.6320953124805885E-3</v>
      </c>
      <c r="AC166" s="86">
        <f>A!G647</f>
        <v>12.413160887702601</v>
      </c>
      <c r="AD166" s="86">
        <f>A!H647</f>
        <v>12.3</v>
      </c>
      <c r="AE166" s="333">
        <f>A!I647</f>
        <v>12.3</v>
      </c>
      <c r="AF166" s="334">
        <f t="shared" si="22"/>
        <v>9.1719446533568318E-3</v>
      </c>
      <c r="AG166" s="86">
        <f>A!G667</f>
        <v>5.8287885907472603</v>
      </c>
      <c r="AH166" s="86">
        <f>A!H667</f>
        <v>5.8</v>
      </c>
      <c r="AI166" s="333">
        <f>A!I667</f>
        <v>5.8</v>
      </c>
      <c r="AJ166" s="334">
        <f t="shared" si="23"/>
        <v>4.955351417116392E-3</v>
      </c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</row>
    <row r="167" spans="2:110" ht="12" customHeight="1" thickBo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35" t="s">
        <v>98</v>
      </c>
      <c r="U167" s="336">
        <f>A!G608</f>
        <v>-54.737583804750102</v>
      </c>
      <c r="V167" s="337">
        <f>A!H608</f>
        <v>-53.399999999999864</v>
      </c>
      <c r="W167" s="338">
        <f>A!I608</f>
        <v>-53.5</v>
      </c>
      <c r="X167" s="339">
        <f t="shared" si="20"/>
        <v>2.482560874640341E-2</v>
      </c>
      <c r="Y167" s="337">
        <f>A!G628</f>
        <v>-70.03173772225</v>
      </c>
      <c r="Z167" s="337">
        <f>A!H628</f>
        <v>-68.799999999999955</v>
      </c>
      <c r="AA167" s="338">
        <f>A!I628</f>
        <v>-68.900000000000091</v>
      </c>
      <c r="AB167" s="339">
        <f t="shared" si="21"/>
        <v>1.7788390003702085E-2</v>
      </c>
      <c r="AC167" s="337">
        <f>A!G648</f>
        <v>10.40726450006602</v>
      </c>
      <c r="AD167" s="337">
        <f>A!H648</f>
        <v>10.5</v>
      </c>
      <c r="AE167" s="338">
        <f>A!I648</f>
        <v>10.599999999999994</v>
      </c>
      <c r="AF167" s="339">
        <f t="shared" si="22"/>
        <v>1.8351529686136694E-2</v>
      </c>
      <c r="AG167" s="337">
        <f>A!G668</f>
        <v>4.886889417422509</v>
      </c>
      <c r="AH167" s="337">
        <f>A!H668</f>
        <v>5</v>
      </c>
      <c r="AI167" s="338">
        <f>A!I668</f>
        <v>5</v>
      </c>
      <c r="AJ167" s="339">
        <f t="shared" si="23"/>
        <v>2.2793999351895786E-2</v>
      </c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</row>
    <row r="168" spans="2:110" ht="12" customHeight="1" thickTop="1">
      <c r="B168" s="2"/>
      <c r="C168" s="2"/>
      <c r="D168" s="2"/>
      <c r="E168" s="2"/>
      <c r="F168" s="2"/>
      <c r="G168" s="2"/>
      <c r="H168" s="2"/>
      <c r="I168" s="2"/>
      <c r="J168" s="2"/>
      <c r="K168" s="18"/>
      <c r="L168" s="18"/>
      <c r="M168" s="18"/>
      <c r="N168" s="2"/>
      <c r="O168" s="2"/>
      <c r="P168" s="2"/>
      <c r="Q168" s="18"/>
      <c r="R168" s="18"/>
      <c r="S168" s="18"/>
      <c r="T168" s="342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2"/>
      <c r="AL168" s="1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</row>
    <row r="169" spans="2:110" ht="12" customHeight="1" thickBot="1">
      <c r="B169" s="2"/>
      <c r="C169" s="2"/>
      <c r="D169" s="2"/>
      <c r="E169" s="2"/>
      <c r="F169" s="2"/>
      <c r="G169" s="2"/>
      <c r="H169" s="2"/>
      <c r="I169" s="2"/>
      <c r="J169" s="2"/>
      <c r="K169" s="18"/>
      <c r="L169" s="18"/>
      <c r="M169" s="18"/>
      <c r="N169" s="2"/>
      <c r="O169" s="2"/>
      <c r="P169" s="2"/>
      <c r="Q169" s="18"/>
      <c r="R169" s="18"/>
      <c r="S169" s="18"/>
      <c r="T169" s="342" t="s">
        <v>169</v>
      </c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</row>
    <row r="170" spans="2:110" ht="12" customHeight="1" thickTop="1">
      <c r="B170" s="2"/>
      <c r="C170" s="2"/>
      <c r="D170" s="2"/>
      <c r="E170" s="2"/>
      <c r="F170" s="2"/>
      <c r="G170" s="2"/>
      <c r="H170" s="2"/>
      <c r="I170" s="2"/>
      <c r="J170" s="2"/>
      <c r="K170" s="18"/>
      <c r="L170" s="18"/>
      <c r="M170" s="18"/>
      <c r="N170" s="2"/>
      <c r="O170" s="2"/>
      <c r="P170" s="2"/>
      <c r="Q170" s="18"/>
      <c r="R170" s="18"/>
      <c r="S170" s="18"/>
      <c r="T170" s="76"/>
      <c r="U170" s="76" t="s">
        <v>173</v>
      </c>
      <c r="V170" s="77"/>
      <c r="W170" s="77"/>
      <c r="X170" s="78"/>
      <c r="Y170" s="329" t="s">
        <v>207</v>
      </c>
      <c r="Z170" s="77"/>
      <c r="AA170" s="77"/>
      <c r="AB170" s="114"/>
      <c r="AC170" s="329" t="s">
        <v>208</v>
      </c>
      <c r="AD170" s="77"/>
      <c r="AE170" s="77"/>
      <c r="AF170" s="114"/>
      <c r="AG170" s="329" t="s">
        <v>209</v>
      </c>
      <c r="AH170" s="77"/>
      <c r="AI170" s="77"/>
      <c r="AJ170" s="114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</row>
    <row r="171" spans="2:110" ht="12" customHeight="1">
      <c r="B171" s="2"/>
      <c r="C171" s="2"/>
      <c r="D171" s="2"/>
      <c r="E171" s="2"/>
      <c r="F171" s="2"/>
      <c r="G171" s="2"/>
      <c r="H171" s="2"/>
      <c r="I171" s="2"/>
      <c r="J171" s="2"/>
      <c r="K171" s="18"/>
      <c r="L171" s="18"/>
      <c r="M171" s="18"/>
      <c r="N171" s="2"/>
      <c r="O171" s="2"/>
      <c r="P171" s="2"/>
      <c r="Q171" s="18"/>
      <c r="R171" s="18"/>
      <c r="S171" s="18"/>
      <c r="T171" s="79"/>
      <c r="U171" s="79"/>
      <c r="V171" s="75"/>
      <c r="W171" s="330"/>
      <c r="X171" s="346" t="s">
        <v>174</v>
      </c>
      <c r="Y171" s="75"/>
      <c r="Z171" s="75"/>
      <c r="AA171" s="330"/>
      <c r="AB171" s="346" t="s">
        <v>174</v>
      </c>
      <c r="AC171" s="75"/>
      <c r="AD171" s="75"/>
      <c r="AE171" s="330"/>
      <c r="AF171" s="346" t="s">
        <v>174</v>
      </c>
      <c r="AG171" s="75"/>
      <c r="AH171" s="75"/>
      <c r="AI171" s="330"/>
      <c r="AJ171" s="346" t="s">
        <v>174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</row>
    <row r="172" spans="2:110" ht="12" customHeight="1">
      <c r="B172" s="2"/>
      <c r="C172" s="2"/>
      <c r="D172" s="2"/>
      <c r="E172" s="2"/>
      <c r="F172" s="2"/>
      <c r="G172" s="2"/>
      <c r="H172" s="2"/>
      <c r="I172" s="2"/>
      <c r="J172" s="2"/>
      <c r="K172" s="18"/>
      <c r="L172" s="18"/>
      <c r="M172" s="18"/>
      <c r="N172" s="2"/>
      <c r="O172" s="2"/>
      <c r="P172" s="2"/>
      <c r="Q172" s="18"/>
      <c r="R172" s="18"/>
      <c r="S172" s="18"/>
      <c r="T172" s="83"/>
      <c r="U172" s="131" t="s">
        <v>155</v>
      </c>
      <c r="V172" s="84" t="s">
        <v>50</v>
      </c>
      <c r="W172" s="331" t="s">
        <v>51</v>
      </c>
      <c r="X172" s="85" t="s">
        <v>176</v>
      </c>
      <c r="Y172" s="84" t="s">
        <v>155</v>
      </c>
      <c r="Z172" s="84" t="s">
        <v>50</v>
      </c>
      <c r="AA172" s="331" t="s">
        <v>51</v>
      </c>
      <c r="AB172" s="85" t="s">
        <v>176</v>
      </c>
      <c r="AC172" s="84" t="s">
        <v>155</v>
      </c>
      <c r="AD172" s="84" t="s">
        <v>50</v>
      </c>
      <c r="AE172" s="331" t="s">
        <v>51</v>
      </c>
      <c r="AF172" s="85" t="s">
        <v>176</v>
      </c>
      <c r="AG172" s="84" t="s">
        <v>155</v>
      </c>
      <c r="AH172" s="84" t="s">
        <v>50</v>
      </c>
      <c r="AI172" s="331" t="s">
        <v>51</v>
      </c>
      <c r="AJ172" s="85" t="s">
        <v>176</v>
      </c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</row>
    <row r="173" spans="2:110" ht="12" customHeight="1">
      <c r="B173" s="2"/>
      <c r="C173" s="2"/>
      <c r="D173" s="2"/>
      <c r="E173" s="2"/>
      <c r="F173" s="2"/>
      <c r="G173" s="2"/>
      <c r="H173" s="2"/>
      <c r="I173" s="2"/>
      <c r="J173" s="2"/>
      <c r="K173" s="18"/>
      <c r="L173" s="18"/>
      <c r="M173" s="18"/>
      <c r="N173" s="2"/>
      <c r="O173" s="2"/>
      <c r="P173" s="2"/>
      <c r="Q173" s="18"/>
      <c r="R173" s="18"/>
      <c r="S173" s="18"/>
      <c r="T173" s="79" t="s">
        <v>80</v>
      </c>
      <c r="U173" s="115">
        <f>A!G560</f>
        <v>0.99059159303781996</v>
      </c>
      <c r="V173" s="116">
        <f>A!H560</f>
        <v>0.98999999999999977</v>
      </c>
      <c r="W173" s="347">
        <f>A!I560</f>
        <v>0.98999999999999977</v>
      </c>
      <c r="X173" s="334">
        <f t="shared" ref="X173:X191" si="24">ABS((MAXA(U173:W173)-MINA(U173:W173))/AVERAGEA(U173:W173))</f>
        <v>5.9744971931521352E-4</v>
      </c>
      <c r="Y173" s="86">
        <f>A!G670</f>
        <v>-35.116065445040022</v>
      </c>
      <c r="Z173" s="86">
        <f>A!H670</f>
        <v>-35.400000000000091</v>
      </c>
      <c r="AA173" s="333">
        <f>A!I670</f>
        <v>-35.099999999999909</v>
      </c>
      <c r="AB173" s="334">
        <f t="shared" ref="AB173:AB191" si="25">ABS((MAXA(Y173:AA173)-MINA(Y173:AA173))/AVERAGEA(Y173:AA173))</f>
        <v>8.5214308657321006E-3</v>
      </c>
      <c r="AC173" s="86">
        <f>A!G690</f>
        <v>-35.116065445040022</v>
      </c>
      <c r="AD173" s="86">
        <f>A!H690</f>
        <v>-35.400000000000091</v>
      </c>
      <c r="AE173" s="333">
        <f>A!I690</f>
        <v>-35.099999999999909</v>
      </c>
      <c r="AF173" s="334">
        <f t="shared" ref="AF173:AF191" si="26">ABS((MAXA(AC173:AE173)-MINA(AC173:AE173))/AVERAGEA(AC173:AE173))</f>
        <v>8.5214308657321006E-3</v>
      </c>
      <c r="AG173" s="86">
        <f>A!G710</f>
        <v>0</v>
      </c>
      <c r="AH173" s="86">
        <f>A!H710</f>
        <v>0</v>
      </c>
      <c r="AI173" s="333">
        <f>A!I710</f>
        <v>0</v>
      </c>
      <c r="AJ173" s="334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</row>
    <row r="174" spans="2:110" ht="12" customHeight="1">
      <c r="B174" s="2"/>
      <c r="C174" s="2"/>
      <c r="D174" s="2"/>
      <c r="E174" s="2"/>
      <c r="F174" s="2"/>
      <c r="G174" s="2"/>
      <c r="H174" s="2"/>
      <c r="I174" s="2"/>
      <c r="J174" s="2"/>
      <c r="K174" s="18"/>
      <c r="L174" s="18"/>
      <c r="M174" s="18"/>
      <c r="N174" s="2"/>
      <c r="O174" s="2"/>
      <c r="P174" s="2"/>
      <c r="Q174" s="18"/>
      <c r="R174" s="18"/>
      <c r="S174" s="18"/>
      <c r="T174" s="79" t="s">
        <v>81</v>
      </c>
      <c r="U174" s="115">
        <f>A!G561</f>
        <v>0.20704273409943008</v>
      </c>
      <c r="V174" s="116">
        <f>A!H561</f>
        <v>0.20999999999999996</v>
      </c>
      <c r="W174" s="347">
        <f>A!I561</f>
        <v>0.20999999999999996</v>
      </c>
      <c r="X174" s="334">
        <f t="shared" si="24"/>
        <v>1.4148633289645695E-2</v>
      </c>
      <c r="Y174" s="86">
        <f>A!G671</f>
        <v>-16.341820486560209</v>
      </c>
      <c r="Z174" s="86">
        <f>A!H671</f>
        <v>-16.199999999999818</v>
      </c>
      <c r="AA174" s="333">
        <f>A!I671</f>
        <v>-16.800000000000182</v>
      </c>
      <c r="AB174" s="334">
        <f t="shared" si="25"/>
        <v>3.6480210544549689E-2</v>
      </c>
      <c r="AC174" s="86">
        <f>A!G691</f>
        <v>-16.341820486560209</v>
      </c>
      <c r="AD174" s="86">
        <f>A!H691</f>
        <v>-16.199999999999818</v>
      </c>
      <c r="AE174" s="333">
        <f>A!I691</f>
        <v>-16.800000000000182</v>
      </c>
      <c r="AF174" s="334">
        <f t="shared" si="26"/>
        <v>3.6480210544549689E-2</v>
      </c>
      <c r="AG174" s="86">
        <f>A!G711</f>
        <v>0</v>
      </c>
      <c r="AH174" s="86">
        <f>A!H711</f>
        <v>0</v>
      </c>
      <c r="AI174" s="333">
        <f>A!I711</f>
        <v>0</v>
      </c>
      <c r="AJ174" s="334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</row>
    <row r="175" spans="2:110" ht="12" customHeight="1">
      <c r="B175" s="2"/>
      <c r="C175" s="2"/>
      <c r="D175" s="2"/>
      <c r="E175" s="2"/>
      <c r="F175" s="2"/>
      <c r="G175" s="2"/>
      <c r="H175" s="2"/>
      <c r="I175" s="2"/>
      <c r="J175" s="2"/>
      <c r="K175" s="18"/>
      <c r="L175" s="18"/>
      <c r="M175" s="18"/>
      <c r="N175" s="2"/>
      <c r="O175" s="2"/>
      <c r="P175" s="2"/>
      <c r="Q175" s="18"/>
      <c r="R175" s="18"/>
      <c r="S175" s="18"/>
      <c r="T175" s="79" t="s">
        <v>82</v>
      </c>
      <c r="U175" s="115">
        <f>A!G562</f>
        <v>1.19763432713725</v>
      </c>
      <c r="V175" s="116">
        <f>A!H562</f>
        <v>1.1999999999999997</v>
      </c>
      <c r="W175" s="347">
        <f>A!I562</f>
        <v>1.1999999999999997</v>
      </c>
      <c r="X175" s="334">
        <f t="shared" si="24"/>
        <v>1.9726903689782143E-3</v>
      </c>
      <c r="Y175" s="86">
        <f>A!G672</f>
        <v>-51.457885931600231</v>
      </c>
      <c r="Z175" s="86">
        <f>A!H672</f>
        <v>-51.599999999999909</v>
      </c>
      <c r="AA175" s="333">
        <f>A!I672</f>
        <v>-51.900000000000091</v>
      </c>
      <c r="AB175" s="334">
        <f t="shared" si="25"/>
        <v>8.5593720979456282E-3</v>
      </c>
      <c r="AC175" s="86">
        <f>A!G692</f>
        <v>-51.457885931600231</v>
      </c>
      <c r="AD175" s="86">
        <f>A!H692</f>
        <v>-51.599999999999909</v>
      </c>
      <c r="AE175" s="333">
        <f>A!I692</f>
        <v>-51.900000000000091</v>
      </c>
      <c r="AF175" s="334">
        <f t="shared" si="26"/>
        <v>8.5593720979456282E-3</v>
      </c>
      <c r="AG175" s="86">
        <f>A!G712</f>
        <v>0</v>
      </c>
      <c r="AH175" s="86">
        <f>A!H712</f>
        <v>0</v>
      </c>
      <c r="AI175" s="333">
        <f>A!I712</f>
        <v>0</v>
      </c>
      <c r="AJ175" s="334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</row>
    <row r="176" spans="2:110" ht="12" customHeight="1">
      <c r="B176" s="2"/>
      <c r="C176" s="2"/>
      <c r="D176" s="2"/>
      <c r="E176" s="2"/>
      <c r="F176" s="2"/>
      <c r="G176" s="2"/>
      <c r="H176" s="2"/>
      <c r="I176" s="2"/>
      <c r="J176" s="2"/>
      <c r="K176" s="18"/>
      <c r="L176" s="18"/>
      <c r="M176" s="18"/>
      <c r="N176" s="2"/>
      <c r="O176" s="2"/>
      <c r="P176" s="2"/>
      <c r="Q176" s="18"/>
      <c r="R176" s="18"/>
      <c r="S176" s="18"/>
      <c r="T176" s="79" t="s">
        <v>83</v>
      </c>
      <c r="U176" s="115">
        <f>A!G563</f>
        <v>-0.49936865386743001</v>
      </c>
      <c r="V176" s="116">
        <f>A!H563</f>
        <v>-0.4800000000000002</v>
      </c>
      <c r="W176" s="347">
        <f>A!I563</f>
        <v>-0.4800000000000002</v>
      </c>
      <c r="X176" s="334">
        <f t="shared" si="24"/>
        <v>3.9815821347337091E-2</v>
      </c>
      <c r="Y176" s="86">
        <f>A!G673</f>
        <v>-3581.0057815310342</v>
      </c>
      <c r="Z176" s="86">
        <f>A!H673</f>
        <v>-3581.1</v>
      </c>
      <c r="AA176" s="333">
        <f>A!I673</f>
        <v>-3581.2000000000003</v>
      </c>
      <c r="AB176" s="334">
        <f t="shared" si="25"/>
        <v>5.4234275626756807E-5</v>
      </c>
      <c r="AC176" s="86">
        <f>A!G693</f>
        <v>-3581.0057815310342</v>
      </c>
      <c r="AD176" s="86">
        <f>A!H693</f>
        <v>-3581.1</v>
      </c>
      <c r="AE176" s="333">
        <f>A!I693</f>
        <v>-3581.2000000000003</v>
      </c>
      <c r="AF176" s="334">
        <f t="shared" si="26"/>
        <v>5.4234275626756807E-5</v>
      </c>
      <c r="AG176" s="86">
        <f>A!G713</f>
        <v>0</v>
      </c>
      <c r="AH176" s="86">
        <f>A!H713</f>
        <v>0</v>
      </c>
      <c r="AI176" s="333">
        <f>A!I713</f>
        <v>0</v>
      </c>
      <c r="AJ176" s="334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</row>
    <row r="177" spans="2:110" ht="12" customHeight="1">
      <c r="B177" s="2"/>
      <c r="C177" s="2"/>
      <c r="D177" s="2"/>
      <c r="E177" s="2"/>
      <c r="F177" s="2"/>
      <c r="G177" s="2"/>
      <c r="H177" s="2"/>
      <c r="I177" s="2"/>
      <c r="J177" s="2"/>
      <c r="K177" s="18"/>
      <c r="L177" s="18"/>
      <c r="M177" s="18"/>
      <c r="N177" s="2"/>
      <c r="O177" s="2"/>
      <c r="P177" s="2"/>
      <c r="Q177" s="18"/>
      <c r="R177" s="18"/>
      <c r="S177" s="18"/>
      <c r="T177" s="79" t="s">
        <v>84</v>
      </c>
      <c r="U177" s="115">
        <f>A!G564</f>
        <v>0.86071062377300978</v>
      </c>
      <c r="V177" s="116">
        <f>A!H564</f>
        <v>0.8600000000000001</v>
      </c>
      <c r="W177" s="347">
        <f>A!I564</f>
        <v>0.8600000000000001</v>
      </c>
      <c r="X177" s="334">
        <f t="shared" si="24"/>
        <v>8.2607918121103713E-4</v>
      </c>
      <c r="Y177" s="86">
        <f>A!G674</f>
        <v>-21.386958058895004</v>
      </c>
      <c r="Z177" s="86">
        <f>A!H674</f>
        <v>-21.400000000000006</v>
      </c>
      <c r="AA177" s="333">
        <f>A!I674</f>
        <v>-21.899999999999977</v>
      </c>
      <c r="AB177" s="334">
        <f t="shared" si="25"/>
        <v>2.3793448780101919E-2</v>
      </c>
      <c r="AC177" s="86">
        <f>A!G694</f>
        <v>-21.386958058895004</v>
      </c>
      <c r="AD177" s="86">
        <f>A!H694</f>
        <v>-21.400000000000006</v>
      </c>
      <c r="AE177" s="333">
        <f>A!I694</f>
        <v>-21.899999999999977</v>
      </c>
      <c r="AF177" s="334">
        <f t="shared" si="26"/>
        <v>2.3793448780101919E-2</v>
      </c>
      <c r="AG177" s="86">
        <f>A!G714</f>
        <v>0</v>
      </c>
      <c r="AH177" s="86">
        <f>A!H714</f>
        <v>0</v>
      </c>
      <c r="AI177" s="333">
        <f>A!I714</f>
        <v>0</v>
      </c>
      <c r="AJ177" s="334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</row>
    <row r="178" spans="2:110" ht="12" customHeight="1">
      <c r="B178" s="2"/>
      <c r="C178" s="2"/>
      <c r="D178" s="2"/>
      <c r="E178" s="2"/>
      <c r="F178" s="2"/>
      <c r="G178" s="2"/>
      <c r="H178" s="2"/>
      <c r="I178" s="2"/>
      <c r="J178" s="2"/>
      <c r="K178" s="18"/>
      <c r="L178" s="18"/>
      <c r="M178" s="18"/>
      <c r="N178" s="2"/>
      <c r="O178" s="2"/>
      <c r="P178" s="2"/>
      <c r="Q178" s="18"/>
      <c r="R178" s="18"/>
      <c r="S178" s="18"/>
      <c r="T178" s="79" t="s">
        <v>85</v>
      </c>
      <c r="U178" s="115">
        <f>A!G565</f>
        <v>-0.6292496231322402</v>
      </c>
      <c r="V178" s="116">
        <f>A!H565</f>
        <v>-0.60999999999999988</v>
      </c>
      <c r="W178" s="347">
        <f>A!I565</f>
        <v>-0.60999999999999988</v>
      </c>
      <c r="X178" s="334">
        <f t="shared" si="24"/>
        <v>3.1228271550979979E-2</v>
      </c>
      <c r="Y178" s="86">
        <f>A!G675</f>
        <v>-3567.2766741448891</v>
      </c>
      <c r="Z178" s="86">
        <f>A!H675</f>
        <v>-3567.1</v>
      </c>
      <c r="AA178" s="333">
        <f>A!I675</f>
        <v>-3568</v>
      </c>
      <c r="AB178" s="334">
        <f t="shared" si="25"/>
        <v>2.5228041230533502E-4</v>
      </c>
      <c r="AC178" s="86">
        <f>A!G695</f>
        <v>-3567.2766741448891</v>
      </c>
      <c r="AD178" s="86">
        <f>A!H695</f>
        <v>-3567.1</v>
      </c>
      <c r="AE178" s="333">
        <f>A!I695</f>
        <v>-3568</v>
      </c>
      <c r="AF178" s="334">
        <f t="shared" si="26"/>
        <v>2.5228041230533502E-4</v>
      </c>
      <c r="AG178" s="86">
        <f>A!G715</f>
        <v>0</v>
      </c>
      <c r="AH178" s="86">
        <f>A!H715</f>
        <v>0</v>
      </c>
      <c r="AI178" s="333">
        <f>A!I715</f>
        <v>0</v>
      </c>
      <c r="AJ178" s="334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</row>
    <row r="179" spans="2:110" ht="12" customHeight="1">
      <c r="B179" s="2"/>
      <c r="C179" s="2"/>
      <c r="D179" s="2"/>
      <c r="E179" s="2"/>
      <c r="F179" s="2"/>
      <c r="G179" s="2"/>
      <c r="H179" s="2"/>
      <c r="I179" s="2"/>
      <c r="J179" s="2"/>
      <c r="K179" s="18"/>
      <c r="L179" s="18"/>
      <c r="M179" s="18"/>
      <c r="N179" s="2"/>
      <c r="O179" s="2"/>
      <c r="P179" s="2"/>
      <c r="Q179" s="18"/>
      <c r="R179" s="18"/>
      <c r="S179" s="18"/>
      <c r="T179" s="79" t="s">
        <v>86</v>
      </c>
      <c r="U179" s="115">
        <f>A!G566</f>
        <v>0.24782648211559977</v>
      </c>
      <c r="V179" s="116">
        <f>A!H566</f>
        <v>0.25</v>
      </c>
      <c r="W179" s="347">
        <f>A!I566</f>
        <v>0.25</v>
      </c>
      <c r="X179" s="334">
        <f t="shared" si="24"/>
        <v>8.7193403939829269E-3</v>
      </c>
      <c r="Y179" s="86">
        <f>A!G676</f>
        <v>752.28357596370006</v>
      </c>
      <c r="Z179" s="86">
        <f>A!H676</f>
        <v>752.39999999999964</v>
      </c>
      <c r="AA179" s="333">
        <f>A!I676</f>
        <v>753</v>
      </c>
      <c r="AB179" s="334">
        <f t="shared" si="25"/>
        <v>9.5198110655626248E-4</v>
      </c>
      <c r="AC179" s="86">
        <f>A!G696</f>
        <v>13.087987039869859</v>
      </c>
      <c r="AD179" s="86">
        <f>A!H696</f>
        <v>13.199999999999818</v>
      </c>
      <c r="AE179" s="333">
        <f>A!I696</f>
        <v>13.699999999999818</v>
      </c>
      <c r="AF179" s="334">
        <f t="shared" si="26"/>
        <v>4.5914761314673841E-2</v>
      </c>
      <c r="AG179" s="86">
        <f>A!G716</f>
        <v>739.19558892383304</v>
      </c>
      <c r="AH179" s="86">
        <f>A!H716</f>
        <v>739.2</v>
      </c>
      <c r="AI179" s="333">
        <f>A!I716</f>
        <v>739.4</v>
      </c>
      <c r="AJ179" s="334">
        <f t="shared" ref="AJ179:AJ191" si="27">ABS((MAXA(AG179:AI179)-MINA(AG179:AI179))/AVERAGEA(AG179:AI179))</f>
        <v>2.7650574812368965E-4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</row>
    <row r="180" spans="2:110" ht="12" customHeight="1">
      <c r="B180" s="2"/>
      <c r="C180" s="2"/>
      <c r="D180" s="2"/>
      <c r="E180" s="2"/>
      <c r="F180" s="2"/>
      <c r="G180" s="2"/>
      <c r="H180" s="2"/>
      <c r="I180" s="2"/>
      <c r="J180" s="2"/>
      <c r="K180" s="18"/>
      <c r="L180" s="18"/>
      <c r="M180" s="18"/>
      <c r="N180" s="2"/>
      <c r="O180" s="2"/>
      <c r="P180" s="2"/>
      <c r="Q180" s="18"/>
      <c r="R180" s="18"/>
      <c r="S180" s="18"/>
      <c r="T180" s="79" t="s">
        <v>87</v>
      </c>
      <c r="U180" s="115">
        <f>A!G567</f>
        <v>0.20563269285085006</v>
      </c>
      <c r="V180" s="116">
        <f>A!H567</f>
        <v>0.20999999999999996</v>
      </c>
      <c r="W180" s="347">
        <f>A!I567</f>
        <v>0.20999999999999996</v>
      </c>
      <c r="X180" s="334">
        <f t="shared" si="24"/>
        <v>2.0941874676893183E-2</v>
      </c>
      <c r="Y180" s="86">
        <f>A!G677</f>
        <v>-16.98247288101993</v>
      </c>
      <c r="Z180" s="86">
        <f>A!H677</f>
        <v>-17.099999999999454</v>
      </c>
      <c r="AA180" s="333">
        <f>A!I677</f>
        <v>-18.400000000000546</v>
      </c>
      <c r="AB180" s="334">
        <f t="shared" si="25"/>
        <v>8.102860104520293E-2</v>
      </c>
      <c r="AC180" s="86">
        <f>A!G697</f>
        <v>-17.026456882009825</v>
      </c>
      <c r="AD180" s="86">
        <f>A!H697</f>
        <v>-17.099999999999909</v>
      </c>
      <c r="AE180" s="333">
        <f>A!I697</f>
        <v>-18.199999999999818</v>
      </c>
      <c r="AF180" s="334">
        <f t="shared" si="26"/>
        <v>6.7282013034221197E-2</v>
      </c>
      <c r="AG180" s="86">
        <f>A!G717</f>
        <v>4.3984000985005878E-2</v>
      </c>
      <c r="AH180" s="86">
        <f>A!H717</f>
        <v>0</v>
      </c>
      <c r="AI180" s="333">
        <f>A!I717</f>
        <v>-0.29999999999995453</v>
      </c>
      <c r="AJ180" s="334">
        <f t="shared" si="27"/>
        <v>4.0308106013899003</v>
      </c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</row>
    <row r="181" spans="2:110" ht="12" customHeight="1">
      <c r="B181" s="2"/>
      <c r="C181" s="2"/>
      <c r="D181" s="2"/>
      <c r="E181" s="2"/>
      <c r="F181" s="2"/>
      <c r="G181" s="2"/>
      <c r="H181" s="2"/>
      <c r="I181" s="2"/>
      <c r="J181" s="2"/>
      <c r="K181" s="18"/>
      <c r="L181" s="18"/>
      <c r="M181" s="18"/>
      <c r="N181" s="2"/>
      <c r="O181" s="2"/>
      <c r="P181" s="2"/>
      <c r="Q181" s="18"/>
      <c r="R181" s="18"/>
      <c r="S181" s="18"/>
      <c r="T181" s="79" t="s">
        <v>88</v>
      </c>
      <c r="U181" s="115">
        <f>A!G568</f>
        <v>-0.90343351605082001</v>
      </c>
      <c r="V181" s="116">
        <f>A!H568</f>
        <v>-0.9099999999999997</v>
      </c>
      <c r="W181" s="347">
        <f>A!I568</f>
        <v>-0.9099999999999997</v>
      </c>
      <c r="X181" s="334">
        <f t="shared" si="24"/>
        <v>7.2333147592692987E-3</v>
      </c>
      <c r="Y181" s="86">
        <f>A!G678</f>
        <v>36.453057892929792</v>
      </c>
      <c r="Z181" s="86">
        <f>A!H678</f>
        <v>37</v>
      </c>
      <c r="AA181" s="333">
        <f>A!I678</f>
        <v>38</v>
      </c>
      <c r="AB181" s="334">
        <f t="shared" si="25"/>
        <v>4.1639291096606357E-2</v>
      </c>
      <c r="AC181" s="86">
        <f>A!G698</f>
        <v>36.447195876180103</v>
      </c>
      <c r="AD181" s="86">
        <f>A!H698</f>
        <v>37</v>
      </c>
      <c r="AE181" s="333">
        <f>A!I698</f>
        <v>37.799999999999727</v>
      </c>
      <c r="AF181" s="334">
        <f t="shared" si="26"/>
        <v>3.648103073066182E-2</v>
      </c>
      <c r="AG181" s="86">
        <f>A!G718</f>
        <v>5.8620167599201523E-3</v>
      </c>
      <c r="AH181" s="86">
        <f>A!H718</f>
        <v>0</v>
      </c>
      <c r="AI181" s="333">
        <f>A!I718</f>
        <v>0.19999999999993179</v>
      </c>
      <c r="AJ181" s="334">
        <f t="shared" si="27"/>
        <v>2.9145736034429532</v>
      </c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</row>
    <row r="182" spans="2:110" ht="12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79" t="s">
        <v>89</v>
      </c>
      <c r="U182" s="115">
        <f>A!G569</f>
        <v>-0.26013515191547976</v>
      </c>
      <c r="V182" s="116">
        <f>A!H569</f>
        <v>-0.23999999999999977</v>
      </c>
      <c r="W182" s="347">
        <f>A!I569</f>
        <v>-0.23999999999999977</v>
      </c>
      <c r="X182" s="334">
        <f t="shared" si="24"/>
        <v>8.1614088440617724E-2</v>
      </c>
      <c r="Y182" s="86">
        <f>A!G679</f>
        <v>-2285.1846961379301</v>
      </c>
      <c r="Z182" s="86">
        <f>A!H679</f>
        <v>-2285.4999999999995</v>
      </c>
      <c r="AA182" s="333">
        <f>A!I679</f>
        <v>-2285.8000000000002</v>
      </c>
      <c r="AB182" s="334">
        <f t="shared" si="25"/>
        <v>2.6922128000225851E-4</v>
      </c>
      <c r="AC182" s="86">
        <f>A!G699</f>
        <v>-2285.30480383644</v>
      </c>
      <c r="AD182" s="86">
        <f>A!H699</f>
        <v>-2285.5</v>
      </c>
      <c r="AE182" s="333">
        <f>A!I699</f>
        <v>-2285.9</v>
      </c>
      <c r="AF182" s="334">
        <f t="shared" si="26"/>
        <v>2.6041495758738877E-4</v>
      </c>
      <c r="AG182" s="86">
        <f>A!G719</f>
        <v>0.12010769850894576</v>
      </c>
      <c r="AH182" s="86">
        <f>A!H719</f>
        <v>0</v>
      </c>
      <c r="AI182" s="333">
        <f>A!I719</f>
        <v>0</v>
      </c>
      <c r="AJ182" s="334">
        <f t="shared" si="27"/>
        <v>3</v>
      </c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</row>
    <row r="183" spans="2:110" ht="12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79" t="s">
        <v>90</v>
      </c>
      <c r="U183" s="115">
        <f>A!G570</f>
        <v>0.4150241670710999</v>
      </c>
      <c r="V183" s="116">
        <f>A!H570</f>
        <v>0.41000000000000014</v>
      </c>
      <c r="W183" s="347">
        <f>A!I570</f>
        <v>0.41000000000000014</v>
      </c>
      <c r="X183" s="334">
        <f t="shared" si="24"/>
        <v>1.2204215605791916E-2</v>
      </c>
      <c r="Y183" s="86">
        <f>A!G680</f>
        <v>-22.262270401620299</v>
      </c>
      <c r="Z183" s="86">
        <f>A!H680</f>
        <v>-22.5</v>
      </c>
      <c r="AA183" s="333">
        <f>A!I680</f>
        <v>-24.5</v>
      </c>
      <c r="AB183" s="334">
        <f t="shared" si="25"/>
        <v>9.6924180455136483E-2</v>
      </c>
      <c r="AC183" s="86">
        <f>A!G700</f>
        <v>-2240.5379430185899</v>
      </c>
      <c r="AD183" s="86">
        <f>A!H700</f>
        <v>-2240.1</v>
      </c>
      <c r="AE183" s="333">
        <f>A!I700</f>
        <v>-2241.3000000000002</v>
      </c>
      <c r="AF183" s="334">
        <f t="shared" si="26"/>
        <v>5.3555983862358942E-4</v>
      </c>
      <c r="AG183" s="86">
        <f>A!G720</f>
        <v>2218.2756726169669</v>
      </c>
      <c r="AH183" s="86">
        <f>A!H720</f>
        <v>2217.6000000000004</v>
      </c>
      <c r="AI183" s="333">
        <f>A!I720</f>
        <v>2216.6999999999998</v>
      </c>
      <c r="AJ183" s="334">
        <f t="shared" si="27"/>
        <v>7.1055454060571749E-4</v>
      </c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</row>
    <row r="184" spans="2:110" ht="12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79" t="s">
        <v>91</v>
      </c>
      <c r="U184" s="115">
        <f>A!G571</f>
        <v>0.67515931898657966</v>
      </c>
      <c r="V184" s="116">
        <f>A!H571</f>
        <v>0.64999999999999991</v>
      </c>
      <c r="W184" s="347">
        <f>A!I571</f>
        <v>0.64999999999999991</v>
      </c>
      <c r="X184" s="334">
        <f t="shared" si="24"/>
        <v>3.8213604459242156E-2</v>
      </c>
      <c r="Y184" s="86">
        <f>A!G681</f>
        <v>2262.9224257363098</v>
      </c>
      <c r="Z184" s="86">
        <f>A!H681</f>
        <v>2262.9999999999995</v>
      </c>
      <c r="AA184" s="333">
        <f>A!I681</f>
        <v>2261.3000000000002</v>
      </c>
      <c r="AB184" s="334">
        <f t="shared" si="25"/>
        <v>7.5141194440004201E-4</v>
      </c>
      <c r="AC184" s="86">
        <f>A!G701</f>
        <v>44.766860817850102</v>
      </c>
      <c r="AD184" s="86">
        <f>A!H701</f>
        <v>45.399999999999864</v>
      </c>
      <c r="AE184" s="333">
        <f>A!I701</f>
        <v>44.600000000000136</v>
      </c>
      <c r="AF184" s="334">
        <f t="shared" si="26"/>
        <v>1.7808532345670675E-2</v>
      </c>
      <c r="AG184" s="86">
        <f>A!G721</f>
        <v>2218.1555649184579</v>
      </c>
      <c r="AH184" s="86">
        <f>A!H721</f>
        <v>2217.6000000000004</v>
      </c>
      <c r="AI184" s="333">
        <f>A!I721</f>
        <v>2216.6999999999998</v>
      </c>
      <c r="AJ184" s="334">
        <f t="shared" si="27"/>
        <v>6.5640344572941286E-4</v>
      </c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</row>
    <row r="185" spans="2:110" ht="12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79" t="s">
        <v>92</v>
      </c>
      <c r="U185" s="115">
        <f>A!G572</f>
        <v>-1.1965295331104997</v>
      </c>
      <c r="V185" s="116">
        <f>A!H572</f>
        <v>-1.19</v>
      </c>
      <c r="W185" s="347">
        <f>A!I572</f>
        <v>-1.19</v>
      </c>
      <c r="X185" s="334">
        <f t="shared" si="24"/>
        <v>5.4769852031567303E-3</v>
      </c>
      <c r="Y185" s="86">
        <f>A!G682</f>
        <v>39.857986964409974</v>
      </c>
      <c r="Z185" s="86">
        <f>A!H682</f>
        <v>40</v>
      </c>
      <c r="AA185" s="333">
        <f>A!I682</f>
        <v>40.099999999999454</v>
      </c>
      <c r="AB185" s="334">
        <f t="shared" si="25"/>
        <v>6.0524449029296361E-3</v>
      </c>
      <c r="AC185" s="86">
        <f>A!G702</f>
        <v>39.80687798191002</v>
      </c>
      <c r="AD185" s="86">
        <f>A!H702</f>
        <v>40</v>
      </c>
      <c r="AE185" s="333">
        <f>A!I702</f>
        <v>40</v>
      </c>
      <c r="AF185" s="334">
        <f t="shared" si="26"/>
        <v>4.8358330008183674E-3</v>
      </c>
      <c r="AG185" s="86">
        <f>A!G722</f>
        <v>5.1108982500409184E-2</v>
      </c>
      <c r="AH185" s="86">
        <f>A!H722</f>
        <v>0</v>
      </c>
      <c r="AI185" s="333">
        <f>A!I722</f>
        <v>9.9999999999909051E-2</v>
      </c>
      <c r="AJ185" s="334">
        <f t="shared" si="27"/>
        <v>1.9853220836762324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</row>
    <row r="186" spans="2:110" ht="12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79" t="s">
        <v>93</v>
      </c>
      <c r="U186" s="115">
        <f>A!G573</f>
        <v>-0.65583268141262963</v>
      </c>
      <c r="V186" s="116">
        <f>A!H573</f>
        <v>-0.62999999999999989</v>
      </c>
      <c r="W186" s="347">
        <f>A!I573</f>
        <v>-0.62999999999999989</v>
      </c>
      <c r="X186" s="334">
        <f t="shared" si="24"/>
        <v>4.0451363519253894E-2</v>
      </c>
      <c r="Y186" s="86">
        <f>A!G683</f>
        <v>-3917.7372298818045</v>
      </c>
      <c r="Z186" s="86">
        <f>A!H683</f>
        <v>-3917.5999999999995</v>
      </c>
      <c r="AA186" s="333">
        <f>A!I683</f>
        <v>-3916.1000000000004</v>
      </c>
      <c r="AB186" s="334">
        <f t="shared" si="25"/>
        <v>4.1796501562574241E-4</v>
      </c>
      <c r="AC186" s="86">
        <f>A!G703</f>
        <v>-1329.9815362803861</v>
      </c>
      <c r="AD186" s="86">
        <f>A!H703</f>
        <v>-1330.3999999999999</v>
      </c>
      <c r="AE186" s="333">
        <f>A!I703</f>
        <v>-1329.8</v>
      </c>
      <c r="AF186" s="334">
        <f t="shared" si="26"/>
        <v>4.5110729515270926E-4</v>
      </c>
      <c r="AG186" s="86">
        <f>A!G723</f>
        <v>-2587.7556936014189</v>
      </c>
      <c r="AH186" s="86">
        <f>A!H723</f>
        <v>-2587.2000000000003</v>
      </c>
      <c r="AI186" s="333">
        <f>A!I723</f>
        <v>-2586.2999999999997</v>
      </c>
      <c r="AJ186" s="334">
        <f t="shared" si="27"/>
        <v>5.626770946172855E-4</v>
      </c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</row>
    <row r="187" spans="2:110" ht="12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79" t="s">
        <v>94</v>
      </c>
      <c r="U187" s="115">
        <f>A!G574</f>
        <v>0.63626759090631024</v>
      </c>
      <c r="V187" s="116">
        <f>A!H574</f>
        <v>0.64000000000000012</v>
      </c>
      <c r="W187" s="347">
        <f>A!I574</f>
        <v>0.64000000000000012</v>
      </c>
      <c r="X187" s="334">
        <f t="shared" si="24"/>
        <v>5.8432482677295856E-3</v>
      </c>
      <c r="Y187" s="86">
        <f>A!G684</f>
        <v>379.56074982516407</v>
      </c>
      <c r="Z187" s="86">
        <f>A!H684</f>
        <v>379.4</v>
      </c>
      <c r="AA187" s="333">
        <f>A!I684</f>
        <v>380.40000000000003</v>
      </c>
      <c r="AB187" s="334">
        <f t="shared" si="25"/>
        <v>2.6330554220518158E-3</v>
      </c>
      <c r="AC187" s="86">
        <f>A!G704</f>
        <v>9.8451818857830062</v>
      </c>
      <c r="AD187" s="86">
        <f>A!H704</f>
        <v>9.7999999999999829</v>
      </c>
      <c r="AE187" s="333">
        <f>A!I704</f>
        <v>10.599999999999994</v>
      </c>
      <c r="AF187" s="334">
        <f t="shared" si="26"/>
        <v>7.9351481801740301E-2</v>
      </c>
      <c r="AG187" s="86">
        <f>A!G724</f>
        <v>369.715567939381</v>
      </c>
      <c r="AH187" s="86">
        <f>A!H724</f>
        <v>369.6</v>
      </c>
      <c r="AI187" s="333">
        <f>A!I724</f>
        <v>369.8</v>
      </c>
      <c r="AJ187" s="334">
        <f t="shared" si="27"/>
        <v>5.4097157892635315E-4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</row>
    <row r="188" spans="2:110" ht="12" customHeight="1">
      <c r="B188" s="2"/>
      <c r="C188" s="2"/>
      <c r="D188" s="2"/>
      <c r="E188" s="2"/>
      <c r="F188" s="2"/>
      <c r="G188" s="2"/>
      <c r="H188" s="2"/>
      <c r="I188" s="2"/>
      <c r="J188" s="2"/>
      <c r="K188" s="19"/>
      <c r="L188" s="19"/>
      <c r="M188" s="19"/>
      <c r="N188" s="2"/>
      <c r="O188" s="2"/>
      <c r="P188" s="2"/>
      <c r="Q188" s="19"/>
      <c r="R188" s="19"/>
      <c r="S188" s="19"/>
      <c r="T188" s="79" t="s">
        <v>95</v>
      </c>
      <c r="U188" s="115">
        <f>A!G575</f>
        <v>-1.0921111803265502</v>
      </c>
      <c r="V188" s="116">
        <f>A!H575</f>
        <v>-1.1000000000000001</v>
      </c>
      <c r="W188" s="347">
        <f>A!I575</f>
        <v>-1.1000000000000001</v>
      </c>
      <c r="X188" s="334">
        <f t="shared" si="24"/>
        <v>7.1888395391319004E-3</v>
      </c>
      <c r="Y188" s="86">
        <f>A!G685</f>
        <v>23.846479437987</v>
      </c>
      <c r="Z188" s="86">
        <f>A!H685</f>
        <v>23.900000000000091</v>
      </c>
      <c r="AA188" s="333">
        <f>A!I685</f>
        <v>23.5</v>
      </c>
      <c r="AB188" s="334">
        <f t="shared" si="25"/>
        <v>1.6842937496227478E-2</v>
      </c>
      <c r="AC188" s="86">
        <f>A!G705</f>
        <v>23.832646083792014</v>
      </c>
      <c r="AD188" s="86">
        <f>A!H705</f>
        <v>23.900000000000006</v>
      </c>
      <c r="AE188" s="333">
        <f>A!I705</f>
        <v>23.699999999999989</v>
      </c>
      <c r="AF188" s="334">
        <f t="shared" si="26"/>
        <v>8.3995208478800914E-3</v>
      </c>
      <c r="AG188" s="86">
        <f>A!G725</f>
        <v>1.3833354195014635E-2</v>
      </c>
      <c r="AH188" s="86">
        <f>A!H725</f>
        <v>0</v>
      </c>
      <c r="AI188" s="333">
        <f>A!I725</f>
        <v>-0.19999999999998863</v>
      </c>
      <c r="AJ188" s="334">
        <f t="shared" si="27"/>
        <v>3.445837785878346</v>
      </c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</row>
    <row r="189" spans="2:110" ht="12" customHeight="1">
      <c r="B189" s="2"/>
      <c r="C189" s="2"/>
      <c r="D189" s="2"/>
      <c r="E189" s="2"/>
      <c r="F189" s="2"/>
      <c r="G189" s="2"/>
      <c r="H189" s="2"/>
      <c r="I189" s="2"/>
      <c r="J189" s="2"/>
      <c r="K189" s="19"/>
      <c r="L189" s="19"/>
      <c r="M189" s="19"/>
      <c r="N189" s="2"/>
      <c r="O189" s="2"/>
      <c r="P189" s="2"/>
      <c r="Q189" s="19"/>
      <c r="R189" s="19"/>
      <c r="S189" s="19"/>
      <c r="T189" s="79" t="s">
        <v>96</v>
      </c>
      <c r="U189" s="115">
        <f>A!G576</f>
        <v>-0.55141432862868012</v>
      </c>
      <c r="V189" s="116">
        <f>A!H576</f>
        <v>-0.54</v>
      </c>
      <c r="W189" s="347">
        <f>A!I576</f>
        <v>-0.54</v>
      </c>
      <c r="X189" s="334">
        <f t="shared" si="24"/>
        <v>2.0989754279542163E-2</v>
      </c>
      <c r="Y189" s="86">
        <f>A!G686</f>
        <v>-3933.7487374082275</v>
      </c>
      <c r="Z189" s="86">
        <f>A!H686</f>
        <v>-3933.7</v>
      </c>
      <c r="AA189" s="333">
        <f>A!I686</f>
        <v>-3932.7</v>
      </c>
      <c r="AB189" s="334">
        <f t="shared" si="25"/>
        <v>2.6662479386459589E-4</v>
      </c>
      <c r="AC189" s="86">
        <f>A!G706</f>
        <v>-1345.9557681785041</v>
      </c>
      <c r="AD189" s="86">
        <f>A!H706</f>
        <v>-1346.5</v>
      </c>
      <c r="AE189" s="333">
        <f>A!I706</f>
        <v>-1346.1000000000001</v>
      </c>
      <c r="AF189" s="334">
        <f t="shared" si="26"/>
        <v>4.0427706294228374E-4</v>
      </c>
      <c r="AG189" s="86">
        <f>A!G726</f>
        <v>-2587.7929692297243</v>
      </c>
      <c r="AH189" s="86">
        <f>A!H726</f>
        <v>-2587.2000000000003</v>
      </c>
      <c r="AI189" s="333">
        <f>A!I726</f>
        <v>-2586.6</v>
      </c>
      <c r="AJ189" s="334">
        <f t="shared" si="27"/>
        <v>4.6110478910213942E-4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</row>
    <row r="190" spans="2:110" ht="12" customHeight="1">
      <c r="B190" s="2"/>
      <c r="C190" s="2"/>
      <c r="D190" s="2"/>
      <c r="E190" s="2"/>
      <c r="F190" s="2"/>
      <c r="G190" s="2"/>
      <c r="H190" s="2"/>
      <c r="I190" s="2"/>
      <c r="J190" s="2"/>
      <c r="K190" s="19"/>
      <c r="L190" s="19"/>
      <c r="M190" s="19"/>
      <c r="N190" s="2"/>
      <c r="O190" s="2"/>
      <c r="P190" s="2"/>
      <c r="Q190" s="19"/>
      <c r="R190" s="19"/>
      <c r="S190" s="19"/>
      <c r="T190" s="79" t="s">
        <v>97</v>
      </c>
      <c r="U190" s="115">
        <f>A!G577</f>
        <v>0.40486703435276983</v>
      </c>
      <c r="V190" s="116">
        <f>A!H577</f>
        <v>0.40000000000000013</v>
      </c>
      <c r="W190" s="347">
        <f>A!I577</f>
        <v>0.40000000000000013</v>
      </c>
      <c r="X190" s="334">
        <f t="shared" si="24"/>
        <v>1.2118435181648487E-2</v>
      </c>
      <c r="Y190" s="86">
        <f>A!G687</f>
        <v>382.02027120425601</v>
      </c>
      <c r="Z190" s="86">
        <f>A!H687</f>
        <v>381.90000000000003</v>
      </c>
      <c r="AA190" s="333">
        <f>A!I687</f>
        <v>382.00000000000006</v>
      </c>
      <c r="AB190" s="334">
        <f t="shared" si="25"/>
        <v>3.148679902387375E-4</v>
      </c>
      <c r="AC190" s="86">
        <f>A!G707</f>
        <v>12.290869910680016</v>
      </c>
      <c r="AD190" s="86">
        <f>A!H707</f>
        <v>12.299999999999983</v>
      </c>
      <c r="AE190" s="333">
        <f>A!I707</f>
        <v>12.400000000000006</v>
      </c>
      <c r="AF190" s="334">
        <f t="shared" si="26"/>
        <v>8.8505695797504325E-3</v>
      </c>
      <c r="AG190" s="86">
        <f>A!G727</f>
        <v>369.72940129357602</v>
      </c>
      <c r="AH190" s="86">
        <f>A!H727</f>
        <v>369.6</v>
      </c>
      <c r="AI190" s="333">
        <f>A!I727</f>
        <v>369.6</v>
      </c>
      <c r="AJ190" s="334">
        <f t="shared" si="27"/>
        <v>3.5007087040450201E-4</v>
      </c>
      <c r="AK190" s="2"/>
      <c r="AL190" s="1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</row>
    <row r="191" spans="2:110" ht="12" customHeight="1" thickBot="1">
      <c r="B191" s="2"/>
      <c r="C191" s="2"/>
      <c r="D191" s="2"/>
      <c r="E191" s="2"/>
      <c r="F191" s="2"/>
      <c r="G191" s="2"/>
      <c r="H191" s="2"/>
      <c r="I191" s="2"/>
      <c r="J191" s="2"/>
      <c r="K191" s="19"/>
      <c r="L191" s="19"/>
      <c r="M191" s="19"/>
      <c r="N191" s="2"/>
      <c r="O191" s="2"/>
      <c r="P191" s="2"/>
      <c r="Q191" s="19"/>
      <c r="R191" s="19"/>
      <c r="S191" s="19"/>
      <c r="T191" s="335" t="s">
        <v>98</v>
      </c>
      <c r="U191" s="118">
        <f>A!G578</f>
        <v>1.23172697753435</v>
      </c>
      <c r="V191" s="119">
        <f>A!H578</f>
        <v>1.23</v>
      </c>
      <c r="W191" s="348">
        <f>A!I578</f>
        <v>1.23</v>
      </c>
      <c r="X191" s="339">
        <f t="shared" si="24"/>
        <v>1.4033899675079302E-3</v>
      </c>
      <c r="Y191" s="337">
        <f>A!G688</f>
        <v>1697.4409043156998</v>
      </c>
      <c r="Z191" s="337">
        <f>A!H688</f>
        <v>1697.4</v>
      </c>
      <c r="AA191" s="338">
        <f>A!I688</f>
        <v>1697.4</v>
      </c>
      <c r="AB191" s="339">
        <f t="shared" si="25"/>
        <v>2.4098024701657287E-5</v>
      </c>
      <c r="AC191" s="337">
        <f>A!G708</f>
        <v>476.33464216590028</v>
      </c>
      <c r="AD191" s="337">
        <f>A!H708</f>
        <v>476.40000000000009</v>
      </c>
      <c r="AE191" s="338">
        <f>A!I708</f>
        <v>476.40000000000009</v>
      </c>
      <c r="AF191" s="339">
        <f t="shared" si="26"/>
        <v>1.3719736161617739E-4</v>
      </c>
      <c r="AG191" s="337">
        <f>A!G728</f>
        <v>1221.1062621497899</v>
      </c>
      <c r="AH191" s="337">
        <f>A!H728</f>
        <v>1221</v>
      </c>
      <c r="AI191" s="338">
        <f>A!I728</f>
        <v>1221</v>
      </c>
      <c r="AJ191" s="339">
        <f t="shared" si="27"/>
        <v>8.7026263110012378E-5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</row>
    <row r="192" spans="2:110" ht="12" customHeight="1" thickTop="1">
      <c r="B192" s="2"/>
      <c r="C192" s="2"/>
      <c r="D192" s="2"/>
      <c r="E192" s="2"/>
      <c r="F192" s="2"/>
      <c r="G192" s="2"/>
      <c r="H192" s="2"/>
      <c r="I192" s="2"/>
      <c r="J192" s="2"/>
      <c r="K192" s="19"/>
      <c r="L192" s="19"/>
      <c r="M192" s="19"/>
      <c r="N192" s="2"/>
      <c r="O192" s="2"/>
      <c r="P192" s="2"/>
      <c r="Q192" s="19"/>
      <c r="R192" s="19"/>
      <c r="S192" s="19"/>
      <c r="T192" s="342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127" t="s">
        <v>310</v>
      </c>
      <c r="AG192" s="86"/>
      <c r="AH192" s="86"/>
      <c r="AI192" s="75"/>
      <c r="AJ192" s="75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</row>
    <row r="193" spans="2:110">
      <c r="B193" s="2"/>
      <c r="C193" s="2"/>
      <c r="D193" s="2"/>
      <c r="E193" s="2"/>
      <c r="F193" s="2"/>
      <c r="G193" s="2"/>
      <c r="H193" s="2"/>
      <c r="I193" s="2"/>
      <c r="J193" s="2"/>
      <c r="K193" s="19"/>
      <c r="L193" s="19"/>
      <c r="M193" s="19"/>
      <c r="N193" s="2"/>
      <c r="O193" s="2"/>
      <c r="P193" s="2"/>
      <c r="Q193" s="19"/>
      <c r="R193" s="19"/>
      <c r="S193" s="19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</row>
    <row r="194" spans="2:110">
      <c r="B194" s="2"/>
      <c r="C194" s="2"/>
      <c r="D194" s="2"/>
      <c r="E194" s="2"/>
      <c r="F194" s="2"/>
      <c r="G194" s="2"/>
      <c r="H194" s="2"/>
      <c r="I194" s="2"/>
      <c r="J194" s="2"/>
      <c r="K194" s="19"/>
      <c r="L194" s="19"/>
      <c r="M194" s="19"/>
      <c r="N194" s="2"/>
      <c r="O194" s="2"/>
      <c r="P194" s="2"/>
      <c r="Q194" s="19"/>
      <c r="R194" s="19"/>
      <c r="S194" s="19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</row>
    <row r="195" spans="2:110">
      <c r="B195" s="2"/>
      <c r="C195" s="2"/>
      <c r="D195" s="2"/>
      <c r="E195" s="2"/>
      <c r="F195" s="2"/>
      <c r="G195" s="2"/>
      <c r="H195" s="2"/>
      <c r="I195" s="2"/>
      <c r="J195" s="2"/>
      <c r="K195" s="19"/>
      <c r="L195" s="19"/>
      <c r="M195" s="19"/>
      <c r="N195" s="2"/>
      <c r="O195" s="2"/>
      <c r="P195" s="2"/>
      <c r="Q195" s="19"/>
      <c r="R195" s="19"/>
      <c r="S195" s="19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</row>
    <row r="196" spans="2:110">
      <c r="B196" s="2"/>
      <c r="C196" s="2"/>
      <c r="D196" s="2"/>
      <c r="E196" s="2"/>
      <c r="F196" s="2"/>
      <c r="G196" s="2"/>
      <c r="H196" s="2"/>
      <c r="I196" s="2"/>
      <c r="J196" s="2"/>
      <c r="K196" s="19"/>
      <c r="L196" s="19"/>
      <c r="M196" s="19"/>
      <c r="N196" s="2"/>
      <c r="O196" s="2"/>
      <c r="P196" s="2"/>
      <c r="Q196" s="19"/>
      <c r="R196" s="19"/>
      <c r="S196" s="19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</row>
    <row r="197" spans="2:110">
      <c r="B197" s="2"/>
      <c r="C197" s="2"/>
      <c r="D197" s="2"/>
      <c r="E197" s="2"/>
      <c r="F197" s="2"/>
      <c r="G197" s="2"/>
      <c r="H197" s="2"/>
      <c r="I197" s="2"/>
      <c r="J197" s="2"/>
      <c r="K197" s="19"/>
      <c r="L197" s="19"/>
      <c r="M197" s="19"/>
      <c r="N197" s="2"/>
      <c r="O197" s="2"/>
      <c r="P197" s="2"/>
      <c r="Q197" s="19"/>
      <c r="R197" s="19"/>
      <c r="S197" s="19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</row>
    <row r="198" spans="2:110">
      <c r="B198" s="2"/>
      <c r="C198" s="2"/>
      <c r="D198" s="2"/>
      <c r="E198" s="2"/>
      <c r="F198" s="2"/>
      <c r="G198" s="2"/>
      <c r="H198" s="2"/>
      <c r="I198" s="2"/>
      <c r="J198" s="2"/>
      <c r="K198" s="19"/>
      <c r="L198" s="19"/>
      <c r="M198" s="19"/>
      <c r="N198" s="2"/>
      <c r="O198" s="2"/>
      <c r="P198" s="2"/>
      <c r="Q198" s="19"/>
      <c r="R198" s="19"/>
      <c r="S198" s="19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</row>
    <row r="199" spans="2:110">
      <c r="B199" s="2"/>
      <c r="C199" s="2"/>
      <c r="D199" s="2"/>
      <c r="E199" s="2"/>
      <c r="F199" s="2"/>
      <c r="G199" s="2"/>
      <c r="H199" s="2"/>
      <c r="I199" s="2"/>
      <c r="J199" s="2"/>
      <c r="K199" s="19"/>
      <c r="L199" s="19"/>
      <c r="M199" s="19"/>
      <c r="N199" s="2"/>
      <c r="O199" s="2"/>
      <c r="P199" s="2"/>
      <c r="Q199" s="19"/>
      <c r="R199" s="19"/>
      <c r="S199" s="19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</row>
    <row r="200" spans="2:110">
      <c r="B200" s="2"/>
      <c r="C200" s="2"/>
      <c r="D200" s="2"/>
      <c r="E200" s="2"/>
      <c r="F200" s="2"/>
      <c r="G200" s="2"/>
      <c r="H200" s="2"/>
      <c r="I200" s="2"/>
      <c r="J200" s="2"/>
      <c r="K200" s="19"/>
      <c r="L200" s="19"/>
      <c r="M200" s="19"/>
      <c r="N200" s="2"/>
      <c r="O200" s="2"/>
      <c r="P200" s="2"/>
      <c r="Q200" s="19"/>
      <c r="R200" s="19"/>
      <c r="S200" s="19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</row>
    <row r="201" spans="2:110">
      <c r="B201" s="2"/>
      <c r="C201" s="2"/>
      <c r="D201" s="2"/>
      <c r="E201" s="2"/>
      <c r="F201" s="2"/>
      <c r="G201" s="2"/>
      <c r="H201" s="2"/>
      <c r="I201" s="2"/>
      <c r="J201" s="2"/>
      <c r="K201" s="19"/>
      <c r="L201" s="19"/>
      <c r="M201" s="19"/>
      <c r="N201" s="2"/>
      <c r="O201" s="2"/>
      <c r="P201" s="2"/>
      <c r="Q201" s="19"/>
      <c r="R201" s="19"/>
      <c r="S201" s="19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</row>
    <row r="208" spans="2:110">
      <c r="B208" s="2"/>
      <c r="C208" s="2"/>
      <c r="D208" s="2"/>
      <c r="E208" s="2"/>
      <c r="F208" s="2"/>
      <c r="G208" s="2"/>
      <c r="H208" s="2"/>
      <c r="I208" s="2"/>
      <c r="J208" s="2"/>
      <c r="K208" s="20"/>
      <c r="L208" s="20"/>
      <c r="M208" s="20"/>
      <c r="N208" s="2"/>
      <c r="O208" s="2"/>
      <c r="P208" s="2"/>
      <c r="Q208" s="20"/>
      <c r="R208" s="20"/>
      <c r="S208" s="20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</row>
    <row r="209" spans="2:110">
      <c r="B209" s="2"/>
      <c r="C209" s="2"/>
      <c r="D209" s="2"/>
      <c r="E209" s="2"/>
      <c r="F209" s="2"/>
      <c r="G209" s="2"/>
      <c r="H209" s="2"/>
      <c r="I209" s="2"/>
      <c r="J209" s="2"/>
      <c r="K209" s="20"/>
      <c r="L209" s="20"/>
      <c r="M209" s="20"/>
      <c r="N209" s="2"/>
      <c r="O209" s="2"/>
      <c r="P209" s="2"/>
      <c r="Q209" s="20"/>
      <c r="R209" s="20"/>
      <c r="S209" s="20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</row>
    <row r="210" spans="2:110">
      <c r="B210" s="2"/>
      <c r="C210" s="2"/>
      <c r="D210" s="2"/>
      <c r="E210" s="2"/>
      <c r="F210" s="2"/>
      <c r="G210" s="2"/>
      <c r="H210" s="2"/>
      <c r="I210" s="2"/>
      <c r="J210" s="2"/>
      <c r="K210" s="20"/>
      <c r="L210" s="20"/>
      <c r="M210" s="20"/>
      <c r="N210" s="2"/>
      <c r="O210" s="2"/>
      <c r="P210" s="2"/>
      <c r="Q210" s="20"/>
      <c r="R210" s="20"/>
      <c r="S210" s="20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</row>
    <row r="211" spans="2:110">
      <c r="B211" s="2"/>
      <c r="C211" s="2"/>
      <c r="D211" s="2"/>
      <c r="E211" s="2"/>
      <c r="F211" s="2"/>
      <c r="G211" s="2"/>
      <c r="H211" s="2"/>
      <c r="I211" s="2"/>
      <c r="J211" s="2"/>
      <c r="K211" s="20"/>
      <c r="L211" s="20"/>
      <c r="M211" s="20"/>
      <c r="N211" s="2"/>
      <c r="O211" s="2"/>
      <c r="P211" s="2"/>
      <c r="Q211" s="20"/>
      <c r="R211" s="20"/>
      <c r="S211" s="20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</row>
    <row r="212" spans="2:110" ht="15.75">
      <c r="B212" s="2"/>
      <c r="C212" s="2"/>
      <c r="D212" s="2"/>
      <c r="E212" s="2"/>
      <c r="F212" s="2"/>
      <c r="G212" s="2"/>
      <c r="H212" s="2"/>
      <c r="I212" s="2"/>
      <c r="J212" s="2"/>
      <c r="K212" s="20"/>
      <c r="L212" s="20"/>
      <c r="M212" s="20"/>
      <c r="N212" s="2"/>
      <c r="O212" s="2"/>
      <c r="P212" s="2"/>
      <c r="Q212" s="20"/>
      <c r="R212" s="20"/>
      <c r="S212" s="20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1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</row>
    <row r="213" spans="2:110">
      <c r="B213" s="2"/>
      <c r="C213" s="2"/>
      <c r="D213" s="2"/>
      <c r="E213" s="2"/>
      <c r="F213" s="2"/>
      <c r="G213" s="2"/>
      <c r="H213" s="2"/>
      <c r="I213" s="2"/>
      <c r="J213" s="2"/>
      <c r="K213" s="20"/>
      <c r="L213" s="20"/>
      <c r="M213" s="20"/>
      <c r="N213" s="2"/>
      <c r="O213" s="2"/>
      <c r="P213" s="2"/>
      <c r="Q213" s="20"/>
      <c r="R213" s="20"/>
      <c r="S213" s="20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</row>
    <row r="214" spans="2:110" ht="15.75">
      <c r="B214" s="2"/>
      <c r="C214" s="2"/>
      <c r="D214" s="2"/>
      <c r="E214" s="2"/>
      <c r="F214" s="2"/>
      <c r="G214" s="2"/>
      <c r="H214" s="2"/>
      <c r="I214" s="2"/>
      <c r="J214" s="2"/>
      <c r="K214" s="20"/>
      <c r="L214" s="20"/>
      <c r="M214" s="20"/>
      <c r="N214" s="2"/>
      <c r="O214" s="2"/>
      <c r="P214" s="2"/>
      <c r="Q214" s="20"/>
      <c r="R214" s="20"/>
      <c r="S214" s="20"/>
      <c r="T214" s="1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</row>
    <row r="215" spans="2:110">
      <c r="B215" s="2"/>
      <c r="C215" s="2"/>
      <c r="D215" s="2"/>
      <c r="E215" s="2"/>
      <c r="F215" s="2"/>
      <c r="G215" s="2"/>
      <c r="H215" s="2"/>
      <c r="I215" s="2"/>
      <c r="J215" s="2"/>
      <c r="K215" s="20"/>
      <c r="L215" s="20"/>
      <c r="M215" s="20"/>
      <c r="N215" s="2"/>
      <c r="O215" s="2"/>
      <c r="P215" s="2"/>
      <c r="Q215" s="20"/>
      <c r="R215" s="20"/>
      <c r="S215" s="20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</row>
    <row r="216" spans="2:110">
      <c r="B216" s="2"/>
      <c r="C216" s="2"/>
      <c r="D216" s="2"/>
      <c r="E216" s="2"/>
      <c r="F216" s="2"/>
      <c r="G216" s="2"/>
      <c r="H216" s="2"/>
      <c r="I216" s="2"/>
      <c r="J216" s="2"/>
      <c r="K216" s="20"/>
      <c r="L216" s="20"/>
      <c r="M216" s="20"/>
      <c r="N216" s="2"/>
      <c r="O216" s="2"/>
      <c r="P216" s="2"/>
      <c r="Q216" s="20"/>
      <c r="R216" s="20"/>
      <c r="S216" s="20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</row>
    <row r="217" spans="2:110">
      <c r="B217" s="2"/>
      <c r="C217" s="2"/>
      <c r="D217" s="2"/>
      <c r="E217" s="2"/>
      <c r="F217" s="2"/>
      <c r="G217" s="2"/>
      <c r="H217" s="2"/>
      <c r="I217" s="2"/>
      <c r="J217" s="2"/>
      <c r="K217" s="20"/>
      <c r="L217" s="20"/>
      <c r="M217" s="20"/>
      <c r="N217" s="2"/>
      <c r="O217" s="2"/>
      <c r="P217" s="2"/>
      <c r="Q217" s="20"/>
      <c r="R217" s="20"/>
      <c r="S217" s="20"/>
      <c r="T217" s="2"/>
      <c r="U217" s="2"/>
      <c r="V217" s="2"/>
      <c r="W217" s="2"/>
      <c r="X217" s="2"/>
      <c r="Y217" s="2"/>
      <c r="Z217" s="2"/>
      <c r="AA217" s="2"/>
      <c r="AB217" s="2"/>
      <c r="AC217" s="17"/>
      <c r="AD217" s="17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</row>
    <row r="218" spans="2:110">
      <c r="B218" s="2"/>
      <c r="C218" s="2"/>
      <c r="D218" s="2"/>
      <c r="E218" s="2"/>
      <c r="F218" s="2"/>
      <c r="G218" s="2"/>
      <c r="H218" s="2"/>
      <c r="I218" s="2"/>
      <c r="J218" s="2"/>
      <c r="K218" s="20"/>
      <c r="L218" s="20"/>
      <c r="M218" s="20"/>
      <c r="N218" s="2"/>
      <c r="O218" s="2"/>
      <c r="P218" s="2"/>
      <c r="Q218" s="20"/>
      <c r="R218" s="20"/>
      <c r="S218" s="20"/>
      <c r="T218" s="2"/>
      <c r="U218" s="2"/>
      <c r="V218" s="2"/>
      <c r="W218" s="2"/>
      <c r="X218" s="2"/>
      <c r="Y218" s="2"/>
      <c r="Z218" s="2"/>
      <c r="AA218" s="2"/>
      <c r="AB218" s="2"/>
      <c r="AC218" s="17"/>
      <c r="AD218" s="17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</row>
    <row r="219" spans="2:110">
      <c r="B219" s="2"/>
      <c r="C219" s="2"/>
      <c r="D219" s="2"/>
      <c r="E219" s="2"/>
      <c r="F219" s="2"/>
      <c r="G219" s="2"/>
      <c r="H219" s="2"/>
      <c r="I219" s="2"/>
      <c r="J219" s="2"/>
      <c r="K219" s="20"/>
      <c r="L219" s="20"/>
      <c r="M219" s="20"/>
      <c r="N219" s="2"/>
      <c r="O219" s="2"/>
      <c r="P219" s="2"/>
      <c r="Q219" s="20"/>
      <c r="R219" s="20"/>
      <c r="S219" s="20"/>
      <c r="T219" s="2"/>
      <c r="U219" s="2"/>
      <c r="V219" s="2"/>
      <c r="W219" s="2"/>
      <c r="X219" s="2"/>
      <c r="Y219" s="2"/>
      <c r="Z219" s="2"/>
      <c r="AA219" s="2"/>
      <c r="AB219" s="2"/>
      <c r="AC219" s="17"/>
      <c r="AD219" s="17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</row>
    <row r="220" spans="2:110">
      <c r="B220" s="2"/>
      <c r="C220" s="2"/>
      <c r="D220" s="2"/>
      <c r="E220" s="2"/>
      <c r="F220" s="2"/>
      <c r="G220" s="2"/>
      <c r="H220" s="2"/>
      <c r="I220" s="2"/>
      <c r="J220" s="2"/>
      <c r="K220" s="20"/>
      <c r="L220" s="20"/>
      <c r="M220" s="20"/>
      <c r="N220" s="2"/>
      <c r="O220" s="2"/>
      <c r="P220" s="2"/>
      <c r="Q220" s="20"/>
      <c r="R220" s="20"/>
      <c r="S220" s="20"/>
      <c r="T220" s="2"/>
      <c r="U220" s="2"/>
      <c r="V220" s="2"/>
      <c r="W220" s="2"/>
      <c r="X220" s="2"/>
      <c r="Y220" s="2"/>
      <c r="Z220" s="2"/>
      <c r="AA220" s="2"/>
      <c r="AB220" s="2"/>
      <c r="AC220" s="17"/>
      <c r="AD220" s="17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</row>
    <row r="221" spans="2:110">
      <c r="B221" s="2"/>
      <c r="C221" s="2"/>
      <c r="D221" s="2"/>
      <c r="E221" s="2"/>
      <c r="F221" s="2"/>
      <c r="G221" s="2"/>
      <c r="H221" s="2"/>
      <c r="I221" s="2"/>
      <c r="J221" s="2"/>
      <c r="K221" s="20"/>
      <c r="L221" s="20"/>
      <c r="M221" s="20"/>
      <c r="N221" s="2"/>
      <c r="O221" s="2"/>
      <c r="P221" s="2"/>
      <c r="Q221" s="20"/>
      <c r="R221" s="20"/>
      <c r="S221" s="20"/>
      <c r="T221" s="2"/>
      <c r="U221" s="2"/>
      <c r="V221" s="2"/>
      <c r="W221" s="2"/>
      <c r="X221" s="2"/>
      <c r="Y221" s="2"/>
      <c r="Z221" s="2"/>
      <c r="AA221" s="2"/>
      <c r="AB221" s="2"/>
      <c r="AC221" s="17"/>
      <c r="AD221" s="17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</row>
    <row r="222" spans="2:110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17"/>
      <c r="AD222" s="17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</row>
    <row r="223" spans="2:110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17"/>
      <c r="AD223" s="17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</row>
    <row r="224" spans="2:110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17"/>
      <c r="AD224" s="17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</row>
    <row r="225" spans="2:110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17"/>
      <c r="AD225" s="17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</row>
    <row r="226" spans="2:110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17"/>
      <c r="AD226" s="17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</row>
    <row r="227" spans="2:110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17"/>
      <c r="AD227" s="17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</row>
    <row r="228" spans="2:110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17"/>
      <c r="AD228" s="17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</row>
    <row r="229" spans="2:110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17"/>
      <c r="AD229" s="17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</row>
    <row r="230" spans="2:110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17"/>
      <c r="AD230" s="17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</row>
    <row r="231" spans="2:110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17"/>
      <c r="AD231" s="17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</row>
    <row r="232" spans="2:110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17"/>
      <c r="AD232" s="17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</row>
    <row r="233" spans="2:110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17"/>
      <c r="AD233" s="17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</row>
    <row r="234" spans="2:110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17"/>
      <c r="AD234" s="17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</row>
    <row r="235" spans="2:110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17"/>
      <c r="AD235" s="17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</row>
    <row r="236" spans="2:110" ht="15.7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1"/>
      <c r="U236" s="2"/>
      <c r="V236" s="2"/>
      <c r="W236" s="2"/>
      <c r="X236" s="2"/>
      <c r="Y236" s="2"/>
      <c r="Z236" s="2"/>
      <c r="AA236" s="2"/>
      <c r="AB236" s="17"/>
      <c r="AC236" s="17"/>
      <c r="AD236" s="17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</row>
    <row r="239" spans="2:110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17"/>
      <c r="Z239" s="17"/>
      <c r="AA239" s="17"/>
      <c r="AB239" s="17"/>
      <c r="AC239" s="17"/>
      <c r="AD239" s="17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</row>
    <row r="240" spans="2:110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17"/>
      <c r="Z240" s="17"/>
      <c r="AA240" s="17"/>
      <c r="AB240" s="17"/>
      <c r="AC240" s="17"/>
      <c r="AD240" s="17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</row>
    <row r="241" spans="2:110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17"/>
      <c r="Z241" s="17"/>
      <c r="AA241" s="17"/>
      <c r="AB241" s="17"/>
      <c r="AC241" s="17"/>
      <c r="AD241" s="17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</row>
    <row r="242" spans="2:110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17"/>
      <c r="Z242" s="17"/>
      <c r="AA242" s="17"/>
      <c r="AB242" s="17"/>
      <c r="AC242" s="17"/>
      <c r="AD242" s="17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</row>
    <row r="243" spans="2:110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17"/>
      <c r="Z243" s="17"/>
      <c r="AA243" s="17"/>
      <c r="AB243" s="17"/>
      <c r="AC243" s="17"/>
      <c r="AD243" s="17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</row>
    <row r="244" spans="2:110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17"/>
      <c r="Z244" s="17"/>
      <c r="AA244" s="17"/>
      <c r="AB244" s="17"/>
      <c r="AC244" s="17"/>
      <c r="AD244" s="17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</row>
    <row r="245" spans="2:110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17"/>
      <c r="Z245" s="17"/>
      <c r="AA245" s="17"/>
      <c r="AB245" s="17"/>
      <c r="AC245" s="17"/>
      <c r="AD245" s="17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</row>
    <row r="246" spans="2:110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17"/>
      <c r="Z246" s="17"/>
      <c r="AA246" s="17"/>
      <c r="AB246" s="17"/>
      <c r="AC246" s="17"/>
      <c r="AD246" s="17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</row>
    <row r="247" spans="2:110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17"/>
      <c r="Z247" s="17"/>
      <c r="AA247" s="17"/>
      <c r="AB247" s="17"/>
      <c r="AC247" s="17"/>
      <c r="AD247" s="17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</row>
    <row r="248" spans="2:110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17"/>
      <c r="Z248" s="17"/>
      <c r="AA248" s="17"/>
      <c r="AB248" s="17"/>
      <c r="AC248" s="17"/>
      <c r="AD248" s="17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</row>
    <row r="249" spans="2:110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17"/>
      <c r="Z249" s="17"/>
      <c r="AA249" s="17"/>
      <c r="AB249" s="17"/>
      <c r="AC249" s="17"/>
      <c r="AD249" s="17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</row>
    <row r="250" spans="2:11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17"/>
      <c r="Z250" s="17"/>
      <c r="AA250" s="17"/>
      <c r="AB250" s="17"/>
      <c r="AC250" s="17"/>
      <c r="AD250" s="17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</row>
    <row r="251" spans="2:110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17"/>
      <c r="Z251" s="17"/>
      <c r="AA251" s="17"/>
      <c r="AB251" s="17"/>
      <c r="AC251" s="17"/>
      <c r="AD251" s="17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</row>
    <row r="252" spans="2:110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17"/>
      <c r="Z252" s="17"/>
      <c r="AA252" s="17"/>
      <c r="AB252" s="17"/>
      <c r="AC252" s="17"/>
      <c r="AD252" s="17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</row>
    <row r="253" spans="2:110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17"/>
      <c r="Z253" s="17"/>
      <c r="AA253" s="17"/>
      <c r="AB253" s="17"/>
      <c r="AC253" s="17"/>
      <c r="AD253" s="17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</row>
    <row r="254" spans="2:110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17"/>
      <c r="Z254" s="17"/>
      <c r="AA254" s="17"/>
      <c r="AB254" s="17"/>
      <c r="AC254" s="17"/>
      <c r="AD254" s="17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</row>
    <row r="255" spans="2:110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17"/>
      <c r="Z255" s="17"/>
      <c r="AA255" s="17"/>
      <c r="AB255" s="17"/>
      <c r="AC255" s="17"/>
      <c r="AD255" s="17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</row>
    <row r="256" spans="2:110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17"/>
      <c r="Z256" s="17"/>
      <c r="AA256" s="17"/>
      <c r="AB256" s="17"/>
      <c r="AC256" s="17"/>
      <c r="AD256" s="17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</row>
    <row r="257" spans="2:110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17"/>
      <c r="Z257" s="17"/>
      <c r="AA257" s="17"/>
      <c r="AB257" s="17"/>
      <c r="AC257" s="17"/>
      <c r="AD257" s="17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</row>
    <row r="263" spans="2:110" ht="15.75"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</row>
    <row r="268" spans="2:110">
      <c r="B268" s="2"/>
      <c r="C268" s="2"/>
      <c r="D268" s="2"/>
      <c r="E268" s="2"/>
      <c r="F268" s="2"/>
      <c r="G268" s="2"/>
      <c r="H268" s="2"/>
      <c r="I268" s="2"/>
      <c r="J268" s="2"/>
      <c r="K268" s="21"/>
      <c r="L268" s="21"/>
      <c r="M268" s="18"/>
      <c r="N268" s="2"/>
      <c r="O268" s="2"/>
      <c r="P268" s="2"/>
      <c r="Q268" s="18"/>
      <c r="R268" s="18"/>
      <c r="S268" s="21"/>
      <c r="T268" s="2"/>
      <c r="U268" s="2"/>
      <c r="V268" s="2"/>
      <c r="W268" s="2"/>
      <c r="X268" s="2"/>
      <c r="Y268" s="18"/>
      <c r="Z268" s="18"/>
      <c r="AA268" s="2"/>
      <c r="AB268" s="18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</row>
    <row r="269" spans="2:110">
      <c r="B269" s="2"/>
      <c r="C269" s="2"/>
      <c r="D269" s="2"/>
      <c r="E269" s="2"/>
      <c r="F269" s="2"/>
      <c r="G269" s="2"/>
      <c r="H269" s="2"/>
      <c r="I269" s="2"/>
      <c r="J269" s="2"/>
      <c r="K269" s="21"/>
      <c r="L269" s="21"/>
      <c r="M269" s="18"/>
      <c r="N269" s="2"/>
      <c r="O269" s="2"/>
      <c r="P269" s="2"/>
      <c r="Q269" s="18"/>
      <c r="R269" s="18"/>
      <c r="S269" s="21"/>
      <c r="T269" s="2"/>
      <c r="U269" s="2"/>
      <c r="V269" s="2"/>
      <c r="W269" s="2"/>
      <c r="X269" s="2"/>
      <c r="Y269" s="18"/>
      <c r="Z269" s="18"/>
      <c r="AA269" s="2"/>
      <c r="AB269" s="18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</row>
    <row r="270" spans="2:110">
      <c r="B270" s="2"/>
      <c r="C270" s="2"/>
      <c r="D270" s="2"/>
      <c r="E270" s="2"/>
      <c r="F270" s="2"/>
      <c r="G270" s="2"/>
      <c r="H270" s="2"/>
      <c r="I270" s="2"/>
      <c r="J270" s="2"/>
      <c r="K270" s="21"/>
      <c r="L270" s="21"/>
      <c r="M270" s="18"/>
      <c r="N270" s="2"/>
      <c r="O270" s="2"/>
      <c r="P270" s="2"/>
      <c r="Q270" s="18"/>
      <c r="R270" s="18"/>
      <c r="S270" s="21"/>
      <c r="T270" s="2"/>
      <c r="U270" s="2"/>
      <c r="V270" s="2"/>
      <c r="W270" s="2"/>
      <c r="X270" s="2"/>
      <c r="Y270" s="18"/>
      <c r="Z270" s="18"/>
      <c r="AA270" s="2"/>
      <c r="AB270" s="18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</row>
    <row r="271" spans="2:110">
      <c r="B271" s="2"/>
      <c r="C271" s="2"/>
      <c r="D271" s="2"/>
      <c r="E271" s="2"/>
      <c r="F271" s="2"/>
      <c r="G271" s="2"/>
      <c r="H271" s="2"/>
      <c r="I271" s="2"/>
      <c r="J271" s="2"/>
      <c r="K271" s="21"/>
      <c r="L271" s="21"/>
      <c r="M271" s="18"/>
      <c r="N271" s="2"/>
      <c r="O271" s="2"/>
      <c r="P271" s="2"/>
      <c r="Q271" s="18"/>
      <c r="R271" s="18"/>
      <c r="S271" s="21"/>
      <c r="T271" s="2"/>
      <c r="U271" s="2"/>
      <c r="V271" s="2"/>
      <c r="W271" s="2"/>
      <c r="X271" s="2"/>
      <c r="Y271" s="18"/>
      <c r="Z271" s="18"/>
      <c r="AA271" s="2"/>
      <c r="AB271" s="18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</row>
    <row r="272" spans="2:110">
      <c r="B272" s="2"/>
      <c r="C272" s="2"/>
      <c r="D272" s="2"/>
      <c r="E272" s="2"/>
      <c r="F272" s="2"/>
      <c r="G272" s="2"/>
      <c r="H272" s="2"/>
      <c r="I272" s="2"/>
      <c r="J272" s="2"/>
      <c r="K272" s="21"/>
      <c r="L272" s="21"/>
      <c r="M272" s="18"/>
      <c r="N272" s="2"/>
      <c r="O272" s="2"/>
      <c r="P272" s="2"/>
      <c r="Q272" s="18"/>
      <c r="R272" s="18"/>
      <c r="S272" s="21"/>
      <c r="T272" s="2"/>
      <c r="U272" s="2"/>
      <c r="V272" s="2"/>
      <c r="W272" s="2"/>
      <c r="X272" s="2"/>
      <c r="Y272" s="18"/>
      <c r="Z272" s="18"/>
      <c r="AA272" s="2"/>
      <c r="AB272" s="18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</row>
    <row r="273" spans="2:110">
      <c r="B273" s="2"/>
      <c r="C273" s="2"/>
      <c r="D273" s="2"/>
      <c r="E273" s="2"/>
      <c r="F273" s="2"/>
      <c r="G273" s="2"/>
      <c r="H273" s="2"/>
      <c r="I273" s="2"/>
      <c r="J273" s="2"/>
      <c r="K273" s="21"/>
      <c r="L273" s="21"/>
      <c r="M273" s="18"/>
      <c r="N273" s="2"/>
      <c r="O273" s="2"/>
      <c r="P273" s="2"/>
      <c r="Q273" s="18"/>
      <c r="R273" s="18"/>
      <c r="S273" s="21"/>
      <c r="T273" s="2"/>
      <c r="U273" s="2"/>
      <c r="V273" s="2"/>
      <c r="W273" s="2"/>
      <c r="X273" s="2"/>
      <c r="Y273" s="18"/>
      <c r="Z273" s="18"/>
      <c r="AA273" s="2"/>
      <c r="AB273" s="18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</row>
    <row r="274" spans="2:110">
      <c r="B274" s="2"/>
      <c r="C274" s="2"/>
      <c r="D274" s="2"/>
      <c r="E274" s="2"/>
      <c r="F274" s="2"/>
      <c r="G274" s="2"/>
      <c r="H274" s="2"/>
      <c r="I274" s="2"/>
      <c r="J274" s="2"/>
      <c r="K274" s="21"/>
      <c r="L274" s="21"/>
      <c r="M274" s="18"/>
      <c r="N274" s="2"/>
      <c r="O274" s="2"/>
      <c r="P274" s="2"/>
      <c r="Q274" s="18"/>
      <c r="R274" s="18"/>
      <c r="S274" s="21"/>
      <c r="T274" s="2"/>
      <c r="U274" s="2"/>
      <c r="V274" s="2"/>
      <c r="W274" s="2"/>
      <c r="X274" s="2"/>
      <c r="Y274" s="18"/>
      <c r="Z274" s="18"/>
      <c r="AA274" s="2"/>
      <c r="AB274" s="18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</row>
    <row r="275" spans="2:110">
      <c r="B275" s="2"/>
      <c r="C275" s="2"/>
      <c r="D275" s="2"/>
      <c r="E275" s="2"/>
      <c r="F275" s="2"/>
      <c r="G275" s="2"/>
      <c r="H275" s="2"/>
      <c r="I275" s="2"/>
      <c r="J275" s="2"/>
      <c r="K275" s="21"/>
      <c r="L275" s="21"/>
      <c r="M275" s="18"/>
      <c r="N275" s="2"/>
      <c r="O275" s="2"/>
      <c r="P275" s="2"/>
      <c r="Q275" s="18"/>
      <c r="R275" s="18"/>
      <c r="S275" s="21"/>
      <c r="T275" s="2"/>
      <c r="U275" s="2"/>
      <c r="V275" s="2"/>
      <c r="W275" s="2"/>
      <c r="X275" s="2"/>
      <c r="Y275" s="18"/>
      <c r="Z275" s="18"/>
      <c r="AA275" s="2"/>
      <c r="AB275" s="18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</row>
    <row r="276" spans="2:110">
      <c r="B276" s="2"/>
      <c r="C276" s="2"/>
      <c r="D276" s="2"/>
      <c r="E276" s="2"/>
      <c r="F276" s="2"/>
      <c r="G276" s="2"/>
      <c r="H276" s="2"/>
      <c r="I276" s="2"/>
      <c r="J276" s="2"/>
      <c r="K276" s="21"/>
      <c r="L276" s="21"/>
      <c r="M276" s="18"/>
      <c r="N276" s="2"/>
      <c r="O276" s="2"/>
      <c r="P276" s="2"/>
      <c r="Q276" s="18"/>
      <c r="R276" s="18"/>
      <c r="S276" s="21"/>
      <c r="T276" s="2"/>
      <c r="U276" s="2"/>
      <c r="V276" s="2"/>
      <c r="W276" s="2"/>
      <c r="X276" s="2"/>
      <c r="Y276" s="18"/>
      <c r="Z276" s="18"/>
      <c r="AA276" s="2"/>
      <c r="AB276" s="18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</row>
    <row r="277" spans="2:110">
      <c r="B277" s="2"/>
      <c r="C277" s="2"/>
      <c r="D277" s="2"/>
      <c r="E277" s="2"/>
      <c r="F277" s="2"/>
      <c r="G277" s="2"/>
      <c r="H277" s="2"/>
      <c r="I277" s="2"/>
      <c r="J277" s="2"/>
      <c r="K277" s="21"/>
      <c r="L277" s="21"/>
      <c r="M277" s="18"/>
      <c r="N277" s="2"/>
      <c r="O277" s="2"/>
      <c r="P277" s="2"/>
      <c r="Q277" s="18"/>
      <c r="R277" s="18"/>
      <c r="S277" s="21"/>
      <c r="T277" s="2"/>
      <c r="U277" s="2"/>
      <c r="V277" s="2"/>
      <c r="W277" s="2"/>
      <c r="X277" s="2"/>
      <c r="Y277" s="18"/>
      <c r="Z277" s="18"/>
      <c r="AA277" s="2"/>
      <c r="AB277" s="18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</row>
    <row r="278" spans="2:110">
      <c r="B278" s="2"/>
      <c r="C278" s="2"/>
      <c r="D278" s="2"/>
      <c r="E278" s="2"/>
      <c r="F278" s="2"/>
      <c r="G278" s="2"/>
      <c r="H278" s="2"/>
      <c r="I278" s="2"/>
      <c r="J278" s="2"/>
      <c r="K278" s="21"/>
      <c r="L278" s="21"/>
      <c r="M278" s="18"/>
      <c r="N278" s="2"/>
      <c r="O278" s="2"/>
      <c r="P278" s="2"/>
      <c r="Q278" s="18"/>
      <c r="R278" s="18"/>
      <c r="S278" s="21"/>
      <c r="T278" s="2"/>
      <c r="U278" s="2"/>
      <c r="V278" s="2"/>
      <c r="W278" s="2"/>
      <c r="X278" s="2"/>
      <c r="Y278" s="18"/>
      <c r="Z278" s="18"/>
      <c r="AA278" s="2"/>
      <c r="AB278" s="18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</row>
    <row r="279" spans="2:110">
      <c r="B279" s="2"/>
      <c r="C279" s="2"/>
      <c r="D279" s="2"/>
      <c r="E279" s="2"/>
      <c r="F279" s="2"/>
      <c r="G279" s="2"/>
      <c r="H279" s="2"/>
      <c r="I279" s="2"/>
      <c r="J279" s="2"/>
      <c r="K279" s="21"/>
      <c r="L279" s="21"/>
      <c r="M279" s="18"/>
      <c r="N279" s="2"/>
      <c r="O279" s="2"/>
      <c r="P279" s="2"/>
      <c r="Q279" s="18"/>
      <c r="R279" s="18"/>
      <c r="S279" s="21"/>
      <c r="T279" s="2"/>
      <c r="U279" s="2"/>
      <c r="V279" s="2"/>
      <c r="W279" s="2"/>
      <c r="X279" s="2"/>
      <c r="Y279" s="18"/>
      <c r="Z279" s="18"/>
      <c r="AA279" s="2"/>
      <c r="AB279" s="18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</row>
    <row r="280" spans="2:110">
      <c r="B280" s="2"/>
      <c r="C280" s="2"/>
      <c r="D280" s="2"/>
      <c r="E280" s="2"/>
      <c r="F280" s="2"/>
      <c r="G280" s="2"/>
      <c r="H280" s="2"/>
      <c r="I280" s="2"/>
      <c r="J280" s="2"/>
      <c r="K280" s="21"/>
      <c r="L280" s="21"/>
      <c r="M280" s="18"/>
      <c r="N280" s="2"/>
      <c r="O280" s="2"/>
      <c r="P280" s="2"/>
      <c r="Q280" s="18"/>
      <c r="R280" s="18"/>
      <c r="S280" s="21"/>
      <c r="T280" s="2"/>
      <c r="U280" s="2"/>
      <c r="V280" s="2"/>
      <c r="W280" s="2"/>
      <c r="X280" s="2"/>
      <c r="Y280" s="18"/>
      <c r="Z280" s="18"/>
      <c r="AA280" s="2"/>
      <c r="AB280" s="18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</row>
    <row r="281" spans="2:110">
      <c r="B281" s="2"/>
      <c r="C281" s="2"/>
      <c r="D281" s="2"/>
      <c r="E281" s="2"/>
      <c r="F281" s="2"/>
      <c r="G281" s="2"/>
      <c r="H281" s="2"/>
      <c r="I281" s="2"/>
      <c r="J281" s="2"/>
      <c r="K281" s="21"/>
      <c r="L281" s="21"/>
      <c r="M281" s="18"/>
      <c r="N281" s="2"/>
      <c r="O281" s="2"/>
      <c r="P281" s="2"/>
      <c r="Q281" s="18"/>
      <c r="R281" s="18"/>
      <c r="S281" s="21"/>
      <c r="T281" s="2"/>
      <c r="U281" s="2"/>
      <c r="V281" s="2"/>
      <c r="W281" s="2"/>
      <c r="X281" s="2"/>
      <c r="Y281" s="18"/>
      <c r="Z281" s="18"/>
      <c r="AA281" s="2"/>
      <c r="AB281" s="18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</row>
    <row r="288" spans="2:110">
      <c r="B288" s="2"/>
      <c r="C288" s="2"/>
      <c r="D288" s="2"/>
      <c r="E288" s="2"/>
      <c r="F288" s="2"/>
      <c r="G288" s="2"/>
      <c r="H288" s="2"/>
      <c r="I288" s="2"/>
      <c r="J288" s="2"/>
      <c r="K288" s="21"/>
      <c r="L288" s="21"/>
      <c r="M288" s="2"/>
      <c r="N288" s="2"/>
      <c r="O288" s="2"/>
      <c r="P288" s="2"/>
      <c r="Q288" s="2"/>
      <c r="R288" s="2"/>
      <c r="S288" s="21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</row>
    <row r="289" spans="2:110">
      <c r="B289" s="2"/>
      <c r="C289" s="2"/>
      <c r="D289" s="2"/>
      <c r="E289" s="2"/>
      <c r="F289" s="2"/>
      <c r="G289" s="2"/>
      <c r="H289" s="2"/>
      <c r="I289" s="2"/>
      <c r="J289" s="2"/>
      <c r="K289" s="21"/>
      <c r="L289" s="21"/>
      <c r="M289" s="2"/>
      <c r="N289" s="2"/>
      <c r="O289" s="2"/>
      <c r="P289" s="2"/>
      <c r="Q289" s="2"/>
      <c r="R289" s="2"/>
      <c r="S289" s="21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</row>
    <row r="290" spans="2:110">
      <c r="B290" s="2"/>
      <c r="C290" s="2"/>
      <c r="D290" s="2"/>
      <c r="E290" s="2"/>
      <c r="F290" s="2"/>
      <c r="G290" s="2"/>
      <c r="H290" s="2"/>
      <c r="I290" s="2"/>
      <c r="J290" s="2"/>
      <c r="K290" s="21"/>
      <c r="L290" s="21"/>
      <c r="M290" s="2"/>
      <c r="N290" s="2"/>
      <c r="O290" s="2"/>
      <c r="P290" s="2"/>
      <c r="Q290" s="2"/>
      <c r="R290" s="2"/>
      <c r="S290" s="21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</row>
    <row r="291" spans="2:110">
      <c r="B291" s="2"/>
      <c r="C291" s="2"/>
      <c r="D291" s="2"/>
      <c r="E291" s="2"/>
      <c r="F291" s="2"/>
      <c r="G291" s="2"/>
      <c r="H291" s="2"/>
      <c r="I291" s="2"/>
      <c r="J291" s="2"/>
      <c r="K291" s="21"/>
      <c r="L291" s="21"/>
      <c r="M291" s="2"/>
      <c r="N291" s="2"/>
      <c r="O291" s="2"/>
      <c r="P291" s="2"/>
      <c r="Q291" s="2"/>
      <c r="R291" s="2"/>
      <c r="S291" s="21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</row>
    <row r="292" spans="2:110">
      <c r="B292" s="2"/>
      <c r="C292" s="2"/>
      <c r="D292" s="2"/>
      <c r="E292" s="2"/>
      <c r="F292" s="2"/>
      <c r="G292" s="2"/>
      <c r="H292" s="2"/>
      <c r="I292" s="2"/>
      <c r="J292" s="2"/>
      <c r="K292" s="21"/>
      <c r="L292" s="21"/>
      <c r="M292" s="2"/>
      <c r="N292" s="2"/>
      <c r="O292" s="2"/>
      <c r="P292" s="2"/>
      <c r="Q292" s="2"/>
      <c r="R292" s="2"/>
      <c r="S292" s="21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</row>
    <row r="293" spans="2:110">
      <c r="B293" s="2"/>
      <c r="C293" s="2"/>
      <c r="D293" s="2"/>
      <c r="E293" s="2"/>
      <c r="F293" s="2"/>
      <c r="G293" s="2"/>
      <c r="H293" s="2"/>
      <c r="I293" s="2"/>
      <c r="J293" s="2"/>
      <c r="K293" s="21"/>
      <c r="L293" s="21"/>
      <c r="M293" s="2"/>
      <c r="N293" s="2"/>
      <c r="O293" s="2"/>
      <c r="P293" s="2"/>
      <c r="Q293" s="2"/>
      <c r="R293" s="2"/>
      <c r="S293" s="21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</row>
    <row r="294" spans="2:110">
      <c r="B294" s="2"/>
      <c r="C294" s="2"/>
      <c r="D294" s="2"/>
      <c r="E294" s="2"/>
      <c r="F294" s="2"/>
      <c r="G294" s="2"/>
      <c r="H294" s="2"/>
      <c r="I294" s="2"/>
      <c r="J294" s="2"/>
      <c r="K294" s="21"/>
      <c r="L294" s="21"/>
      <c r="M294" s="2"/>
      <c r="N294" s="2"/>
      <c r="O294" s="2"/>
      <c r="P294" s="2"/>
      <c r="Q294" s="2"/>
      <c r="R294" s="2"/>
      <c r="S294" s="21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</row>
    <row r="295" spans="2:110">
      <c r="B295" s="2"/>
      <c r="C295" s="2"/>
      <c r="D295" s="2"/>
      <c r="E295" s="2"/>
      <c r="F295" s="2"/>
      <c r="G295" s="2"/>
      <c r="H295" s="2"/>
      <c r="I295" s="2"/>
      <c r="J295" s="2"/>
      <c r="K295" s="21"/>
      <c r="L295" s="21"/>
      <c r="M295" s="2"/>
      <c r="N295" s="2"/>
      <c r="O295" s="2"/>
      <c r="P295" s="2"/>
      <c r="Q295" s="2"/>
      <c r="R295" s="2"/>
      <c r="S295" s="21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</row>
    <row r="296" spans="2:110">
      <c r="B296" s="2"/>
      <c r="C296" s="2"/>
      <c r="D296" s="2"/>
      <c r="E296" s="2"/>
      <c r="F296" s="2"/>
      <c r="G296" s="2"/>
      <c r="H296" s="2"/>
      <c r="I296" s="2"/>
      <c r="J296" s="2"/>
      <c r="K296" s="21"/>
      <c r="L296" s="21"/>
      <c r="M296" s="2"/>
      <c r="N296" s="2"/>
      <c r="O296" s="2"/>
      <c r="P296" s="2"/>
      <c r="Q296" s="2"/>
      <c r="R296" s="2"/>
      <c r="S296" s="21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</row>
    <row r="297" spans="2:110">
      <c r="B297" s="2"/>
      <c r="C297" s="2"/>
      <c r="D297" s="2"/>
      <c r="E297" s="2"/>
      <c r="F297" s="2"/>
      <c r="G297" s="2"/>
      <c r="H297" s="2"/>
      <c r="I297" s="2"/>
      <c r="J297" s="2"/>
      <c r="K297" s="21"/>
      <c r="L297" s="21"/>
      <c r="M297" s="2"/>
      <c r="N297" s="2"/>
      <c r="O297" s="2"/>
      <c r="P297" s="2"/>
      <c r="Q297" s="2"/>
      <c r="R297" s="2"/>
      <c r="S297" s="21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</row>
    <row r="298" spans="2:110">
      <c r="B298" s="2"/>
      <c r="C298" s="2"/>
      <c r="D298" s="2"/>
      <c r="E298" s="2"/>
      <c r="F298" s="2"/>
      <c r="G298" s="2"/>
      <c r="H298" s="2"/>
      <c r="I298" s="2"/>
      <c r="J298" s="2"/>
      <c r="K298" s="21"/>
      <c r="L298" s="21"/>
      <c r="M298" s="2"/>
      <c r="N298" s="2"/>
      <c r="O298" s="2"/>
      <c r="P298" s="2"/>
      <c r="Q298" s="2"/>
      <c r="R298" s="2"/>
      <c r="S298" s="21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</row>
    <row r="299" spans="2:110">
      <c r="B299" s="2"/>
      <c r="C299" s="2"/>
      <c r="D299" s="2"/>
      <c r="E299" s="2"/>
      <c r="F299" s="2"/>
      <c r="G299" s="2"/>
      <c r="H299" s="2"/>
      <c r="I299" s="2"/>
      <c r="J299" s="2"/>
      <c r="K299" s="21"/>
      <c r="L299" s="21"/>
      <c r="M299" s="2"/>
      <c r="N299" s="2"/>
      <c r="O299" s="2"/>
      <c r="P299" s="2"/>
      <c r="Q299" s="2"/>
      <c r="R299" s="2"/>
      <c r="S299" s="21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</row>
    <row r="300" spans="2:110">
      <c r="B300" s="2"/>
      <c r="C300" s="2"/>
      <c r="D300" s="2"/>
      <c r="E300" s="2"/>
      <c r="F300" s="2"/>
      <c r="G300" s="2"/>
      <c r="H300" s="2"/>
      <c r="I300" s="2"/>
      <c r="J300" s="2"/>
      <c r="K300" s="21"/>
      <c r="L300" s="21"/>
      <c r="M300" s="2"/>
      <c r="N300" s="2"/>
      <c r="O300" s="2"/>
      <c r="P300" s="2"/>
      <c r="Q300" s="2"/>
      <c r="R300" s="2"/>
      <c r="S300" s="21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</row>
    <row r="301" spans="2:110">
      <c r="B301" s="2"/>
      <c r="C301" s="2"/>
      <c r="D301" s="2"/>
      <c r="E301" s="2"/>
      <c r="F301" s="2"/>
      <c r="G301" s="2"/>
      <c r="H301" s="2"/>
      <c r="I301" s="2"/>
      <c r="J301" s="2"/>
      <c r="K301" s="21"/>
      <c r="L301" s="21"/>
      <c r="M301" s="2"/>
      <c r="N301" s="2"/>
      <c r="O301" s="2"/>
      <c r="P301" s="2"/>
      <c r="Q301" s="2"/>
      <c r="R301" s="2"/>
      <c r="S301" s="21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</row>
    <row r="308" spans="2:110">
      <c r="B308" s="2"/>
      <c r="C308" s="2"/>
      <c r="D308" s="2"/>
      <c r="E308" s="2"/>
      <c r="F308" s="2"/>
      <c r="G308" s="2"/>
      <c r="H308" s="2"/>
      <c r="I308" s="2"/>
      <c r="J308" s="2"/>
      <c r="K308" s="21"/>
      <c r="L308" s="21"/>
      <c r="M308" s="2"/>
      <c r="N308" s="2"/>
      <c r="O308" s="2"/>
      <c r="P308" s="2"/>
      <c r="Q308" s="2"/>
      <c r="R308" s="2"/>
      <c r="S308" s="21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</row>
    <row r="309" spans="2:110">
      <c r="B309" s="2"/>
      <c r="C309" s="2"/>
      <c r="D309" s="2"/>
      <c r="E309" s="2"/>
      <c r="F309" s="2"/>
      <c r="G309" s="2"/>
      <c r="H309" s="2"/>
      <c r="I309" s="2"/>
      <c r="J309" s="2"/>
      <c r="K309" s="21"/>
      <c r="L309" s="21"/>
      <c r="M309" s="2"/>
      <c r="N309" s="2"/>
      <c r="O309" s="2"/>
      <c r="P309" s="2"/>
      <c r="Q309" s="2"/>
      <c r="R309" s="2"/>
      <c r="S309" s="21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</row>
    <row r="310" spans="2:110">
      <c r="B310" s="2"/>
      <c r="C310" s="2"/>
      <c r="D310" s="2"/>
      <c r="E310" s="2"/>
      <c r="F310" s="2"/>
      <c r="G310" s="2"/>
      <c r="H310" s="2"/>
      <c r="I310" s="2"/>
      <c r="J310" s="2"/>
      <c r="K310" s="21"/>
      <c r="L310" s="21"/>
      <c r="M310" s="2"/>
      <c r="N310" s="2"/>
      <c r="O310" s="2"/>
      <c r="P310" s="2"/>
      <c r="Q310" s="2"/>
      <c r="R310" s="2"/>
      <c r="S310" s="21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</row>
    <row r="311" spans="2:110">
      <c r="B311" s="2"/>
      <c r="C311" s="2"/>
      <c r="D311" s="2"/>
      <c r="E311" s="2"/>
      <c r="F311" s="2"/>
      <c r="G311" s="2"/>
      <c r="H311" s="2"/>
      <c r="I311" s="2"/>
      <c r="J311" s="2"/>
      <c r="K311" s="21"/>
      <c r="L311" s="21"/>
      <c r="M311" s="2"/>
      <c r="N311" s="2"/>
      <c r="O311" s="2"/>
      <c r="P311" s="2"/>
      <c r="Q311" s="2"/>
      <c r="R311" s="2"/>
      <c r="S311" s="21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</row>
    <row r="312" spans="2:110">
      <c r="B312" s="2"/>
      <c r="C312" s="2"/>
      <c r="D312" s="2"/>
      <c r="E312" s="2"/>
      <c r="F312" s="2"/>
      <c r="G312" s="2"/>
      <c r="H312" s="2"/>
      <c r="I312" s="2"/>
      <c r="J312" s="2"/>
      <c r="K312" s="21"/>
      <c r="L312" s="21"/>
      <c r="M312" s="2"/>
      <c r="N312" s="2"/>
      <c r="O312" s="2"/>
      <c r="P312" s="2"/>
      <c r="Q312" s="2"/>
      <c r="R312" s="2"/>
      <c r="S312" s="21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</row>
    <row r="313" spans="2:110">
      <c r="B313" s="2"/>
      <c r="C313" s="2"/>
      <c r="D313" s="2"/>
      <c r="E313" s="2"/>
      <c r="F313" s="2"/>
      <c r="G313" s="2"/>
      <c r="H313" s="2"/>
      <c r="I313" s="2"/>
      <c r="J313" s="2"/>
      <c r="K313" s="21"/>
      <c r="L313" s="21"/>
      <c r="M313" s="2"/>
      <c r="N313" s="2"/>
      <c r="O313" s="2"/>
      <c r="P313" s="2"/>
      <c r="Q313" s="2"/>
      <c r="R313" s="2"/>
      <c r="S313" s="21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</row>
    <row r="314" spans="2:110">
      <c r="B314" s="2"/>
      <c r="C314" s="2"/>
      <c r="D314" s="2"/>
      <c r="E314" s="2"/>
      <c r="F314" s="2"/>
      <c r="G314" s="2"/>
      <c r="H314" s="2"/>
      <c r="I314" s="2"/>
      <c r="J314" s="2"/>
      <c r="K314" s="21"/>
      <c r="L314" s="21"/>
      <c r="M314" s="2"/>
      <c r="N314" s="2"/>
      <c r="O314" s="2"/>
      <c r="P314" s="2"/>
      <c r="Q314" s="2"/>
      <c r="R314" s="2"/>
      <c r="S314" s="21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</row>
    <row r="315" spans="2:110">
      <c r="B315" s="2"/>
      <c r="C315" s="2"/>
      <c r="D315" s="2"/>
      <c r="E315" s="2"/>
      <c r="F315" s="2"/>
      <c r="G315" s="2"/>
      <c r="H315" s="2"/>
      <c r="I315" s="2"/>
      <c r="J315" s="2"/>
      <c r="K315" s="21"/>
      <c r="L315" s="21"/>
      <c r="M315" s="2"/>
      <c r="N315" s="2"/>
      <c r="O315" s="2"/>
      <c r="P315" s="2"/>
      <c r="Q315" s="2"/>
      <c r="R315" s="2"/>
      <c r="S315" s="21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</row>
    <row r="316" spans="2:110">
      <c r="B316" s="2"/>
      <c r="C316" s="2"/>
      <c r="D316" s="2"/>
      <c r="E316" s="2"/>
      <c r="F316" s="2"/>
      <c r="G316" s="2"/>
      <c r="H316" s="2"/>
      <c r="I316" s="2"/>
      <c r="J316" s="2"/>
      <c r="K316" s="21"/>
      <c r="L316" s="21"/>
      <c r="M316" s="2"/>
      <c r="N316" s="2"/>
      <c r="O316" s="2"/>
      <c r="P316" s="2"/>
      <c r="Q316" s="2"/>
      <c r="R316" s="2"/>
      <c r="S316" s="21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</row>
    <row r="317" spans="2:110">
      <c r="B317" s="2"/>
      <c r="C317" s="2"/>
      <c r="D317" s="2"/>
      <c r="E317" s="2"/>
      <c r="F317" s="2"/>
      <c r="G317" s="2"/>
      <c r="H317" s="2"/>
      <c r="I317" s="2"/>
      <c r="J317" s="2"/>
      <c r="K317" s="21"/>
      <c r="L317" s="21"/>
      <c r="M317" s="2"/>
      <c r="N317" s="2"/>
      <c r="O317" s="2"/>
      <c r="P317" s="2"/>
      <c r="Q317" s="2"/>
      <c r="R317" s="2"/>
      <c r="S317" s="21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</row>
    <row r="318" spans="2:110">
      <c r="B318" s="2"/>
      <c r="C318" s="2"/>
      <c r="D318" s="2"/>
      <c r="E318" s="2"/>
      <c r="F318" s="2"/>
      <c r="G318" s="2"/>
      <c r="H318" s="2"/>
      <c r="I318" s="2"/>
      <c r="J318" s="2"/>
      <c r="K318" s="21"/>
      <c r="L318" s="21"/>
      <c r="M318" s="2"/>
      <c r="N318" s="2"/>
      <c r="O318" s="2"/>
      <c r="P318" s="2"/>
      <c r="Q318" s="2"/>
      <c r="R318" s="2"/>
      <c r="S318" s="21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</row>
    <row r="319" spans="2:110">
      <c r="B319" s="2"/>
      <c r="C319" s="2"/>
      <c r="D319" s="2"/>
      <c r="E319" s="2"/>
      <c r="F319" s="2"/>
      <c r="G319" s="2"/>
      <c r="H319" s="2"/>
      <c r="I319" s="2"/>
      <c r="J319" s="2"/>
      <c r="K319" s="21"/>
      <c r="L319" s="21"/>
      <c r="M319" s="2"/>
      <c r="N319" s="2"/>
      <c r="O319" s="2"/>
      <c r="P319" s="2"/>
      <c r="Q319" s="2"/>
      <c r="R319" s="2"/>
      <c r="S319" s="21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</row>
    <row r="320" spans="2:110">
      <c r="B320" s="2"/>
      <c r="C320" s="2"/>
      <c r="D320" s="2"/>
      <c r="E320" s="2"/>
      <c r="F320" s="2"/>
      <c r="G320" s="2"/>
      <c r="H320" s="2"/>
      <c r="I320" s="2"/>
      <c r="J320" s="2"/>
      <c r="K320" s="21"/>
      <c r="L320" s="21"/>
      <c r="M320" s="2"/>
      <c r="N320" s="2"/>
      <c r="O320" s="2"/>
      <c r="P320" s="2"/>
      <c r="Q320" s="2"/>
      <c r="R320" s="2"/>
      <c r="S320" s="21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</row>
    <row r="321" spans="2:110">
      <c r="B321" s="2"/>
      <c r="C321" s="2"/>
      <c r="D321" s="2"/>
      <c r="E321" s="2"/>
      <c r="F321" s="2"/>
      <c r="G321" s="2"/>
      <c r="H321" s="2"/>
      <c r="I321" s="2"/>
      <c r="J321" s="2"/>
      <c r="K321" s="21"/>
      <c r="L321" s="21"/>
      <c r="M321" s="2"/>
      <c r="N321" s="2"/>
      <c r="O321" s="2"/>
      <c r="P321" s="2"/>
      <c r="Q321" s="2"/>
      <c r="R321" s="2"/>
      <c r="S321" s="21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</row>
    <row r="326" spans="2:110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11"/>
      <c r="AQ326" s="11"/>
      <c r="AR326" s="11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</row>
    <row r="327" spans="2:110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11"/>
      <c r="AQ327" s="11"/>
      <c r="AR327" s="11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</row>
    <row r="328" spans="2:110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18"/>
      <c r="AQ328" s="18"/>
      <c r="AR328" s="18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</row>
    <row r="329" spans="2:110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18"/>
      <c r="AQ329" s="18"/>
      <c r="AR329" s="18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</row>
    <row r="330" spans="2:11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18"/>
      <c r="AQ330" s="18"/>
      <c r="AR330" s="18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</row>
    <row r="331" spans="2:110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18"/>
      <c r="AQ331" s="18"/>
      <c r="AR331" s="18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</row>
    <row r="332" spans="2:110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18"/>
      <c r="AQ332" s="18"/>
      <c r="AR332" s="18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</row>
    <row r="333" spans="2:110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18"/>
      <c r="AQ333" s="18"/>
      <c r="AR333" s="18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</row>
    <row r="334" spans="2:110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18"/>
      <c r="AQ334" s="18"/>
      <c r="AR334" s="18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</row>
    <row r="335" spans="2:110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18"/>
      <c r="AQ335" s="18"/>
      <c r="AR335" s="18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</row>
    <row r="336" spans="2:110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18"/>
      <c r="AQ336" s="18"/>
      <c r="AR336" s="18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</row>
    <row r="337" spans="2:110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18"/>
      <c r="AQ337" s="18"/>
      <c r="AR337" s="18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</row>
    <row r="338" spans="2:110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18"/>
      <c r="AQ338" s="18"/>
      <c r="AR338" s="18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</row>
    <row r="339" spans="2:110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18"/>
      <c r="AQ339" s="18"/>
      <c r="AR339" s="18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</row>
    <row r="340" spans="2:11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18"/>
      <c r="AQ340" s="18"/>
      <c r="AR340" s="18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</row>
    <row r="341" spans="2:110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18"/>
      <c r="AQ341" s="18"/>
      <c r="AR341" s="18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</row>
    <row r="342" spans="2:110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18"/>
      <c r="AQ342" s="18"/>
      <c r="AR342" s="18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</row>
    <row r="343" spans="2:110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18"/>
      <c r="AQ343" s="18"/>
      <c r="AR343" s="18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</row>
    <row r="344" spans="2:110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18"/>
      <c r="AQ344" s="18"/>
      <c r="AR344" s="18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</row>
    <row r="345" spans="2:110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18"/>
      <c r="AQ345" s="18"/>
      <c r="AR345" s="18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</row>
    <row r="346" spans="2:110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18"/>
      <c r="AQ346" s="18"/>
      <c r="AR346" s="18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</row>
    <row r="353" spans="2:110" ht="15.7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1" t="s">
        <v>169</v>
      </c>
      <c r="CW353" s="2"/>
      <c r="CX353" s="2"/>
      <c r="CY353" s="2"/>
      <c r="CZ353" s="2"/>
      <c r="DA353" s="2"/>
      <c r="DB353" s="2"/>
      <c r="DC353" s="2"/>
      <c r="DD353" s="2"/>
      <c r="DE353" s="2"/>
      <c r="DF353" s="2"/>
    </row>
    <row r="354" spans="2:110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AX354" s="2"/>
      <c r="AY354" s="2"/>
      <c r="AZ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</row>
    <row r="355" spans="2:110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AX355" s="2"/>
      <c r="AY355" s="2"/>
      <c r="AZ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</row>
    <row r="356" spans="2:110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AX356" s="2"/>
      <c r="AY356" s="2"/>
      <c r="AZ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</row>
    <row r="357" spans="2:110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AX357" s="2"/>
      <c r="AY357" s="2"/>
      <c r="AZ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</row>
    <row r="358" spans="2:110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AX358" s="2"/>
      <c r="AY358" s="2"/>
      <c r="AZ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</row>
    <row r="359" spans="2:110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AX359" s="2"/>
      <c r="AY359" s="2"/>
      <c r="AZ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</row>
    <row r="360" spans="2:11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AX360" s="2"/>
      <c r="AY360" s="2"/>
      <c r="AZ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</row>
    <row r="361" spans="2:110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AX361" s="2"/>
      <c r="AY361" s="2"/>
      <c r="AZ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</row>
    <row r="362" spans="2:110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AX362" s="2"/>
      <c r="AY362" s="2"/>
      <c r="AZ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</row>
    <row r="363" spans="2:110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AX363" s="2"/>
      <c r="AY363" s="2"/>
      <c r="AZ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</row>
    <row r="364" spans="2:110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AX364" s="2"/>
      <c r="AY364" s="2"/>
      <c r="AZ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</row>
    <row r="365" spans="2:110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AX365" s="2"/>
      <c r="AY365" s="2"/>
      <c r="AZ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</row>
    <row r="366" spans="2:110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AX366" s="2"/>
      <c r="AY366" s="2"/>
      <c r="AZ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</row>
    <row r="367" spans="2:110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AX367" s="2"/>
      <c r="AY367" s="2"/>
      <c r="AZ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</row>
    <row r="368" spans="2:110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AX368" s="2"/>
      <c r="AY368" s="2"/>
      <c r="AZ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</row>
    <row r="369" spans="2:110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AX369" s="2"/>
      <c r="AY369" s="2"/>
      <c r="AZ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</row>
    <row r="370" spans="2:11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AX370" s="2"/>
      <c r="AY370" s="2"/>
      <c r="AZ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</row>
    <row r="371" spans="2:110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AX371" s="2"/>
      <c r="AY371" s="2"/>
      <c r="AZ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</row>
    <row r="372" spans="2:110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AX372" s="2"/>
      <c r="AY372" s="2"/>
      <c r="AZ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</row>
    <row r="373" spans="2:110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AX373" s="2"/>
      <c r="AY373" s="2"/>
      <c r="AZ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</row>
    <row r="374" spans="2:110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AX374" s="2"/>
      <c r="AY374" s="2"/>
      <c r="AZ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</row>
    <row r="375" spans="2:110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AX375" s="2"/>
      <c r="AY375" s="2"/>
      <c r="AZ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</row>
    <row r="376" spans="2:110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AX376" s="2"/>
      <c r="AY376" s="2"/>
      <c r="AZ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</row>
    <row r="377" spans="2:110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AX377" s="2"/>
      <c r="AY377" s="2"/>
      <c r="AZ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</row>
    <row r="378" spans="2:110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AX378" s="2"/>
      <c r="AY378" s="2"/>
      <c r="AZ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</row>
    <row r="379" spans="2:110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AX379" s="2"/>
      <c r="AY379" s="2"/>
      <c r="AZ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</row>
    <row r="380" spans="2:11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AX380" s="2"/>
      <c r="AY380" s="2"/>
      <c r="AZ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</row>
    <row r="381" spans="2:110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AX381" s="2"/>
      <c r="AY381" s="2"/>
      <c r="AZ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</row>
    <row r="382" spans="2:110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AX382" s="2"/>
      <c r="AY382" s="2"/>
      <c r="AZ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</row>
    <row r="383" spans="2:110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AX383" s="2"/>
      <c r="AY383" s="2"/>
      <c r="AZ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</row>
    <row r="384" spans="2:110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AX384" s="2"/>
      <c r="AY384" s="2"/>
      <c r="AZ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</row>
    <row r="385" spans="2:110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AX385" s="2"/>
      <c r="AY385" s="2"/>
      <c r="AZ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</row>
    <row r="386" spans="2:110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AX386" s="2"/>
      <c r="AY386" s="2"/>
      <c r="AZ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</row>
    <row r="387" spans="2:110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AX387" s="2"/>
      <c r="AY387" s="2"/>
      <c r="AZ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</row>
    <row r="388" spans="2:110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AX388" s="2"/>
      <c r="AY388" s="2"/>
      <c r="AZ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</row>
    <row r="389" spans="2:110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AX389" s="2"/>
      <c r="AY389" s="2"/>
      <c r="AZ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</row>
    <row r="390" spans="2:11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AX390" s="2"/>
      <c r="AY390" s="2"/>
      <c r="AZ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</row>
    <row r="391" spans="2:110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AX391" s="2"/>
      <c r="AY391" s="2"/>
      <c r="AZ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</row>
    <row r="392" spans="2:110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AX392" s="2"/>
      <c r="AY392" s="2"/>
      <c r="AZ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</row>
    <row r="393" spans="2:110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AX393" s="2"/>
      <c r="AY393" s="2"/>
      <c r="AZ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</row>
    <row r="394" spans="2:110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AX394" s="2"/>
      <c r="AY394" s="2"/>
      <c r="AZ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</row>
    <row r="395" spans="2:110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AX395" s="2"/>
      <c r="AY395" s="2"/>
      <c r="AZ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</row>
    <row r="396" spans="2:110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AX396" s="2"/>
      <c r="AY396" s="2"/>
      <c r="AZ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</row>
    <row r="397" spans="2:110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AX397" s="2"/>
      <c r="AY397" s="2"/>
      <c r="AZ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</row>
    <row r="398" spans="2:110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AX398" s="2"/>
      <c r="AY398" s="2"/>
      <c r="AZ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</row>
    <row r="399" spans="2:110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AX399" s="2"/>
      <c r="AY399" s="2"/>
      <c r="AZ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</row>
    <row r="400" spans="2:11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AX400" s="2"/>
      <c r="AY400" s="2"/>
      <c r="AZ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</row>
    <row r="401" spans="2:110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AX401" s="2"/>
      <c r="AY401" s="2"/>
      <c r="AZ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</row>
    <row r="402" spans="2:110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AX402" s="2"/>
      <c r="AY402" s="2"/>
      <c r="AZ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</row>
    <row r="403" spans="2:110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AX403" s="2"/>
      <c r="AY403" s="2"/>
      <c r="AZ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</row>
    <row r="404" spans="2:110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AX404" s="2"/>
      <c r="AY404" s="2"/>
      <c r="AZ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</row>
    <row r="405" spans="2:110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AX405" s="2"/>
      <c r="AY405" s="2"/>
      <c r="AZ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</row>
    <row r="406" spans="2:110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AX406" s="2"/>
      <c r="AY406" s="2"/>
      <c r="AZ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</row>
    <row r="407" spans="2:110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AX407" s="2"/>
      <c r="AY407" s="2"/>
      <c r="AZ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</row>
    <row r="408" spans="2:110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AX408" s="2"/>
      <c r="AY408" s="2"/>
      <c r="AZ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</row>
    <row r="409" spans="2:110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AX409" s="2"/>
      <c r="AY409" s="2"/>
      <c r="AZ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</row>
    <row r="410" spans="2:11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AX410" s="2"/>
      <c r="AY410" s="2"/>
      <c r="AZ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</row>
    <row r="411" spans="2:110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AX411" s="2"/>
      <c r="AY411" s="2"/>
      <c r="AZ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</row>
    <row r="412" spans="2:110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AX412" s="2"/>
      <c r="AY412" s="2"/>
      <c r="AZ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</row>
    <row r="413" spans="2:110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AX413" s="2"/>
      <c r="AY413" s="2"/>
      <c r="AZ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</row>
    <row r="414" spans="2:110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AX414" s="2"/>
      <c r="AY414" s="2"/>
      <c r="AZ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</row>
    <row r="415" spans="2:110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AX415" s="2"/>
      <c r="AY415" s="2"/>
      <c r="AZ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</row>
    <row r="416" spans="2:110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AX416" s="2"/>
      <c r="AY416" s="2"/>
      <c r="AZ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</row>
    <row r="417" spans="2:110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AX417" s="2"/>
      <c r="AY417" s="2"/>
      <c r="AZ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</row>
    <row r="418" spans="2:110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AX418" s="2"/>
      <c r="AY418" s="2"/>
      <c r="AZ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</row>
    <row r="419" spans="2:110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AX419" s="2"/>
      <c r="AY419" s="2"/>
      <c r="AZ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</row>
    <row r="420" spans="2:11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AX420" s="2"/>
      <c r="AY420" s="2"/>
      <c r="AZ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</row>
    <row r="421" spans="2:110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AX421" s="2"/>
      <c r="AY421" s="2"/>
      <c r="AZ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</row>
    <row r="422" spans="2:110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AX422" s="2"/>
      <c r="AY422" s="2"/>
      <c r="AZ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</row>
    <row r="423" spans="2:110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AX423" s="2"/>
      <c r="AY423" s="2"/>
      <c r="AZ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</row>
    <row r="424" spans="2:110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AX424" s="2"/>
      <c r="AY424" s="2"/>
      <c r="AZ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</row>
    <row r="425" spans="2:110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AX425" s="2"/>
      <c r="AY425" s="2"/>
      <c r="AZ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</row>
    <row r="426" spans="2:110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AX426" s="2"/>
      <c r="AY426" s="2"/>
      <c r="AZ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</row>
    <row r="427" spans="2:110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AX427" s="2"/>
      <c r="AY427" s="2"/>
      <c r="AZ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</row>
    <row r="428" spans="2:110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AX428" s="2"/>
      <c r="AY428" s="2"/>
      <c r="AZ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</row>
    <row r="429" spans="2:110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AX429" s="2"/>
      <c r="AY429" s="2"/>
      <c r="AZ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</row>
    <row r="430" spans="2:11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AX430" s="2"/>
      <c r="AY430" s="2"/>
      <c r="AZ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</row>
    <row r="431" spans="2:110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AX431" s="2"/>
      <c r="AY431" s="2"/>
      <c r="AZ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</row>
    <row r="432" spans="2:110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AX432" s="2"/>
      <c r="AY432" s="2"/>
      <c r="AZ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</row>
    <row r="433" spans="2:110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AX433" s="2"/>
      <c r="AY433" s="2"/>
      <c r="AZ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</row>
    <row r="434" spans="2:110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AX434" s="2"/>
      <c r="AY434" s="2"/>
      <c r="AZ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</row>
    <row r="435" spans="2:110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AX435" s="2"/>
      <c r="AY435" s="2"/>
      <c r="AZ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</row>
    <row r="436" spans="2:110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AX436" s="2"/>
      <c r="AY436" s="2"/>
      <c r="AZ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</row>
    <row r="437" spans="2:110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AX437" s="2"/>
      <c r="AY437" s="2"/>
      <c r="AZ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</row>
    <row r="438" spans="2:110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AX438" s="2"/>
      <c r="AY438" s="2"/>
      <c r="AZ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</row>
    <row r="439" spans="2:110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AX439" s="2"/>
      <c r="AY439" s="2"/>
      <c r="AZ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</row>
    <row r="440" spans="2:11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AX440" s="2"/>
      <c r="AY440" s="2"/>
      <c r="AZ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</row>
    <row r="441" spans="2:110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AX441" s="2"/>
      <c r="AY441" s="2"/>
      <c r="AZ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</row>
    <row r="442" spans="2:110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</row>
    <row r="443" spans="2:110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17"/>
      <c r="CH443" s="46" t="s">
        <v>210</v>
      </c>
      <c r="CI443" s="17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54" t="s">
        <v>211</v>
      </c>
      <c r="CW443" s="17"/>
      <c r="CX443" s="17"/>
      <c r="CY443" s="17"/>
      <c r="CZ443" s="2"/>
      <c r="DA443" s="2"/>
      <c r="DB443" s="2"/>
      <c r="DC443" s="2"/>
      <c r="DD443" s="17"/>
      <c r="DE443" s="17"/>
      <c r="DF443" s="17"/>
    </row>
  </sheetData>
  <phoneticPr fontId="0" type="noConversion"/>
  <pageMargins left="0.75" right="0.5" top="0.8" bottom="0.55000000000000004" header="0.5" footer="0.5"/>
  <pageSetup scale="10" orientation="landscape" horizontalDpi="4294967292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76"/>
  <sheetViews>
    <sheetView topLeftCell="A6" workbookViewId="0">
      <selection activeCell="F9" sqref="F9"/>
    </sheetView>
  </sheetViews>
  <sheetFormatPr defaultRowHeight="15"/>
  <cols>
    <col min="1" max="1" width="27" customWidth="1"/>
  </cols>
  <sheetData>
    <row r="6" spans="1:12">
      <c r="A6" t="str">
        <f>Q!BD233</f>
        <v>Indoor Drybulb Temperature: Mean and (Max-Min)/Mean</v>
      </c>
    </row>
    <row r="7" spans="1:12">
      <c r="A7" t="str">
        <f>Q!BD234</f>
        <v>Mean IDB (°C)</v>
      </c>
    </row>
    <row r="8" spans="1:12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Energy+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s="386" t="s">
        <v>301</v>
      </c>
    </row>
    <row r="9" spans="1:12">
      <c r="B9" t="s">
        <v>212</v>
      </c>
      <c r="C9" t="s">
        <v>213</v>
      </c>
      <c r="D9" t="s">
        <v>215</v>
      </c>
      <c r="E9" t="s">
        <v>214</v>
      </c>
      <c r="F9" t="s">
        <v>357</v>
      </c>
      <c r="G9" t="s">
        <v>216</v>
      </c>
      <c r="H9" t="s">
        <v>217</v>
      </c>
      <c r="I9" t="s">
        <v>218</v>
      </c>
      <c r="J9" t="s">
        <v>219</v>
      </c>
      <c r="K9" t="s">
        <v>220</v>
      </c>
      <c r="L9" s="386" t="s">
        <v>302</v>
      </c>
    </row>
    <row r="10" spans="1:12">
      <c r="A10" t="s">
        <v>342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22.199924784911691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>
        <f>Q!BS237</f>
        <v>0</v>
      </c>
    </row>
    <row r="11" spans="1:12">
      <c r="A11" t="s">
        <v>343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22.19988914404151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>
        <f>Q!BS238</f>
        <v>0</v>
      </c>
    </row>
    <row r="12" spans="1:12">
      <c r="A12" t="s">
        <v>344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26.700000345408203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>
        <f>Q!BS239</f>
        <v>0</v>
      </c>
    </row>
    <row r="13" spans="1:12">
      <c r="A13" t="s">
        <v>345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22.200000710768993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>
        <f>Q!BS240</f>
        <v>0</v>
      </c>
    </row>
    <row r="14" spans="1:12">
      <c r="A14" t="s">
        <v>346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22.200000495348011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>
        <f>Q!BS241</f>
        <v>0</v>
      </c>
    </row>
    <row r="15" spans="1:12">
      <c r="A15" s="399" t="s">
        <v>347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22.177184456790204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>
        <f>Q!BS242</f>
        <v>0</v>
      </c>
    </row>
    <row r="16" spans="1:12">
      <c r="A16" s="399" t="s">
        <v>348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26.672287780455651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>
        <f>Q!BS243</f>
        <v>0</v>
      </c>
    </row>
    <row r="17" spans="1:12">
      <c r="A17" t="s">
        <v>349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23.279951524430196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>
        <f>Q!BS244</f>
        <v>0</v>
      </c>
    </row>
    <row r="18" spans="1:12">
      <c r="A18" t="s">
        <v>350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22.180917390601252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>
        <f>Q!BS245</f>
        <v>0</v>
      </c>
    </row>
    <row r="19" spans="1:12">
      <c r="A19" t="s">
        <v>351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22.156976396401422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>
        <f>Q!BS246</f>
        <v>0</v>
      </c>
    </row>
    <row r="20" spans="1:12">
      <c r="A20" t="s">
        <v>352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22.167198601651872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>
        <f>Q!BS247</f>
        <v>0</v>
      </c>
    </row>
    <row r="21" spans="1:12">
      <c r="A21" t="s">
        <v>353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22.19447086618009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>
        <f>Q!BS248</f>
        <v>0</v>
      </c>
    </row>
    <row r="22" spans="1:12">
      <c r="A22" t="s">
        <v>354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22.195598756720806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>
        <f>Q!BS249</f>
        <v>0</v>
      </c>
    </row>
    <row r="23" spans="1:12">
      <c r="A23" t="s">
        <v>355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26.662383843518075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>
        <f>Q!BS250</f>
        <v>0</v>
      </c>
    </row>
    <row r="24" spans="1:12">
      <c r="A24" t="str">
        <f>Q!BD251</f>
        <v>(Max - Min)/Mean IDB (°C)</v>
      </c>
    </row>
    <row r="25" spans="1:12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Energy+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s="386" t="s">
        <v>301</v>
      </c>
    </row>
    <row r="26" spans="1:12">
      <c r="B26" t="s">
        <v>212</v>
      </c>
      <c r="C26" t="s">
        <v>213</v>
      </c>
      <c r="D26" t="s">
        <v>215</v>
      </c>
      <c r="E26" t="s">
        <v>214</v>
      </c>
      <c r="F26" t="s">
        <v>357</v>
      </c>
      <c r="G26" t="s">
        <v>216</v>
      </c>
      <c r="H26" t="s">
        <v>217</v>
      </c>
      <c r="I26" t="s">
        <v>218</v>
      </c>
      <c r="J26" t="s">
        <v>219</v>
      </c>
      <c r="K26" t="s">
        <v>220</v>
      </c>
      <c r="L26" s="386" t="s">
        <v>302</v>
      </c>
    </row>
    <row r="27" spans="1:12">
      <c r="A27" t="s">
        <v>342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7.6728378882408757E-7</v>
      </c>
      <c r="G27">
        <f>Q!BJ254</f>
        <v>0</v>
      </c>
      <c r="H27">
        <f>Q!BK254</f>
        <v>4.9481766852518309E-2</v>
      </c>
      <c r="I27">
        <f>Q!BO254</f>
        <v>0</v>
      </c>
      <c r="J27">
        <f>Q!BP254</f>
        <v>0</v>
      </c>
      <c r="K27">
        <f>Q!BQ254</f>
        <v>1.7104789341015599E-3</v>
      </c>
      <c r="L27" t="e">
        <f>Q!BS254</f>
        <v>#DIV/0!</v>
      </c>
    </row>
    <row r="28" spans="1:12">
      <c r="A28" t="s">
        <v>343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3.9212504819538137E-7</v>
      </c>
      <c r="G28">
        <f>Q!BJ255</f>
        <v>0</v>
      </c>
      <c r="H28">
        <f>Q!BK255</f>
        <v>4.7948491523252826E-2</v>
      </c>
      <c r="I28">
        <f>Q!BO255</f>
        <v>0</v>
      </c>
      <c r="J28">
        <f>Q!BP255</f>
        <v>0</v>
      </c>
      <c r="K28">
        <f>Q!BQ255</f>
        <v>1.8906995588366814E-3</v>
      </c>
      <c r="L28" t="e">
        <f>Q!BS255</f>
        <v>#DIV/0!</v>
      </c>
    </row>
    <row r="29" spans="1:12">
      <c r="A29" t="s">
        <v>344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2.5832772124627942E-9</v>
      </c>
      <c r="G29">
        <f>Q!BJ256</f>
        <v>0</v>
      </c>
      <c r="H29">
        <f>Q!BK256</f>
        <v>7.7183040596340541E-2</v>
      </c>
      <c r="I29">
        <f>Q!BO256</f>
        <v>0</v>
      </c>
      <c r="J29">
        <f>Q!BP256</f>
        <v>0</v>
      </c>
      <c r="K29">
        <f>Q!BQ256</f>
        <v>1.7220724767894346E-3</v>
      </c>
      <c r="L29" t="e">
        <f>Q!BS256</f>
        <v>#DIV/0!</v>
      </c>
    </row>
    <row r="30" spans="1:12">
      <c r="A30" t="s">
        <v>345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2.8007521330644312E-9</v>
      </c>
      <c r="G30">
        <f>Q!BJ257</f>
        <v>0</v>
      </c>
      <c r="H30">
        <f>Q!BK257</f>
        <v>5.6383019014255575E-2</v>
      </c>
      <c r="I30">
        <f>Q!BO257</f>
        <v>0</v>
      </c>
      <c r="J30">
        <f>Q!BP257</f>
        <v>0</v>
      </c>
      <c r="K30">
        <f>Q!BQ257</f>
        <v>1.3521431468878683E-3</v>
      </c>
      <c r="L30" t="e">
        <f>Q!BS257</f>
        <v>#DIV/0!</v>
      </c>
    </row>
    <row r="31" spans="1:12">
      <c r="A31" t="s">
        <v>346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1.0565946280357475E-9</v>
      </c>
      <c r="G31">
        <f>Q!BJ258</f>
        <v>0</v>
      </c>
      <c r="H31">
        <f>Q!BK258</f>
        <v>6.9271217779955666E-2</v>
      </c>
      <c r="I31">
        <f>Q!BO258</f>
        <v>0</v>
      </c>
      <c r="J31">
        <f>Q!BP258</f>
        <v>0</v>
      </c>
      <c r="K31">
        <f>Q!BQ258</f>
        <v>1.5325670498085406E-3</v>
      </c>
      <c r="L31" t="e">
        <f>Q!BS258</f>
        <v>#DIV/0!</v>
      </c>
    </row>
    <row r="32" spans="1:12">
      <c r="A32" s="399" t="s">
        <v>347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9.1726234304568283E-5</v>
      </c>
      <c r="G32">
        <f>Q!BJ259</f>
        <v>0</v>
      </c>
      <c r="H32">
        <f>Q!BK259</f>
        <v>5.3798659187325015E-2</v>
      </c>
      <c r="I32">
        <f>Q!BO259</f>
        <v>0</v>
      </c>
      <c r="J32">
        <f>Q!BP259</f>
        <v>0</v>
      </c>
      <c r="K32">
        <f>Q!BQ259</f>
        <v>1.7104789341015599E-3</v>
      </c>
      <c r="L32" t="e">
        <f>Q!BS259</f>
        <v>#DIV/0!</v>
      </c>
    </row>
    <row r="33" spans="1:12">
      <c r="A33" s="399" t="s">
        <v>348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1.9268835903033906E-4</v>
      </c>
      <c r="G33">
        <f>Q!BJ260</f>
        <v>0</v>
      </c>
      <c r="H33">
        <f>Q!BK260</f>
        <v>4.5193952473209488E-2</v>
      </c>
      <c r="I33">
        <f>Q!BO260</f>
        <v>0</v>
      </c>
      <c r="J33">
        <f>Q!BP260</f>
        <v>0</v>
      </c>
      <c r="K33">
        <f>Q!BQ260</f>
        <v>1.572209328441942E-3</v>
      </c>
      <c r="L33" t="e">
        <f>Q!BS260</f>
        <v>#DIV/0!</v>
      </c>
    </row>
    <row r="34" spans="1:12">
      <c r="A34" t="s">
        <v>349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2.7950870593836021E-4</v>
      </c>
      <c r="G34">
        <f>Q!BJ261</f>
        <v>0</v>
      </c>
      <c r="H34">
        <f>Q!BK261</f>
        <v>5.1302556413444896E-2</v>
      </c>
      <c r="I34">
        <f>Q!BO261</f>
        <v>0</v>
      </c>
      <c r="J34">
        <f>Q!BP261</f>
        <v>0</v>
      </c>
      <c r="K34">
        <f>Q!BQ261</f>
        <v>1.5439378993867721E-3</v>
      </c>
      <c r="L34" t="e">
        <f>Q!BS261</f>
        <v>#DIV/0!</v>
      </c>
    </row>
    <row r="35" spans="1:12">
      <c r="A35" t="s">
        <v>350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7.1142933009094725E-5</v>
      </c>
      <c r="G35">
        <f>Q!BJ262</f>
        <v>0</v>
      </c>
      <c r="H35">
        <f>Q!BK262</f>
        <v>4.9735795073075968E-2</v>
      </c>
      <c r="I35">
        <f>Q!BO262</f>
        <v>0</v>
      </c>
      <c r="J35">
        <f>Q!BP262</f>
        <v>0</v>
      </c>
      <c r="K35">
        <f>Q!BQ262</f>
        <v>1.3063651515834006E-3</v>
      </c>
      <c r="L35" t="e">
        <f>Q!BS262</f>
        <v>#DIV/0!</v>
      </c>
    </row>
    <row r="36" spans="1:12">
      <c r="A36" t="s">
        <v>351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1.4949360499107145E-4</v>
      </c>
      <c r="G36">
        <f>Q!BJ263</f>
        <v>0</v>
      </c>
      <c r="H36">
        <f>Q!BK263</f>
        <v>3.4923740505307797E-2</v>
      </c>
      <c r="I36">
        <f>Q!BO263</f>
        <v>0</v>
      </c>
      <c r="J36">
        <f>Q!BP263</f>
        <v>0</v>
      </c>
      <c r="K36">
        <f>Q!BQ263</f>
        <v>8.1062823688345554E-4</v>
      </c>
      <c r="L36" t="e">
        <f>Q!BS263</f>
        <v>#DIV/0!</v>
      </c>
    </row>
    <row r="37" spans="1:12">
      <c r="A37" t="s">
        <v>352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2.2692774654094346E-4</v>
      </c>
      <c r="G37">
        <f>Q!BJ264</f>
        <v>0</v>
      </c>
      <c r="H37">
        <f>Q!BK264</f>
        <v>2.1459067716471152E-2</v>
      </c>
      <c r="I37">
        <f>Q!BO264</f>
        <v>0</v>
      </c>
      <c r="J37">
        <f>Q!BP264</f>
        <v>0</v>
      </c>
      <c r="K37">
        <f>Q!BQ264</f>
        <v>7.2052598396821752E-4</v>
      </c>
      <c r="L37" t="e">
        <f>Q!BS264</f>
        <v>#DIV/0!</v>
      </c>
    </row>
    <row r="38" spans="1:12">
      <c r="A38" t="s">
        <v>353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1.213393989987941E-5</v>
      </c>
      <c r="G38">
        <f>Q!BJ265</f>
        <v>0</v>
      </c>
      <c r="H38">
        <f>Q!BK265</f>
        <v>2.8249983879527572E-2</v>
      </c>
      <c r="I38">
        <f>Q!BO265</f>
        <v>0</v>
      </c>
      <c r="J38">
        <f>Q!BP265</f>
        <v>0</v>
      </c>
      <c r="K38">
        <f>Q!BQ265</f>
        <v>7.2091556276479194E-4</v>
      </c>
      <c r="L38" t="e">
        <f>Q!BS265</f>
        <v>#DIV/0!</v>
      </c>
    </row>
    <row r="39" spans="1:12">
      <c r="A39" t="s">
        <v>354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1.727702145379317E-5</v>
      </c>
      <c r="G39">
        <f>Q!BJ266</f>
        <v>0</v>
      </c>
      <c r="H39">
        <f>Q!BK266</f>
        <v>2.271563111997392E-2</v>
      </c>
      <c r="I39">
        <f>Q!BO266</f>
        <v>0</v>
      </c>
      <c r="J39">
        <f>Q!BP266</f>
        <v>0</v>
      </c>
      <c r="K39">
        <f>Q!BQ266</f>
        <v>6.3077269655340842E-4</v>
      </c>
      <c r="L39" t="e">
        <f>Q!BS266</f>
        <v>#DIV/0!</v>
      </c>
    </row>
    <row r="40" spans="1:12">
      <c r="A40" t="s">
        <v>355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8.3697082057421061E-5</v>
      </c>
      <c r="G40">
        <f>Q!BJ267</f>
        <v>0</v>
      </c>
      <c r="H40">
        <f>Q!BK267</f>
        <v>0</v>
      </c>
      <c r="I40">
        <f>Q!BO267</f>
        <v>0</v>
      </c>
      <c r="J40">
        <f>Q!BP267</f>
        <v>0</v>
      </c>
      <c r="K40">
        <f>Q!BQ267</f>
        <v>0</v>
      </c>
      <c r="L40" t="e">
        <f>Q!BS267</f>
        <v>#DIV/0!</v>
      </c>
    </row>
    <row r="42" spans="1:12">
      <c r="A42" t="str">
        <f>Q!BD269</f>
        <v>Humidity Ratio: Mean and (Max-Min)/Mean</v>
      </c>
    </row>
    <row r="43" spans="1:12">
      <c r="A43" t="str">
        <f>Q!BD270</f>
        <v>Mean Humidity Ratio</v>
      </c>
    </row>
    <row r="44" spans="1:12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Energy+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s="386" t="s">
        <v>301</v>
      </c>
    </row>
    <row r="45" spans="1:12">
      <c r="B45" t="s">
        <v>212</v>
      </c>
      <c r="C45" t="s">
        <v>213</v>
      </c>
      <c r="D45" t="s">
        <v>215</v>
      </c>
      <c r="E45" t="s">
        <v>214</v>
      </c>
      <c r="F45" t="s">
        <v>357</v>
      </c>
      <c r="G45" t="s">
        <v>216</v>
      </c>
      <c r="H45" t="s">
        <v>217</v>
      </c>
      <c r="I45" t="s">
        <v>218</v>
      </c>
      <c r="J45" t="s">
        <v>219</v>
      </c>
      <c r="K45" t="s">
        <v>220</v>
      </c>
      <c r="L45" s="386" t="s">
        <v>302</v>
      </c>
    </row>
    <row r="46" spans="1:12">
      <c r="A46" t="s">
        <v>342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7.4521605360028109E-3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>
        <f>Q!BS273</f>
        <v>0</v>
      </c>
    </row>
    <row r="47" spans="1:12">
      <c r="A47" t="s">
        <v>343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6.5610637594082366E-3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>
        <f>Q!BS274</f>
        <v>0</v>
      </c>
    </row>
    <row r="48" spans="1:12">
      <c r="A48" t="s">
        <v>344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8.0110051705996419E-3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>
        <f>Q!BS275</f>
        <v>0</v>
      </c>
    </row>
    <row r="49" spans="1:12">
      <c r="A49" t="s">
        <v>345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7.4578198927519089E-3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>
        <f>Q!BS276</f>
        <v>0</v>
      </c>
    </row>
    <row r="50" spans="1:12">
      <c r="A50" t="s">
        <v>346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6.5668148481947738E-3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>
        <f>Q!BS277</f>
        <v>0</v>
      </c>
    </row>
    <row r="51" spans="1:12">
      <c r="A51" s="399" t="s">
        <v>347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8.3955036528499637E-3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>
        <f>Q!BS278</f>
        <v>0</v>
      </c>
    </row>
    <row r="52" spans="1:12">
      <c r="A52" s="399" t="s">
        <v>348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1.0240262402549796E-2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>
        <f>Q!BS279</f>
        <v>0</v>
      </c>
    </row>
    <row r="53" spans="1:12">
      <c r="A53" t="s">
        <v>349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9.3667181151293206E-3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>
        <f>Q!BS280</f>
        <v>0</v>
      </c>
    </row>
    <row r="54" spans="1:12">
      <c r="A54" t="s">
        <v>350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1.0550255209317532E-2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>
        <f>Q!BS281</f>
        <v>0</v>
      </c>
    </row>
    <row r="55" spans="1:12">
      <c r="A55" t="s">
        <v>351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1.6161358120958081E-2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>
        <f>Q!BS282</f>
        <v>0</v>
      </c>
    </row>
    <row r="56" spans="1:12">
      <c r="A56" t="s">
        <v>352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1.6049054968877884E-2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>
        <f>Q!BS283</f>
        <v>0</v>
      </c>
    </row>
    <row r="57" spans="1:12">
      <c r="A57" t="s">
        <v>353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1.5867167454752855E-2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>
        <f>Q!BS284</f>
        <v>0</v>
      </c>
    </row>
    <row r="58" spans="1:12">
      <c r="A58" t="s">
        <v>354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1.5464433222312718E-2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>
        <f>Q!BS285</f>
        <v>0</v>
      </c>
    </row>
    <row r="59" spans="1:12">
      <c r="A59" t="s">
        <v>355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1.1418555632850661E-2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>
        <f>Q!BS286</f>
        <v>0</v>
      </c>
    </row>
    <row r="60" spans="1:12">
      <c r="A60" t="str">
        <f>Q!BD287</f>
        <v>(Max - Min)/Mean Humidity Ratio</v>
      </c>
    </row>
    <row r="61" spans="1:12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Energy+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s="386" t="s">
        <v>301</v>
      </c>
    </row>
    <row r="62" spans="1:12">
      <c r="B62" t="s">
        <v>212</v>
      </c>
      <c r="C62" t="s">
        <v>213</v>
      </c>
      <c r="D62" t="s">
        <v>215</v>
      </c>
      <c r="E62" t="s">
        <v>214</v>
      </c>
      <c r="F62" t="s">
        <v>357</v>
      </c>
      <c r="G62" t="s">
        <v>216</v>
      </c>
      <c r="H62" t="s">
        <v>217</v>
      </c>
      <c r="I62" t="s">
        <v>218</v>
      </c>
      <c r="J62" t="s">
        <v>219</v>
      </c>
      <c r="K62" t="s">
        <v>220</v>
      </c>
      <c r="L62" s="386" t="s">
        <v>302</v>
      </c>
    </row>
    <row r="63" spans="1:12">
      <c r="A63" t="s">
        <v>342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4.0271161617374265E-14</v>
      </c>
      <c r="G63">
        <f>Q!BJ290</f>
        <v>0</v>
      </c>
      <c r="H63">
        <f>Q!BK290</f>
        <v>0</v>
      </c>
      <c r="I63">
        <f>Q!BO290</f>
        <v>0</v>
      </c>
      <c r="J63">
        <f>Q!BP290</f>
        <v>0</v>
      </c>
      <c r="K63">
        <f>Q!BQ290</f>
        <v>0</v>
      </c>
      <c r="L63" t="e">
        <f>Q!BS290</f>
        <v>#DIV/0!</v>
      </c>
    </row>
    <row r="64" spans="1:12">
      <c r="A64" t="s">
        <v>343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4.4154245578350494E-14</v>
      </c>
      <c r="G64">
        <f>Q!BJ291</f>
        <v>0</v>
      </c>
      <c r="H64">
        <f>Q!BK291</f>
        <v>0</v>
      </c>
      <c r="I64">
        <f>Q!BO291</f>
        <v>0</v>
      </c>
      <c r="J64">
        <f>Q!BP291</f>
        <v>0</v>
      </c>
      <c r="K64">
        <f>Q!BQ291</f>
        <v>0</v>
      </c>
      <c r="L64" t="e">
        <f>Q!BS291</f>
        <v>#DIV/0!</v>
      </c>
    </row>
    <row r="65" spans="1:12">
      <c r="A65" t="s">
        <v>344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2.880015895528945E-14</v>
      </c>
      <c r="G65">
        <f>Q!BJ292</f>
        <v>0</v>
      </c>
      <c r="H65">
        <f>Q!BK292</f>
        <v>0</v>
      </c>
      <c r="I65">
        <f>Q!BO292</f>
        <v>0</v>
      </c>
      <c r="J65">
        <f>Q!BP292</f>
        <v>0</v>
      </c>
      <c r="K65">
        <f>Q!BQ292</f>
        <v>0</v>
      </c>
      <c r="L65" t="e">
        <f>Q!BS292</f>
        <v>#DIV/0!</v>
      </c>
    </row>
    <row r="66" spans="1:12">
      <c r="A66" t="s">
        <v>345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1.0060150474928175E-13</v>
      </c>
      <c r="G66">
        <f>Q!BJ293</f>
        <v>0</v>
      </c>
      <c r="H66">
        <f>Q!BK293</f>
        <v>0</v>
      </c>
      <c r="I66">
        <f>Q!BO293</f>
        <v>0</v>
      </c>
      <c r="J66">
        <f>Q!BP293</f>
        <v>0</v>
      </c>
      <c r="K66">
        <f>Q!BQ293</f>
        <v>0</v>
      </c>
      <c r="L66" t="e">
        <f>Q!BS293</f>
        <v>#DIV/0!</v>
      </c>
    </row>
    <row r="67" spans="1:12">
      <c r="A67" t="s">
        <v>346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8.3740345144011202E-14</v>
      </c>
      <c r="G67">
        <f>Q!BJ294</f>
        <v>0</v>
      </c>
      <c r="H67">
        <f>Q!BK294</f>
        <v>0</v>
      </c>
      <c r="I67">
        <f>Q!BO294</f>
        <v>0</v>
      </c>
      <c r="J67">
        <f>Q!BP294</f>
        <v>0</v>
      </c>
      <c r="K67">
        <f>Q!BQ294</f>
        <v>0</v>
      </c>
      <c r="L67" t="e">
        <f>Q!BS294</f>
        <v>#DIV/0!</v>
      </c>
    </row>
    <row r="68" spans="1:12">
      <c r="A68" s="399" t="s">
        <v>347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1.0954135868416976E-2</v>
      </c>
      <c r="G68">
        <f>Q!BJ295</f>
        <v>0</v>
      </c>
      <c r="H68">
        <f>Q!BK295</f>
        <v>1.3152937767386408E-2</v>
      </c>
      <c r="I68">
        <f>Q!BO295</f>
        <v>0</v>
      </c>
      <c r="J68">
        <f>Q!BP295</f>
        <v>0</v>
      </c>
      <c r="K68">
        <f>Q!BQ295</f>
        <v>3.6540803897701162E-4</v>
      </c>
      <c r="L68" t="e">
        <f>Q!BS295</f>
        <v>#DIV/0!</v>
      </c>
    </row>
    <row r="69" spans="1:12">
      <c r="A69" s="399" t="s">
        <v>348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1.1332895219189208E-2</v>
      </c>
      <c r="G69">
        <f>Q!BJ296</f>
        <v>0</v>
      </c>
      <c r="H69">
        <f>Q!BK296</f>
        <v>1.0746845265898428E-2</v>
      </c>
      <c r="I69">
        <f>Q!BO296</f>
        <v>0</v>
      </c>
      <c r="J69">
        <f>Q!BP296</f>
        <v>0</v>
      </c>
      <c r="K69">
        <f>Q!BQ296</f>
        <v>4.0217172732762228E-4</v>
      </c>
      <c r="L69" t="e">
        <f>Q!BS296</f>
        <v>#DIV/0!</v>
      </c>
    </row>
    <row r="70" spans="1:12">
      <c r="A70" t="s">
        <v>349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1.1170917402054776E-2</v>
      </c>
      <c r="G70">
        <f>Q!BJ297</f>
        <v>0</v>
      </c>
      <c r="H70">
        <f>Q!BK297</f>
        <v>1.2511514103859681E-2</v>
      </c>
      <c r="I70">
        <f>Q!BO297</f>
        <v>0</v>
      </c>
      <c r="J70">
        <f>Q!BP297</f>
        <v>0</v>
      </c>
      <c r="K70">
        <f>Q!BQ297</f>
        <v>3.2580364900081787E-4</v>
      </c>
      <c r="L70" t="e">
        <f>Q!BS297</f>
        <v>#DIV/0!</v>
      </c>
    </row>
    <row r="71" spans="1:12">
      <c r="A71" t="s">
        <v>350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1.1125893763302966E-2</v>
      </c>
      <c r="G71">
        <f>Q!BJ298</f>
        <v>0</v>
      </c>
      <c r="H71">
        <f>Q!BK298</f>
        <v>2.3752260193681804E-2</v>
      </c>
      <c r="I71">
        <f>Q!BO298</f>
        <v>0</v>
      </c>
      <c r="J71">
        <f>Q!BP298</f>
        <v>0</v>
      </c>
      <c r="K71">
        <f>Q!BQ298</f>
        <v>5.7410774088594984E-4</v>
      </c>
      <c r="L71" t="e">
        <f>Q!BS298</f>
        <v>#DIV/0!</v>
      </c>
    </row>
    <row r="72" spans="1:12">
      <c r="A72" t="s">
        <v>351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9.7718207395391683E-3</v>
      </c>
      <c r="G72">
        <f>Q!BJ299</f>
        <v>0</v>
      </c>
      <c r="H72">
        <f>Q!BK299</f>
        <v>4.0234467009655654E-2</v>
      </c>
      <c r="I72">
        <f>Q!BO299</f>
        <v>0</v>
      </c>
      <c r="J72">
        <f>Q!BP299</f>
        <v>0</v>
      </c>
      <c r="K72">
        <f>Q!BQ299</f>
        <v>9.2421441774498598E-4</v>
      </c>
      <c r="L72" t="e">
        <f>Q!BS299</f>
        <v>#DIV/0!</v>
      </c>
    </row>
    <row r="73" spans="1:12">
      <c r="A73" t="s">
        <v>352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1.2008994886580381E-2</v>
      </c>
      <c r="G73">
        <f>Q!BJ300</f>
        <v>0</v>
      </c>
      <c r="H73">
        <f>Q!BK300</f>
        <v>2.4571395741662068E-2</v>
      </c>
      <c r="I73">
        <f>Q!BO300</f>
        <v>0</v>
      </c>
      <c r="J73">
        <f>Q!BP300</f>
        <v>0</v>
      </c>
      <c r="K73">
        <f>Q!BQ300</f>
        <v>8.095149137554719E-4</v>
      </c>
      <c r="L73" t="e">
        <f>Q!BS300</f>
        <v>#DIV/0!</v>
      </c>
    </row>
    <row r="74" spans="1:12">
      <c r="A74" t="s">
        <v>353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2.4976458013285175E-2</v>
      </c>
      <c r="G74">
        <f>Q!BJ301</f>
        <v>0</v>
      </c>
      <c r="H74">
        <f>Q!BK301</f>
        <v>3.1196451858359845E-2</v>
      </c>
      <c r="I74">
        <f>Q!BO301</f>
        <v>0</v>
      </c>
      <c r="J74">
        <f>Q!BP301</f>
        <v>0</v>
      </c>
      <c r="K74">
        <f>Q!BQ301</f>
        <v>7.5514442137068739E-4</v>
      </c>
      <c r="L74" t="e">
        <f>Q!BS301</f>
        <v>#DIV/0!</v>
      </c>
    </row>
    <row r="75" spans="1:12">
      <c r="A75" t="s">
        <v>354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3.9296239352199148E-2</v>
      </c>
      <c r="G75">
        <f>Q!BJ302</f>
        <v>0</v>
      </c>
      <c r="H75">
        <f>Q!BK302</f>
        <v>2.4141871713177391E-2</v>
      </c>
      <c r="I75">
        <f>Q!BO302</f>
        <v>0</v>
      </c>
      <c r="J75">
        <f>Q!BP302</f>
        <v>0</v>
      </c>
      <c r="K75">
        <f>Q!BQ302</f>
        <v>6.4771034393416621E-4</v>
      </c>
      <c r="L75" t="e">
        <f>Q!BS302</f>
        <v>#DIV/0!</v>
      </c>
    </row>
    <row r="76" spans="1:12">
      <c r="A76" t="s">
        <v>355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1.0952332459913602E-2</v>
      </c>
      <c r="G76">
        <f>Q!BJ303</f>
        <v>0</v>
      </c>
      <c r="H76">
        <f>Q!BK303</f>
        <v>0</v>
      </c>
      <c r="I76">
        <f>Q!BO303</f>
        <v>0</v>
      </c>
      <c r="J76">
        <f>Q!BP303</f>
        <v>0</v>
      </c>
      <c r="K76">
        <f>Q!BQ303</f>
        <v>0</v>
      </c>
      <c r="L76" t="e">
        <f>Q!BS303</f>
        <v>#DIV/0!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24" workbookViewId="0">
      <selection activeCell="F43" sqref="F43"/>
    </sheetView>
  </sheetViews>
  <sheetFormatPr defaultRowHeight="15"/>
  <cols>
    <col min="1" max="1" width="27" customWidth="1"/>
  </cols>
  <sheetData>
    <row r="1" spans="1:12">
      <c r="A1" t="str">
        <f>Q!B185</f>
        <v>COP: Mean, and (Max-Min)/Mean</v>
      </c>
    </row>
    <row r="2" spans="1:12">
      <c r="A2" t="str">
        <f>Q!B186</f>
        <v>Mean COP</v>
      </c>
    </row>
    <row r="3" spans="1:12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Energy+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">
        <v>301</v>
      </c>
    </row>
    <row r="4" spans="1:12">
      <c r="B4" t="s">
        <v>212</v>
      </c>
      <c r="C4" t="s">
        <v>213</v>
      </c>
      <c r="D4" t="s">
        <v>215</v>
      </c>
      <c r="E4" t="s">
        <v>214</v>
      </c>
      <c r="F4" t="s">
        <v>357</v>
      </c>
      <c r="G4" t="s">
        <v>216</v>
      </c>
      <c r="H4" t="s">
        <v>217</v>
      </c>
      <c r="I4" t="s">
        <v>218</v>
      </c>
      <c r="J4" t="s">
        <v>219</v>
      </c>
      <c r="K4" t="s">
        <v>220</v>
      </c>
      <c r="L4" t="s">
        <v>302</v>
      </c>
    </row>
    <row r="5" spans="1:12">
      <c r="A5" t="s">
        <v>342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2.4030704592917531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>
        <f>Q!Q189</f>
        <v>0</v>
      </c>
    </row>
    <row r="6" spans="1:12">
      <c r="A6" t="s">
        <v>343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3.3994065844170813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>
        <f>Q!Q190</f>
        <v>0</v>
      </c>
    </row>
    <row r="7" spans="1:12">
      <c r="A7" t="s">
        <v>344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3.606004457258738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>
        <f>Q!Q191</f>
        <v>0</v>
      </c>
    </row>
    <row r="8" spans="1:12">
      <c r="A8" t="s">
        <v>345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1.9029801065947374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>
        <f>Q!Q192</f>
        <v>0</v>
      </c>
    </row>
    <row r="9" spans="1:12">
      <c r="A9" t="s">
        <v>346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2.7701468708546453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>
        <f>Q!Q193</f>
        <v>0</v>
      </c>
    </row>
    <row r="10" spans="1:12">
      <c r="A10" s="399" t="s">
        <v>347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3.6525095660078364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>
        <f>Q!Q194</f>
        <v>0</v>
      </c>
    </row>
    <row r="11" spans="1:12">
      <c r="A11" s="399" t="s">
        <v>348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3.8589009389710918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>
        <f>Q!Q195</f>
        <v>0</v>
      </c>
    </row>
    <row r="12" spans="1:12">
      <c r="A12" t="s">
        <v>349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2.939927444750571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>
        <f>Q!Q196</f>
        <v>0</v>
      </c>
    </row>
    <row r="13" spans="1:12">
      <c r="A13" t="s">
        <v>350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3.3937304666014874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>
        <f>Q!Q197</f>
        <v>0</v>
      </c>
    </row>
    <row r="14" spans="1:12">
      <c r="A14" t="s">
        <v>351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4.0416107038416405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>
        <f>Q!Q198</f>
        <v>0</v>
      </c>
    </row>
    <row r="15" spans="1:12">
      <c r="A15" t="s">
        <v>352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2.851179871646853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>
        <f>Q!Q199</f>
        <v>0</v>
      </c>
    </row>
    <row r="16" spans="1:12">
      <c r="A16" t="s">
        <v>353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3.3950169273585251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>
        <f>Q!Q200</f>
        <v>0</v>
      </c>
    </row>
    <row r="17" spans="1:12">
      <c r="A17" t="s">
        <v>354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2.3040953703899785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>
        <f>Q!Q201</f>
        <v>0</v>
      </c>
    </row>
    <row r="18" spans="1:12">
      <c r="A18" t="s">
        <v>355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3.6447388635577602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>
        <f>Q!Q202</f>
        <v>0</v>
      </c>
    </row>
    <row r="19" spans="1:12">
      <c r="A19" t="str">
        <f>Q!B203</f>
        <v>(Max - Min)/Mean COP</v>
      </c>
    </row>
    <row r="20" spans="1:12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Energy+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">
        <v>301</v>
      </c>
    </row>
    <row r="21" spans="1:12">
      <c r="B21" t="s">
        <v>212</v>
      </c>
      <c r="C21" t="s">
        <v>213</v>
      </c>
      <c r="D21" t="s">
        <v>215</v>
      </c>
      <c r="E21" t="s">
        <v>214</v>
      </c>
      <c r="F21" t="s">
        <v>357</v>
      </c>
      <c r="G21" t="s">
        <v>216</v>
      </c>
      <c r="H21" t="s">
        <v>217</v>
      </c>
      <c r="I21" t="s">
        <v>218</v>
      </c>
      <c r="J21" t="s">
        <v>219</v>
      </c>
      <c r="K21" t="s">
        <v>220</v>
      </c>
      <c r="L21" t="s">
        <v>302</v>
      </c>
    </row>
    <row r="22" spans="1:12">
      <c r="A22" t="s">
        <v>342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3.1825927451299592E-3</v>
      </c>
      <c r="G22">
        <f>Q!H206</f>
        <v>0</v>
      </c>
      <c r="H22">
        <f>Q!I206</f>
        <v>0</v>
      </c>
      <c r="I22">
        <f>Q!M206</f>
        <v>0</v>
      </c>
      <c r="J22">
        <f>Q!N206</f>
        <v>0</v>
      </c>
      <c r="K22">
        <f>Q!O206</f>
        <v>1.2552301255238033E-4</v>
      </c>
      <c r="L22" t="e">
        <f>Q!Q206</f>
        <v>#DIV/0!</v>
      </c>
    </row>
    <row r="23" spans="1:12">
      <c r="A23" t="s">
        <v>343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2.5512843614547663E-3</v>
      </c>
      <c r="G23">
        <f>Q!H207</f>
        <v>0</v>
      </c>
      <c r="H23">
        <f>Q!I207</f>
        <v>1.0591988786197744E-2</v>
      </c>
      <c r="I23">
        <f>Q!M207</f>
        <v>0</v>
      </c>
      <c r="J23">
        <f>Q!N207</f>
        <v>0</v>
      </c>
      <c r="K23">
        <f>Q!O207</f>
        <v>3.8461538461540798E-4</v>
      </c>
      <c r="L23" t="e">
        <f>Q!Q207</f>
        <v>#DIV/0!</v>
      </c>
    </row>
    <row r="24" spans="1:12">
      <c r="A24" t="s">
        <v>344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2.5503139275430456E-3</v>
      </c>
      <c r="G24">
        <f>Q!H208</f>
        <v>0</v>
      </c>
      <c r="H24">
        <f>Q!I208</f>
        <v>1.2271106956412344E-2</v>
      </c>
      <c r="I24">
        <f>Q!M208</f>
        <v>0</v>
      </c>
      <c r="J24">
        <f>Q!N208</f>
        <v>0</v>
      </c>
      <c r="K24">
        <f>Q!O208</f>
        <v>3.0640668523679694E-4</v>
      </c>
      <c r="L24" t="e">
        <f>Q!Q208</f>
        <v>#DIV/0!</v>
      </c>
    </row>
    <row r="25" spans="1:12">
      <c r="A25" t="s">
        <v>345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4.3691126822295728E-3</v>
      </c>
      <c r="G25">
        <f>Q!H209</f>
        <v>0</v>
      </c>
      <c r="H25">
        <f>Q!I209</f>
        <v>0.17198141493052979</v>
      </c>
      <c r="I25">
        <f>Q!M209</f>
        <v>0</v>
      </c>
      <c r="J25">
        <f>Q!N209</f>
        <v>0</v>
      </c>
      <c r="K25">
        <f>Q!O209</f>
        <v>-5.2356020942402616E-5</v>
      </c>
      <c r="L25" t="e">
        <f>Q!Q209</f>
        <v>#DIV/0!</v>
      </c>
    </row>
    <row r="26" spans="1:12">
      <c r="A26" t="s">
        <v>346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3.5449638227522079E-3</v>
      </c>
      <c r="G26">
        <f>Q!H210</f>
        <v>0</v>
      </c>
      <c r="H26">
        <f>Q!I210</f>
        <v>0.20432642260621531</v>
      </c>
      <c r="I26">
        <f>Q!M210</f>
        <v>0</v>
      </c>
      <c r="J26">
        <f>Q!N210</f>
        <v>0</v>
      </c>
      <c r="K26">
        <f>Q!O210</f>
        <v>3.6101083032406836E-5</v>
      </c>
      <c r="L26" t="e">
        <f>Q!Q210</f>
        <v>#DIV/0!</v>
      </c>
    </row>
    <row r="27" spans="1:12">
      <c r="A27" s="399" t="s">
        <v>347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5.2381073358883715E-3</v>
      </c>
      <c r="G27">
        <f>Q!H211</f>
        <v>0</v>
      </c>
      <c r="H27">
        <f>Q!I211</f>
        <v>9.275937526151419E-3</v>
      </c>
      <c r="I27">
        <f>Q!M211</f>
        <v>0</v>
      </c>
      <c r="J27">
        <f>Q!N211</f>
        <v>0</v>
      </c>
      <c r="K27">
        <f>Q!O211</f>
        <v>9.6418732782376881E-4</v>
      </c>
      <c r="L27" t="e">
        <f>Q!Q211</f>
        <v>#DIV/0!</v>
      </c>
    </row>
    <row r="28" spans="1:12">
      <c r="A28" s="399" t="s">
        <v>348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5.7024248077554773E-3</v>
      </c>
      <c r="G28">
        <f>Q!H212</f>
        <v>0</v>
      </c>
      <c r="H28">
        <f>Q!I212</f>
        <v>1.0192560945875367E-2</v>
      </c>
      <c r="I28">
        <f>Q!M212</f>
        <v>0</v>
      </c>
      <c r="J28">
        <f>Q!N212</f>
        <v>0</v>
      </c>
      <c r="K28">
        <f>Q!O212</f>
        <v>2.6041666666663799E-4</v>
      </c>
      <c r="L28" t="e">
        <f>Q!Q212</f>
        <v>#DIV/0!</v>
      </c>
    </row>
    <row r="29" spans="1:12">
      <c r="A29" t="s">
        <v>349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6.0249569536383251E-3</v>
      </c>
      <c r="G29">
        <f>Q!H213</f>
        <v>0</v>
      </c>
      <c r="H29">
        <f>Q!I213</f>
        <v>8.4429029948941588E-3</v>
      </c>
      <c r="I29">
        <f>Q!M213</f>
        <v>0</v>
      </c>
      <c r="J29">
        <f>Q!N213</f>
        <v>0</v>
      </c>
      <c r="K29">
        <f>Q!O213</f>
        <v>3.0716723549477094E-4</v>
      </c>
      <c r="L29" t="e">
        <f>Q!Q213</f>
        <v>#DIV/0!</v>
      </c>
    </row>
    <row r="30" spans="1:12">
      <c r="A30" t="s">
        <v>350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8.113516135831304E-3</v>
      </c>
      <c r="G30">
        <f>Q!H214</f>
        <v>0</v>
      </c>
      <c r="H30">
        <f>Q!I214</f>
        <v>4.3443649198973172E-2</v>
      </c>
      <c r="I30">
        <f>Q!M214</f>
        <v>0</v>
      </c>
      <c r="J30">
        <f>Q!N214</f>
        <v>0</v>
      </c>
      <c r="K30">
        <f>Q!O214</f>
        <v>2.6548672566375304E-4</v>
      </c>
      <c r="L30" t="e">
        <f>Q!Q214</f>
        <v>#DIV/0!</v>
      </c>
    </row>
    <row r="31" spans="1:12">
      <c r="A31" t="s">
        <v>351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1.0240574688860488E-2</v>
      </c>
      <c r="G31">
        <f>Q!H215</f>
        <v>0</v>
      </c>
      <c r="H31">
        <f>Q!I215</f>
        <v>1.1686614575430243E-2</v>
      </c>
      <c r="I31">
        <f>Q!M215</f>
        <v>0</v>
      </c>
      <c r="J31">
        <f>Q!N215</f>
        <v>0</v>
      </c>
      <c r="K31">
        <f>Q!O215</f>
        <v>4.9504950495153978E-5</v>
      </c>
      <c r="L31" t="e">
        <f>Q!Q215</f>
        <v>#DIV/0!</v>
      </c>
    </row>
    <row r="32" spans="1:12">
      <c r="A32" t="s">
        <v>352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1.1693294687843171E-2</v>
      </c>
      <c r="G32">
        <f>Q!H216</f>
        <v>0</v>
      </c>
      <c r="H32">
        <f>Q!I216</f>
        <v>9.107765527982729E-3</v>
      </c>
      <c r="I32">
        <f>Q!M216</f>
        <v>0</v>
      </c>
      <c r="J32">
        <f>Q!N216</f>
        <v>0</v>
      </c>
      <c r="K32">
        <f>Q!O216</f>
        <v>1.7543859649128666E-4</v>
      </c>
      <c r="L32" t="e">
        <f>Q!Q216</f>
        <v>#DIV/0!</v>
      </c>
    </row>
    <row r="33" spans="1:12">
      <c r="A33" t="s">
        <v>353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4.0402001569051542E-2</v>
      </c>
      <c r="G33">
        <f>Q!H217</f>
        <v>0</v>
      </c>
      <c r="H33">
        <f>Q!I217</f>
        <v>0.10066333965302861</v>
      </c>
      <c r="I33">
        <f>Q!M217</f>
        <v>0</v>
      </c>
      <c r="J33">
        <f>Q!N217</f>
        <v>0</v>
      </c>
      <c r="K33">
        <f>Q!O217</f>
        <v>-8.7976539589368005E-5</v>
      </c>
      <c r="L33" t="e">
        <f>Q!Q217</f>
        <v>#DIV/0!</v>
      </c>
    </row>
    <row r="34" spans="1:12">
      <c r="A34" t="s">
        <v>354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7.9143968948898857E-2</v>
      </c>
      <c r="G34">
        <f>Q!H218</f>
        <v>0</v>
      </c>
      <c r="H34">
        <f>Q!I218</f>
        <v>8.6060087584807474E-2</v>
      </c>
      <c r="I34">
        <f>Q!M218</f>
        <v>0</v>
      </c>
      <c r="J34">
        <f>Q!N218</f>
        <v>0</v>
      </c>
      <c r="K34">
        <f>Q!O218</f>
        <v>1.2987012987001944E-4</v>
      </c>
      <c r="L34" t="e">
        <f>Q!Q218</f>
        <v>#DIV/0!</v>
      </c>
    </row>
    <row r="35" spans="1:12">
      <c r="A35" t="s">
        <v>355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6.0170839300851993E-3</v>
      </c>
      <c r="G35">
        <f>Q!H219</f>
        <v>0</v>
      </c>
      <c r="H35">
        <f>Q!I219</f>
        <v>0</v>
      </c>
      <c r="I35">
        <f>Q!M219</f>
        <v>0</v>
      </c>
      <c r="J35">
        <f>Q!N219</f>
        <v>0</v>
      </c>
      <c r="K35">
        <f>Q!O219</f>
        <v>8.2872928176847788E-5</v>
      </c>
      <c r="L35" t="e">
        <f>Q!Q219</f>
        <v>#DIV/0!</v>
      </c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74"/>
  <sheetViews>
    <sheetView topLeftCell="A48" workbookViewId="0">
      <selection activeCell="F60" sqref="F60"/>
    </sheetView>
  </sheetViews>
  <sheetFormatPr defaultRowHeight="15"/>
  <cols>
    <col min="1" max="1" width="27" customWidth="1"/>
  </cols>
  <sheetData>
    <row r="6" spans="1:12">
      <c r="A6" t="str">
        <f>Q!B6</f>
        <v>Space Cooling Electricity Consumption</v>
      </c>
    </row>
    <row r="7" spans="1:12">
      <c r="A7" t="str">
        <f>Q!B7</f>
        <v>Energy Consumption, Total (kWh,e)</v>
      </c>
    </row>
    <row r="8" spans="1:12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Energy+</v>
      </c>
      <c r="G8" t="str">
        <f>Q!H8</f>
        <v>TRN-id</v>
      </c>
      <c r="H8" t="str">
        <f>Q!I8</f>
        <v>TRN-re</v>
      </c>
      <c r="J8" t="str">
        <f>Q!N8</f>
        <v>Analytical</v>
      </c>
      <c r="L8" t="s">
        <v>301</v>
      </c>
    </row>
    <row r="9" spans="1:12">
      <c r="B9" t="s">
        <v>212</v>
      </c>
      <c r="C9" t="s">
        <v>213</v>
      </c>
      <c r="D9" t="s">
        <v>215</v>
      </c>
      <c r="E9" t="s">
        <v>214</v>
      </c>
      <c r="F9" t="s">
        <v>357</v>
      </c>
      <c r="G9" t="s">
        <v>216</v>
      </c>
      <c r="H9" t="s">
        <v>217</v>
      </c>
      <c r="I9" t="s">
        <v>218</v>
      </c>
      <c r="J9" t="s">
        <v>219</v>
      </c>
      <c r="K9" t="s">
        <v>220</v>
      </c>
      <c r="L9" t="s">
        <v>302</v>
      </c>
    </row>
    <row r="10" spans="1:12">
      <c r="A10" t="s">
        <v>342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1520.1841826826451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>
        <f>Q!Q10</f>
        <v>0</v>
      </c>
    </row>
    <row r="11" spans="1:12">
      <c r="A11" t="s">
        <v>343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1069.3313063942201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>
        <f>Q!Q11</f>
        <v>0</v>
      </c>
    </row>
    <row r="12" spans="1:12">
      <c r="A12" t="s">
        <v>344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1006.6379204457785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>
        <f>Q!Q12</f>
        <v>0</v>
      </c>
    </row>
    <row r="13" spans="1:12">
      <c r="A13" t="s">
        <v>345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108.11968940886898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>
        <f>Q!Q13</f>
        <v>0</v>
      </c>
    </row>
    <row r="14" spans="1:12">
      <c r="A14" t="s">
        <v>346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67.769604598370606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>
        <f>Q!Q14</f>
        <v>0</v>
      </c>
    </row>
    <row r="15" spans="1:12">
      <c r="A15" s="399" t="s">
        <v>347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1197.6198857466245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>
        <f>Q!Q15</f>
        <v>0</v>
      </c>
    </row>
    <row r="16" spans="1:12">
      <c r="A16" s="399" t="s">
        <v>348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1132.2318170086971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>
        <f>Q!Q16</f>
        <v>0</v>
      </c>
    </row>
    <row r="17" spans="1:12">
      <c r="A17" t="s">
        <v>349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1491.5877959252748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>
        <f>Q!Q17</f>
        <v>0</v>
      </c>
    </row>
    <row r="18" spans="1:12">
      <c r="A18" t="s">
        <v>350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635.49940941991292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>
        <f>Q!Q18</f>
        <v>0</v>
      </c>
    </row>
    <row r="19" spans="1:12">
      <c r="A19" t="s">
        <v>351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1082.3258754375929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>
        <f>Q!Q19</f>
        <v>0</v>
      </c>
    </row>
    <row r="20" spans="1:12">
      <c r="A20" t="s">
        <v>352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1540.537332348993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>
        <f>Q!Q20</f>
        <v>0</v>
      </c>
    </row>
    <row r="21" spans="1:12">
      <c r="A21" t="s">
        <v>353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164.16359944294649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>
        <f>Q!Q21</f>
        <v>0</v>
      </c>
    </row>
    <row r="22" spans="1:12">
      <c r="A22" t="s">
        <v>354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249.70963003741792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>
        <f>Q!Q22</f>
        <v>0</v>
      </c>
    </row>
    <row r="23" spans="1:12">
      <c r="A23" t="s">
        <v>355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1465.373745755674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>
        <f>Q!Q23</f>
        <v>0</v>
      </c>
    </row>
    <row r="24" spans="1:12">
      <c r="A24" t="str">
        <f>Q!B24</f>
        <v>Energy Consumption, Compressor (kWh,e)</v>
      </c>
    </row>
    <row r="25" spans="1:12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Energy+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">
        <v>301</v>
      </c>
    </row>
    <row r="26" spans="1:12">
      <c r="B26" t="s">
        <v>212</v>
      </c>
      <c r="C26" t="s">
        <v>213</v>
      </c>
      <c r="D26" t="s">
        <v>215</v>
      </c>
      <c r="E26" t="s">
        <v>214</v>
      </c>
      <c r="F26" t="s">
        <v>357</v>
      </c>
      <c r="G26" t="s">
        <v>216</v>
      </c>
      <c r="H26" t="s">
        <v>217</v>
      </c>
      <c r="I26" t="s">
        <v>218</v>
      </c>
      <c r="J26" t="s">
        <v>219</v>
      </c>
      <c r="K26" t="s">
        <v>220</v>
      </c>
      <c r="L26" t="s">
        <v>302</v>
      </c>
    </row>
    <row r="27" spans="1:12">
      <c r="A27" t="s">
        <v>342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>
        <f>Q!Q27</f>
        <v>0</v>
      </c>
    </row>
    <row r="28" spans="1:12">
      <c r="A28" t="s">
        <v>343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>
        <f>Q!Q28</f>
        <v>0</v>
      </c>
    </row>
    <row r="29" spans="1:12">
      <c r="A29" t="s">
        <v>344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>
        <f>Q!Q29</f>
        <v>0</v>
      </c>
    </row>
    <row r="30" spans="1:12">
      <c r="A30" t="s">
        <v>345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>
        <f>Q!Q30</f>
        <v>0</v>
      </c>
    </row>
    <row r="31" spans="1:12">
      <c r="A31" t="s">
        <v>346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>
        <f>Q!Q31</f>
        <v>0</v>
      </c>
    </row>
    <row r="32" spans="1:12">
      <c r="A32" s="399" t="s">
        <v>347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>
        <f>Q!Q32</f>
        <v>0</v>
      </c>
    </row>
    <row r="33" spans="1:12">
      <c r="A33" s="399" t="s">
        <v>348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>
        <f>Q!Q33</f>
        <v>0</v>
      </c>
    </row>
    <row r="34" spans="1:12">
      <c r="A34" t="s">
        <v>349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>
        <f>Q!Q34</f>
        <v>0</v>
      </c>
    </row>
    <row r="35" spans="1:12">
      <c r="A35" t="s">
        <v>350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>
        <f>Q!Q35</f>
        <v>0</v>
      </c>
    </row>
    <row r="36" spans="1:12">
      <c r="A36" t="s">
        <v>351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>
        <f>Q!Q36</f>
        <v>0</v>
      </c>
    </row>
    <row r="37" spans="1:12">
      <c r="A37" t="s">
        <v>352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>
        <f>Q!Q37</f>
        <v>0</v>
      </c>
    </row>
    <row r="38" spans="1:12">
      <c r="A38" t="s">
        <v>353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>
        <f>Q!Q38</f>
        <v>0</v>
      </c>
    </row>
    <row r="39" spans="1:12">
      <c r="A39" t="s">
        <v>354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>
        <f>Q!Q39</f>
        <v>0</v>
      </c>
    </row>
    <row r="40" spans="1:12">
      <c r="A40" t="s">
        <v>355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>
        <f>Q!Q40</f>
        <v>0</v>
      </c>
    </row>
    <row r="41" spans="1:12">
      <c r="A41" t="str">
        <f>Q!B41</f>
        <v>Energy Consumption, Supply Fan (kWh,e)</v>
      </c>
    </row>
    <row r="42" spans="1:12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Energy+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">
        <v>301</v>
      </c>
    </row>
    <row r="43" spans="1:12">
      <c r="B43" t="s">
        <v>212</v>
      </c>
      <c r="C43" t="s">
        <v>213</v>
      </c>
      <c r="D43" t="s">
        <v>215</v>
      </c>
      <c r="E43" t="s">
        <v>214</v>
      </c>
      <c r="F43" t="s">
        <v>357</v>
      </c>
      <c r="G43" t="s">
        <v>216</v>
      </c>
      <c r="H43" t="s">
        <v>217</v>
      </c>
      <c r="I43" t="s">
        <v>218</v>
      </c>
      <c r="J43" t="s">
        <v>219</v>
      </c>
      <c r="K43" t="s">
        <v>220</v>
      </c>
      <c r="L43" t="s">
        <v>302</v>
      </c>
    </row>
    <row r="44" spans="1:12">
      <c r="A44" t="s">
        <v>342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143.58476685601016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>
        <f>Q!Q44</f>
        <v>0</v>
      </c>
    </row>
    <row r="45" spans="1:12">
      <c r="A45" t="s">
        <v>343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127.59268989382707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>
        <f>Q!Q45</f>
        <v>0</v>
      </c>
    </row>
    <row r="46" spans="1:12">
      <c r="A46" t="s">
        <v>344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116.43796610537422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>
        <f>Q!Q46</f>
        <v>0</v>
      </c>
    </row>
    <row r="47" spans="1:12">
      <c r="A47" t="s">
        <v>345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10.211500470087721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>
        <f>Q!Q47</f>
        <v>0</v>
      </c>
    </row>
    <row r="48" spans="1:12">
      <c r="A48" t="s">
        <v>346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8.0855711179701064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>
        <f>Q!Q48</f>
        <v>0</v>
      </c>
    </row>
    <row r="49" spans="1:12">
      <c r="A49" s="399" t="s">
        <v>347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140.34971867740529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>
        <f>Q!Q49</f>
        <v>0</v>
      </c>
    </row>
    <row r="50" spans="1:12">
      <c r="A50" s="399" t="s">
        <v>348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128.38058993055284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>
        <f>Q!Q50</f>
        <v>0</v>
      </c>
    </row>
    <row r="51" spans="1:12">
      <c r="A51" t="s">
        <v>349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148.61601380817726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>
        <f>Q!Q51</f>
        <v>0</v>
      </c>
    </row>
    <row r="52" spans="1:12">
      <c r="A52" t="s">
        <v>350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73.039141211054456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>
        <f>Q!Q52</f>
        <v>0</v>
      </c>
    </row>
    <row r="53" spans="1:12">
      <c r="A53" t="s">
        <v>351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118.46359925891706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>
        <f>Q!Q53</f>
        <v>0</v>
      </c>
    </row>
    <row r="54" spans="1:12">
      <c r="A54" t="s">
        <v>352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139.13900965822927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>
        <f>Q!Q54</f>
        <v>0</v>
      </c>
    </row>
    <row r="55" spans="1:12">
      <c r="A55" t="s">
        <v>353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18.012329176539129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>
        <f>Q!Q55</f>
        <v>0</v>
      </c>
    </row>
    <row r="56" spans="1:12">
      <c r="A56" t="s">
        <v>354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22.611204245555662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>
        <f>Q!Q56</f>
        <v>0</v>
      </c>
    </row>
    <row r="57" spans="1:12">
      <c r="A57" t="s">
        <v>355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153.4905397718214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>
        <f>Q!Q57</f>
        <v>0</v>
      </c>
    </row>
    <row r="58" spans="1:12">
      <c r="A58" t="str">
        <f>Q!B58</f>
        <v>Energy Consumption, Condenser Fan (kWh,e)</v>
      </c>
    </row>
    <row r="59" spans="1:12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Energy+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">
        <v>301</v>
      </c>
    </row>
    <row r="60" spans="1:12">
      <c r="B60" t="s">
        <v>212</v>
      </c>
      <c r="C60" t="s">
        <v>213</v>
      </c>
      <c r="D60" t="s">
        <v>215</v>
      </c>
      <c r="E60" t="s">
        <v>214</v>
      </c>
      <c r="F60" t="s">
        <v>357</v>
      </c>
      <c r="G60" t="s">
        <v>216</v>
      </c>
      <c r="H60" t="s">
        <v>217</v>
      </c>
      <c r="I60" t="s">
        <v>218</v>
      </c>
      <c r="J60" t="s">
        <v>219</v>
      </c>
      <c r="K60" t="s">
        <v>220</v>
      </c>
      <c r="L60" t="s">
        <v>302</v>
      </c>
    </row>
    <row r="61" spans="1:12">
      <c r="A61" t="s">
        <v>342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>
        <f>Q!Q61</f>
        <v>0</v>
      </c>
    </row>
    <row r="62" spans="1:12">
      <c r="A62" t="s">
        <v>343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>
        <f>Q!Q62</f>
        <v>0</v>
      </c>
    </row>
    <row r="63" spans="1:12">
      <c r="A63" t="s">
        <v>344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>
        <f>Q!Q63</f>
        <v>0</v>
      </c>
    </row>
    <row r="64" spans="1:12">
      <c r="A64" t="s">
        <v>345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>
        <f>Q!Q64</f>
        <v>0</v>
      </c>
    </row>
    <row r="65" spans="1:12">
      <c r="A65" t="s">
        <v>346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>
        <f>Q!Q65</f>
        <v>0</v>
      </c>
    </row>
    <row r="66" spans="1:12">
      <c r="A66" s="399" t="s">
        <v>347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>
        <f>Q!Q66</f>
        <v>0</v>
      </c>
    </row>
    <row r="67" spans="1:12">
      <c r="A67" s="399" t="s">
        <v>348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>
        <f>Q!Q67</f>
        <v>0</v>
      </c>
    </row>
    <row r="68" spans="1:12">
      <c r="A68" t="s">
        <v>349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>
        <f>Q!Q68</f>
        <v>0</v>
      </c>
    </row>
    <row r="69" spans="1:12">
      <c r="A69" t="s">
        <v>350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>
        <f>Q!Q69</f>
        <v>0</v>
      </c>
    </row>
    <row r="70" spans="1:12">
      <c r="A70" t="s">
        <v>351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>
        <f>Q!Q70</f>
        <v>0</v>
      </c>
    </row>
    <row r="71" spans="1:12">
      <c r="A71" t="s">
        <v>352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>
        <f>Q!Q71</f>
        <v>0</v>
      </c>
    </row>
    <row r="72" spans="1:12">
      <c r="A72" t="s">
        <v>353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>
        <f>Q!Q72</f>
        <v>0</v>
      </c>
    </row>
    <row r="73" spans="1:12">
      <c r="A73" t="s">
        <v>354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>
        <f>Q!Q73</f>
        <v>0</v>
      </c>
    </row>
    <row r="74" spans="1:12">
      <c r="A74" t="s">
        <v>355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>
        <f>Q!Q74</f>
        <v>0</v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opLeftCell="A24" workbookViewId="0">
      <selection activeCell="F38" sqref="F38"/>
    </sheetView>
  </sheetViews>
  <sheetFormatPr defaultRowHeight="15"/>
  <cols>
    <col min="1" max="1" width="27.109375" customWidth="1"/>
  </cols>
  <sheetData>
    <row r="1" spans="1:12">
      <c r="A1" t="str">
        <f>Q!BU77</f>
        <v>Zone Loads: Total, Sensible, and Latent</v>
      </c>
    </row>
    <row r="2" spans="1:12">
      <c r="A2" t="str">
        <f>Q!BU78</f>
        <v>Zone Load, Total (kWh,thermal)</v>
      </c>
    </row>
    <row r="3" spans="1:12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Energy+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">
        <v>312</v>
      </c>
    </row>
    <row r="4" spans="1:12">
      <c r="B4" t="s">
        <v>212</v>
      </c>
      <c r="C4" t="s">
        <v>213</v>
      </c>
      <c r="D4" t="s">
        <v>215</v>
      </c>
      <c r="E4" t="s">
        <v>214</v>
      </c>
      <c r="F4" t="s">
        <v>357</v>
      </c>
      <c r="G4" t="s">
        <v>216</v>
      </c>
      <c r="H4" t="s">
        <v>217</v>
      </c>
      <c r="I4" t="s">
        <v>218</v>
      </c>
      <c r="J4" t="s">
        <v>219</v>
      </c>
      <c r="K4" t="s">
        <v>220</v>
      </c>
      <c r="L4" t="s">
        <v>302</v>
      </c>
    </row>
    <row r="5" spans="1:12">
      <c r="A5" t="s">
        <v>342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3653.1097020872421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>
        <f>Q!CJ81</f>
        <v>0</v>
      </c>
    </row>
    <row r="6" spans="1:12">
      <c r="A6" t="s">
        <v>343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3635.0918838798311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>
        <f>Q!CJ82</f>
        <v>0</v>
      </c>
    </row>
    <row r="7" spans="1:12">
      <c r="A7" t="s">
        <v>344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3629.9408279731442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>
        <f>Q!CJ83</f>
        <v>0</v>
      </c>
    </row>
    <row r="8" spans="1:12">
      <c r="A8" t="s">
        <v>345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205.74961807627938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>
        <f>Q!CJ84</f>
        <v>0</v>
      </c>
    </row>
    <row r="9" spans="1:12">
      <c r="A9" t="s">
        <v>346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187.73175811723291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>
        <f>Q!CJ85</f>
        <v>0</v>
      </c>
    </row>
    <row r="10" spans="1:12">
      <c r="A10" s="399" t="s">
        <v>347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4374.3180891307584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>
        <f>Q!CJ86</f>
        <v>0</v>
      </c>
    </row>
    <row r="11" spans="1:12">
      <c r="A11" s="399" t="s">
        <v>348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4369.1704217878068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>
        <f>Q!CJ87</f>
        <v>0</v>
      </c>
    </row>
    <row r="12" spans="1:12">
      <c r="A12" t="s">
        <v>349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4385.1598974957287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>
        <f>Q!CJ88</f>
        <v>0</v>
      </c>
    </row>
    <row r="13" spans="1:12">
      <c r="A13" t="s">
        <v>350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2156.7137072556111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>
        <f>Q!CJ89</f>
        <v>0</v>
      </c>
    </row>
    <row r="14" spans="1:12">
      <c r="A14" t="s">
        <v>351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4374.339843213349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>
        <f>Q!CJ90</f>
        <v>0</v>
      </c>
    </row>
    <row r="15" spans="1:12">
      <c r="A15" t="s">
        <v>352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4392.3490335139877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>
        <f>Q!CJ91</f>
        <v>0</v>
      </c>
    </row>
    <row r="16" spans="1:12">
      <c r="A16" t="s">
        <v>353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557.33819896490797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>
        <f>Q!CJ92</f>
        <v>0</v>
      </c>
    </row>
    <row r="17" spans="1:12">
      <c r="A17" t="s">
        <v>354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575.35480251100898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>
        <f>Q!CJ93</f>
        <v>0</v>
      </c>
    </row>
    <row r="18" spans="1:12">
      <c r="A18" t="s">
        <v>355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5340.9046407929136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>
        <f>Q!CJ94</f>
        <v>0</v>
      </c>
    </row>
    <row r="19" spans="1:12">
      <c r="A19" t="str">
        <f>Q!BU95</f>
        <v>Zone Load, Sensible (kWh,thermal)</v>
      </c>
    </row>
    <row r="20" spans="1:12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Energy+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">
        <v>312</v>
      </c>
    </row>
    <row r="21" spans="1:12">
      <c r="B21" t="s">
        <v>212</v>
      </c>
      <c r="C21" t="s">
        <v>213</v>
      </c>
      <c r="D21" t="s">
        <v>215</v>
      </c>
      <c r="E21" t="s">
        <v>214</v>
      </c>
      <c r="F21" t="s">
        <v>357</v>
      </c>
      <c r="G21" t="s">
        <v>216</v>
      </c>
      <c r="H21" t="s">
        <v>217</v>
      </c>
      <c r="I21" t="s">
        <v>218</v>
      </c>
      <c r="J21" t="s">
        <v>219</v>
      </c>
      <c r="K21" t="s">
        <v>220</v>
      </c>
      <c r="L21" t="s">
        <v>302</v>
      </c>
    </row>
    <row r="22" spans="1:12">
      <c r="A22" t="s">
        <v>342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3653.1097020872421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>
        <f>Q!CJ98</f>
        <v>0</v>
      </c>
    </row>
    <row r="23" spans="1:12">
      <c r="A23" t="s">
        <v>343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3635.0918838798311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>
        <f>Q!CJ99</f>
        <v>0</v>
      </c>
    </row>
    <row r="24" spans="1:12">
      <c r="A24" t="s">
        <v>344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3629.9408279731442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>
        <f>Q!CJ100</f>
        <v>0</v>
      </c>
    </row>
    <row r="25" spans="1:12">
      <c r="A25" t="s">
        <v>345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205.74961807627938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>
        <f>Q!CJ101</f>
        <v>0</v>
      </c>
    </row>
    <row r="26" spans="1:12">
      <c r="A26" t="s">
        <v>346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187.73175811723291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>
        <f>Q!CJ102</f>
        <v>0</v>
      </c>
    </row>
    <row r="27" spans="1:12">
      <c r="A27" s="399" t="s">
        <v>347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3635.1214491307587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>
        <f>Q!CJ103</f>
        <v>0</v>
      </c>
    </row>
    <row r="28" spans="1:12">
      <c r="A28" s="399" t="s">
        <v>348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3629.9737817878067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>
        <f>Q!CJ104</f>
        <v>0</v>
      </c>
    </row>
    <row r="29" spans="1:12">
      <c r="A29" t="s">
        <v>349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3645.9632574957286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>
        <f>Q!CJ105</f>
        <v>0</v>
      </c>
    </row>
    <row r="30" spans="1:12">
      <c r="A30" t="s">
        <v>350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1417.5137072556111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>
        <f>Q!CJ106</f>
        <v>0</v>
      </c>
    </row>
    <row r="31" spans="1:12">
      <c r="A31" t="s">
        <v>351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1417.5532832133492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>
        <f>Q!CJ107</f>
        <v>0</v>
      </c>
    </row>
    <row r="32" spans="1:12">
      <c r="A32" t="s">
        <v>352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1435.5624735139879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>
        <f>Q!CJ108</f>
        <v>0</v>
      </c>
    </row>
    <row r="33" spans="1:12">
      <c r="A33" t="s">
        <v>353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187.73913976490439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>
        <f>Q!CJ109</f>
        <v>0</v>
      </c>
    </row>
    <row r="34" spans="1:12">
      <c r="A34" t="s">
        <v>354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205.75574331100543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>
        <f>Q!CJ110</f>
        <v>0</v>
      </c>
    </row>
    <row r="35" spans="1:12">
      <c r="A35" t="s">
        <v>355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4119.9222779129332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>
        <f>Q!CJ111</f>
        <v>0</v>
      </c>
    </row>
    <row r="36" spans="1:12">
      <c r="A36" t="str">
        <f>Q!BU112</f>
        <v>Zone Load, Latent (kWh,thermal)</v>
      </c>
    </row>
    <row r="37" spans="1:12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Energy+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">
        <v>312</v>
      </c>
    </row>
    <row r="38" spans="1:12">
      <c r="B38" t="s">
        <v>212</v>
      </c>
      <c r="C38" t="s">
        <v>213</v>
      </c>
      <c r="D38" t="s">
        <v>215</v>
      </c>
      <c r="E38" t="s">
        <v>214</v>
      </c>
      <c r="F38" t="s">
        <v>357</v>
      </c>
      <c r="G38" t="s">
        <v>216</v>
      </c>
      <c r="H38" t="s">
        <v>217</v>
      </c>
      <c r="I38" t="s">
        <v>218</v>
      </c>
      <c r="J38" t="s">
        <v>219</v>
      </c>
      <c r="K38" t="s">
        <v>220</v>
      </c>
      <c r="L38" t="s">
        <v>302</v>
      </c>
    </row>
    <row r="39" spans="1:12">
      <c r="A39" t="s">
        <v>342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>
        <f>Q!CJ115</f>
        <v>0</v>
      </c>
    </row>
    <row r="40" spans="1:12">
      <c r="A40" t="s">
        <v>343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>
        <f>Q!CJ116</f>
        <v>0</v>
      </c>
    </row>
    <row r="41" spans="1:12">
      <c r="A41" t="s">
        <v>344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>
        <f>Q!CJ117</f>
        <v>0</v>
      </c>
    </row>
    <row r="42" spans="1:12">
      <c r="A42" t="s">
        <v>345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>
        <f>Q!CJ118</f>
        <v>0</v>
      </c>
    </row>
    <row r="43" spans="1:12">
      <c r="A43" t="s">
        <v>346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>
        <f>Q!CJ119</f>
        <v>0</v>
      </c>
    </row>
    <row r="44" spans="1:12">
      <c r="A44" s="399" t="s">
        <v>347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>
        <f>Q!CJ120</f>
        <v>0</v>
      </c>
    </row>
    <row r="45" spans="1:12">
      <c r="A45" s="399" t="s">
        <v>348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>
        <f>Q!CJ121</f>
        <v>0</v>
      </c>
    </row>
    <row r="46" spans="1:12">
      <c r="A46" t="s">
        <v>349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>
        <f>Q!CJ122</f>
        <v>0</v>
      </c>
    </row>
    <row r="47" spans="1:12">
      <c r="A47" t="s">
        <v>350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>
        <f>Q!CJ123</f>
        <v>0</v>
      </c>
    </row>
    <row r="48" spans="1:12">
      <c r="A48" t="s">
        <v>351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>
        <f>Q!CJ124</f>
        <v>0</v>
      </c>
    </row>
    <row r="49" spans="1:12">
      <c r="A49" t="s">
        <v>352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>
        <f>Q!CJ125</f>
        <v>0</v>
      </c>
    </row>
    <row r="50" spans="1:12">
      <c r="A50" t="s">
        <v>353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369.59905920000358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>
        <f>Q!CJ126</f>
        <v>0</v>
      </c>
    </row>
    <row r="51" spans="1:12">
      <c r="A51" t="s">
        <v>354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369.59905920000358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>
        <f>Q!CJ127</f>
        <v>0</v>
      </c>
    </row>
    <row r="52" spans="1:12">
      <c r="A52" t="s">
        <v>355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1220.9823628799804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>
        <f>Q!CJ128</f>
        <v>0</v>
      </c>
    </row>
    <row r="54" spans="1:12">
      <c r="A54" t="str">
        <f>Q!BU130</f>
        <v>Latent Coil - Zone Load, (Should be 0) (kWh,thermal)</v>
      </c>
    </row>
    <row r="55" spans="1:12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Energy+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">
        <v>312</v>
      </c>
    </row>
    <row r="56" spans="1:12">
      <c r="B56" t="s">
        <v>212</v>
      </c>
      <c r="C56" t="s">
        <v>213</v>
      </c>
      <c r="D56" t="s">
        <v>215</v>
      </c>
      <c r="E56" t="s">
        <v>214</v>
      </c>
      <c r="F56" t="s">
        <v>357</v>
      </c>
      <c r="G56" t="s">
        <v>216</v>
      </c>
      <c r="H56" t="s">
        <v>217</v>
      </c>
      <c r="I56" t="s">
        <v>218</v>
      </c>
      <c r="J56" t="s">
        <v>219</v>
      </c>
      <c r="K56" t="s">
        <v>220</v>
      </c>
      <c r="L56" t="s">
        <v>302</v>
      </c>
    </row>
    <row r="57" spans="1:12">
      <c r="A57" t="s">
        <v>342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0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>
        <f>Q!CJ133</f>
        <v>0</v>
      </c>
    </row>
    <row r="58" spans="1:12">
      <c r="A58" t="s">
        <v>343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0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>
        <f>Q!CJ134</f>
        <v>0</v>
      </c>
    </row>
    <row r="59" spans="1:12">
      <c r="A59" t="s">
        <v>344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0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>
        <f>Q!CJ135</f>
        <v>0</v>
      </c>
    </row>
    <row r="60" spans="1:12">
      <c r="A60" t="s">
        <v>345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0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>
        <f>Q!CJ136</f>
        <v>0</v>
      </c>
    </row>
    <row r="61" spans="1:12">
      <c r="A61" t="s">
        <v>346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0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>
        <f>Q!CJ137</f>
        <v>0</v>
      </c>
    </row>
    <row r="62" spans="1:12">
      <c r="A62" s="399" t="s">
        <v>347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5.7015675349703088E-4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>
        <f>Q!CJ138</f>
        <v>0</v>
      </c>
    </row>
    <row r="63" spans="1:12">
      <c r="A63" s="399" t="s">
        <v>348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5.4521803542684211E-4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>
        <f>Q!CJ139</f>
        <v>0</v>
      </c>
    </row>
    <row r="64" spans="1:12">
      <c r="A64" t="s">
        <v>349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1.0962246384451646E-3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>
        <f>Q!CJ140</f>
        <v>0</v>
      </c>
    </row>
    <row r="65" spans="1:12">
      <c r="A65" t="s">
        <v>350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7.6677921788359527E-4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>
        <f>Q!CJ141</f>
        <v>0</v>
      </c>
    </row>
    <row r="66" spans="1:12">
      <c r="A66" t="s">
        <v>351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6.180743247114151E-3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>
        <f>Q!CJ142</f>
        <v>0</v>
      </c>
    </row>
    <row r="67" spans="1:12">
      <c r="A67" t="s">
        <v>352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1.2726854757147521E-2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>
        <f>Q!CJ143</f>
        <v>0</v>
      </c>
    </row>
    <row r="68" spans="1:12">
      <c r="A68" t="s">
        <v>353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4.8305857362720417E-3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>
        <f>Q!CJ144</f>
        <v>0</v>
      </c>
    </row>
    <row r="69" spans="1:12">
      <c r="A69" t="s">
        <v>354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2.3067307488872757E-2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>
        <f>Q!CJ145</f>
        <v>0</v>
      </c>
    </row>
    <row r="70" spans="1:12">
      <c r="A70" t="s">
        <v>355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1.3080652188364184E-3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>
        <f>Q!CJ146</f>
        <v>0</v>
      </c>
    </row>
    <row r="71" spans="1:12">
      <c r="A71" t="str">
        <f>Q!BD77</f>
        <v>Coil Loads: Total, Sensible, and Latent</v>
      </c>
    </row>
    <row r="72" spans="1:12">
      <c r="A72" t="str">
        <f>Q!BD78</f>
        <v>Coil Load, Total (kWh,thermal)</v>
      </c>
    </row>
    <row r="73" spans="1:12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Energy+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">
        <v>312</v>
      </c>
    </row>
    <row r="74" spans="1:12">
      <c r="B74" t="s">
        <v>212</v>
      </c>
      <c r="C74" t="s">
        <v>213</v>
      </c>
      <c r="D74" t="s">
        <v>215</v>
      </c>
      <c r="E74" t="s">
        <v>214</v>
      </c>
      <c r="F74" t="s">
        <v>357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302</v>
      </c>
    </row>
    <row r="75" spans="1:12">
      <c r="A75" t="s">
        <v>342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3796.6944687790783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>
        <f>Q!BS81</f>
        <v>0</v>
      </c>
    </row>
    <row r="76" spans="1:12">
      <c r="A76" t="s">
        <v>343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3762.6845737669155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>
        <f>Q!BS82</f>
        <v>0</v>
      </c>
    </row>
    <row r="77" spans="1:12">
      <c r="A77" t="s">
        <v>344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3746.3787940781249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>
        <f>Q!BS83</f>
        <v>0</v>
      </c>
    </row>
    <row r="78" spans="1:12">
      <c r="A78" t="s">
        <v>345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215.96111854697574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>
        <f>Q!BS84</f>
        <v>0</v>
      </c>
    </row>
    <row r="79" spans="1:12">
      <c r="A79" t="s">
        <v>346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195.81732923523171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>
        <f>Q!BS85</f>
        <v>0</v>
      </c>
    </row>
    <row r="80" spans="1:12">
      <c r="A80" s="399" t="s">
        <v>347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4508.3212317069383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>
        <f>Q!BS86</f>
        <v>0</v>
      </c>
    </row>
    <row r="81" spans="1:12">
      <c r="A81" s="399" t="s">
        <v>348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4490.5145229471891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>
        <f>Q!BS87</f>
        <v>0</v>
      </c>
    </row>
    <row r="82" spans="1:12">
      <c r="A82" t="s">
        <v>349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4527.8729984733573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>
        <f>Q!BS88</f>
        <v>0</v>
      </c>
    </row>
    <row r="83" spans="1:12">
      <c r="A83" t="s">
        <v>350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2224.4208337046202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>
        <f>Q!BS89</f>
        <v>0</v>
      </c>
    </row>
    <row r="84" spans="1:12">
      <c r="A84" t="s">
        <v>351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4480.7707721211873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>
        <f>Q!BS90</f>
        <v>0</v>
      </c>
    </row>
    <row r="85" spans="1:12">
      <c r="A85" t="s">
        <v>352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4521.5035603680144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>
        <f>Q!BS91</f>
        <v>0</v>
      </c>
    </row>
    <row r="86" spans="1:12">
      <c r="A86" t="s">
        <v>353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573.8076719511638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>
        <f>Q!BS92</f>
        <v>0</v>
      </c>
    </row>
    <row r="87" spans="1:12">
      <c r="A87" t="s">
        <v>354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596.64636546357531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>
        <f>Q!BS93</f>
        <v>0</v>
      </c>
    </row>
    <row r="88" spans="1:12">
      <c r="A88" t="s">
        <v>355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5483.890601841591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>
        <f>Q!BS94</f>
        <v>0</v>
      </c>
    </row>
    <row r="89" spans="1:12">
      <c r="A89" t="str">
        <f>Q!BD95</f>
        <v>Coil Load, Sensible (kWh,thermal)</v>
      </c>
    </row>
    <row r="90" spans="1:12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Energy+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">
        <v>312</v>
      </c>
    </row>
    <row r="91" spans="1:12">
      <c r="B91" t="s">
        <v>212</v>
      </c>
      <c r="C91" t="s">
        <v>213</v>
      </c>
      <c r="D91" t="s">
        <v>215</v>
      </c>
      <c r="E91" t="s">
        <v>214</v>
      </c>
      <c r="F91" t="s">
        <v>357</v>
      </c>
      <c r="G91" t="s">
        <v>216</v>
      </c>
      <c r="H91" t="s">
        <v>217</v>
      </c>
      <c r="I91" t="s">
        <v>218</v>
      </c>
      <c r="J91" t="s">
        <v>219</v>
      </c>
      <c r="K91" t="s">
        <v>220</v>
      </c>
      <c r="L91" t="s">
        <v>302</v>
      </c>
    </row>
    <row r="92" spans="1:12">
      <c r="A92" t="s">
        <v>342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3796.6944687790779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>
        <f>Q!BS98</f>
        <v>0</v>
      </c>
    </row>
    <row r="93" spans="1:12">
      <c r="A93" t="s">
        <v>343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3762.6845737669155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>
        <f>Q!BS99</f>
        <v>0</v>
      </c>
    </row>
    <row r="94" spans="1:12">
      <c r="A94" t="s">
        <v>344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3746.3787940781249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>
        <f>Q!BS100</f>
        <v>0</v>
      </c>
    </row>
    <row r="95" spans="1:12">
      <c r="A95" t="s">
        <v>345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215.96111854697568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>
        <f>Q!BS101</f>
        <v>0</v>
      </c>
    </row>
    <row r="96" spans="1:12">
      <c r="A96" t="s">
        <v>346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195.81732923523171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>
        <f>Q!BS102</f>
        <v>0</v>
      </c>
    </row>
    <row r="97" spans="1:12">
      <c r="A97" s="399" t="s">
        <v>347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3769.1240215501848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>
        <f>Q!BS103</f>
        <v>0</v>
      </c>
    </row>
    <row r="98" spans="1:12">
      <c r="A98" s="399" t="s">
        <v>348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3751.3173377291537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>
        <f>Q!BS104</f>
        <v>0</v>
      </c>
    </row>
    <row r="99" spans="1:12">
      <c r="A99" t="s">
        <v>349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3788.6752622487188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>
        <f>Q!BS105</f>
        <v>0</v>
      </c>
    </row>
    <row r="100" spans="1:12">
      <c r="A100" t="s">
        <v>350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1485.2200669254023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>
        <f>Q!BS106</f>
        <v>0</v>
      </c>
    </row>
    <row r="101" spans="1:12">
      <c r="A101" t="s">
        <v>351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1523.9780313779402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>
        <f>Q!BS107</f>
        <v>0</v>
      </c>
    </row>
    <row r="102" spans="1:12">
      <c r="A102" t="s">
        <v>352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1564.7042735132572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>
        <f>Q!BS108</f>
        <v>0</v>
      </c>
    </row>
    <row r="103" spans="1:12">
      <c r="A103" t="s">
        <v>353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204.20378216542395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>
        <f>Q!BS109</f>
        <v>0</v>
      </c>
    </row>
    <row r="104" spans="1:12">
      <c r="A104" t="s">
        <v>354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227.02423895608283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>
        <f>Q!BS110</f>
        <v>0</v>
      </c>
    </row>
    <row r="105" spans="1:12">
      <c r="A105" t="s">
        <v>355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4262.9069308963917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>
        <f>Q!BS111</f>
        <v>0</v>
      </c>
    </row>
    <row r="106" spans="1:12">
      <c r="A106" t="str">
        <f>Q!BD112</f>
        <v>Coil Load, Latent (kWh,thermal)</v>
      </c>
    </row>
    <row r="107" spans="1:12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Energy+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">
        <v>312</v>
      </c>
    </row>
    <row r="108" spans="1:12">
      <c r="B108" t="s">
        <v>212</v>
      </c>
      <c r="C108" t="s">
        <v>213</v>
      </c>
      <c r="D108" t="s">
        <v>215</v>
      </c>
      <c r="E108" t="s">
        <v>214</v>
      </c>
      <c r="F108" t="s">
        <v>357</v>
      </c>
      <c r="G108" t="s">
        <v>216</v>
      </c>
      <c r="H108" t="s">
        <v>217</v>
      </c>
      <c r="I108" t="s">
        <v>218</v>
      </c>
      <c r="J108" t="s">
        <v>219</v>
      </c>
      <c r="K108" t="s">
        <v>220</v>
      </c>
      <c r="L108" t="s">
        <v>302</v>
      </c>
    </row>
    <row r="109" spans="1:12">
      <c r="A109" t="s">
        <v>342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0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>
        <f>Q!BS115</f>
        <v>0</v>
      </c>
    </row>
    <row r="110" spans="1:12">
      <c r="A110" t="s">
        <v>343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0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>
        <f>Q!BS116</f>
        <v>0</v>
      </c>
    </row>
    <row r="111" spans="1:12">
      <c r="A111" t="s">
        <v>344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0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>
        <f>Q!BS117</f>
        <v>0</v>
      </c>
    </row>
    <row r="112" spans="1:12">
      <c r="A112" t="s">
        <v>345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0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>
        <f>Q!BS118</f>
        <v>0</v>
      </c>
    </row>
    <row r="113" spans="1:12">
      <c r="A113" t="s">
        <v>346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0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>
        <f>Q!BS119</f>
        <v>0</v>
      </c>
    </row>
    <row r="114" spans="1:12">
      <c r="A114" s="399" t="s">
        <v>347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739.1972101567535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>
        <f>Q!BS120</f>
        <v>0</v>
      </c>
    </row>
    <row r="115" spans="1:12">
      <c r="A115" s="399" t="s">
        <v>348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739.19718521803543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>
        <f>Q!BS121</f>
        <v>0</v>
      </c>
    </row>
    <row r="116" spans="1:12">
      <c r="A116" t="s">
        <v>349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739.19773622463845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>
        <f>Q!BS122</f>
        <v>0</v>
      </c>
    </row>
    <row r="117" spans="1:12">
      <c r="A117" t="s">
        <v>350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739.20076677921793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>
        <f>Q!BS123</f>
        <v>0</v>
      </c>
    </row>
    <row r="118" spans="1:12">
      <c r="A118" t="s">
        <v>351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2956.7927407432471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>
        <f>Q!BS124</f>
        <v>0</v>
      </c>
    </row>
    <row r="119" spans="1:12">
      <c r="A119" t="s">
        <v>352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2956.7992868547572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>
        <f>Q!BS125</f>
        <v>0</v>
      </c>
    </row>
    <row r="120" spans="1:12">
      <c r="A120" t="s">
        <v>353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369.60388978573985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>
        <f>Q!BS126</f>
        <v>0</v>
      </c>
    </row>
    <row r="121" spans="1:12">
      <c r="A121" t="s">
        <v>354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369.62212650749245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>
        <f>Q!BS127</f>
        <v>0</v>
      </c>
    </row>
    <row r="122" spans="1:12">
      <c r="A122" t="s">
        <v>355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1220.9836709451993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>
        <f>Q!BS128</f>
        <v>0</v>
      </c>
    </row>
    <row r="124" spans="1:12">
      <c r="A124" t="str">
        <f>Q!BD130</f>
        <v>Sensible Coil - Zone Load, (Fan Heat) (kWh,thermal)</v>
      </c>
    </row>
    <row r="125" spans="1:12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Energy+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">
        <v>312</v>
      </c>
    </row>
    <row r="126" spans="1:12">
      <c r="B126" t="s">
        <v>212</v>
      </c>
      <c r="C126" t="s">
        <v>213</v>
      </c>
      <c r="D126" t="s">
        <v>215</v>
      </c>
      <c r="E126" t="s">
        <v>214</v>
      </c>
      <c r="F126" t="s">
        <v>357</v>
      </c>
      <c r="G126" t="s">
        <v>216</v>
      </c>
      <c r="H126" t="s">
        <v>217</v>
      </c>
      <c r="I126" t="s">
        <v>218</v>
      </c>
      <c r="J126" t="s">
        <v>219</v>
      </c>
      <c r="K126" t="s">
        <v>220</v>
      </c>
      <c r="L126" t="s">
        <v>302</v>
      </c>
    </row>
    <row r="127" spans="1:12">
      <c r="A127" t="s">
        <v>342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143.58476669183574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>
        <f>Q!BS133</f>
        <v>0</v>
      </c>
    </row>
    <row r="128" spans="1:12">
      <c r="A128" t="s">
        <v>343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127.59268988708436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>
        <f>Q!BS134</f>
        <v>0</v>
      </c>
    </row>
    <row r="129" spans="1:12">
      <c r="A129" t="s">
        <v>344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116.43796610498066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>
        <f>Q!BS135</f>
        <v>0</v>
      </c>
    </row>
    <row r="130" spans="1:12">
      <c r="A130" t="s">
        <v>345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10.211500470696308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>
        <f>Q!BS136</f>
        <v>0</v>
      </c>
    </row>
    <row r="131" spans="1:12">
      <c r="A131" t="s">
        <v>346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8.0855711179987964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>
        <f>Q!BS137</f>
        <v>0</v>
      </c>
    </row>
    <row r="132" spans="1:12">
      <c r="A132" s="399" t="s">
        <v>347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134.00257241942609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>
        <f>Q!BS138</f>
        <v>0</v>
      </c>
    </row>
    <row r="133" spans="1:12">
      <c r="A133" s="399" t="s">
        <v>348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121.34355594134695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>
        <f>Q!BS139</f>
        <v>0</v>
      </c>
    </row>
    <row r="134" spans="1:12">
      <c r="A134" t="s">
        <v>349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142.7120047529902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>
        <f>Q!BS140</f>
        <v>0</v>
      </c>
    </row>
    <row r="135" spans="1:12">
      <c r="A135" t="s">
        <v>350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67.706359669791254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>
        <f>Q!BS141</f>
        <v>0</v>
      </c>
    </row>
    <row r="136" spans="1:12">
      <c r="A136" t="s">
        <v>351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106.42474816459094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>
        <f>Q!BS142</f>
        <v>0</v>
      </c>
    </row>
    <row r="137" spans="1:12">
      <c r="A137" t="s">
        <v>352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129.14179999926932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>
        <f>Q!BS143</f>
        <v>0</v>
      </c>
    </row>
    <row r="138" spans="1:12">
      <c r="A138" t="s">
        <v>353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16.464642400519551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>
        <f>Q!BS144</f>
        <v>0</v>
      </c>
    </row>
    <row r="139" spans="1:12">
      <c r="A139" t="s">
        <v>354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21.268495645077394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>
        <f>Q!BS145</f>
        <v>0</v>
      </c>
    </row>
    <row r="140" spans="1:12">
      <c r="A140" t="s">
        <v>355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142.98465298345855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>
        <f>Q!BS146</f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opLeftCell="A106" workbookViewId="0">
      <selection activeCell="F116" sqref="F116"/>
    </sheetView>
  </sheetViews>
  <sheetFormatPr defaultRowHeight="15"/>
  <cols>
    <col min="1" max="1" width="27.109375" customWidth="1"/>
  </cols>
  <sheetData>
    <row r="1" spans="1:12">
      <c r="A1" t="str">
        <f>Q!CL491</f>
        <v>Sensitivities for Space Cooling Electricity Consumption</v>
      </c>
    </row>
    <row r="2" spans="1:12">
      <c r="A2" t="str">
        <f>Q!CL492</f>
        <v>Delta Qtot (kWh,e)</v>
      </c>
    </row>
    <row r="3" spans="1:12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Energy+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">
        <v>312</v>
      </c>
    </row>
    <row r="4" spans="1:12">
      <c r="B4" t="s">
        <v>212</v>
      </c>
      <c r="C4" t="s">
        <v>213</v>
      </c>
      <c r="D4" t="s">
        <v>215</v>
      </c>
      <c r="E4" t="s">
        <v>214</v>
      </c>
      <c r="F4" t="s">
        <v>357</v>
      </c>
      <c r="G4" t="s">
        <v>216</v>
      </c>
      <c r="H4" t="s">
        <v>217</v>
      </c>
      <c r="I4" t="s">
        <v>218</v>
      </c>
      <c r="J4" t="s">
        <v>219</v>
      </c>
      <c r="K4" t="s">
        <v>220</v>
      </c>
      <c r="L4" t="s">
        <v>302</v>
      </c>
    </row>
    <row r="5" spans="1:12">
      <c r="A5" t="s">
        <v>221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-450.85287628842502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>
        <f>Q!DA495</f>
        <v>0</v>
      </c>
    </row>
    <row r="6" spans="1:12">
      <c r="A6" t="s">
        <v>222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-62.693385948441573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>
        <f>Q!DA496</f>
        <v>0</v>
      </c>
    </row>
    <row r="7" spans="1:12">
      <c r="A7" t="s">
        <v>223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-513.5462622368666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>
        <f>Q!DA497</f>
        <v>0</v>
      </c>
    </row>
    <row r="8" spans="1:12">
      <c r="A8" t="s">
        <v>224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-1412.0644932737762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>
        <f>Q!DA498</f>
        <v>0</v>
      </c>
    </row>
    <row r="9" spans="1:12">
      <c r="A9" t="s">
        <v>225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-40.350084810498373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>
        <f>Q!DA499</f>
        <v>0</v>
      </c>
    </row>
    <row r="10" spans="1:12">
      <c r="A10" t="s">
        <v>226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-1001.5617017958494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>
        <f>Q!DA500</f>
        <v>0</v>
      </c>
    </row>
    <row r="11" spans="1:12">
      <c r="A11" t="s">
        <v>227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128.28857935240444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>
        <f>Q!DA501</f>
        <v>0</v>
      </c>
    </row>
    <row r="12" spans="1:12">
      <c r="A12" t="s">
        <v>228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-65.38806873792737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>
        <f>Q!DA502</f>
        <v>0</v>
      </c>
    </row>
    <row r="13" spans="1:12">
      <c r="A13" t="s">
        <v>229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359.35597891657767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>
        <f>Q!DA503</f>
        <v>0</v>
      </c>
    </row>
    <row r="14" spans="1:12">
      <c r="A14" t="s">
        <v>230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-562.12047632671158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>
        <f>Q!DA504</f>
        <v>0</v>
      </c>
    </row>
    <row r="15" spans="1:12">
      <c r="A15" t="s">
        <v>231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-115.29401030903159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>
        <f>Q!DA505</f>
        <v>0</v>
      </c>
    </row>
    <row r="16" spans="1:12">
      <c r="A16" t="s">
        <v>232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446.82646601767999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>
        <f>Q!DA506</f>
        <v>0</v>
      </c>
    </row>
    <row r="17" spans="1:12">
      <c r="A17" t="s">
        <v>234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458.21145691140009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>
        <f>Q!DA507</f>
        <v>0</v>
      </c>
    </row>
    <row r="18" spans="1:12">
      <c r="A18" t="s">
        <v>233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-918.16227599464639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>
        <f>Q!DA508</f>
        <v>0</v>
      </c>
    </row>
    <row r="19" spans="1:12">
      <c r="A19" t="s">
        <v>235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96.393994844575886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>
        <f>Q!DA509</f>
        <v>0</v>
      </c>
    </row>
    <row r="20" spans="1:12">
      <c r="A20" t="s">
        <v>236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85.546030594471432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>
        <f>Q!DA510</f>
        <v>0</v>
      </c>
    </row>
    <row r="21" spans="1:12">
      <c r="A21" t="s">
        <v>237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-1290.8277023115752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>
        <f>Q!DA511</f>
        <v>0</v>
      </c>
    </row>
    <row r="22" spans="1:12">
      <c r="A22" t="s">
        <v>238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141.58994062854896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>
        <f>Q!DA512</f>
        <v>0</v>
      </c>
    </row>
    <row r="23" spans="1:12">
      <c r="A23" t="s">
        <v>239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-54.810436926971079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>
        <f>Q!DA513</f>
        <v>0</v>
      </c>
    </row>
    <row r="24" spans="1:12">
      <c r="A24" t="str">
        <f>Q!CL514</f>
        <v>Del Qcomp (kWh,e)</v>
      </c>
    </row>
    <row r="25" spans="1:12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Energy+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">
        <v>312</v>
      </c>
    </row>
    <row r="26" spans="1:12">
      <c r="B26" t="s">
        <v>212</v>
      </c>
      <c r="C26" t="s">
        <v>213</v>
      </c>
      <c r="D26" t="s">
        <v>215</v>
      </c>
      <c r="E26" t="s">
        <v>214</v>
      </c>
      <c r="F26" t="s">
        <v>357</v>
      </c>
      <c r="G26" t="s">
        <v>216</v>
      </c>
      <c r="H26" t="s">
        <v>217</v>
      </c>
      <c r="I26" t="s">
        <v>218</v>
      </c>
      <c r="J26" t="s">
        <v>219</v>
      </c>
      <c r="K26" t="s">
        <v>220</v>
      </c>
      <c r="L26" t="s">
        <v>302</v>
      </c>
    </row>
    <row r="27" spans="1:12">
      <c r="A27" t="s">
        <v>221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>
        <f>Q!DA517</f>
        <v>0</v>
      </c>
    </row>
    <row r="28" spans="1:12">
      <c r="A28" t="s">
        <v>222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>
        <f>Q!DA518</f>
        <v>0</v>
      </c>
    </row>
    <row r="29" spans="1:12">
      <c r="A29" t="s">
        <v>223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>
        <f>Q!DA519</f>
        <v>0</v>
      </c>
    </row>
    <row r="30" spans="1:12">
      <c r="A30" t="s">
        <v>224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>
        <f>Q!DA520</f>
        <v>0</v>
      </c>
    </row>
    <row r="31" spans="1:12">
      <c r="A31" t="s">
        <v>225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>
        <f>Q!DA521</f>
        <v>0</v>
      </c>
    </row>
    <row r="32" spans="1:12">
      <c r="A32" t="s">
        <v>226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>
        <f>Q!DA522</f>
        <v>0</v>
      </c>
    </row>
    <row r="33" spans="1:12">
      <c r="A33" t="s">
        <v>227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>
        <f>Q!DA523</f>
        <v>0</v>
      </c>
    </row>
    <row r="34" spans="1:12">
      <c r="A34" t="s">
        <v>228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>
        <f>Q!DA524</f>
        <v>0</v>
      </c>
    </row>
    <row r="35" spans="1:12">
      <c r="A35" t="s">
        <v>229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>
        <f>Q!DA525</f>
        <v>0</v>
      </c>
    </row>
    <row r="36" spans="1:12">
      <c r="A36" t="s">
        <v>230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>
        <f>Q!DA526</f>
        <v>0</v>
      </c>
    </row>
    <row r="37" spans="1:12">
      <c r="A37" t="s">
        <v>231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>
        <f>Q!DA527</f>
        <v>0</v>
      </c>
    </row>
    <row r="38" spans="1:12">
      <c r="A38" t="s">
        <v>232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>
        <f>Q!DA528</f>
        <v>0</v>
      </c>
    </row>
    <row r="39" spans="1:12">
      <c r="A39" t="s">
        <v>234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>
        <f>Q!DA529</f>
        <v>0</v>
      </c>
    </row>
    <row r="40" spans="1:12">
      <c r="A40" t="s">
        <v>233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>
        <f>Q!DA530</f>
        <v>0</v>
      </c>
    </row>
    <row r="41" spans="1:12">
      <c r="A41" t="s">
        <v>235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>
        <f>Q!DA531</f>
        <v>0</v>
      </c>
    </row>
    <row r="42" spans="1:12">
      <c r="A42" t="s">
        <v>236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>
        <f>Q!DA532</f>
        <v>0</v>
      </c>
    </row>
    <row r="43" spans="1:12">
      <c r="A43" t="s">
        <v>237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>
        <f>Q!DA533</f>
        <v>0</v>
      </c>
    </row>
    <row r="44" spans="1:12">
      <c r="A44" t="s">
        <v>238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>
        <f>Q!DA534</f>
        <v>0</v>
      </c>
    </row>
    <row r="45" spans="1:12">
      <c r="A45" t="s">
        <v>239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>
        <f>Q!DA535</f>
        <v>0</v>
      </c>
    </row>
    <row r="46" spans="1:12">
      <c r="A46" t="str">
        <f>Q!CL536</f>
        <v>Del Q IDfan (kWh,e)</v>
      </c>
    </row>
    <row r="47" spans="1:12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Energy+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">
        <v>312</v>
      </c>
    </row>
    <row r="48" spans="1:12">
      <c r="B48" t="s">
        <v>212</v>
      </c>
      <c r="C48" t="s">
        <v>213</v>
      </c>
      <c r="D48" t="s">
        <v>215</v>
      </c>
      <c r="E48" t="s">
        <v>214</v>
      </c>
      <c r="F48" t="s">
        <v>357</v>
      </c>
      <c r="G48" t="s">
        <v>216</v>
      </c>
      <c r="H48" t="s">
        <v>217</v>
      </c>
      <c r="I48" t="s">
        <v>218</v>
      </c>
      <c r="J48" t="s">
        <v>219</v>
      </c>
      <c r="K48" t="s">
        <v>220</v>
      </c>
      <c r="L48" t="s">
        <v>302</v>
      </c>
    </row>
    <row r="49" spans="1:12">
      <c r="A49" t="s">
        <v>221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-15.992076962183091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>
        <f>Q!DA539</f>
        <v>0</v>
      </c>
    </row>
    <row r="50" spans="1:12">
      <c r="A50" t="s">
        <v>222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-11.154723788452856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>
        <f>Q!DA540</f>
        <v>0</v>
      </c>
    </row>
    <row r="51" spans="1:12">
      <c r="A51" t="s">
        <v>223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-27.146800750635947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>
        <f>Q!DA541</f>
        <v>0</v>
      </c>
    </row>
    <row r="52" spans="1:12">
      <c r="A52" t="s">
        <v>224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-133.37326638592245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>
        <f>Q!DA542</f>
        <v>0</v>
      </c>
    </row>
    <row r="53" spans="1:12">
      <c r="A53" t="s">
        <v>225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-2.1259293521176144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>
        <f>Q!DA543</f>
        <v>0</v>
      </c>
    </row>
    <row r="54" spans="1:12">
      <c r="A54" t="s">
        <v>226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-119.50711877585697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>
        <f>Q!DA544</f>
        <v>0</v>
      </c>
    </row>
    <row r="55" spans="1:12">
      <c r="A55" t="s">
        <v>227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12.757028783578221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>
        <f>Q!DA545</f>
        <v>0</v>
      </c>
    </row>
    <row r="56" spans="1:12">
      <c r="A56" t="s">
        <v>228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-11.969128746852448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>
        <f>Q!DA546</f>
        <v>0</v>
      </c>
    </row>
    <row r="57" spans="1:12">
      <c r="A57" t="s">
        <v>229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20.235423877624413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>
        <f>Q!DA547</f>
        <v>0</v>
      </c>
    </row>
    <row r="58" spans="1:12">
      <c r="A58" t="s">
        <v>230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-67.310577466350836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>
        <f>Q!DA548</f>
        <v>0</v>
      </c>
    </row>
    <row r="59" spans="1:12">
      <c r="A59" t="s">
        <v>231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-21.886119418488235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>
        <f>Q!DA549</f>
        <v>0</v>
      </c>
    </row>
    <row r="60" spans="1:12">
      <c r="A60" t="s">
        <v>232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45.424458047862601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>
        <f>Q!DA550</f>
        <v>0</v>
      </c>
    </row>
    <row r="61" spans="1:12">
      <c r="A61" t="s">
        <v>234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20.675410399312213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>
        <f>Q!DA551</f>
        <v>0</v>
      </c>
    </row>
    <row r="62" spans="1:12">
      <c r="A62" t="s">
        <v>233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-100.45127008237793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>
        <f>Q!DA552</f>
        <v>0</v>
      </c>
    </row>
    <row r="63" spans="1:12">
      <c r="A63" t="s">
        <v>235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9.9267580585690229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>
        <f>Q!DA553</f>
        <v>0</v>
      </c>
    </row>
    <row r="64" spans="1:12">
      <c r="A64" t="s">
        <v>236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4.5988750690165325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>
        <f>Q!DA554</f>
        <v>0</v>
      </c>
    </row>
    <row r="65" spans="1:12">
      <c r="A65" t="s">
        <v>237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-116.52780541267362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>
        <f>Q!DA555</f>
        <v>0</v>
      </c>
    </row>
    <row r="66" spans="1:12">
      <c r="A66" t="s">
        <v>238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12.399703775467941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>
        <f>Q!DA556</f>
        <v>0</v>
      </c>
    </row>
    <row r="67" spans="1:12">
      <c r="A67" t="s">
        <v>239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9.9057729158112409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>
        <f>Q!DA557</f>
        <v>0</v>
      </c>
    </row>
    <row r="68" spans="1:12">
      <c r="A68" t="str">
        <f>Q!CL558</f>
        <v>Del Q ODfan (kWh,e)</v>
      </c>
    </row>
    <row r="69" spans="1:12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Energy+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">
        <v>312</v>
      </c>
    </row>
    <row r="70" spans="1:12">
      <c r="B70" t="s">
        <v>212</v>
      </c>
      <c r="C70" t="s">
        <v>213</v>
      </c>
      <c r="D70" t="s">
        <v>215</v>
      </c>
      <c r="E70" t="s">
        <v>214</v>
      </c>
      <c r="F70" t="s">
        <v>357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302</v>
      </c>
    </row>
    <row r="71" spans="1:12">
      <c r="A71" t="s">
        <v>221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>
        <f>Q!DA561</f>
        <v>0</v>
      </c>
    </row>
    <row r="72" spans="1:12">
      <c r="A72" t="s">
        <v>222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>
        <f>Q!DA562</f>
        <v>0</v>
      </c>
    </row>
    <row r="73" spans="1:12">
      <c r="A73" t="s">
        <v>223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>
        <f>Q!DA563</f>
        <v>0</v>
      </c>
    </row>
    <row r="74" spans="1:12">
      <c r="A74" t="s">
        <v>224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>
        <f>Q!DA564</f>
        <v>0</v>
      </c>
    </row>
    <row r="75" spans="1:12">
      <c r="A75" t="s">
        <v>225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>
        <f>Q!DA565</f>
        <v>0</v>
      </c>
    </row>
    <row r="76" spans="1:12">
      <c r="A76" t="s">
        <v>226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>
        <f>Q!DA566</f>
        <v>0</v>
      </c>
    </row>
    <row r="77" spans="1:12">
      <c r="A77" t="s">
        <v>227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>
        <f>Q!DA567</f>
        <v>0</v>
      </c>
    </row>
    <row r="78" spans="1:12">
      <c r="A78" t="s">
        <v>228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>
        <f>Q!DA568</f>
        <v>0</v>
      </c>
    </row>
    <row r="79" spans="1:12">
      <c r="A79" t="s">
        <v>229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>
        <f>Q!DA569</f>
        <v>0</v>
      </c>
    </row>
    <row r="80" spans="1:12">
      <c r="A80" t="s">
        <v>230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>
        <f>Q!DA570</f>
        <v>0</v>
      </c>
    </row>
    <row r="81" spans="1:12">
      <c r="A81" t="s">
        <v>231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>
        <f>Q!DA571</f>
        <v>0</v>
      </c>
    </row>
    <row r="82" spans="1:12">
      <c r="A82" t="s">
        <v>232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>
        <f>Q!DA572</f>
        <v>0</v>
      </c>
    </row>
    <row r="83" spans="1:12">
      <c r="A83" t="s">
        <v>234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>
        <f>Q!DA573</f>
        <v>0</v>
      </c>
    </row>
    <row r="84" spans="1:12">
      <c r="A84" t="s">
        <v>233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>
        <f>Q!DA574</f>
        <v>0</v>
      </c>
    </row>
    <row r="85" spans="1:12">
      <c r="A85" t="s">
        <v>235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>
        <f>Q!DA575</f>
        <v>0</v>
      </c>
    </row>
    <row r="86" spans="1:12">
      <c r="A86" t="s">
        <v>236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>
        <f>Q!DA576</f>
        <v>0</v>
      </c>
    </row>
    <row r="87" spans="1:12">
      <c r="A87" t="s">
        <v>237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>
        <f>Q!DA577</f>
        <v>0</v>
      </c>
    </row>
    <row r="88" spans="1:12">
      <c r="A88" t="s">
        <v>238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>
        <f>Q!DA578</f>
        <v>0</v>
      </c>
    </row>
    <row r="89" spans="1:12">
      <c r="A89" t="s">
        <v>239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>
        <f>Q!DA579</f>
        <v>0</v>
      </c>
    </row>
    <row r="91" spans="1:12">
      <c r="A91" t="str">
        <f>Q!DC491</f>
        <v>Sensitivities for COP and Coil Loads</v>
      </c>
    </row>
    <row r="92" spans="1:12">
      <c r="A92" t="str">
        <f>Q!DC492</f>
        <v>Delta COP (kWh,t)</v>
      </c>
    </row>
    <row r="93" spans="1:12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Energy+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">
        <v>312</v>
      </c>
    </row>
    <row r="94" spans="1:12">
      <c r="B94" t="s">
        <v>212</v>
      </c>
      <c r="C94" t="s">
        <v>213</v>
      </c>
      <c r="D94" t="s">
        <v>215</v>
      </c>
      <c r="E94" t="s">
        <v>214</v>
      </c>
      <c r="F94" t="s">
        <v>357</v>
      </c>
      <c r="G94" t="s">
        <v>216</v>
      </c>
      <c r="H94" t="s">
        <v>217</v>
      </c>
      <c r="I94" t="s">
        <v>218</v>
      </c>
      <c r="J94" t="s">
        <v>219</v>
      </c>
      <c r="K94" t="s">
        <v>220</v>
      </c>
      <c r="L94" t="s">
        <v>302</v>
      </c>
    </row>
    <row r="95" spans="1:12">
      <c r="A95" t="s">
        <v>221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0.99633612512532821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>
        <f>Q!DR495</f>
        <v>0</v>
      </c>
    </row>
    <row r="96" spans="1:12">
      <c r="A96" t="s">
        <v>222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0.20659787284165665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>
        <f>Q!DR496</f>
        <v>0</v>
      </c>
    </row>
    <row r="97" spans="1:12">
      <c r="A97" t="s">
        <v>223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1.2029339979669849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>
        <f>Q!DR497</f>
        <v>0</v>
      </c>
    </row>
    <row r="98" spans="1:12">
      <c r="A98" t="s">
        <v>224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-0.50009035269701574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>
        <f>Q!DR498</f>
        <v>0</v>
      </c>
    </row>
    <row r="99" spans="1:12">
      <c r="A99" t="s">
        <v>225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0.86716676425990791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>
        <f>Q!DR499</f>
        <v>0</v>
      </c>
    </row>
    <row r="100" spans="1:12">
      <c r="A100" t="s">
        <v>226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-0.62925971356243604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>
        <f>Q!DR500</f>
        <v>0</v>
      </c>
    </row>
    <row r="101" spans="1:12">
      <c r="A101" t="s">
        <v>227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0.25310298159075506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>
        <f>Q!DR501</f>
        <v>0</v>
      </c>
    </row>
    <row r="102" spans="1:12">
      <c r="A102" t="s">
        <v>228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0.20639137296325538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>
        <f>Q!DR502</f>
        <v>0</v>
      </c>
    </row>
    <row r="103" spans="1:12">
      <c r="A103" t="s">
        <v>229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-0.91897349422052077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>
        <f>Q!DR503</f>
        <v>0</v>
      </c>
    </row>
    <row r="104" spans="1:12">
      <c r="A104" t="s">
        <v>230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-0.25877909940634902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>
        <f>Q!DR504</f>
        <v>0</v>
      </c>
    </row>
    <row r="105" spans="1:12">
      <c r="A105" t="s">
        <v>231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0.38910113783380407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>
        <f>Q!DR505</f>
        <v>0</v>
      </c>
    </row>
    <row r="106" spans="1:12">
      <c r="A106" t="s">
        <v>232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0.64788023724015309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>
        <f>Q!DR506</f>
        <v>0</v>
      </c>
    </row>
    <row r="107" spans="1:12">
      <c r="A107" t="s">
        <v>234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-1.1904308321947874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>
        <f>Q!DR507</f>
        <v>0</v>
      </c>
    </row>
    <row r="108" spans="1:12">
      <c r="A108" t="s">
        <v>233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-0.64659377648311533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>
        <f>Q!DR508</f>
        <v>0</v>
      </c>
    </row>
    <row r="109" spans="1:12">
      <c r="A109" t="s">
        <v>235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0.62487005650387983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>
        <f>Q!DR509</f>
        <v>0</v>
      </c>
    </row>
    <row r="110" spans="1:12">
      <c r="A110" t="s">
        <v>236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-1.0909215569685466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>
        <f>Q!DR510</f>
        <v>0</v>
      </c>
    </row>
    <row r="111" spans="1:12">
      <c r="A111" t="s">
        <v>237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-0.54708450125687458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>
        <f>Q!DR511</f>
        <v>0</v>
      </c>
    </row>
    <row r="112" spans="1:12">
      <c r="A112" t="s">
        <v>238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0.40111526379524109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>
        <f>Q!DR512</f>
        <v>0</v>
      </c>
    </row>
    <row r="113" spans="1:12">
      <c r="A113" t="s">
        <v>239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1.2416684042660071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>
        <f>Q!DR513</f>
        <v>0</v>
      </c>
    </row>
    <row r="114" spans="1:12">
      <c r="A114" t="str">
        <f>Q!DC514</f>
        <v>Del Q coil,t (kWh,t)</v>
      </c>
    </row>
    <row r="115" spans="1:12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Energy+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">
        <v>312</v>
      </c>
    </row>
    <row r="116" spans="1:12">
      <c r="B116" t="s">
        <v>212</v>
      </c>
      <c r="C116" t="s">
        <v>213</v>
      </c>
      <c r="D116" t="s">
        <v>215</v>
      </c>
      <c r="E116" t="s">
        <v>214</v>
      </c>
      <c r="F116" t="s">
        <v>357</v>
      </c>
      <c r="G116" t="s">
        <v>216</v>
      </c>
      <c r="H116" t="s">
        <v>217</v>
      </c>
      <c r="I116" t="s">
        <v>218</v>
      </c>
      <c r="J116" t="s">
        <v>219</v>
      </c>
      <c r="K116" t="s">
        <v>220</v>
      </c>
      <c r="L116" t="s">
        <v>302</v>
      </c>
    </row>
    <row r="117" spans="1:12">
      <c r="A117" t="s">
        <v>221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-34.009895012162815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>
        <f>Q!DR517</f>
        <v>0</v>
      </c>
    </row>
    <row r="118" spans="1:12">
      <c r="A118" t="s">
        <v>222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-16.305779688790608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>
        <f>Q!DR518</f>
        <v>0</v>
      </c>
    </row>
    <row r="119" spans="1:12">
      <c r="A119" t="s">
        <v>223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-50.315674700953423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>
        <f>Q!DR519</f>
        <v>0</v>
      </c>
    </row>
    <row r="120" spans="1:12">
      <c r="A120" t="s">
        <v>224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-3580.7333502321026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>
        <f>Q!DR520</f>
        <v>0</v>
      </c>
    </row>
    <row r="121" spans="1:12">
      <c r="A121" t="s">
        <v>225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-20.14378931174403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>
        <f>Q!DR521</f>
        <v>0</v>
      </c>
    </row>
    <row r="122" spans="1:12">
      <c r="A122" t="s">
        <v>226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-3566.8672445316838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>
        <f>Q!DR522</f>
        <v>0</v>
      </c>
    </row>
    <row r="123" spans="1:12">
      <c r="A123" t="s">
        <v>227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745.63665794002281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>
        <f>Q!DR523</f>
        <v>0</v>
      </c>
    </row>
    <row r="124" spans="1:12">
      <c r="A124" t="s">
        <v>228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-17.806708759749199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>
        <f>Q!DR524</f>
        <v>0</v>
      </c>
    </row>
    <row r="125" spans="1:12">
      <c r="A125" t="s">
        <v>229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37.358475526168149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>
        <f>Q!DR525</f>
        <v>0</v>
      </c>
    </row>
    <row r="126" spans="1:12">
      <c r="A126" t="s">
        <v>230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-2283.9003980023181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>
        <f>Q!DR526</f>
        <v>0</v>
      </c>
    </row>
    <row r="127" spans="1:12">
      <c r="A127" t="s">
        <v>231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-27.550459585751014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>
        <f>Q!DR527</f>
        <v>0</v>
      </c>
    </row>
    <row r="128" spans="1:12">
      <c r="A128" t="s">
        <v>232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2256.3499384165671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>
        <f>Q!DR528</f>
        <v>0</v>
      </c>
    </row>
    <row r="129" spans="1:12">
      <c r="A129" t="s">
        <v>234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40.732788246827113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>
        <f>Q!DR529</f>
        <v>0</v>
      </c>
    </row>
    <row r="130" spans="1:12">
      <c r="A130" t="s">
        <v>233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-3906.9631001700236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>
        <f>Q!DR530</f>
        <v>0</v>
      </c>
    </row>
    <row r="131" spans="1:12">
      <c r="A131" t="s">
        <v>235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377.99034271593212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>
        <f>Q!DR531</f>
        <v>0</v>
      </c>
    </row>
    <row r="132" spans="1:12">
      <c r="A132" t="s">
        <v>236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22.83869351241151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>
        <f>Q!DR532</f>
        <v>0</v>
      </c>
    </row>
    <row r="133" spans="1:12">
      <c r="A133" t="s">
        <v>237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-3924.857194904439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>
        <f>Q!DR533</f>
        <v>0</v>
      </c>
    </row>
    <row r="134" spans="1:12">
      <c r="A134" t="s">
        <v>238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380.68524691659957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>
        <f>Q!DR534</f>
        <v>0</v>
      </c>
    </row>
    <row r="135" spans="1:12">
      <c r="A135" t="s">
        <v>239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1687.1961330625127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>
        <f>Q!DR535</f>
        <v>0</v>
      </c>
    </row>
    <row r="136" spans="1:12">
      <c r="A136" t="str">
        <f>Q!DC536</f>
        <v>Del Q coil,s (kWh,t)</v>
      </c>
    </row>
    <row r="137" spans="1:12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Energy+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">
        <v>312</v>
      </c>
    </row>
    <row r="138" spans="1:12">
      <c r="B138" t="s">
        <v>212</v>
      </c>
      <c r="C138" t="s">
        <v>213</v>
      </c>
      <c r="D138" t="s">
        <v>215</v>
      </c>
      <c r="E138" t="s">
        <v>214</v>
      </c>
      <c r="F138" t="s">
        <v>357</v>
      </c>
      <c r="G138" t="s">
        <v>216</v>
      </c>
      <c r="H138" t="s">
        <v>217</v>
      </c>
      <c r="I138" t="s">
        <v>218</v>
      </c>
      <c r="J138" t="s">
        <v>219</v>
      </c>
      <c r="K138" t="s">
        <v>220</v>
      </c>
      <c r="L138" t="s">
        <v>302</v>
      </c>
    </row>
    <row r="139" spans="1:12">
      <c r="A139" t="s">
        <v>221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-34.00989501216236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>
        <f>Q!DR539</f>
        <v>0</v>
      </c>
    </row>
    <row r="140" spans="1:12">
      <c r="A140" t="s">
        <v>222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-16.305779688790608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>
        <f>Q!DR540</f>
        <v>0</v>
      </c>
    </row>
    <row r="141" spans="1:12">
      <c r="A141" t="s">
        <v>223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-50.315674700952968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>
        <f>Q!DR541</f>
        <v>0</v>
      </c>
    </row>
    <row r="142" spans="1:12">
      <c r="A142" t="s">
        <v>224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-3580.7333502321021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>
        <f>Q!DR542</f>
        <v>0</v>
      </c>
    </row>
    <row r="143" spans="1:12">
      <c r="A143" t="s">
        <v>225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-20.143789311743973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>
        <f>Q!DR543</f>
        <v>0</v>
      </c>
    </row>
    <row r="144" spans="1:12">
      <c r="A144" t="s">
        <v>226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-3566.8672445316838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>
        <f>Q!DR544</f>
        <v>0</v>
      </c>
    </row>
    <row r="145" spans="1:12">
      <c r="A145" t="s">
        <v>227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6.4394477832693156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>
        <f>Q!DR545</f>
        <v>0</v>
      </c>
    </row>
    <row r="146" spans="1:12">
      <c r="A146" t="s">
        <v>228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-17.806683821031129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>
        <f>Q!DR546</f>
        <v>0</v>
      </c>
    </row>
    <row r="147" spans="1:12">
      <c r="A147" t="s">
        <v>229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37.357924519565131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>
        <f>Q!DR547</f>
        <v>0</v>
      </c>
    </row>
    <row r="148" spans="1:12">
      <c r="A148" t="s">
        <v>230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-2283.9039546247823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>
        <f>Q!DR548</f>
        <v>0</v>
      </c>
    </row>
    <row r="149" spans="1:12">
      <c r="A149" t="s">
        <v>231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-2245.1459901722446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>
        <f>Q!DR549</f>
        <v>0</v>
      </c>
    </row>
    <row r="150" spans="1:12">
      <c r="A150" t="s">
        <v>232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38.757964452537863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>
        <f>Q!DR550</f>
        <v>0</v>
      </c>
    </row>
    <row r="151" spans="1:12">
      <c r="A151" t="s">
        <v>234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40.726242135317079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>
        <f>Q!DR551</f>
        <v>0</v>
      </c>
    </row>
    <row r="152" spans="1:12">
      <c r="A152" t="s">
        <v>233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-1319.7742492125162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>
        <f>Q!DR552</f>
        <v>0</v>
      </c>
    </row>
    <row r="153" spans="1:12">
      <c r="A153" t="s">
        <v>235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8.3864529301922346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>
        <f>Q!DR553</f>
        <v>0</v>
      </c>
    </row>
    <row r="154" spans="1:12">
      <c r="A154" t="s">
        <v>236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22.820456790658881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>
        <f>Q!DR554</f>
        <v>0</v>
      </c>
    </row>
    <row r="155" spans="1:12">
      <c r="A155" t="s">
        <v>237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-1337.6800345571744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>
        <f>Q!DR555</f>
        <v>0</v>
      </c>
    </row>
    <row r="156" spans="1:12">
      <c r="A156" t="s">
        <v>238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11.063120409107142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>
        <f>Q!DR556</f>
        <v>0</v>
      </c>
    </row>
    <row r="157" spans="1:12">
      <c r="A157" t="s">
        <v>239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466.21246211731386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>
        <f>Q!DR557</f>
        <v>0</v>
      </c>
    </row>
    <row r="158" spans="1:12">
      <c r="A158" t="str">
        <f>Q!DC558</f>
        <v>Del Qcoil,lat (kWh,t)</v>
      </c>
    </row>
    <row r="159" spans="1:12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Energy+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">
        <v>312</v>
      </c>
    </row>
    <row r="160" spans="1:12">
      <c r="B160" t="s">
        <v>212</v>
      </c>
      <c r="C160" t="s">
        <v>213</v>
      </c>
      <c r="D160" t="s">
        <v>215</v>
      </c>
      <c r="E160" t="s">
        <v>214</v>
      </c>
      <c r="F160" t="s">
        <v>357</v>
      </c>
      <c r="G160" t="s">
        <v>216</v>
      </c>
      <c r="H160" t="s">
        <v>217</v>
      </c>
      <c r="I160" t="s">
        <v>218</v>
      </c>
      <c r="J160" t="s">
        <v>219</v>
      </c>
      <c r="K160" t="s">
        <v>220</v>
      </c>
      <c r="L160" t="s">
        <v>302</v>
      </c>
    </row>
    <row r="161" spans="1:12">
      <c r="A161" t="s">
        <v>221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0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>
        <f>Q!DR561</f>
        <v>0</v>
      </c>
    </row>
    <row r="162" spans="1:12">
      <c r="A162" t="s">
        <v>222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0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>
        <f>Q!DR562</f>
        <v>0</v>
      </c>
    </row>
    <row r="163" spans="1:12">
      <c r="A163" t="s">
        <v>223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0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>
        <f>Q!DR563</f>
        <v>0</v>
      </c>
    </row>
    <row r="164" spans="1:12">
      <c r="A164" t="s">
        <v>224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0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>
        <f>Q!DR564</f>
        <v>0</v>
      </c>
    </row>
    <row r="165" spans="1:12">
      <c r="A165" t="s">
        <v>225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0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>
        <f>Q!DR565</f>
        <v>0</v>
      </c>
    </row>
    <row r="166" spans="1:12">
      <c r="A166" t="s">
        <v>226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0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>
        <f>Q!DR566</f>
        <v>0</v>
      </c>
    </row>
    <row r="167" spans="1:12">
      <c r="A167" t="s">
        <v>227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739.1972101567535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>
        <f>Q!DR567</f>
        <v>0</v>
      </c>
    </row>
    <row r="168" spans="1:12">
      <c r="A168" t="s">
        <v>228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-2.493871807018877E-5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>
        <f>Q!DR568</f>
        <v>0</v>
      </c>
    </row>
    <row r="169" spans="1:12">
      <c r="A169" t="s">
        <v>229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5.5100660301832249E-4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>
        <f>Q!DR569</f>
        <v>0</v>
      </c>
    </row>
    <row r="170" spans="1:12">
      <c r="A170" t="s">
        <v>230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3.5566224644298927E-3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>
        <f>Q!DR570</f>
        <v>0</v>
      </c>
    </row>
    <row r="171" spans="1:12">
      <c r="A171" t="s">
        <v>231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2217.5955305864936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>
        <f>Q!DR571</f>
        <v>0</v>
      </c>
    </row>
    <row r="172" spans="1:12">
      <c r="A172" t="s">
        <v>232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2217.5919739640294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>
        <f>Q!DR572</f>
        <v>0</v>
      </c>
    </row>
    <row r="173" spans="1:12">
      <c r="A173" t="s">
        <v>234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6.54611151003337E-3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>
        <f>Q!DR573</f>
        <v>0</v>
      </c>
    </row>
    <row r="174" spans="1:12">
      <c r="A174" t="s">
        <v>233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-2587.1888509575074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>
        <f>Q!DR574</f>
        <v>0</v>
      </c>
    </row>
    <row r="175" spans="1:12">
      <c r="A175" t="s">
        <v>235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369.60388978573985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>
        <f>Q!DR575</f>
        <v>0</v>
      </c>
    </row>
    <row r="176" spans="1:12">
      <c r="A176" t="s">
        <v>236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1.8236721752600715E-2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>
        <f>Q!DR576</f>
        <v>0</v>
      </c>
    </row>
    <row r="177" spans="1:12">
      <c r="A177" t="s">
        <v>237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-2587.1771603472648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>
        <f>Q!DR577</f>
        <v>0</v>
      </c>
    </row>
    <row r="178" spans="1:12">
      <c r="A178" t="s">
        <v>238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369.62212650749245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>
        <f>Q!DR578</f>
        <v>0</v>
      </c>
    </row>
    <row r="179" spans="1:12">
      <c r="A179" t="s">
        <v>239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1220.9836709451993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>
        <f>Q!DR579</f>
        <v>0</v>
      </c>
    </row>
    <row r="180" spans="1:12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20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47" baseType="lpstr">
      <vt:lpstr>L</vt:lpstr>
      <vt:lpstr>A</vt:lpstr>
      <vt:lpstr>YD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Q</vt:lpstr>
      <vt:lpstr>R</vt:lpstr>
      <vt:lpstr>Data-TempHum</vt:lpstr>
      <vt:lpstr>Data-COP</vt:lpstr>
      <vt:lpstr>Data-Electr</vt:lpstr>
      <vt:lpstr>Data-Loads</vt:lpstr>
      <vt:lpstr>Data-Delta</vt:lpstr>
      <vt:lpstr>COP</vt:lpstr>
      <vt:lpstr>COPvar</vt:lpstr>
      <vt:lpstr>delCOP</vt:lpstr>
      <vt:lpstr>Qtot</vt:lpstr>
      <vt:lpstr>dQtot</vt:lpstr>
      <vt:lpstr>Qcomp</vt:lpstr>
      <vt:lpstr>dQcomp</vt:lpstr>
      <vt:lpstr>Qidfan</vt:lpstr>
      <vt:lpstr>dQidfan</vt:lpstr>
      <vt:lpstr>Qodfan</vt:lpstr>
      <vt:lpstr>dQodfan</vt:lpstr>
      <vt:lpstr>QCtot</vt:lpstr>
      <vt:lpstr>dQCtot</vt:lpstr>
      <vt:lpstr>QCsens</vt:lpstr>
      <vt:lpstr>dQCsens</vt:lpstr>
      <vt:lpstr>QClat</vt:lpstr>
      <vt:lpstr>dQClat</vt:lpstr>
      <vt:lpstr>IDB</vt:lpstr>
      <vt:lpstr>IDBvar</vt:lpstr>
      <vt:lpstr>Humrat</vt:lpstr>
      <vt:lpstr>Humratvar</vt:lpstr>
      <vt:lpstr>QZtot</vt:lpstr>
      <vt:lpstr>QZsens</vt:lpstr>
      <vt:lpstr>QZlat</vt:lpstr>
      <vt:lpstr>Qfan</vt:lpstr>
      <vt:lpstr>QCL-QZL</vt:lpstr>
      <vt:lpstr>Q!Print_Area</vt:lpstr>
    </vt:vector>
  </TitlesOfParts>
  <Company>j. neymark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Jason</cp:lastModifiedBy>
  <cp:lastPrinted>2002-10-16T16:58:44Z</cp:lastPrinted>
  <dcterms:created xsi:type="dcterms:W3CDTF">2001-04-24T01:56:49Z</dcterms:created>
  <dcterms:modified xsi:type="dcterms:W3CDTF">2015-02-23T22:36:50Z</dcterms:modified>
</cp:coreProperties>
</file>