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20" yWindow="60" windowWidth="15180" windowHeight="8580" tabRatio="684" firstSheet="1" activeTab="6"/>
  </bookViews>
  <sheets>
    <sheet name="Energy Delivered" sheetId="4" r:id="rId1"/>
    <sheet name="Fuel Consumption" sheetId="5" r:id="rId2"/>
    <sheet name="Fan Power" sheetId="6" r:id="rId3"/>
    <sheet name="E+ Versions-Energy" sheetId="7" r:id="rId4"/>
    <sheet name="E+ Versions-Fuel" sheetId="8" r:id="rId5"/>
    <sheet name="E+ Versions-Fan Power" sheetId="9" r:id="rId6"/>
    <sheet name="Data" sheetId="1" r:id="rId7"/>
  </sheets>
  <externalReferences>
    <externalReference r:id="rId8"/>
  </externalReferences>
  <calcPr calcId="152511"/>
</workbook>
</file>

<file path=xl/sharedStrings.xml><?xml version="1.0" encoding="utf-8"?>
<sst xmlns="http://schemas.openxmlformats.org/spreadsheetml/2006/main" count="181" uniqueCount="63">
  <si>
    <t>Analytical/Semi-Analytical</t>
  </si>
  <si>
    <t>ESP-r/HOT3000</t>
  </si>
  <si>
    <t>DOE-2.1E</t>
  </si>
  <si>
    <t>Energy Delivered to Space (GJ)</t>
  </si>
  <si>
    <t>Rate of Fuel Consumption (m3/s)</t>
  </si>
  <si>
    <t xml:space="preserve"> </t>
  </si>
  <si>
    <t>Total Fan Power (kWh)</t>
  </si>
  <si>
    <t>EnergyPlus 1.0.2.008</t>
  </si>
  <si>
    <t>EnergyPlus 1.0.3.019</t>
  </si>
  <si>
    <t>EnergyPlus 1.1.0.020</t>
  </si>
  <si>
    <t>EnergyPlus 1.1.1.012</t>
  </si>
  <si>
    <t>EnergyPlus Version Comparison</t>
  </si>
  <si>
    <t>EnergyPlus 1.2.0.029</t>
  </si>
  <si>
    <t>EnergyPlus 1.2.2.030</t>
  </si>
  <si>
    <t>EnergyPlus 1.2.1.022</t>
  </si>
  <si>
    <t>EnergyPlus 1.2.3.031</t>
  </si>
  <si>
    <t>EnergyPlus 1.3.0.013</t>
  </si>
  <si>
    <t>EnergyPlus 1.3.0.015</t>
  </si>
  <si>
    <t>EnergyPlus 1.4.0.025</t>
  </si>
  <si>
    <t>EnergyPlus 2.0.0.025</t>
  </si>
  <si>
    <t>EnergyPlus 2.1.0.023</t>
  </si>
  <si>
    <t>EnergyPlus 2.2.0.008</t>
  </si>
  <si>
    <t>Change</t>
  </si>
  <si>
    <t>EnergyPlus 2.2.0.023</t>
  </si>
  <si>
    <t>Standard 140-2007 HVAC  - Fuel Fired Furnace</t>
  </si>
  <si>
    <t>HE100</t>
  </si>
  <si>
    <t>HE110</t>
  </si>
  <si>
    <t>HE120</t>
  </si>
  <si>
    <t>HE130</t>
  </si>
  <si>
    <t>HE140</t>
  </si>
  <si>
    <t>HE150</t>
  </si>
  <si>
    <t>HE160</t>
  </si>
  <si>
    <t>HE170</t>
  </si>
  <si>
    <t>HE210</t>
  </si>
  <si>
    <t>HE220</t>
  </si>
  <si>
    <t>HE230</t>
  </si>
  <si>
    <t>EnergyPlus 3.0.0.028</t>
  </si>
  <si>
    <t>2.2 vs 2.1</t>
  </si>
  <si>
    <t>3.0 vs 2.2</t>
  </si>
  <si>
    <t>3.1 vs 3.0</t>
  </si>
  <si>
    <t>EnergyPlus 1.3.0.018 thru 2.2.0.023</t>
  </si>
  <si>
    <t>EnergyPlus 4.0.0.024</t>
  </si>
  <si>
    <t>4.0 vs 3.1</t>
  </si>
  <si>
    <t>EnergyPlus 5.0.0.031</t>
  </si>
  <si>
    <t>5.0 vs 4.0</t>
  </si>
  <si>
    <t>EnergyPlus 6.0.0.023</t>
  </si>
  <si>
    <t>6.0 vs 5.0</t>
  </si>
  <si>
    <t>EnergyPlus 7.0.0.034</t>
  </si>
  <si>
    <t>7.0 vs 6.0</t>
  </si>
  <si>
    <t>7.1 vs 7.0</t>
  </si>
  <si>
    <t>EnergyPlus 7.1.0.012</t>
  </si>
  <si>
    <t>EnergyPlus 7.2.0.006</t>
  </si>
  <si>
    <t>7.2 vs 7.1</t>
  </si>
  <si>
    <t>EnergyPlus 8.0.0.006</t>
  </si>
  <si>
    <t>8.0 vs 7.2</t>
  </si>
  <si>
    <t>EnergyPlus 8.0.0.008</t>
  </si>
  <si>
    <t>8.0.0.008 vs 8.0.0.007</t>
  </si>
  <si>
    <t>EnergyPlus 8.1.0.009</t>
  </si>
  <si>
    <t>8.1.0.009 v s 8.0.0.008</t>
  </si>
  <si>
    <t>EnergyPlus Ver {{ engine.config["EnergyPlusVersion"] }}</t>
  </si>
  <si>
    <t>{{ engine.config["EnergyPlusVersion"] }} vs 8.1.0.009</t>
  </si>
  <si>
    <t>EnergyPlus 3.1.0.027 thru {{ engine.config["EnergyPlusVersion"] }}</t>
  </si>
  <si>
    <t>EnergyPlus {{ engine.config["EnergyPlusVersion"]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</si>
</sst>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"/>
    <numFmt numFmtId="165" formatCode="0.0000"/>
    <numFmt numFmtId="166" formatCode="0.000000"/>
    <numFmt numFmtId="167" formatCode="_(* #,##0.000000_);_(* \(#,##0.000000\);_(* &quot;-&quot;??_);_(@_)"/>
    <numFmt numFmtId="168" formatCode="_(* #,##0.0000000_);_(* \(#,##0.0000000\);_(* &quot;-&quot;??_);_(@_)"/>
    <numFmt numFmtId="169" formatCode="0.00_);\(0.00\)"/>
  </numFmts>
  <fonts count="8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6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0" fontId="0" fillId="0" borderId="0" xfId="0" applyNumberFormat="1"/>
    <xf numFmtId="43" fontId="0" fillId="0" borderId="0" xfId="0" applyNumberFormat="1"/>
    <xf numFmtId="169" fontId="0" fillId="0" borderId="0" xfId="0" applyNumberFormat="1"/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12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HE100-1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1a"/>
      <sheetName val="Case 1b"/>
      <sheetName val="Case 1c"/>
      <sheetName val="Case 1d"/>
      <sheetName val="Data"/>
    </sheetNames>
    <sheetDataSet>
      <sheetData sheetId="4">
        <row r="5">
          <cell r="N5">
            <v>77.760000000000005</v>
          </cell>
          <cell r="O5">
            <v>2.631578947368421E-4</v>
          </cell>
        </row>
        <row r="6">
          <cell r="N6">
            <v>77.760000000000005</v>
          </cell>
          <cell r="O6">
            <v>3.2894736842105262E-4</v>
          </cell>
        </row>
        <row r="7">
          <cell r="N7">
            <v>31.104015494170451</v>
          </cell>
          <cell r="O7">
            <v>1.2953872257719708E-4</v>
          </cell>
        </row>
        <row r="8">
          <cell r="N8">
            <v>0</v>
          </cell>
          <cell r="O8">
            <v>0</v>
          </cell>
        </row>
        <row r="9">
          <cell r="N9">
            <v>31.10401324805396</v>
          </cell>
          <cell r="O9">
            <v>1.3171788602937777E-4</v>
          </cell>
        </row>
        <row r="10">
          <cell r="N10">
            <v>29.599854620446315</v>
          </cell>
          <cell r="O10">
            <v>1.2527605672390887E-4</v>
          </cell>
          <cell r="P10">
            <v>432</v>
          </cell>
        </row>
        <row r="11">
          <cell r="N11">
            <v>30.491265756346536</v>
          </cell>
          <cell r="O11">
            <v>1.2904895930833477E-4</v>
          </cell>
          <cell r="P11">
            <v>170.35706085178595</v>
          </cell>
        </row>
        <row r="12">
          <cell r="N12">
            <v>29.599854620446315</v>
          </cell>
          <cell r="O12">
            <v>1.2527605672390887E-4</v>
          </cell>
          <cell r="P12">
            <v>473.13063494359403</v>
          </cell>
        </row>
        <row r="13">
          <cell r="N13">
            <v>42.045595400425114</v>
          </cell>
          <cell r="O13">
            <v>1.7761506693817565E-4</v>
          </cell>
          <cell r="P13">
            <v>292.74688977147508</v>
          </cell>
        </row>
        <row r="14">
          <cell r="N14">
            <v>39.825868458161409</v>
          </cell>
          <cell r="O14">
            <v>1.679514578244434E-4</v>
          </cell>
          <cell r="P14">
            <v>277.06647358542426</v>
          </cell>
        </row>
        <row r="15">
          <cell r="N15">
            <v>34.495425324473786</v>
          </cell>
          <cell r="O15">
            <v>1.463952571166146E-4</v>
          </cell>
          <cell r="P15">
            <v>480.73154837413671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C83"/>
  <sheetViews>
    <sheetView tabSelected="1" topLeftCell="AK1" workbookViewId="0">
      <pane xSplit="12285" topLeftCell="AJ1"/>
      <selection activeCell="AM22" sqref="AM22"/>
      <selection pane="topRight" activeCell="AM8" sqref="AM8"/>
    </sheetView>
  </sheetViews>
  <sheetFormatPr defaultRowHeight="12.75" x14ac:dyDescent="0.2"/>
  <cols>
    <col min="2" max="2" width="23.140625" bestFit="1" customWidth="1"/>
    <col min="3" max="3" width="19" bestFit="1" customWidth="1"/>
    <col min="4" max="4" width="14.42578125" bestFit="1" customWidth="1"/>
    <col min="5" max="5" width="11" bestFit="1" customWidth="1"/>
    <col min="25" max="25" width="9.7109375" bestFit="1" customWidth="1"/>
    <col min="26" max="32" width="9.7109375" customWidth="1"/>
    <col min="33" max="33" width="10.42578125" customWidth="1"/>
    <col min="34" max="35" width="9.7109375" customWidth="1"/>
    <col min="36" max="36" width="19.140625" bestFit="1" customWidth="1"/>
    <col min="37" max="37" width="9.7109375" customWidth="1"/>
    <col min="38" max="38" width="19.140625" bestFit="1" customWidth="1"/>
    <col min="39" max="39" width="15.42578125" bestFit="1" customWidth="1"/>
    <col min="40" max="42" width="9.7109375" customWidth="1"/>
    <col min="43" max="43" width="10.85546875" customWidth="1"/>
  </cols>
  <sheetData>
    <row r="1" spans="1:55" ht="18" x14ac:dyDescent="0.25">
      <c r="A1" s="1" t="s">
        <v>24</v>
      </c>
    </row>
    <row r="2" spans="1:55" ht="18" x14ac:dyDescent="0.25">
      <c r="A2" s="1" t="s">
        <v>5</v>
      </c>
    </row>
    <row r="3" spans="1:55" x14ac:dyDescent="0.2">
      <c r="A3" s="2" t="s">
        <v>59</v>
      </c>
      <c r="J3" s="3" t="s">
        <v>11</v>
      </c>
    </row>
    <row r="5" spans="1:55" x14ac:dyDescent="0.2">
      <c r="A5" t="s">
        <v>3</v>
      </c>
      <c r="J5" t="s">
        <v>3</v>
      </c>
      <c r="AQ5" t="s">
        <v>37</v>
      </c>
      <c r="AR5" t="s">
        <v>38</v>
      </c>
      <c r="AS5" t="s">
        <v>39</v>
      </c>
      <c r="AT5" t="s">
        <v>42</v>
      </c>
      <c r="AU5" t="s">
        <v>44</v>
      </c>
      <c r="AV5" t="s">
        <v>46</v>
      </c>
      <c r="AW5" t="s">
        <v>48</v>
      </c>
      <c r="AX5" t="s">
        <v>49</v>
      </c>
      <c r="AY5" t="s">
        <v>52</v>
      </c>
      <c r="AZ5" t="s">
        <v>54</v>
      </c>
      <c r="BA5" t="s">
        <v>56</v>
      </c>
      <c r="BB5" t="s">
        <v>58</v>
      </c>
      <c r="BC5" t="s">
        <v>60</v>
      </c>
    </row>
    <row r="6" spans="1:55" x14ac:dyDescent="0.2">
      <c r="B6" t="s">
        <v>0</v>
      </c>
      <c r="C6" t="str">
        <f>AM6</f>
        <v>EnergyPlus {{ engine.config["EnergyPlusVersion"] }}</v>
      </c>
      <c r="D6" t="s">
        <v>1</v>
      </c>
      <c r="E6" t="s">
        <v>2</v>
      </c>
      <c r="K6" t="s">
        <v>0</v>
      </c>
      <c r="L6" t="s">
        <v>7</v>
      </c>
      <c r="M6" t="s">
        <v>8</v>
      </c>
      <c r="N6" t="s">
        <v>9</v>
      </c>
      <c r="O6" t="s">
        <v>10</v>
      </c>
      <c r="P6" t="s">
        <v>12</v>
      </c>
      <c r="Q6" t="s">
        <v>14</v>
      </c>
      <c r="R6" t="s">
        <v>13</v>
      </c>
      <c r="S6" t="s">
        <v>15</v>
      </c>
      <c r="T6" t="s">
        <v>16</v>
      </c>
      <c r="U6" t="s">
        <v>17</v>
      </c>
      <c r="V6" s="16" t="s">
        <v>40</v>
      </c>
      <c r="W6" t="s">
        <v>18</v>
      </c>
      <c r="X6" t="s">
        <v>19</v>
      </c>
      <c r="Y6" t="s">
        <v>20</v>
      </c>
      <c r="Z6" t="s">
        <v>21</v>
      </c>
      <c r="AA6" t="s">
        <v>23</v>
      </c>
      <c r="AB6" t="s">
        <v>36</v>
      </c>
      <c r="AC6" s="17" t="s">
        <v>61</v>
      </c>
      <c r="AD6" t="s">
        <v>41</v>
      </c>
      <c r="AE6" t="s">
        <v>43</v>
      </c>
      <c r="AF6" t="s">
        <v>45</v>
      </c>
      <c r="AG6" t="s">
        <v>47</v>
      </c>
      <c r="AH6" t="s">
        <v>50</v>
      </c>
      <c r="AI6" t="s">
        <v>51</v>
      </c>
      <c r="AJ6" t="s">
        <v>53</v>
      </c>
      <c r="AK6" t="s">
        <v>55</v>
      </c>
      <c r="AL6" t="s">
        <v>57</v>
      </c>
      <c r="AM6" t="s">
        <v>62</v>
      </c>
      <c r="AQ6" s="14" t="s">
        <v>22</v>
      </c>
    </row>
    <row r="7" spans="1:55" x14ac:dyDescent="0.2">
      <c r="A7" t="s">
        <v>25</v>
      </c>
      <c r="B7">
        <v>77.739999999999995</v>
      </c>
      <c r="C7">
        <f t="shared" ref="C7:C17" si="0">AM7</f>
        <v>77.760000000000005</v>
      </c>
      <c r="D7">
        <v>77.75</v>
      </c>
      <c r="E7" s="5">
        <v>77.760000000000005</v>
      </c>
      <c r="J7" t="s">
        <v>25</v>
      </c>
      <c r="K7">
        <v>77.739999999999995</v>
      </c>
      <c r="L7" s="5">
        <v>77.750320497119361</v>
      </c>
      <c r="M7" s="5">
        <v>77.750320497120313</v>
      </c>
      <c r="N7" s="5">
        <v>77.750320497117727</v>
      </c>
      <c r="O7" s="5">
        <v>77.750320497117727</v>
      </c>
      <c r="P7" s="5">
        <v>77.750320497122715</v>
      </c>
      <c r="Q7" s="6">
        <v>77.750320497122715</v>
      </c>
      <c r="R7" s="6">
        <v>77.760000000000005</v>
      </c>
      <c r="S7">
        <v>77.760000000000005</v>
      </c>
      <c r="T7" s="5">
        <v>77.760000000000005</v>
      </c>
      <c r="U7">
        <v>77.760000000000005</v>
      </c>
      <c r="V7">
        <v>77.760000000000005</v>
      </c>
      <c r="W7">
        <v>77.760000000000005</v>
      </c>
      <c r="X7" s="5">
        <v>77.760000000000005</v>
      </c>
      <c r="Y7" s="12">
        <v>77.760000000000005</v>
      </c>
      <c r="Z7" s="12">
        <v>77.760000000000005</v>
      </c>
      <c r="AA7" s="12">
        <v>77.760000000000005</v>
      </c>
      <c r="AB7" s="12">
        <v>77.760000000000005</v>
      </c>
      <c r="AC7" s="12">
        <v>77.760000000000005</v>
      </c>
      <c r="AD7" s="12">
        <v>77.760000000000005</v>
      </c>
      <c r="AE7" s="12">
        <v>77.760000000000005</v>
      </c>
      <c r="AF7" s="12">
        <v>77.760000000000005</v>
      </c>
      <c r="AG7" s="12">
        <v>77.760000000000005</v>
      </c>
      <c r="AH7" s="12">
        <v>77.760000000000005</v>
      </c>
      <c r="AI7" s="12">
        <v>77.760000000000005</v>
      </c>
      <c r="AJ7" s="12">
        <v>77.760000000000005</v>
      </c>
      <c r="AK7" s="12">
        <v>77.760000000000005</v>
      </c>
      <c r="AL7" s="12">
        <v>77.760000000000005</v>
      </c>
      <c r="AM7" s="5">
        <f>[1]Data!$N5</f>
        <v>77.760000000000005</v>
      </c>
      <c r="AN7" s="12"/>
      <c r="AO7" s="12"/>
      <c r="AP7" s="12"/>
      <c r="AQ7" s="11">
        <f>(AA7-Y7)/Y7</f>
        <v>0</v>
      </c>
      <c r="AR7" s="11">
        <f>(AB7-AA7)/AA7</f>
        <v>0</v>
      </c>
      <c r="AS7" s="11">
        <f t="shared" ref="AS7:BC7" si="1">(AC7-AB7)/AC7</f>
        <v>0</v>
      </c>
      <c r="AT7" s="11">
        <f t="shared" si="1"/>
        <v>0</v>
      </c>
      <c r="AU7" s="11">
        <f t="shared" si="1"/>
        <v>0</v>
      </c>
      <c r="AV7" s="11">
        <f t="shared" si="1"/>
        <v>0</v>
      </c>
      <c r="AW7" s="11">
        <f t="shared" si="1"/>
        <v>0</v>
      </c>
      <c r="AX7" s="11">
        <f t="shared" si="1"/>
        <v>0</v>
      </c>
      <c r="AY7" s="11">
        <f t="shared" si="1"/>
        <v>0</v>
      </c>
      <c r="AZ7" s="11">
        <f t="shared" si="1"/>
        <v>0</v>
      </c>
      <c r="BA7" s="11">
        <f t="shared" si="1"/>
        <v>0</v>
      </c>
      <c r="BB7" s="11">
        <f t="shared" si="1"/>
        <v>0</v>
      </c>
      <c r="BC7" s="11">
        <f t="shared" si="1"/>
        <v>0</v>
      </c>
    </row>
    <row r="8" spans="1:55" x14ac:dyDescent="0.2">
      <c r="A8" t="s">
        <v>26</v>
      </c>
      <c r="B8">
        <v>77.739999999999995</v>
      </c>
      <c r="C8">
        <f t="shared" si="0"/>
        <v>77.760000000000005</v>
      </c>
      <c r="D8">
        <v>77.94</v>
      </c>
      <c r="E8" s="5">
        <v>77.760000000000005</v>
      </c>
      <c r="J8" t="s">
        <v>26</v>
      </c>
      <c r="K8">
        <v>77.739999999999995</v>
      </c>
      <c r="L8" s="5">
        <v>77.750320497119361</v>
      </c>
      <c r="M8" s="5">
        <v>77.750320497120313</v>
      </c>
      <c r="N8" s="5">
        <v>77.750320497117727</v>
      </c>
      <c r="O8" s="5">
        <v>77.750320497117727</v>
      </c>
      <c r="P8" s="5">
        <v>77.750320497122715</v>
      </c>
      <c r="Q8" s="5">
        <v>77.750320497122715</v>
      </c>
      <c r="R8">
        <v>77.760000000000005</v>
      </c>
      <c r="S8">
        <v>77.760000000000005</v>
      </c>
      <c r="T8" s="5">
        <v>77.760000000000005</v>
      </c>
      <c r="U8">
        <v>77.760000000000005</v>
      </c>
      <c r="V8">
        <v>77.760000000000005</v>
      </c>
      <c r="W8">
        <v>77.760000000000005</v>
      </c>
      <c r="X8" s="5">
        <v>77.760000000000005</v>
      </c>
      <c r="Y8" s="12">
        <v>77.760000000000005</v>
      </c>
      <c r="Z8" s="12">
        <v>77.760000000000005</v>
      </c>
      <c r="AA8" s="12">
        <v>77.760000000000005</v>
      </c>
      <c r="AB8" s="12">
        <v>77.760000000000005</v>
      </c>
      <c r="AC8" s="12">
        <v>77.760000000000005</v>
      </c>
      <c r="AD8" s="12">
        <v>77.760000000000005</v>
      </c>
      <c r="AE8" s="12">
        <v>77.760000000000005</v>
      </c>
      <c r="AF8" s="12">
        <v>77.760000000000005</v>
      </c>
      <c r="AG8" s="12">
        <v>77.760000000000005</v>
      </c>
      <c r="AH8" s="12">
        <v>77.760000000000005</v>
      </c>
      <c r="AI8" s="12">
        <v>77.760000000000005</v>
      </c>
      <c r="AJ8" s="12">
        <v>77.760000000000005</v>
      </c>
      <c r="AK8" s="12">
        <v>77.760000000000005</v>
      </c>
      <c r="AL8" s="12">
        <v>77.760000000000005</v>
      </c>
      <c r="AM8" s="5">
        <f>[1]Data!$N6</f>
        <v>77.760000000000005</v>
      </c>
      <c r="AN8" s="12"/>
      <c r="AO8" s="12"/>
      <c r="AP8" s="12"/>
      <c r="AQ8" s="11">
        <f t="shared" ref="AQ8:AQ17" si="2">(AA8-Y8)/Y8</f>
        <v>0</v>
      </c>
      <c r="AR8" s="11">
        <f t="shared" ref="AR8:AR17" si="3">(AB8-AA8)/AA8</f>
        <v>0</v>
      </c>
      <c r="AS8" s="11">
        <f t="shared" ref="AS8:AT17" si="4">(AC8-AB8)/AC8</f>
        <v>0</v>
      </c>
      <c r="AT8" s="11">
        <f t="shared" si="4"/>
        <v>0</v>
      </c>
      <c r="AU8" s="11">
        <f t="shared" ref="AU8:AU17" si="5">(AE8-AD8)/AE8</f>
        <v>0</v>
      </c>
      <c r="AV8" s="11">
        <f t="shared" ref="AV8:AW17" si="6">(AF8-AE8)/AF8</f>
        <v>0</v>
      </c>
      <c r="AW8" s="11">
        <f t="shared" si="6"/>
        <v>0</v>
      </c>
      <c r="AX8" s="11">
        <f t="shared" ref="AX8:AX17" si="7">(AH8-AG8)/AH8</f>
        <v>0</v>
      </c>
      <c r="AY8" s="11">
        <f t="shared" ref="AY8:AY17" si="8">(AI8-AH8)/AI8</f>
        <v>0</v>
      </c>
      <c r="AZ8" s="11">
        <f t="shared" ref="AZ8:AZ17" si="9">(AJ8-AI8)/AJ8</f>
        <v>0</v>
      </c>
      <c r="BA8" s="11">
        <f t="shared" ref="BA8:BA17" si="10">(AK8-AJ8)/AK8</f>
        <v>0</v>
      </c>
      <c r="BB8" s="11">
        <f t="shared" ref="BB8:BB17" si="11">(AL8-AK8)/AL8</f>
        <v>0</v>
      </c>
      <c r="BC8" s="11">
        <f t="shared" ref="BC8:BC17" si="12">(AM8-AL8)/AM8</f>
        <v>0</v>
      </c>
    </row>
    <row r="9" spans="1:55" x14ac:dyDescent="0.2">
      <c r="A9" t="s">
        <v>27</v>
      </c>
      <c r="B9">
        <v>31.1</v>
      </c>
      <c r="C9">
        <f t="shared" si="0"/>
        <v>31.104015494170451</v>
      </c>
      <c r="D9">
        <v>31.25</v>
      </c>
      <c r="E9" s="5">
        <v>31.104015494170451</v>
      </c>
      <c r="J9" t="s">
        <v>27</v>
      </c>
      <c r="K9" s="5">
        <v>31.1</v>
      </c>
      <c r="L9" s="5">
        <v>31.10012827885167</v>
      </c>
      <c r="M9" s="5">
        <v>31.10012827885539</v>
      </c>
      <c r="N9" s="5">
        <v>31.100128278851649</v>
      </c>
      <c r="O9" s="5">
        <v>31.100128278853131</v>
      </c>
      <c r="P9" s="5">
        <v>31.100128278853411</v>
      </c>
      <c r="Q9" s="5">
        <v>31.100128278853411</v>
      </c>
      <c r="R9" s="5">
        <v>31.104013159153673</v>
      </c>
      <c r="S9">
        <v>31.104013159153791</v>
      </c>
      <c r="T9" s="5">
        <v>31.116143710706144</v>
      </c>
      <c r="U9">
        <v>31.104013159153791</v>
      </c>
      <c r="V9" s="5">
        <v>31.104013159153791</v>
      </c>
      <c r="W9" s="5">
        <v>31.104015464824844</v>
      </c>
      <c r="X9" s="5">
        <v>31.104015464825125</v>
      </c>
      <c r="Y9" s="5">
        <v>31.104015464824808</v>
      </c>
      <c r="Z9" s="5">
        <v>31.104015464824947</v>
      </c>
      <c r="AA9" s="5">
        <v>31.104015464825114</v>
      </c>
      <c r="AB9" s="5">
        <v>31.104015287080152</v>
      </c>
      <c r="AC9" s="5">
        <v>31.104015287080159</v>
      </c>
      <c r="AD9" s="12">
        <v>31.104015287080159</v>
      </c>
      <c r="AE9" s="12">
        <v>31.104015287080159</v>
      </c>
      <c r="AF9" s="12">
        <v>31.104015287080159</v>
      </c>
      <c r="AG9" s="12">
        <v>31.104015494158837</v>
      </c>
      <c r="AH9" s="12">
        <v>31.104015494170451</v>
      </c>
      <c r="AI9" s="12">
        <v>31.104015494170451</v>
      </c>
      <c r="AJ9" s="12">
        <v>31.104015494170451</v>
      </c>
      <c r="AK9" s="12">
        <v>31.104015494170451</v>
      </c>
      <c r="AL9" s="12">
        <v>31.104015494170451</v>
      </c>
      <c r="AM9" s="5">
        <f>[1]Data!$N7</f>
        <v>31.104015494170451</v>
      </c>
      <c r="AN9" s="12"/>
      <c r="AO9" s="12"/>
      <c r="AP9" s="12"/>
      <c r="AQ9" s="11">
        <f t="shared" si="2"/>
        <v>9.8229560335181624E-15</v>
      </c>
      <c r="AR9" s="11">
        <f t="shared" si="3"/>
        <v>-5.7145342555876545E-9</v>
      </c>
      <c r="AS9" s="11">
        <f t="shared" si="4"/>
        <v>2.284408392942252E-16</v>
      </c>
      <c r="AT9" s="11">
        <f t="shared" si="4"/>
        <v>0</v>
      </c>
      <c r="AU9" s="11">
        <f t="shared" si="5"/>
        <v>0</v>
      </c>
      <c r="AV9" s="11">
        <f t="shared" si="6"/>
        <v>0</v>
      </c>
      <c r="AW9" s="11">
        <f t="shared" si="6"/>
        <v>6.6576187823629187E-9</v>
      </c>
      <c r="AX9" s="11">
        <f t="shared" si="7"/>
        <v>3.7338654934040633E-13</v>
      </c>
      <c r="AY9" s="11">
        <f t="shared" si="8"/>
        <v>0</v>
      </c>
      <c r="AZ9" s="11">
        <f t="shared" si="9"/>
        <v>0</v>
      </c>
      <c r="BA9" s="11">
        <f t="shared" si="10"/>
        <v>0</v>
      </c>
      <c r="BB9" s="11">
        <f t="shared" si="11"/>
        <v>0</v>
      </c>
      <c r="BC9" s="11">
        <f t="shared" si="12"/>
        <v>0</v>
      </c>
    </row>
    <row r="10" spans="1:55" x14ac:dyDescent="0.2">
      <c r="A10" t="s">
        <v>28</v>
      </c>
      <c r="B10">
        <v>0</v>
      </c>
      <c r="C10">
        <f t="shared" si="0"/>
        <v>0</v>
      </c>
      <c r="D10">
        <v>0</v>
      </c>
      <c r="E10" s="5">
        <v>0</v>
      </c>
      <c r="J10" t="s">
        <v>28</v>
      </c>
      <c r="K10">
        <v>0</v>
      </c>
      <c r="L10">
        <v>3.1423951672196987E-14</v>
      </c>
      <c r="M10">
        <v>0</v>
      </c>
      <c r="N10">
        <v>2.6173802325502031E-14</v>
      </c>
      <c r="O10">
        <v>2.6258931029587976E-14</v>
      </c>
      <c r="P10">
        <v>0</v>
      </c>
      <c r="Q10">
        <v>0</v>
      </c>
      <c r="R10">
        <v>6.9408058307166643E-7</v>
      </c>
      <c r="S10">
        <v>6.9408053771088846E-7</v>
      </c>
      <c r="T10" s="5">
        <v>1.2131253515346201E-2</v>
      </c>
      <c r="U10">
        <v>6.9408053771088846E-7</v>
      </c>
      <c r="V10" s="5">
        <v>6.9408053771088846E-7</v>
      </c>
      <c r="W10" s="5">
        <v>6.9408138646103906E-7</v>
      </c>
      <c r="X10" s="5">
        <v>6.940814401432434E-7</v>
      </c>
      <c r="Y10" s="5">
        <v>6.940814011293696E-7</v>
      </c>
      <c r="Z10" s="5">
        <v>6.9408139697975688E-7</v>
      </c>
      <c r="AA10" s="5">
        <v>6.9408156191784657E-7</v>
      </c>
      <c r="AB10" s="5">
        <v>7.02690785541563E-7</v>
      </c>
      <c r="AC10" s="5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5">
        <f>[1]Data!$N8</f>
        <v>0</v>
      </c>
      <c r="AN10" s="13"/>
      <c r="AO10" s="13"/>
      <c r="AP10" s="13"/>
      <c r="AQ10" s="11">
        <f t="shared" si="2"/>
        <v>2.3165651278612781E-7</v>
      </c>
      <c r="AR10" s="11">
        <f t="shared" si="3"/>
        <v>1.2403763615226876E-2</v>
      </c>
      <c r="AS10" s="11" t="e">
        <f t="shared" si="4"/>
        <v>#DIV/0!</v>
      </c>
      <c r="AT10" s="11" t="e">
        <f t="shared" si="4"/>
        <v>#DIV/0!</v>
      </c>
      <c r="AU10" s="11" t="e">
        <f t="shared" si="5"/>
        <v>#DIV/0!</v>
      </c>
      <c r="AV10" s="11" t="e">
        <f t="shared" si="6"/>
        <v>#DIV/0!</v>
      </c>
      <c r="AW10" s="11" t="e">
        <f t="shared" si="6"/>
        <v>#DIV/0!</v>
      </c>
      <c r="AX10" s="11" t="e">
        <f t="shared" si="7"/>
        <v>#DIV/0!</v>
      </c>
      <c r="AY10" s="11" t="e">
        <f t="shared" si="8"/>
        <v>#DIV/0!</v>
      </c>
      <c r="AZ10" s="11" t="e">
        <f t="shared" si="9"/>
        <v>#DIV/0!</v>
      </c>
      <c r="BA10" s="11" t="e">
        <f t="shared" si="10"/>
        <v>#DIV/0!</v>
      </c>
      <c r="BB10" s="11" t="e">
        <f t="shared" si="11"/>
        <v>#DIV/0!</v>
      </c>
      <c r="BC10" s="11" t="e">
        <f t="shared" si="12"/>
        <v>#DIV/0!</v>
      </c>
    </row>
    <row r="11" spans="1:55" x14ac:dyDescent="0.2">
      <c r="A11" t="s">
        <v>29</v>
      </c>
      <c r="B11">
        <v>31.1</v>
      </c>
      <c r="C11">
        <f t="shared" si="0"/>
        <v>31.10401324805396</v>
      </c>
      <c r="D11">
        <v>31.26</v>
      </c>
      <c r="E11" s="5">
        <v>31.10401324805396</v>
      </c>
      <c r="J11" t="s">
        <v>29</v>
      </c>
      <c r="K11" s="5">
        <v>31.1</v>
      </c>
      <c r="L11" s="5">
        <v>31.100128252032519</v>
      </c>
      <c r="M11" s="5">
        <v>31.10012825203167</v>
      </c>
      <c r="N11" s="5">
        <v>31.100128252032082</v>
      </c>
      <c r="O11" s="5">
        <v>31.10012825203199</v>
      </c>
      <c r="P11" s="5">
        <v>31.100128252031965</v>
      </c>
      <c r="Q11" s="5">
        <v>31.100128252031965</v>
      </c>
      <c r="R11" s="5">
        <v>31.104012655720386</v>
      </c>
      <c r="S11">
        <v>31.104012655720595</v>
      </c>
      <c r="T11" s="5">
        <v>31.116143207261359</v>
      </c>
      <c r="U11">
        <v>31.104012655720595</v>
      </c>
      <c r="V11" s="5">
        <v>31.104012655720595</v>
      </c>
      <c r="W11" s="5">
        <v>31.10401494365647</v>
      </c>
      <c r="X11" s="5">
        <v>31.104014943656644</v>
      </c>
      <c r="Y11" s="5">
        <v>31.104014943656804</v>
      </c>
      <c r="Z11" s="5">
        <v>31.104014943656455</v>
      </c>
      <c r="AA11" s="5">
        <v>31.104014943656871</v>
      </c>
      <c r="AB11" s="5">
        <v>31.104014933811019</v>
      </c>
      <c r="AC11" s="5">
        <v>31.104013248044275</v>
      </c>
      <c r="AD11" s="12">
        <v>31.104013248044275</v>
      </c>
      <c r="AE11" s="12">
        <v>31.104013248044275</v>
      </c>
      <c r="AF11" s="12">
        <v>31.104013248044275</v>
      </c>
      <c r="AG11" s="12">
        <v>31.104013248054088</v>
      </c>
      <c r="AH11" s="12">
        <v>31.104013248054088</v>
      </c>
      <c r="AI11" s="12">
        <v>31.104013248054088</v>
      </c>
      <c r="AJ11" s="12">
        <v>31.10401324805396</v>
      </c>
      <c r="AK11" s="12">
        <v>31.10401324805396</v>
      </c>
      <c r="AL11" s="12">
        <v>31.10401324805396</v>
      </c>
      <c r="AM11" s="5">
        <f>[1]Data!$N9</f>
        <v>31.10401324805396</v>
      </c>
      <c r="AN11" s="12"/>
      <c r="AO11" s="12"/>
      <c r="AP11" s="12"/>
      <c r="AQ11" s="11">
        <f t="shared" si="2"/>
        <v>2.1701879972564588E-15</v>
      </c>
      <c r="AR11" s="11">
        <f t="shared" si="3"/>
        <v>-3.1654601990866542E-10</v>
      </c>
      <c r="AS11" s="11">
        <f t="shared" si="4"/>
        <v>-5.4197724600092646E-8</v>
      </c>
      <c r="AT11" s="11">
        <f t="shared" si="4"/>
        <v>0</v>
      </c>
      <c r="AU11" s="11">
        <f t="shared" si="5"/>
        <v>0</v>
      </c>
      <c r="AV11" s="11">
        <f t="shared" si="6"/>
        <v>0</v>
      </c>
      <c r="AW11" s="11">
        <f t="shared" si="6"/>
        <v>3.1547681974643171E-13</v>
      </c>
      <c r="AX11" s="11">
        <f t="shared" si="7"/>
        <v>0</v>
      </c>
      <c r="AY11" s="11">
        <f t="shared" si="8"/>
        <v>0</v>
      </c>
      <c r="AZ11" s="11">
        <f t="shared" si="9"/>
        <v>-4.1119353768543047E-15</v>
      </c>
      <c r="BA11" s="11">
        <f t="shared" si="10"/>
        <v>0</v>
      </c>
      <c r="BB11" s="11">
        <f t="shared" si="11"/>
        <v>0</v>
      </c>
      <c r="BC11" s="11">
        <f t="shared" si="12"/>
        <v>0</v>
      </c>
    </row>
    <row r="12" spans="1:55" x14ac:dyDescent="0.2">
      <c r="A12" t="s">
        <v>30</v>
      </c>
      <c r="B12">
        <v>29.65</v>
      </c>
      <c r="C12">
        <f t="shared" si="0"/>
        <v>29.599854620446315</v>
      </c>
      <c r="D12">
        <v>29.88</v>
      </c>
      <c r="E12" s="5">
        <v>29.599854620446315</v>
      </c>
      <c r="J12" t="s">
        <v>30</v>
      </c>
      <c r="K12" s="5">
        <v>29.65</v>
      </c>
      <c r="L12" s="5">
        <v>29.582415566315696</v>
      </c>
      <c r="M12" s="5">
        <v>29.578115606871414</v>
      </c>
      <c r="N12" s="5">
        <v>29.58233003785088</v>
      </c>
      <c r="O12" s="5">
        <v>29.582330037850095</v>
      </c>
      <c r="P12" s="5">
        <v>29.585274940233784</v>
      </c>
      <c r="Q12" s="7">
        <v>29.584819576469126</v>
      </c>
      <c r="R12" s="5">
        <v>29.57985761425774</v>
      </c>
      <c r="S12">
        <v>29.579857614257627</v>
      </c>
      <c r="T12" s="5">
        <v>29.591596195030156</v>
      </c>
      <c r="U12">
        <v>29.579857614257627</v>
      </c>
      <c r="V12" s="5">
        <v>29.579857614257627</v>
      </c>
      <c r="W12" s="5">
        <v>29.57985826862177</v>
      </c>
      <c r="X12" s="5">
        <v>29.579858268622129</v>
      </c>
      <c r="Y12" s="5">
        <v>29.579858268621869</v>
      </c>
      <c r="Z12" s="5">
        <v>29.57985826857146</v>
      </c>
      <c r="AA12" s="5">
        <v>29.579858310532202</v>
      </c>
      <c r="AB12" s="5">
        <v>29.601335284372237</v>
      </c>
      <c r="AC12" s="5">
        <v>29.599854620446191</v>
      </c>
      <c r="AD12" s="12">
        <v>29.599854620446191</v>
      </c>
      <c r="AE12" s="12">
        <v>29.599854620446191</v>
      </c>
      <c r="AF12" s="12">
        <v>29.599854620446191</v>
      </c>
      <c r="AG12" s="12">
        <v>29.599854620446184</v>
      </c>
      <c r="AH12" s="12">
        <v>29.599854620446184</v>
      </c>
      <c r="AI12" s="12">
        <v>29.599854620446184</v>
      </c>
      <c r="AJ12" s="12">
        <v>29.599854620446315</v>
      </c>
      <c r="AK12" s="12">
        <v>29.599854620446315</v>
      </c>
      <c r="AL12" s="12">
        <v>29.599854620446315</v>
      </c>
      <c r="AM12" s="5">
        <f>[1]Data!$N10</f>
        <v>29.599854620446315</v>
      </c>
      <c r="AN12" s="12"/>
      <c r="AO12" s="12"/>
      <c r="AP12" s="12"/>
      <c r="AQ12" s="11">
        <f t="shared" si="2"/>
        <v>1.4168537455874452E-9</v>
      </c>
      <c r="AR12" s="11">
        <f t="shared" si="3"/>
        <v>7.2606750223638253E-4</v>
      </c>
      <c r="AS12" s="11">
        <f t="shared" si="4"/>
        <v>-5.0022675618915004E-5</v>
      </c>
      <c r="AT12" s="11">
        <f t="shared" si="4"/>
        <v>0</v>
      </c>
      <c r="AU12" s="11">
        <f t="shared" si="5"/>
        <v>0</v>
      </c>
      <c r="AV12" s="11">
        <f t="shared" si="6"/>
        <v>0</v>
      </c>
      <c r="AW12" s="11">
        <f t="shared" si="6"/>
        <v>-2.4004940053634277E-16</v>
      </c>
      <c r="AX12" s="11">
        <f t="shared" si="7"/>
        <v>0</v>
      </c>
      <c r="AY12" s="11">
        <f t="shared" si="8"/>
        <v>0</v>
      </c>
      <c r="AZ12" s="11">
        <f t="shared" si="9"/>
        <v>4.4409139099223216E-15</v>
      </c>
      <c r="BA12" s="11">
        <f t="shared" si="10"/>
        <v>0</v>
      </c>
      <c r="BB12" s="11">
        <f t="shared" si="11"/>
        <v>0</v>
      </c>
      <c r="BC12" s="11">
        <f t="shared" si="12"/>
        <v>0</v>
      </c>
    </row>
    <row r="13" spans="1:55" x14ac:dyDescent="0.2">
      <c r="A13" t="s">
        <v>31</v>
      </c>
      <c r="B13">
        <v>31.1</v>
      </c>
      <c r="C13">
        <f t="shared" si="0"/>
        <v>30.491265756346536</v>
      </c>
      <c r="D13">
        <v>31.26</v>
      </c>
      <c r="E13" s="5">
        <v>30.491265756346536</v>
      </c>
      <c r="J13" t="s">
        <v>31</v>
      </c>
      <c r="K13" s="5">
        <v>31.1</v>
      </c>
      <c r="L13" s="5">
        <v>30.492216653273275</v>
      </c>
      <c r="M13" s="5">
        <v>30.492126640585919</v>
      </c>
      <c r="N13" s="5">
        <v>30.497005371109651</v>
      </c>
      <c r="O13" s="5">
        <v>30.497005371109651</v>
      </c>
      <c r="P13" s="5">
        <v>30.495218157161091</v>
      </c>
      <c r="Q13" s="5">
        <v>30.49007144906702</v>
      </c>
      <c r="R13" s="5">
        <v>30.493886342792514</v>
      </c>
      <c r="S13">
        <v>30.493886342792138</v>
      </c>
      <c r="T13" s="5">
        <v>30.50577681470708</v>
      </c>
      <c r="U13">
        <v>30.493886342792138</v>
      </c>
      <c r="V13" s="5">
        <v>30.493886342792138</v>
      </c>
      <c r="W13" s="5">
        <v>30.493888587556899</v>
      </c>
      <c r="X13" s="5">
        <v>30.493888587556487</v>
      </c>
      <c r="Y13" s="5">
        <v>30.493888587556896</v>
      </c>
      <c r="Z13" s="5">
        <v>30.493888587557009</v>
      </c>
      <c r="AA13" s="5">
        <v>30.493888586996384</v>
      </c>
      <c r="AB13" s="5">
        <v>30.493897454203612</v>
      </c>
      <c r="AC13" s="5">
        <v>30.491265756337274</v>
      </c>
      <c r="AD13" s="12">
        <v>30.491265756337274</v>
      </c>
      <c r="AE13" s="12">
        <v>30.491265756337274</v>
      </c>
      <c r="AF13" s="12">
        <v>30.491265756337274</v>
      </c>
      <c r="AG13" s="12">
        <v>30.491265756346856</v>
      </c>
      <c r="AH13" s="12">
        <v>30.491265756346586</v>
      </c>
      <c r="AI13" s="12">
        <v>30.491265756346586</v>
      </c>
      <c r="AJ13" s="12">
        <v>30.491265756346536</v>
      </c>
      <c r="AK13" s="12">
        <v>30.491265756346536</v>
      </c>
      <c r="AL13" s="12">
        <v>30.491265756346536</v>
      </c>
      <c r="AM13" s="5">
        <f>[1]Data!$N11</f>
        <v>30.491265756346536</v>
      </c>
      <c r="AN13" s="12"/>
      <c r="AO13" s="12"/>
      <c r="AP13" s="12"/>
      <c r="AQ13" s="11">
        <f t="shared" si="2"/>
        <v>-1.8381113825314924E-11</v>
      </c>
      <c r="AR13" s="11">
        <f t="shared" si="3"/>
        <v>2.9078637192297267E-7</v>
      </c>
      <c r="AS13" s="11">
        <f t="shared" si="4"/>
        <v>-8.630989239241836E-5</v>
      </c>
      <c r="AT13" s="11">
        <f t="shared" si="4"/>
        <v>0</v>
      </c>
      <c r="AU13" s="11">
        <f t="shared" si="5"/>
        <v>0</v>
      </c>
      <c r="AV13" s="11">
        <f t="shared" si="6"/>
        <v>0</v>
      </c>
      <c r="AW13" s="11">
        <f t="shared" si="6"/>
        <v>3.1424306449890475E-13</v>
      </c>
      <c r="AX13" s="11">
        <f t="shared" si="7"/>
        <v>-8.8551994445372543E-15</v>
      </c>
      <c r="AY13" s="11">
        <f t="shared" si="8"/>
        <v>0</v>
      </c>
      <c r="AZ13" s="11">
        <f t="shared" si="9"/>
        <v>-1.6312209503094967E-15</v>
      </c>
      <c r="BA13" s="11">
        <f t="shared" si="10"/>
        <v>0</v>
      </c>
      <c r="BB13" s="11">
        <f t="shared" si="11"/>
        <v>0</v>
      </c>
      <c r="BC13" s="11">
        <f t="shared" si="12"/>
        <v>0</v>
      </c>
    </row>
    <row r="14" spans="1:55" x14ac:dyDescent="0.2">
      <c r="A14" t="s">
        <v>32</v>
      </c>
      <c r="B14">
        <v>29.65</v>
      </c>
      <c r="C14">
        <f t="shared" si="0"/>
        <v>29.599854620446315</v>
      </c>
      <c r="D14">
        <v>29.88</v>
      </c>
      <c r="E14" s="5">
        <v>29.599854620446315</v>
      </c>
      <c r="J14" t="s">
        <v>32</v>
      </c>
      <c r="K14" s="5">
        <v>29.65</v>
      </c>
      <c r="L14" s="5">
        <v>29.582415566315696</v>
      </c>
      <c r="M14" s="5">
        <v>29.578115606871414</v>
      </c>
      <c r="N14" s="5">
        <v>29.58233003785088</v>
      </c>
      <c r="O14" s="5">
        <v>29.582330037850095</v>
      </c>
      <c r="P14" s="5">
        <v>29.585274940233784</v>
      </c>
      <c r="Q14" s="5">
        <v>29.584819576469126</v>
      </c>
      <c r="R14" s="5">
        <v>29.57985761425774</v>
      </c>
      <c r="S14">
        <v>29.579857614257627</v>
      </c>
      <c r="T14" s="5">
        <v>29.591596195030156</v>
      </c>
      <c r="U14">
        <v>29.579857614257627</v>
      </c>
      <c r="V14" s="5">
        <v>29.579857614257627</v>
      </c>
      <c r="W14" s="5">
        <v>29.57985826862177</v>
      </c>
      <c r="X14" s="5">
        <v>29.579858268622129</v>
      </c>
      <c r="Y14" s="5">
        <v>29.579858268621869</v>
      </c>
      <c r="Z14" s="5">
        <v>29.57985826857146</v>
      </c>
      <c r="AA14" s="5">
        <v>29.579858310532202</v>
      </c>
      <c r="AB14" s="5">
        <v>29.601335284372237</v>
      </c>
      <c r="AC14" s="5">
        <v>29.599854620446191</v>
      </c>
      <c r="AD14" s="12">
        <v>29.599854620446191</v>
      </c>
      <c r="AE14" s="12">
        <v>29.599854620446191</v>
      </c>
      <c r="AF14" s="12">
        <v>29.599854620446191</v>
      </c>
      <c r="AG14" s="12">
        <v>29.599854620446184</v>
      </c>
      <c r="AH14" s="12">
        <v>29.599854620446184</v>
      </c>
      <c r="AI14" s="12">
        <v>29.599854620446184</v>
      </c>
      <c r="AJ14" s="12">
        <v>29.599854620446315</v>
      </c>
      <c r="AK14" s="12">
        <v>29.599854620446315</v>
      </c>
      <c r="AL14" s="12">
        <v>29.599854620446315</v>
      </c>
      <c r="AM14" s="5">
        <f>[1]Data!$N12</f>
        <v>29.599854620446315</v>
      </c>
      <c r="AN14" s="12"/>
      <c r="AO14" s="12"/>
      <c r="AP14" s="12"/>
      <c r="AQ14" s="11">
        <f t="shared" si="2"/>
        <v>1.4168537455874452E-9</v>
      </c>
      <c r="AR14" s="11">
        <f t="shared" si="3"/>
        <v>7.2606750223638253E-4</v>
      </c>
      <c r="AS14" s="11">
        <f t="shared" si="4"/>
        <v>-5.0022675618915004E-5</v>
      </c>
      <c r="AT14" s="11">
        <f t="shared" si="4"/>
        <v>0</v>
      </c>
      <c r="AU14" s="11">
        <f t="shared" si="5"/>
        <v>0</v>
      </c>
      <c r="AV14" s="11">
        <f t="shared" si="6"/>
        <v>0</v>
      </c>
      <c r="AW14" s="11">
        <f t="shared" si="6"/>
        <v>-2.4004940053634277E-16</v>
      </c>
      <c r="AX14" s="11">
        <f t="shared" si="7"/>
        <v>0</v>
      </c>
      <c r="AY14" s="11">
        <f t="shared" si="8"/>
        <v>0</v>
      </c>
      <c r="AZ14" s="11">
        <f t="shared" si="9"/>
        <v>4.4409139099223216E-15</v>
      </c>
      <c r="BA14" s="11">
        <f t="shared" si="10"/>
        <v>0</v>
      </c>
      <c r="BB14" s="11">
        <f t="shared" si="11"/>
        <v>0</v>
      </c>
      <c r="BC14" s="11">
        <f t="shared" si="12"/>
        <v>0</v>
      </c>
    </row>
    <row r="15" spans="1:55" x14ac:dyDescent="0.2">
      <c r="A15" t="s">
        <v>33</v>
      </c>
      <c r="C15">
        <f t="shared" si="0"/>
        <v>42.045595400425114</v>
      </c>
      <c r="D15">
        <v>41.36</v>
      </c>
      <c r="E15" s="5">
        <v>42.045595400425114</v>
      </c>
      <c r="J15" t="s">
        <v>33</v>
      </c>
      <c r="L15" s="5">
        <v>42.044921465436133</v>
      </c>
      <c r="M15" s="5">
        <v>42.044871635688473</v>
      </c>
      <c r="N15" s="5">
        <v>42.052171298912562</v>
      </c>
      <c r="O15" s="5">
        <v>42.05217129891264</v>
      </c>
      <c r="P15" s="5">
        <v>42.049565814189705</v>
      </c>
      <c r="Q15" s="5">
        <v>42.043025816278707</v>
      </c>
      <c r="R15" s="5">
        <v>42.048512925789161</v>
      </c>
      <c r="S15" s="5">
        <v>42.048512925789076</v>
      </c>
      <c r="T15" s="5">
        <v>42.060399511637513</v>
      </c>
      <c r="U15">
        <v>42.048512925789076</v>
      </c>
      <c r="V15" s="5">
        <v>42.048512925789076</v>
      </c>
      <c r="W15" s="5">
        <v>42.048516004115122</v>
      </c>
      <c r="X15" s="5">
        <v>42.048516004115136</v>
      </c>
      <c r="Y15" s="5">
        <v>42.048516004115029</v>
      </c>
      <c r="Z15" s="5">
        <v>42.048516004115015</v>
      </c>
      <c r="AA15" s="5">
        <v>42.048516004063146</v>
      </c>
      <c r="AB15" s="5">
        <v>42.04910049024717</v>
      </c>
      <c r="AC15" s="5">
        <v>42.045595399934079</v>
      </c>
      <c r="AD15" s="12">
        <v>42.045595399934079</v>
      </c>
      <c r="AE15" s="12">
        <v>42.045595399934079</v>
      </c>
      <c r="AF15" s="12">
        <v>42.045595399934079</v>
      </c>
      <c r="AG15" s="12">
        <v>42.045595400425078</v>
      </c>
      <c r="AH15" s="12">
        <v>42.045595400425107</v>
      </c>
      <c r="AI15" s="12">
        <v>42.045595400425107</v>
      </c>
      <c r="AJ15" s="12">
        <v>42.045595400425114</v>
      </c>
      <c r="AK15" s="12">
        <v>42.045595400425114</v>
      </c>
      <c r="AL15" s="12">
        <v>42.045595400425114</v>
      </c>
      <c r="AM15" s="5">
        <f>[1]Data!$N13</f>
        <v>42.045595400425114</v>
      </c>
      <c r="AN15" s="12"/>
      <c r="AO15" s="12"/>
      <c r="AP15" s="12"/>
      <c r="AQ15" s="11">
        <f t="shared" si="2"/>
        <v>-1.2339039637005255E-12</v>
      </c>
      <c r="AR15" s="11">
        <f t="shared" si="3"/>
        <v>1.3900280903326865E-5</v>
      </c>
      <c r="AS15" s="11">
        <f t="shared" si="4"/>
        <v>-8.3364030875309481E-5</v>
      </c>
      <c r="AT15" s="11">
        <f t="shared" si="4"/>
        <v>0</v>
      </c>
      <c r="AU15" s="11">
        <f t="shared" si="5"/>
        <v>0</v>
      </c>
      <c r="AV15" s="11">
        <f t="shared" si="6"/>
        <v>0</v>
      </c>
      <c r="AW15" s="11">
        <f t="shared" si="6"/>
        <v>1.1677780670932786E-11</v>
      </c>
      <c r="AX15" s="11">
        <f t="shared" si="7"/>
        <v>6.759735273035674E-16</v>
      </c>
      <c r="AY15" s="11">
        <f t="shared" si="8"/>
        <v>0</v>
      </c>
      <c r="AZ15" s="11">
        <f t="shared" si="9"/>
        <v>1.6899338182589182E-16</v>
      </c>
      <c r="BA15" s="11">
        <f t="shared" si="10"/>
        <v>0</v>
      </c>
      <c r="BB15" s="11">
        <f t="shared" si="11"/>
        <v>0</v>
      </c>
      <c r="BC15" s="11">
        <f t="shared" si="12"/>
        <v>0</v>
      </c>
    </row>
    <row r="16" spans="1:55" x14ac:dyDescent="0.2">
      <c r="A16" t="s">
        <v>34</v>
      </c>
      <c r="C16">
        <f t="shared" si="0"/>
        <v>39.825868458161409</v>
      </c>
      <c r="D16">
        <v>39.409999999999997</v>
      </c>
      <c r="E16" s="5">
        <v>39.825868458161409</v>
      </c>
      <c r="J16" t="s">
        <v>34</v>
      </c>
      <c r="L16" s="5">
        <v>39.819058168164773</v>
      </c>
      <c r="M16" s="5">
        <v>39.867284533919168</v>
      </c>
      <c r="N16" s="5">
        <v>39.825830920568116</v>
      </c>
      <c r="O16" s="5">
        <v>39.825087644441915</v>
      </c>
      <c r="P16" s="5">
        <v>39.822293040494387</v>
      </c>
      <c r="Q16" s="5">
        <v>39.816953869240656</v>
      </c>
      <c r="R16" s="5">
        <v>39.827894996024455</v>
      </c>
      <c r="S16" s="5">
        <v>39.827894996024533</v>
      </c>
      <c r="T16" s="5">
        <v>39.839661389405528</v>
      </c>
      <c r="U16">
        <v>39.827894996024533</v>
      </c>
      <c r="V16" s="5">
        <v>39.827894996024533</v>
      </c>
      <c r="W16" s="5">
        <v>39.827898325830624</v>
      </c>
      <c r="X16" s="5">
        <v>39.827898325830581</v>
      </c>
      <c r="Y16" s="5">
        <v>39.827898325830716</v>
      </c>
      <c r="Z16" s="5">
        <v>39.827898322736196</v>
      </c>
      <c r="AA16" s="5">
        <v>39.827898155111527</v>
      </c>
      <c r="AB16" s="5">
        <v>39.829925758077536</v>
      </c>
      <c r="AC16" s="5">
        <v>39.825888016513041</v>
      </c>
      <c r="AD16" s="12">
        <v>39.825888016513041</v>
      </c>
      <c r="AE16" s="12">
        <v>39.825888016513041</v>
      </c>
      <c r="AF16" s="12">
        <v>39.825888016513041</v>
      </c>
      <c r="AG16" s="12">
        <v>39.825888016513048</v>
      </c>
      <c r="AH16" s="12">
        <v>39.825868458161054</v>
      </c>
      <c r="AI16" s="12">
        <v>39.825868458161054</v>
      </c>
      <c r="AJ16" s="12">
        <v>39.825868458161409</v>
      </c>
      <c r="AK16" s="12">
        <v>39.825868458161409</v>
      </c>
      <c r="AL16" s="12">
        <v>39.825868458161409</v>
      </c>
      <c r="AM16" s="5">
        <f>[1]Data!$N14</f>
        <v>39.825868458161409</v>
      </c>
      <c r="AN16" s="12"/>
      <c r="AO16" s="12"/>
      <c r="AP16" s="12"/>
      <c r="AQ16" s="11">
        <f t="shared" si="2"/>
        <v>-4.2864222585689717E-9</v>
      </c>
      <c r="AR16" s="11">
        <f t="shared" si="3"/>
        <v>5.0909112956776606E-5</v>
      </c>
      <c r="AS16" s="11">
        <f t="shared" si="4"/>
        <v>-1.0138484703269547E-4</v>
      </c>
      <c r="AT16" s="11">
        <f t="shared" si="4"/>
        <v>0</v>
      </c>
      <c r="AU16" s="11">
        <f t="shared" si="5"/>
        <v>0</v>
      </c>
      <c r="AV16" s="11">
        <f t="shared" si="6"/>
        <v>0</v>
      </c>
      <c r="AW16" s="11">
        <f t="shared" si="6"/>
        <v>1.7841227682493537E-16</v>
      </c>
      <c r="AX16" s="11">
        <f t="shared" si="7"/>
        <v>-4.9109668542474032E-7</v>
      </c>
      <c r="AY16" s="11">
        <f t="shared" si="8"/>
        <v>0</v>
      </c>
      <c r="AZ16" s="11">
        <f t="shared" si="9"/>
        <v>8.9206182221305781E-15</v>
      </c>
      <c r="BA16" s="11">
        <f t="shared" si="10"/>
        <v>0</v>
      </c>
      <c r="BB16" s="11">
        <f t="shared" si="11"/>
        <v>0</v>
      </c>
      <c r="BC16" s="11">
        <f t="shared" si="12"/>
        <v>0</v>
      </c>
    </row>
    <row r="17" spans="1:55" x14ac:dyDescent="0.2">
      <c r="A17" t="s">
        <v>35</v>
      </c>
      <c r="C17">
        <f t="shared" si="0"/>
        <v>34.495425324473786</v>
      </c>
      <c r="D17">
        <v>34.32</v>
      </c>
      <c r="E17" s="5">
        <v>34.495425324473786</v>
      </c>
      <c r="J17" t="s">
        <v>35</v>
      </c>
      <c r="L17" s="5">
        <v>34.341114507848964</v>
      </c>
      <c r="M17" s="5">
        <v>34.592399141760019</v>
      </c>
      <c r="N17" s="5">
        <v>34.347064030984477</v>
      </c>
      <c r="O17" s="5">
        <v>34.345326528225193</v>
      </c>
      <c r="P17" s="5">
        <v>34.344851733885072</v>
      </c>
      <c r="Q17" s="7">
        <v>34.3409032782778</v>
      </c>
      <c r="R17" s="5">
        <v>34.267229781826956</v>
      </c>
      <c r="S17" s="5">
        <v>34.267229781827048</v>
      </c>
      <c r="T17" s="5">
        <v>34.273474758946833</v>
      </c>
      <c r="U17">
        <v>34.267229781827048</v>
      </c>
      <c r="V17" s="5">
        <v>34.267229781827048</v>
      </c>
      <c r="W17" s="5">
        <v>34.26723084457943</v>
      </c>
      <c r="X17" s="5">
        <v>34.267230844579551</v>
      </c>
      <c r="Y17" s="5">
        <v>34.267230844579444</v>
      </c>
      <c r="Z17" s="5">
        <v>34.267230841666979</v>
      </c>
      <c r="AA17" s="5">
        <v>34.26723073432494</v>
      </c>
      <c r="AB17" s="5">
        <v>34.495426560280194</v>
      </c>
      <c r="AC17" s="5">
        <v>34.495197300535942</v>
      </c>
      <c r="AD17" s="12">
        <v>34.495197300535942</v>
      </c>
      <c r="AE17" s="12">
        <v>34.495201020072848</v>
      </c>
      <c r="AF17" s="12">
        <v>34.495201020072848</v>
      </c>
      <c r="AG17" s="12">
        <v>34.495201020072862</v>
      </c>
      <c r="AH17" s="12">
        <v>34.495425324473487</v>
      </c>
      <c r="AI17" s="12">
        <v>34.495425324473487</v>
      </c>
      <c r="AJ17" s="12">
        <v>34.495425324473786</v>
      </c>
      <c r="AK17" s="12">
        <v>34.495425324473786</v>
      </c>
      <c r="AL17" s="12">
        <v>34.495425324473786</v>
      </c>
      <c r="AM17" s="5">
        <f>[1]Data!$N15</f>
        <v>34.495425324473786</v>
      </c>
      <c r="AN17" s="12"/>
      <c r="AO17" s="12"/>
      <c r="AP17" s="12"/>
      <c r="AQ17" s="11">
        <f t="shared" si="2"/>
        <v>-3.2174909228344781E-9</v>
      </c>
      <c r="AR17" s="11">
        <f t="shared" si="3"/>
        <v>6.6593016437325866E-3</v>
      </c>
      <c r="AS17" s="11">
        <f t="shared" si="4"/>
        <v>-6.6461351780225236E-6</v>
      </c>
      <c r="AT17" s="11">
        <f t="shared" si="4"/>
        <v>0</v>
      </c>
      <c r="AU17" s="11">
        <f t="shared" si="5"/>
        <v>1.0782766286441885E-7</v>
      </c>
      <c r="AV17" s="11">
        <f t="shared" si="6"/>
        <v>0</v>
      </c>
      <c r="AW17" s="11">
        <f t="shared" si="6"/>
        <v>4.1196613717173774E-16</v>
      </c>
      <c r="AX17" s="11">
        <f t="shared" si="7"/>
        <v>6.5024390485132901E-6</v>
      </c>
      <c r="AY17" s="11">
        <f t="shared" si="8"/>
        <v>0</v>
      </c>
      <c r="AZ17" s="11">
        <f t="shared" si="9"/>
        <v>8.6512326261277803E-15</v>
      </c>
      <c r="BA17" s="11">
        <f t="shared" si="10"/>
        <v>0</v>
      </c>
      <c r="BB17" s="11">
        <f t="shared" si="11"/>
        <v>0</v>
      </c>
      <c r="BC17" s="11">
        <f t="shared" si="12"/>
        <v>0</v>
      </c>
    </row>
    <row r="20" spans="1:55" x14ac:dyDescent="0.2">
      <c r="A20" t="s">
        <v>4</v>
      </c>
      <c r="J20" t="s">
        <v>4</v>
      </c>
    </row>
    <row r="21" spans="1:55" x14ac:dyDescent="0.2">
      <c r="B21" t="s">
        <v>0</v>
      </c>
      <c r="C21" t="str">
        <f>AM21</f>
        <v>EnergyPlus {{ engine.config["EnergyPlusVersion"] }}</v>
      </c>
      <c r="D21" t="s">
        <v>1</v>
      </c>
      <c r="E21" t="s">
        <v>2</v>
      </c>
      <c r="K21" t="s">
        <v>0</v>
      </c>
      <c r="L21" t="s">
        <v>7</v>
      </c>
      <c r="M21" t="s">
        <v>8</v>
      </c>
      <c r="N21" t="s">
        <v>9</v>
      </c>
      <c r="O21" t="s">
        <v>10</v>
      </c>
      <c r="P21" t="s">
        <v>12</v>
      </c>
      <c r="Q21" t="s">
        <v>14</v>
      </c>
      <c r="R21" t="s">
        <v>13</v>
      </c>
      <c r="S21" t="s">
        <v>15</v>
      </c>
      <c r="T21" t="s">
        <v>16</v>
      </c>
      <c r="U21" t="s">
        <v>17</v>
      </c>
      <c r="V21" s="16" t="s">
        <v>40</v>
      </c>
      <c r="W21" t="s">
        <v>18</v>
      </c>
      <c r="X21" t="s">
        <v>19</v>
      </c>
      <c r="Y21" t="s">
        <v>20</v>
      </c>
      <c r="Z21" t="s">
        <v>21</v>
      </c>
      <c r="AA21" t="s">
        <v>23</v>
      </c>
      <c r="AB21" t="s">
        <v>36</v>
      </c>
      <c r="AC21" s="17" t="s">
        <v>61</v>
      </c>
      <c r="AD21" t="s">
        <v>41</v>
      </c>
      <c r="AE21" t="s">
        <v>43</v>
      </c>
      <c r="AF21" t="s">
        <v>45</v>
      </c>
      <c r="AG21" t="s">
        <v>47</v>
      </c>
      <c r="AH21" t="s">
        <v>50</v>
      </c>
      <c r="AI21" t="s">
        <v>51</v>
      </c>
      <c r="AJ21" t="s">
        <v>53</v>
      </c>
      <c r="AK21" t="s">
        <v>55</v>
      </c>
      <c r="AL21" t="s">
        <v>57</v>
      </c>
      <c r="AM21" t="s">
        <v>62</v>
      </c>
      <c r="AQ21" s="14" t="s">
        <v>22</v>
      </c>
    </row>
    <row r="22" spans="1:55" x14ac:dyDescent="0.2">
      <c r="A22" t="s">
        <v>25</v>
      </c>
      <c r="B22">
        <v>2.63E-4</v>
      </c>
      <c r="C22">
        <f t="shared" ref="C22" si="13">AM22</f>
        <v>2.631578947368421E-4</v>
      </c>
      <c r="D22">
        <v>2.63E-4</v>
      </c>
      <c r="E22">
        <v>2.6499999999999999E-4</v>
      </c>
      <c r="J22" t="s">
        <v>25</v>
      </c>
      <c r="K22">
        <v>2.63E-4</v>
      </c>
      <c r="L22">
        <v>2.6312513705165476E-4</v>
      </c>
      <c r="M22">
        <v>2.6312513705165801E-4</v>
      </c>
      <c r="N22">
        <v>2.6312513705164918E-4</v>
      </c>
      <c r="O22">
        <v>2.6312513705164918E-4</v>
      </c>
      <c r="P22">
        <v>2.6312513705166609E-4</v>
      </c>
      <c r="Q22" s="2">
        <v>2.6312513705166609E-4</v>
      </c>
      <c r="R22">
        <v>2.631578947368421E-4</v>
      </c>
      <c r="S22">
        <v>2.631578947368421E-4</v>
      </c>
      <c r="T22">
        <v>2.631578947368421E-4</v>
      </c>
      <c r="U22">
        <v>2.631578947368421E-4</v>
      </c>
      <c r="V22" s="8">
        <v>2.631578947368421E-4</v>
      </c>
      <c r="W22" s="8">
        <v>2.631578947368421E-4</v>
      </c>
      <c r="X22" s="8">
        <v>2.631578947368421E-4</v>
      </c>
      <c r="Y22" s="8">
        <v>2.631578947368421E-4</v>
      </c>
      <c r="Z22" s="8">
        <v>2.631578947368421E-4</v>
      </c>
      <c r="AA22" s="8">
        <v>2.631578947368421E-4</v>
      </c>
      <c r="AB22" s="8">
        <v>2.631578947368421E-4</v>
      </c>
      <c r="AC22" s="8">
        <v>2.631578947368421E-4</v>
      </c>
      <c r="AD22">
        <v>2.631578947368421E-4</v>
      </c>
      <c r="AE22">
        <v>2.631578947368421E-4</v>
      </c>
      <c r="AF22">
        <v>2.631578947368421E-4</v>
      </c>
      <c r="AG22" s="19">
        <v>2.631578947368421E-4</v>
      </c>
      <c r="AH22" s="18">
        <v>2.631578947368421E-4</v>
      </c>
      <c r="AI22">
        <v>2.631578947368421E-4</v>
      </c>
      <c r="AJ22">
        <v>2.631578947368421E-4</v>
      </c>
      <c r="AK22">
        <v>2.631578947368421E-4</v>
      </c>
      <c r="AL22">
        <v>2.631578947368421E-4</v>
      </c>
      <c r="AM22">
        <f>[1]Data!$O5</f>
        <v>2.631578947368421E-4</v>
      </c>
      <c r="AQ22" s="11">
        <f>(AA22-Y22)/Y22</f>
        <v>0</v>
      </c>
      <c r="AR22" s="11">
        <f>(AB22-AA22)/AA22</f>
        <v>0</v>
      </c>
      <c r="AS22" s="11">
        <f t="shared" ref="AS22:BC22" si="14">(AC22-AB22)/AC22</f>
        <v>0</v>
      </c>
      <c r="AT22" s="11">
        <f t="shared" si="14"/>
        <v>0</v>
      </c>
      <c r="AU22" s="11">
        <f t="shared" si="14"/>
        <v>0</v>
      </c>
      <c r="AV22" s="11">
        <f t="shared" si="14"/>
        <v>0</v>
      </c>
      <c r="AW22" s="11">
        <f t="shared" si="14"/>
        <v>0</v>
      </c>
      <c r="AX22" s="11">
        <f t="shared" si="14"/>
        <v>0</v>
      </c>
      <c r="AY22" s="11">
        <f t="shared" si="14"/>
        <v>0</v>
      </c>
      <c r="AZ22" s="11">
        <f t="shared" si="14"/>
        <v>0</v>
      </c>
      <c r="BA22" s="11">
        <f t="shared" si="14"/>
        <v>0</v>
      </c>
      <c r="BB22" s="11">
        <f t="shared" si="14"/>
        <v>0</v>
      </c>
      <c r="BC22" s="11">
        <f t="shared" si="14"/>
        <v>0</v>
      </c>
    </row>
    <row r="23" spans="1:55" x14ac:dyDescent="0.2">
      <c r="A23" t="s">
        <v>26</v>
      </c>
      <c r="B23">
        <v>3.2899999999999997E-4</v>
      </c>
      <c r="C23">
        <f t="shared" ref="C23:C32" si="15">AM23</f>
        <v>3.2894736842105262E-4</v>
      </c>
      <c r="D23">
        <v>3.28E-4</v>
      </c>
      <c r="E23">
        <v>3.3100000000000002E-4</v>
      </c>
      <c r="J23" t="s">
        <v>26</v>
      </c>
      <c r="K23">
        <v>3.2899999999999997E-4</v>
      </c>
      <c r="L23">
        <v>3.2890642131458431E-4</v>
      </c>
      <c r="M23">
        <v>3.2890642131458507E-4</v>
      </c>
      <c r="N23">
        <v>3.2890642131456381E-4</v>
      </c>
      <c r="O23">
        <v>3.2890642131456387E-4</v>
      </c>
      <c r="P23">
        <v>3.289064213146003E-4</v>
      </c>
      <c r="Q23">
        <v>3.289064213146003E-4</v>
      </c>
      <c r="R23">
        <v>3.2894736842105262E-4</v>
      </c>
      <c r="S23">
        <v>3.2894736842105262E-4</v>
      </c>
      <c r="T23">
        <v>3.2894736842105262E-4</v>
      </c>
      <c r="U23">
        <v>3.2894736842105262E-4</v>
      </c>
      <c r="V23" s="8">
        <v>3.2894736842105262E-4</v>
      </c>
      <c r="W23" s="8">
        <v>3.2894736842105262E-4</v>
      </c>
      <c r="X23" s="8">
        <v>3.2894736842105262E-4</v>
      </c>
      <c r="Y23" s="8">
        <v>3.2894736842105262E-4</v>
      </c>
      <c r="Z23" s="8">
        <v>3.2894736842105262E-4</v>
      </c>
      <c r="AA23" s="8">
        <v>3.2894736842105262E-4</v>
      </c>
      <c r="AB23" s="8">
        <v>3.2894736842105262E-4</v>
      </c>
      <c r="AC23" s="8">
        <v>3.2894736842105262E-4</v>
      </c>
      <c r="AD23">
        <v>3.2894736842105262E-4</v>
      </c>
      <c r="AE23">
        <v>3.2894736842105262E-4</v>
      </c>
      <c r="AF23">
        <v>3.2894736842105262E-4</v>
      </c>
      <c r="AG23" s="19">
        <v>3.2894736842105262E-4</v>
      </c>
      <c r="AH23" s="18">
        <v>3.2894736842105262E-4</v>
      </c>
      <c r="AI23">
        <v>3.2894736842105262E-4</v>
      </c>
      <c r="AJ23">
        <v>3.2894736842105262E-4</v>
      </c>
      <c r="AK23">
        <v>3.2894736842105262E-4</v>
      </c>
      <c r="AL23">
        <v>3.2894736842105262E-4</v>
      </c>
      <c r="AM23">
        <f>[1]Data!$O6</f>
        <v>3.2894736842105262E-4</v>
      </c>
      <c r="AQ23" s="11">
        <f t="shared" ref="AQ23:AQ32" si="16">(AA23-Y23)/Y23</f>
        <v>0</v>
      </c>
      <c r="AR23" s="11">
        <f t="shared" ref="AR23:AR32" si="17">(AB23-AA23)/AA23</f>
        <v>0</v>
      </c>
      <c r="AS23" s="11">
        <f t="shared" ref="AS23:AX32" si="18">(AC23-AB23)/AC23</f>
        <v>0</v>
      </c>
      <c r="AT23" s="11">
        <f t="shared" si="18"/>
        <v>0</v>
      </c>
      <c r="AU23" s="11">
        <f t="shared" si="18"/>
        <v>0</v>
      </c>
      <c r="AV23" s="11">
        <f t="shared" si="18"/>
        <v>0</v>
      </c>
      <c r="AW23" s="11">
        <f t="shared" si="18"/>
        <v>0</v>
      </c>
      <c r="AX23" s="11">
        <f t="shared" si="18"/>
        <v>0</v>
      </c>
      <c r="AY23" s="11">
        <f t="shared" ref="AY23:AY32" si="19">(AI23-AH23)/AI23</f>
        <v>0</v>
      </c>
      <c r="AZ23" s="11">
        <f t="shared" ref="AZ23:AZ32" si="20">(AJ23-AI23)/AJ23</f>
        <v>0</v>
      </c>
      <c r="BA23" s="11">
        <f t="shared" ref="BA23:BA32" si="21">(AK23-AJ23)/AK23</f>
        <v>0</v>
      </c>
      <c r="BB23" s="11">
        <f t="shared" ref="BB23:BB32" si="22">(AL23-AK23)/AL23</f>
        <v>0</v>
      </c>
      <c r="BC23" s="11">
        <f t="shared" ref="BC23:BC32" si="23">(AM23-AL23)/AM23</f>
        <v>0</v>
      </c>
    </row>
    <row r="24" spans="1:55" x14ac:dyDescent="0.2">
      <c r="A24" t="s">
        <v>27</v>
      </c>
      <c r="B24">
        <v>1.295E-4</v>
      </c>
      <c r="C24">
        <f t="shared" si="15"/>
        <v>1.2953872257719708E-4</v>
      </c>
      <c r="D24">
        <v>1.2999999999999999E-4</v>
      </c>
      <c r="E24">
        <v>1.2999999999999999E-4</v>
      </c>
      <c r="J24" t="s">
        <v>27</v>
      </c>
      <c r="K24" s="8">
        <v>1.295E-4</v>
      </c>
      <c r="L24">
        <v>1.2915911476648795E-4</v>
      </c>
      <c r="M24">
        <v>1.2915911476648901E-4</v>
      </c>
      <c r="N24">
        <v>1.291591147664885E-4</v>
      </c>
      <c r="O24">
        <v>1.2915911476648858E-4</v>
      </c>
      <c r="P24">
        <v>1.2915911476648966E-4</v>
      </c>
      <c r="Q24" s="8">
        <v>1.2952204458964157E-4</v>
      </c>
      <c r="R24" s="8">
        <v>1.2953871255881109E-4</v>
      </c>
      <c r="S24">
        <v>1.2953871255881147E-4</v>
      </c>
      <c r="T24">
        <v>1.2959075964761091E-4</v>
      </c>
      <c r="U24">
        <v>1.2953871255881147E-4</v>
      </c>
      <c r="V24" s="8">
        <v>1.2953871255881147E-4</v>
      </c>
      <c r="W24" s="8">
        <v>1.2953872245128782E-4</v>
      </c>
      <c r="X24" s="8">
        <v>1.2953872245128831E-4</v>
      </c>
      <c r="Y24" s="8">
        <v>1.2953872245128367E-4</v>
      </c>
      <c r="Z24" s="8">
        <v>1.2953872245128782E-4</v>
      </c>
      <c r="AA24" s="8">
        <v>1.2953872245128836E-4</v>
      </c>
      <c r="AB24" s="8">
        <v>1.2953872168867657E-4</v>
      </c>
      <c r="AC24" s="8">
        <v>1.2953872168867657E-4</v>
      </c>
      <c r="AD24">
        <v>1.2953872168867657E-4</v>
      </c>
      <c r="AE24">
        <v>1.2953872168867657E-4</v>
      </c>
      <c r="AF24">
        <v>1.2953872168867657E-4</v>
      </c>
      <c r="AG24" s="19">
        <v>1.2953872257714713E-4</v>
      </c>
      <c r="AH24" s="18">
        <v>1.2953872257719708E-4</v>
      </c>
      <c r="AI24">
        <v>1.2953872257719708E-4</v>
      </c>
      <c r="AJ24">
        <v>1.2953872257719708E-4</v>
      </c>
      <c r="AK24">
        <v>1.2953872257719708E-4</v>
      </c>
      <c r="AL24">
        <v>1.2953872257719708E-4</v>
      </c>
      <c r="AM24">
        <f>[1]Data!$O7</f>
        <v>1.2953872257719708E-4</v>
      </c>
      <c r="AQ24" s="11">
        <f t="shared" si="16"/>
        <v>3.6199016844274421E-14</v>
      </c>
      <c r="AR24" s="11">
        <f t="shared" si="17"/>
        <v>-5.8871337821474759E-9</v>
      </c>
      <c r="AS24" s="11">
        <f t="shared" si="18"/>
        <v>0</v>
      </c>
      <c r="AT24" s="11">
        <f t="shared" si="18"/>
        <v>0</v>
      </c>
      <c r="AU24" s="11">
        <f t="shared" si="18"/>
        <v>0</v>
      </c>
      <c r="AV24" s="11">
        <f t="shared" si="18"/>
        <v>0</v>
      </c>
      <c r="AW24" s="11">
        <f t="shared" si="18"/>
        <v>6.8587256404846087E-9</v>
      </c>
      <c r="AX24" s="11">
        <f t="shared" si="18"/>
        <v>3.8563461259624318E-13</v>
      </c>
      <c r="AY24" s="11">
        <f t="shared" si="19"/>
        <v>0</v>
      </c>
      <c r="AZ24" s="11">
        <f t="shared" si="20"/>
        <v>0</v>
      </c>
      <c r="BA24" s="11">
        <f t="shared" si="21"/>
        <v>0</v>
      </c>
      <c r="BB24" s="11">
        <f t="shared" si="22"/>
        <v>0</v>
      </c>
      <c r="BC24" s="11">
        <f t="shared" si="23"/>
        <v>0</v>
      </c>
    </row>
    <row r="25" spans="1:55" x14ac:dyDescent="0.2">
      <c r="A25" t="s">
        <v>28</v>
      </c>
      <c r="B25">
        <v>0</v>
      </c>
      <c r="C25">
        <f t="shared" si="15"/>
        <v>0</v>
      </c>
      <c r="D25">
        <v>0</v>
      </c>
      <c r="E25">
        <v>4.8999999999999997E-7</v>
      </c>
      <c r="J25" t="s">
        <v>28</v>
      </c>
      <c r="K25">
        <v>0</v>
      </c>
      <c r="L25">
        <v>1.8990347971706874E-19</v>
      </c>
      <c r="M25">
        <v>0</v>
      </c>
      <c r="N25">
        <v>1.5817540043626222E-19</v>
      </c>
      <c r="O25">
        <v>1.5868985632960003E-19</v>
      </c>
      <c r="P25">
        <v>0</v>
      </c>
      <c r="Q25">
        <v>0</v>
      </c>
      <c r="R25">
        <v>4.1945175865956165E-12</v>
      </c>
      <c r="S25">
        <v>4.1945173124682079E-12</v>
      </c>
      <c r="T25">
        <v>7.3312461778401844E-8</v>
      </c>
      <c r="U25">
        <v>4.1945173124682079E-12</v>
      </c>
      <c r="V25" s="8">
        <v>4.1945173124682079E-12</v>
      </c>
      <c r="W25" s="8">
        <v>4.194522441695893E-12</v>
      </c>
      <c r="X25" s="8">
        <v>4.1945227661122729E-12</v>
      </c>
      <c r="Y25" s="8">
        <v>4.1945225303405394E-12</v>
      </c>
      <c r="Z25" s="8">
        <v>4.1945225052632957E-12</v>
      </c>
      <c r="AA25" s="8">
        <v>4.1945235020289951E-12</v>
      </c>
      <c r="AB25" s="8">
        <v>2.9725859660187682E-12</v>
      </c>
      <c r="AC25" s="8">
        <v>0</v>
      </c>
      <c r="AD25">
        <v>0</v>
      </c>
      <c r="AE25">
        <v>0</v>
      </c>
      <c r="AF25">
        <v>0</v>
      </c>
      <c r="AG25" s="19">
        <v>0</v>
      </c>
      <c r="AH25" s="18">
        <v>0</v>
      </c>
      <c r="AI25">
        <v>0</v>
      </c>
      <c r="AJ25">
        <v>0</v>
      </c>
      <c r="AK25">
        <v>0</v>
      </c>
      <c r="AL25">
        <v>0</v>
      </c>
      <c r="AM25">
        <f>[1]Data!$O8</f>
        <v>0</v>
      </c>
      <c r="AQ25" s="11">
        <f t="shared" si="16"/>
        <v>2.3165651123657463E-7</v>
      </c>
      <c r="AR25" s="11">
        <f t="shared" si="17"/>
        <v>-0.29131736546931858</v>
      </c>
      <c r="AS25" s="11" t="e">
        <f t="shared" si="18"/>
        <v>#DIV/0!</v>
      </c>
      <c r="AT25" s="11" t="e">
        <f t="shared" si="18"/>
        <v>#DIV/0!</v>
      </c>
      <c r="AU25" s="11" t="e">
        <f t="shared" si="18"/>
        <v>#DIV/0!</v>
      </c>
      <c r="AV25" s="11" t="e">
        <f t="shared" si="18"/>
        <v>#DIV/0!</v>
      </c>
      <c r="AW25" s="11" t="e">
        <f t="shared" si="18"/>
        <v>#DIV/0!</v>
      </c>
      <c r="AX25" s="11" t="e">
        <f t="shared" si="18"/>
        <v>#DIV/0!</v>
      </c>
      <c r="AY25" s="11" t="e">
        <f t="shared" si="19"/>
        <v>#DIV/0!</v>
      </c>
      <c r="AZ25" s="11" t="e">
        <f t="shared" si="20"/>
        <v>#DIV/0!</v>
      </c>
      <c r="BA25" s="11" t="e">
        <f t="shared" si="21"/>
        <v>#DIV/0!</v>
      </c>
      <c r="BB25" s="11" t="e">
        <f t="shared" si="22"/>
        <v>#DIV/0!</v>
      </c>
      <c r="BC25" s="11" t="e">
        <f t="shared" si="23"/>
        <v>#DIV/0!</v>
      </c>
    </row>
    <row r="26" spans="1:55" x14ac:dyDescent="0.2">
      <c r="A26" t="s">
        <v>29</v>
      </c>
      <c r="B26">
        <v>1.3200000000000001E-4</v>
      </c>
      <c r="C26">
        <f t="shared" si="15"/>
        <v>1.3171788602937777E-4</v>
      </c>
      <c r="D26">
        <v>1.3200000000000001E-4</v>
      </c>
      <c r="E26">
        <v>1.3100000000000001E-4</v>
      </c>
      <c r="J26" t="s">
        <v>29</v>
      </c>
      <c r="K26">
        <v>1.3200000000000001E-4</v>
      </c>
      <c r="L26" s="8">
        <v>1.3014298778705555E-4</v>
      </c>
      <c r="M26" s="8">
        <v>1.3014298778705411E-4</v>
      </c>
      <c r="N26" s="8">
        <v>1.3014298778705517E-4</v>
      </c>
      <c r="O26" s="8">
        <v>1.3014298778705444E-4</v>
      </c>
      <c r="P26" s="8">
        <v>1.3014298778705563E-4</v>
      </c>
      <c r="Q26">
        <v>1.3171551348636364E-4</v>
      </c>
      <c r="R26">
        <v>1.3173015156865551E-4</v>
      </c>
      <c r="S26">
        <v>1.3173015156865629E-4</v>
      </c>
      <c r="T26">
        <v>1.3178204592587326E-4</v>
      </c>
      <c r="U26">
        <v>1.3173015156865629E-4</v>
      </c>
      <c r="V26" s="8">
        <v>1.3173015156865629E-4</v>
      </c>
      <c r="W26" s="8">
        <v>1.317301608359208E-4</v>
      </c>
      <c r="X26" s="8">
        <v>1.3173016083592136E-4</v>
      </c>
      <c r="Y26" s="8">
        <v>1.317301608359225E-4</v>
      </c>
      <c r="Z26" s="8">
        <v>1.3173016083592069E-4</v>
      </c>
      <c r="AA26" s="8">
        <v>1.3173016083592332E-4</v>
      </c>
      <c r="AB26" s="8">
        <v>1.3171789316343183E-4</v>
      </c>
      <c r="AC26" s="8">
        <v>1.3171788602933871E-4</v>
      </c>
      <c r="AD26">
        <v>1.3171788602933871E-4</v>
      </c>
      <c r="AE26">
        <v>1.3171788602933871E-4</v>
      </c>
      <c r="AF26">
        <v>1.3171788602933871E-4</v>
      </c>
      <c r="AG26" s="19">
        <v>1.3171788602937967E-4</v>
      </c>
      <c r="AH26" s="18">
        <v>1.3171788602937967E-4</v>
      </c>
      <c r="AI26">
        <v>1.3171788602937967E-4</v>
      </c>
      <c r="AJ26">
        <v>1.3171788602937777E-4</v>
      </c>
      <c r="AK26">
        <v>1.3171788602937777E-4</v>
      </c>
      <c r="AL26">
        <v>1.3171788602937777E-4</v>
      </c>
      <c r="AM26">
        <f>[1]Data!$O9</f>
        <v>1.3171788602937777E-4</v>
      </c>
      <c r="AQ26" s="11">
        <f t="shared" si="16"/>
        <v>6.1728583963163566E-15</v>
      </c>
      <c r="AR26" s="11">
        <f t="shared" si="17"/>
        <v>-9.3127286975413639E-5</v>
      </c>
      <c r="AS26" s="11">
        <f t="shared" si="18"/>
        <v>-5.4161916319788123E-8</v>
      </c>
      <c r="AT26" s="11">
        <f t="shared" si="18"/>
        <v>0</v>
      </c>
      <c r="AU26" s="11">
        <f t="shared" si="18"/>
        <v>0</v>
      </c>
      <c r="AV26" s="11">
        <f t="shared" si="18"/>
        <v>0</v>
      </c>
      <c r="AW26" s="11">
        <f t="shared" si="18"/>
        <v>3.109352746255338E-13</v>
      </c>
      <c r="AX26" s="11">
        <f t="shared" si="18"/>
        <v>0</v>
      </c>
      <c r="AY26" s="11">
        <f t="shared" si="19"/>
        <v>0</v>
      </c>
      <c r="AZ26" s="11">
        <f t="shared" si="20"/>
        <v>-1.4404678506808523E-14</v>
      </c>
      <c r="BA26" s="11">
        <f t="shared" si="21"/>
        <v>0</v>
      </c>
      <c r="BB26" s="11">
        <f t="shared" si="22"/>
        <v>0</v>
      </c>
      <c r="BC26" s="11">
        <f t="shared" si="23"/>
        <v>0</v>
      </c>
    </row>
    <row r="27" spans="1:55" x14ac:dyDescent="0.2">
      <c r="A27" t="s">
        <v>30</v>
      </c>
      <c r="B27">
        <v>1.2530000000000001E-4</v>
      </c>
      <c r="C27">
        <f t="shared" si="15"/>
        <v>1.2527605672390887E-4</v>
      </c>
      <c r="D27">
        <v>1.26E-4</v>
      </c>
      <c r="E27">
        <v>1.2400000000000001E-4</v>
      </c>
      <c r="J27" t="s">
        <v>30</v>
      </c>
      <c r="K27">
        <v>1.2530000000000001E-4</v>
      </c>
      <c r="L27">
        <v>1.2374228302531475E-4</v>
      </c>
      <c r="M27">
        <v>1.2372168272125258E-4</v>
      </c>
      <c r="N27">
        <v>1.237419224202846E-4</v>
      </c>
      <c r="O27">
        <v>1.2374192242028273E-4</v>
      </c>
      <c r="P27">
        <v>1.2375403540814553E-4</v>
      </c>
      <c r="Q27" s="2">
        <v>1.252296126065218E-4</v>
      </c>
      <c r="R27">
        <v>1.2520652248670223E-4</v>
      </c>
      <c r="S27">
        <v>1.2520652248670236E-4</v>
      </c>
      <c r="T27">
        <v>1.2525679329639957E-4</v>
      </c>
      <c r="U27">
        <v>1.2520652248670236E-4</v>
      </c>
      <c r="V27" s="8">
        <v>1.2520652248670236E-4</v>
      </c>
      <c r="W27" s="8">
        <v>1.2520652476811239E-4</v>
      </c>
      <c r="X27" s="8">
        <v>1.2520652476811359E-4</v>
      </c>
      <c r="Y27" s="8">
        <v>1.2520652476811245E-4</v>
      </c>
      <c r="Z27" s="8">
        <v>1.2520652476790886E-4</v>
      </c>
      <c r="AA27" s="8">
        <v>1.2520652493360114E-4</v>
      </c>
      <c r="AB27" s="8">
        <v>1.2528217356780214E-4</v>
      </c>
      <c r="AC27" s="8">
        <v>1.2527605672390767E-4</v>
      </c>
      <c r="AD27">
        <v>1.2527605672390767E-4</v>
      </c>
      <c r="AE27">
        <v>1.2527605672390767E-4</v>
      </c>
      <c r="AF27">
        <v>1.2527605672390767E-4</v>
      </c>
      <c r="AG27" s="19">
        <v>1.2527605672390762E-4</v>
      </c>
      <c r="AH27" s="18">
        <v>1.2527605672390762E-4</v>
      </c>
      <c r="AI27">
        <v>1.2527605672390762E-4</v>
      </c>
      <c r="AJ27">
        <v>1.2527605672390887E-4</v>
      </c>
      <c r="AK27">
        <v>1.2527605672390887E-4</v>
      </c>
      <c r="AL27">
        <v>1.2527605672390887E-4</v>
      </c>
      <c r="AM27">
        <f>[1]Data!$O10</f>
        <v>1.2527605672390887E-4</v>
      </c>
      <c r="AQ27" s="11">
        <f t="shared" si="16"/>
        <v>1.3217257621502065E-9</v>
      </c>
      <c r="AR27" s="11">
        <f t="shared" si="17"/>
        <v>6.0419082983987119E-4</v>
      </c>
      <c r="AS27" s="11">
        <f t="shared" si="18"/>
        <v>-4.8826919160970897E-5</v>
      </c>
      <c r="AT27" s="11">
        <f t="shared" si="18"/>
        <v>0</v>
      </c>
      <c r="AU27" s="11">
        <f t="shared" si="18"/>
        <v>0</v>
      </c>
      <c r="AV27" s="11">
        <f t="shared" si="18"/>
        <v>0</v>
      </c>
      <c r="AW27" s="11">
        <f t="shared" si="18"/>
        <v>-4.327252153517839E-16</v>
      </c>
      <c r="AX27" s="11">
        <f t="shared" si="18"/>
        <v>0</v>
      </c>
      <c r="AY27" s="11">
        <f t="shared" si="19"/>
        <v>0</v>
      </c>
      <c r="AZ27" s="11">
        <f t="shared" si="20"/>
        <v>9.9526799530909304E-15</v>
      </c>
      <c r="BA27" s="11">
        <f t="shared" si="21"/>
        <v>0</v>
      </c>
      <c r="BB27" s="11">
        <f t="shared" si="22"/>
        <v>0</v>
      </c>
      <c r="BC27" s="11">
        <f t="shared" si="23"/>
        <v>0</v>
      </c>
    </row>
    <row r="28" spans="1:55" x14ac:dyDescent="0.2">
      <c r="A28" t="s">
        <v>31</v>
      </c>
      <c r="B28">
        <v>1.2889999999999999E-4</v>
      </c>
      <c r="C28">
        <f t="shared" si="15"/>
        <v>1.2904895930833477E-4</v>
      </c>
      <c r="D28">
        <v>1.2899999999999999E-4</v>
      </c>
      <c r="E28">
        <v>1.2799999999999999E-4</v>
      </c>
      <c r="J28" t="s">
        <v>31</v>
      </c>
      <c r="K28">
        <v>1.2889999999999999E-4</v>
      </c>
      <c r="L28">
        <v>1.2754907287228036E-4</v>
      </c>
      <c r="M28">
        <v>1.2754866697701713E-4</v>
      </c>
      <c r="N28">
        <v>1.2756935622106497E-4</v>
      </c>
      <c r="O28">
        <v>1.2756935622106497E-4</v>
      </c>
      <c r="P28">
        <v>1.2756179353412266E-4</v>
      </c>
      <c r="Q28">
        <v>1.2905855812095829E-4</v>
      </c>
      <c r="R28">
        <v>1.2907279355016537E-4</v>
      </c>
      <c r="S28">
        <v>1.2907279355016556E-4</v>
      </c>
      <c r="T28">
        <v>1.2912369404231895E-4</v>
      </c>
      <c r="U28">
        <v>1.2907279355016556E-4</v>
      </c>
      <c r="V28" s="8">
        <v>1.2907279355016556E-4</v>
      </c>
      <c r="W28" s="8">
        <v>1.2907280261965817E-4</v>
      </c>
      <c r="X28" s="8">
        <v>1.2907280261965711E-4</v>
      </c>
      <c r="Y28" s="8">
        <v>1.2907280261965757E-4</v>
      </c>
      <c r="Z28" s="8">
        <v>1.290728026196583E-4</v>
      </c>
      <c r="AA28" s="8">
        <v>1.2907280261701824E-4</v>
      </c>
      <c r="AB28" s="8">
        <v>1.2906007760961135E-4</v>
      </c>
      <c r="AC28" s="8">
        <v>1.2904895930829585E-4</v>
      </c>
      <c r="AD28">
        <v>1.2904895930829585E-4</v>
      </c>
      <c r="AE28">
        <v>1.2904895930829585E-4</v>
      </c>
      <c r="AF28">
        <v>1.2904895930829585E-4</v>
      </c>
      <c r="AG28" s="19">
        <v>1.290489593083358E-4</v>
      </c>
      <c r="AH28" s="18">
        <v>1.2904895930833553E-4</v>
      </c>
      <c r="AI28">
        <v>1.2904895930833553E-4</v>
      </c>
      <c r="AJ28">
        <v>1.2904895930833477E-4</v>
      </c>
      <c r="AK28">
        <v>1.2904895930833477E-4</v>
      </c>
      <c r="AL28">
        <v>1.2904895930833477E-4</v>
      </c>
      <c r="AM28">
        <f>[1]Data!$O11</f>
        <v>1.2904895930833477E-4</v>
      </c>
      <c r="AQ28" s="11">
        <f t="shared" si="16"/>
        <v>-2.0448363288178283E-11</v>
      </c>
      <c r="AR28" s="11">
        <f t="shared" si="17"/>
        <v>-9.8587829107961672E-5</v>
      </c>
      <c r="AS28" s="11">
        <f t="shared" si="18"/>
        <v>-8.6155683665321733E-5</v>
      </c>
      <c r="AT28" s="11">
        <f t="shared" si="18"/>
        <v>0</v>
      </c>
      <c r="AU28" s="11">
        <f t="shared" si="18"/>
        <v>0</v>
      </c>
      <c r="AV28" s="11">
        <f t="shared" si="18"/>
        <v>0</v>
      </c>
      <c r="AW28" s="11">
        <f t="shared" si="18"/>
        <v>3.0959451568014406E-13</v>
      </c>
      <c r="AX28" s="11">
        <f t="shared" si="18"/>
        <v>-2.100369848576287E-15</v>
      </c>
      <c r="AY28" s="11">
        <f t="shared" si="19"/>
        <v>0</v>
      </c>
      <c r="AZ28" s="11">
        <f t="shared" si="20"/>
        <v>-5.881035576013638E-15</v>
      </c>
      <c r="BA28" s="11">
        <f t="shared" si="21"/>
        <v>0</v>
      </c>
      <c r="BB28" s="11">
        <f t="shared" si="22"/>
        <v>0</v>
      </c>
      <c r="BC28" s="11">
        <f t="shared" si="23"/>
        <v>0</v>
      </c>
    </row>
    <row r="29" spans="1:55" x14ac:dyDescent="0.2">
      <c r="A29" t="s">
        <v>32</v>
      </c>
      <c r="B29">
        <v>1.2530000000000001E-4</v>
      </c>
      <c r="C29">
        <f t="shared" si="15"/>
        <v>1.2527605672390887E-4</v>
      </c>
      <c r="D29">
        <v>1.26E-4</v>
      </c>
      <c r="E29">
        <v>1.2400000000000001E-4</v>
      </c>
      <c r="J29" t="s">
        <v>32</v>
      </c>
      <c r="K29">
        <v>1.2530000000000001E-4</v>
      </c>
      <c r="L29">
        <v>1.2374228302531475E-4</v>
      </c>
      <c r="M29">
        <v>1.2372168272125258E-4</v>
      </c>
      <c r="N29">
        <v>1.237419224202846E-4</v>
      </c>
      <c r="O29">
        <v>1.2374192242028273E-4</v>
      </c>
      <c r="P29">
        <v>1.2375403540814553E-4</v>
      </c>
      <c r="Q29">
        <v>1.252296126065218E-4</v>
      </c>
      <c r="R29">
        <v>1.2520652248670223E-4</v>
      </c>
      <c r="S29">
        <v>1.2520652248670236E-4</v>
      </c>
      <c r="T29">
        <v>1.2525679329639957E-4</v>
      </c>
      <c r="U29">
        <v>1.2520652248670236E-4</v>
      </c>
      <c r="V29" s="8">
        <v>1.2520652248670236E-4</v>
      </c>
      <c r="W29" s="8">
        <v>1.2520652476811239E-4</v>
      </c>
      <c r="X29" s="8">
        <v>1.2520652476811359E-4</v>
      </c>
      <c r="Y29" s="8">
        <v>1.2520652476811245E-4</v>
      </c>
      <c r="Z29" s="8">
        <v>1.2520652476790886E-4</v>
      </c>
      <c r="AA29" s="8">
        <v>1.2520652493360114E-4</v>
      </c>
      <c r="AB29" s="8">
        <v>1.2528217356780214E-4</v>
      </c>
      <c r="AC29" s="8">
        <v>1.2527605672390767E-4</v>
      </c>
      <c r="AD29">
        <v>1.2527605672390767E-4</v>
      </c>
      <c r="AE29">
        <v>1.2527605672390767E-4</v>
      </c>
      <c r="AF29">
        <v>1.2527605672390767E-4</v>
      </c>
      <c r="AG29" s="19">
        <v>1.2527605672390762E-4</v>
      </c>
      <c r="AH29" s="18">
        <v>1.2527605672390762E-4</v>
      </c>
      <c r="AI29">
        <v>1.2527605672390762E-4</v>
      </c>
      <c r="AJ29">
        <v>1.2527605672390887E-4</v>
      </c>
      <c r="AK29">
        <v>1.2527605672390887E-4</v>
      </c>
      <c r="AL29">
        <v>1.2527605672390887E-4</v>
      </c>
      <c r="AM29">
        <f>[1]Data!$O12</f>
        <v>1.2527605672390887E-4</v>
      </c>
      <c r="AQ29" s="11">
        <f t="shared" si="16"/>
        <v>1.3217257621502065E-9</v>
      </c>
      <c r="AR29" s="11">
        <f t="shared" si="17"/>
        <v>6.0419082983987119E-4</v>
      </c>
      <c r="AS29" s="11">
        <f t="shared" si="18"/>
        <v>-4.8826919160970897E-5</v>
      </c>
      <c r="AT29" s="11">
        <f t="shared" si="18"/>
        <v>0</v>
      </c>
      <c r="AU29" s="11">
        <f t="shared" si="18"/>
        <v>0</v>
      </c>
      <c r="AV29" s="11">
        <f t="shared" si="18"/>
        <v>0</v>
      </c>
      <c r="AW29" s="11">
        <f t="shared" si="18"/>
        <v>-4.327252153517839E-16</v>
      </c>
      <c r="AX29" s="11">
        <f t="shared" si="18"/>
        <v>0</v>
      </c>
      <c r="AY29" s="11">
        <f t="shared" si="19"/>
        <v>0</v>
      </c>
      <c r="AZ29" s="11">
        <f t="shared" si="20"/>
        <v>9.9526799530909304E-15</v>
      </c>
      <c r="BA29" s="11">
        <f t="shared" si="21"/>
        <v>0</v>
      </c>
      <c r="BB29" s="11">
        <f t="shared" si="22"/>
        <v>0</v>
      </c>
      <c r="BC29" s="11">
        <f t="shared" si="23"/>
        <v>0</v>
      </c>
    </row>
    <row r="30" spans="1:55" x14ac:dyDescent="0.2">
      <c r="A30" t="s">
        <v>33</v>
      </c>
      <c r="C30">
        <f t="shared" si="15"/>
        <v>1.7761506693817565E-4</v>
      </c>
      <c r="D30">
        <v>1.7100000000000001E-4</v>
      </c>
      <c r="E30">
        <v>1.7699999999999999E-4</v>
      </c>
      <c r="J30" t="s">
        <v>33</v>
      </c>
      <c r="L30">
        <v>1.7570028962499929E-4</v>
      </c>
      <c r="M30">
        <v>1.7570007581049828E-4</v>
      </c>
      <c r="N30">
        <v>1.7573107187303789E-4</v>
      </c>
      <c r="O30">
        <v>1.7573107187303827E-4</v>
      </c>
      <c r="P30">
        <v>1.7572001057493739E-4</v>
      </c>
      <c r="Q30">
        <v>1.7760437264981884E-4</v>
      </c>
      <c r="R30">
        <v>1.7762838607676915E-4</v>
      </c>
      <c r="S30">
        <v>1.7762838607676801E-4</v>
      </c>
      <c r="T30">
        <v>1.7768029919435277E-4</v>
      </c>
      <c r="U30">
        <v>1.7762838607676801E-4</v>
      </c>
      <c r="V30" s="8">
        <v>1.7762838607676801E-4</v>
      </c>
      <c r="W30" s="8">
        <v>1.7762839951092715E-4</v>
      </c>
      <c r="X30" s="8">
        <v>1.776283995109269E-4</v>
      </c>
      <c r="Y30" s="8">
        <v>1.7762839951092731E-4</v>
      </c>
      <c r="Z30" s="8">
        <v>1.7762839951092726E-4</v>
      </c>
      <c r="AA30" s="8">
        <v>1.776283995106867E-4</v>
      </c>
      <c r="AB30" s="8">
        <v>1.7763017556437949E-4</v>
      </c>
      <c r="AC30" s="8">
        <v>1.776150669360948E-4</v>
      </c>
      <c r="AD30">
        <v>1.776150669360948E-4</v>
      </c>
      <c r="AE30">
        <v>1.776150669360948E-4</v>
      </c>
      <c r="AF30">
        <v>1.776150669360948E-4</v>
      </c>
      <c r="AG30" s="19">
        <v>1.7761506693817546E-4</v>
      </c>
      <c r="AH30" s="18">
        <v>1.7761506693817541E-4</v>
      </c>
      <c r="AI30">
        <v>1.7761506693817541E-4</v>
      </c>
      <c r="AJ30">
        <v>1.7761506693817565E-4</v>
      </c>
      <c r="AK30">
        <v>1.7761506693817565E-4</v>
      </c>
      <c r="AL30">
        <v>1.7761506693817565E-4</v>
      </c>
      <c r="AM30">
        <f>[1]Data!$O13</f>
        <v>1.7761506693817565E-4</v>
      </c>
      <c r="AQ30" s="11">
        <f t="shared" si="16"/>
        <v>-1.3545782532035011E-12</v>
      </c>
      <c r="AR30" s="11">
        <f t="shared" si="17"/>
        <v>9.9987034600268577E-6</v>
      </c>
      <c r="AS30" s="11">
        <f t="shared" si="18"/>
        <v>-8.5063888696597996E-5</v>
      </c>
      <c r="AT30" s="11">
        <f t="shared" si="18"/>
        <v>0</v>
      </c>
      <c r="AU30" s="11">
        <f t="shared" si="18"/>
        <v>0</v>
      </c>
      <c r="AV30" s="11">
        <f t="shared" si="18"/>
        <v>0</v>
      </c>
      <c r="AW30" s="11">
        <f t="shared" si="18"/>
        <v>1.1714463868579689E-11</v>
      </c>
      <c r="AX30" s="11">
        <f t="shared" si="18"/>
        <v>-3.0521120510088699E-16</v>
      </c>
      <c r="AY30" s="11">
        <f t="shared" si="19"/>
        <v>0</v>
      </c>
      <c r="AZ30" s="11">
        <f t="shared" si="20"/>
        <v>1.3734504229539894E-15</v>
      </c>
      <c r="BA30" s="11">
        <f t="shared" si="21"/>
        <v>0</v>
      </c>
      <c r="BB30" s="11">
        <f t="shared" si="22"/>
        <v>0</v>
      </c>
      <c r="BC30" s="11">
        <f t="shared" si="23"/>
        <v>0</v>
      </c>
    </row>
    <row r="31" spans="1:55" x14ac:dyDescent="0.2">
      <c r="A31" t="s">
        <v>34</v>
      </c>
      <c r="C31">
        <f t="shared" si="15"/>
        <v>1.679514578244434E-4</v>
      </c>
      <c r="D31">
        <v>1.6200000000000001E-4</v>
      </c>
      <c r="E31">
        <v>1.6699999999999999E-4</v>
      </c>
      <c r="J31" t="s">
        <v>34</v>
      </c>
      <c r="L31">
        <v>1.6634820006394859E-4</v>
      </c>
      <c r="M31">
        <v>1.6655763208430846E-4</v>
      </c>
      <c r="N31">
        <v>1.6637689159306837E-4</v>
      </c>
      <c r="O31">
        <v>1.6637613771545973E-4</v>
      </c>
      <c r="P31">
        <v>1.6636428506221202E-4</v>
      </c>
      <c r="Q31">
        <v>1.6794658080588414E-4</v>
      </c>
      <c r="R31">
        <v>1.6799776612807469E-4</v>
      </c>
      <c r="S31">
        <v>1.6799776612807485E-4</v>
      </c>
      <c r="T31">
        <v>1.6804880701284968E-4</v>
      </c>
      <c r="U31">
        <v>1.6799776612807485E-4</v>
      </c>
      <c r="V31" s="8">
        <v>1.6799776612807485E-4</v>
      </c>
      <c r="W31" s="8">
        <v>1.6799778066096125E-4</v>
      </c>
      <c r="X31" s="8">
        <v>1.6799778066096141E-4</v>
      </c>
      <c r="Y31" s="8">
        <v>1.6799778066096182E-4</v>
      </c>
      <c r="Z31" s="8">
        <v>1.679977806482364E-4</v>
      </c>
      <c r="AA31" s="8">
        <v>1.6799777991253676E-4</v>
      </c>
      <c r="AB31" s="8">
        <v>1.6796889988204873E-4</v>
      </c>
      <c r="AC31" s="8">
        <v>1.6795155323737646E-4</v>
      </c>
      <c r="AD31">
        <v>1.6795155323737646E-4</v>
      </c>
      <c r="AE31">
        <v>1.6795155323737646E-4</v>
      </c>
      <c r="AF31">
        <v>1.6795155323737646E-4</v>
      </c>
      <c r="AG31" s="19">
        <v>1.6795155323737652E-4</v>
      </c>
      <c r="AH31" s="18">
        <v>1.679514578244424E-4</v>
      </c>
      <c r="AI31">
        <v>1.679514578244424E-4</v>
      </c>
      <c r="AJ31">
        <v>1.679514578244434E-4</v>
      </c>
      <c r="AK31">
        <v>1.679514578244434E-4</v>
      </c>
      <c r="AL31">
        <v>1.679514578244434E-4</v>
      </c>
      <c r="AM31">
        <f>[1]Data!$O14</f>
        <v>1.679514578244434E-4</v>
      </c>
      <c r="AQ31" s="11">
        <f t="shared" si="16"/>
        <v>-4.4549699101843854E-9</v>
      </c>
      <c r="AR31" s="11">
        <f t="shared" si="17"/>
        <v>-1.7190721510164679E-4</v>
      </c>
      <c r="AS31" s="11">
        <f t="shared" si="18"/>
        <v>-1.0328362160340396E-4</v>
      </c>
      <c r="AT31" s="11">
        <f t="shared" si="18"/>
        <v>0</v>
      </c>
      <c r="AU31" s="11">
        <f t="shared" si="18"/>
        <v>0</v>
      </c>
      <c r="AV31" s="11">
        <f t="shared" si="18"/>
        <v>0</v>
      </c>
      <c r="AW31" s="11">
        <f t="shared" si="18"/>
        <v>3.2277229700672468E-16</v>
      </c>
      <c r="AX31" s="11">
        <f t="shared" si="18"/>
        <v>-5.6809827883676999E-7</v>
      </c>
      <c r="AY31" s="11">
        <f t="shared" si="19"/>
        <v>0</v>
      </c>
      <c r="AZ31" s="11">
        <f t="shared" si="20"/>
        <v>5.9712908869025186E-15</v>
      </c>
      <c r="BA31" s="11">
        <f t="shared" si="21"/>
        <v>0</v>
      </c>
      <c r="BB31" s="11">
        <f t="shared" si="22"/>
        <v>0</v>
      </c>
      <c r="BC31" s="11">
        <f t="shared" si="23"/>
        <v>0</v>
      </c>
    </row>
    <row r="32" spans="1:55" x14ac:dyDescent="0.2">
      <c r="A32" t="s">
        <v>35</v>
      </c>
      <c r="C32">
        <f t="shared" si="15"/>
        <v>1.463952571166146E-4</v>
      </c>
      <c r="D32">
        <v>1.3999999999999999E-4</v>
      </c>
      <c r="E32">
        <v>1.46E-4</v>
      </c>
      <c r="J32" t="s">
        <v>35</v>
      </c>
      <c r="L32">
        <v>1.4291429723630746E-4</v>
      </c>
      <c r="M32">
        <v>1.4397244161069457E-4</v>
      </c>
      <c r="N32">
        <v>1.4293913300902986E-4</v>
      </c>
      <c r="O32">
        <v>1.4293228919019004E-4</v>
      </c>
      <c r="P32">
        <v>1.4293030120967359E-4</v>
      </c>
      <c r="Q32">
        <v>1.4379842301307207E-4</v>
      </c>
      <c r="R32">
        <v>1.4533459760094651E-4</v>
      </c>
      <c r="S32">
        <v>1.4533459760094654E-4</v>
      </c>
      <c r="T32">
        <v>1.4536082589983147E-4</v>
      </c>
      <c r="U32">
        <v>1.4533459760094654E-4</v>
      </c>
      <c r="V32" s="8">
        <v>1.4533459760094654E-4</v>
      </c>
      <c r="W32" s="8">
        <v>1.4533460205699622E-4</v>
      </c>
      <c r="X32" s="8">
        <v>1.4533460205699679E-4</v>
      </c>
      <c r="Y32" s="8">
        <v>1.4533460205699649E-4</v>
      </c>
      <c r="Z32" s="8">
        <v>1.4533460204453434E-4</v>
      </c>
      <c r="AA32" s="8">
        <v>1.4533460164567626E-4</v>
      </c>
      <c r="AB32" s="8">
        <v>1.4639527746912107E-4</v>
      </c>
      <c r="AC32" s="8">
        <v>1.4639429040971108E-4</v>
      </c>
      <c r="AD32">
        <v>1.4639429040971108E-4</v>
      </c>
      <c r="AE32">
        <v>1.463943062326698E-4</v>
      </c>
      <c r="AF32">
        <v>1.463943062326698E-4</v>
      </c>
      <c r="AG32" s="19">
        <v>1.463943062326698E-4</v>
      </c>
      <c r="AH32" s="18">
        <v>1.4639525711661341E-4</v>
      </c>
      <c r="AI32">
        <v>1.4639525711661341E-4</v>
      </c>
      <c r="AJ32">
        <v>1.463952571166146E-4</v>
      </c>
      <c r="AK32">
        <v>1.463952571166146E-4</v>
      </c>
      <c r="AL32">
        <v>1.463952571166146E-4</v>
      </c>
      <c r="AM32">
        <f>[1]Data!$O15</f>
        <v>1.463952571166146E-4</v>
      </c>
      <c r="AQ32" s="11">
        <f t="shared" si="16"/>
        <v>-2.830160356564247E-9</v>
      </c>
      <c r="AR32" s="11">
        <f t="shared" si="17"/>
        <v>7.2981644524730618E-3</v>
      </c>
      <c r="AS32" s="11">
        <f t="shared" si="18"/>
        <v>-6.742472040544502E-6</v>
      </c>
      <c r="AT32" s="11">
        <f t="shared" si="18"/>
        <v>0</v>
      </c>
      <c r="AU32" s="11">
        <f t="shared" si="18"/>
        <v>1.0808452273430839E-7</v>
      </c>
      <c r="AV32" s="11">
        <f t="shared" si="18"/>
        <v>0</v>
      </c>
      <c r="AW32" s="11">
        <f t="shared" si="18"/>
        <v>0</v>
      </c>
      <c r="AX32" s="11">
        <f t="shared" si="18"/>
        <v>6.4953193316132038E-6</v>
      </c>
      <c r="AY32" s="11">
        <f t="shared" si="19"/>
        <v>0</v>
      </c>
      <c r="AZ32" s="11">
        <f t="shared" si="20"/>
        <v>8.1465917217799165E-15</v>
      </c>
      <c r="BA32" s="11">
        <f t="shared" si="21"/>
        <v>0</v>
      </c>
      <c r="BB32" s="11">
        <f t="shared" si="22"/>
        <v>0</v>
      </c>
      <c r="BC32" s="11">
        <f t="shared" si="23"/>
        <v>0</v>
      </c>
    </row>
    <row r="33" spans="1:55" x14ac:dyDescent="0.2">
      <c r="Q33" s="3"/>
      <c r="BA33" s="11"/>
    </row>
    <row r="34" spans="1:55" x14ac:dyDescent="0.2">
      <c r="BA34" s="11"/>
    </row>
    <row r="35" spans="1:55" x14ac:dyDescent="0.2">
      <c r="BA35" s="11"/>
    </row>
    <row r="36" spans="1:55" x14ac:dyDescent="0.2">
      <c r="BA36" s="11"/>
    </row>
    <row r="37" spans="1:55" x14ac:dyDescent="0.2">
      <c r="A37" t="s">
        <v>6</v>
      </c>
      <c r="J37" t="s">
        <v>6</v>
      </c>
      <c r="BA37" s="11"/>
    </row>
    <row r="38" spans="1:55" x14ac:dyDescent="0.2">
      <c r="B38" t="s">
        <v>0</v>
      </c>
      <c r="C38" t="str">
        <f>AM38</f>
        <v>EnergyPlus {{ engine.config["EnergyPlusVersion"] }}</v>
      </c>
      <c r="D38" t="s">
        <v>1</v>
      </c>
      <c r="E38" t="s">
        <v>2</v>
      </c>
      <c r="K38" t="s">
        <v>0</v>
      </c>
      <c r="L38" t="s">
        <v>7</v>
      </c>
      <c r="M38" t="s">
        <v>8</v>
      </c>
      <c r="N38" t="s">
        <v>9</v>
      </c>
      <c r="O38" t="s">
        <v>10</v>
      </c>
      <c r="P38" t="s">
        <v>12</v>
      </c>
      <c r="Q38" t="s">
        <v>14</v>
      </c>
      <c r="R38" t="s">
        <v>13</v>
      </c>
      <c r="S38" t="s">
        <v>15</v>
      </c>
      <c r="T38" t="s">
        <v>16</v>
      </c>
      <c r="U38" t="s">
        <v>17</v>
      </c>
      <c r="V38" s="15" t="s">
        <v>40</v>
      </c>
      <c r="W38" t="s">
        <v>18</v>
      </c>
      <c r="X38" t="s">
        <v>19</v>
      </c>
      <c r="Y38" t="s">
        <v>20</v>
      </c>
      <c r="Z38" t="s">
        <v>21</v>
      </c>
      <c r="AA38" t="s">
        <v>23</v>
      </c>
      <c r="AB38" t="s">
        <v>36</v>
      </c>
      <c r="AC38" s="17" t="s">
        <v>61</v>
      </c>
      <c r="AD38" t="s">
        <v>41</v>
      </c>
      <c r="AE38" t="s">
        <v>43</v>
      </c>
      <c r="AF38" t="s">
        <v>45</v>
      </c>
      <c r="AG38" t="s">
        <v>47</v>
      </c>
      <c r="AH38" t="s">
        <v>50</v>
      </c>
      <c r="AI38" t="s">
        <v>51</v>
      </c>
      <c r="AJ38" t="s">
        <v>53</v>
      </c>
      <c r="AK38" t="s">
        <v>55</v>
      </c>
      <c r="AL38" t="s">
        <v>57</v>
      </c>
      <c r="AM38" t="s">
        <v>62</v>
      </c>
      <c r="AQ38" s="14" t="s">
        <v>22</v>
      </c>
      <c r="BA38" s="11"/>
    </row>
    <row r="39" spans="1:55" x14ac:dyDescent="0.2">
      <c r="A39" t="s">
        <v>30</v>
      </c>
      <c r="B39">
        <v>432</v>
      </c>
      <c r="C39">
        <f t="shared" ref="C39:C44" si="24">AM39</f>
        <v>432</v>
      </c>
      <c r="D39">
        <v>432</v>
      </c>
      <c r="E39">
        <v>432</v>
      </c>
      <c r="J39" t="s">
        <v>30</v>
      </c>
      <c r="K39" s="9">
        <v>432</v>
      </c>
      <c r="L39" s="9">
        <v>431.97556561087561</v>
      </c>
      <c r="M39" s="9">
        <v>432</v>
      </c>
      <c r="N39" s="9">
        <v>432</v>
      </c>
      <c r="O39" s="9">
        <v>432</v>
      </c>
      <c r="P39" s="9">
        <v>432</v>
      </c>
      <c r="Q39" s="10">
        <v>432</v>
      </c>
      <c r="R39" s="9">
        <v>432</v>
      </c>
      <c r="S39" s="9">
        <v>432</v>
      </c>
      <c r="T39">
        <v>432</v>
      </c>
      <c r="U39">
        <v>432</v>
      </c>
      <c r="V39">
        <v>432</v>
      </c>
      <c r="W39">
        <v>432</v>
      </c>
      <c r="X39">
        <v>432</v>
      </c>
      <c r="Y39">
        <v>432</v>
      </c>
      <c r="Z39">
        <v>432</v>
      </c>
      <c r="AA39">
        <v>432</v>
      </c>
      <c r="AB39">
        <v>432</v>
      </c>
      <c r="AC39">
        <v>432</v>
      </c>
      <c r="AD39">
        <v>432</v>
      </c>
      <c r="AE39">
        <v>432</v>
      </c>
      <c r="AF39">
        <v>432</v>
      </c>
      <c r="AG39">
        <v>432</v>
      </c>
      <c r="AH39">
        <v>432</v>
      </c>
      <c r="AI39">
        <v>432</v>
      </c>
      <c r="AJ39">
        <v>432</v>
      </c>
      <c r="AK39">
        <v>432</v>
      </c>
      <c r="AL39">
        <v>432</v>
      </c>
      <c r="AM39">
        <f>[1]Data!$P10</f>
        <v>432</v>
      </c>
      <c r="AQ39" s="11">
        <f t="shared" ref="AQ39:AQ44" si="25">(AA39-Y39)/Y39</f>
        <v>0</v>
      </c>
      <c r="AR39" s="11">
        <f t="shared" ref="AR39:AR44" si="26">(AB39-AA39)/AA39</f>
        <v>0</v>
      </c>
      <c r="AS39" s="11">
        <f t="shared" ref="AS39:AX44" si="27">(AC39-AB39)/AC39</f>
        <v>0</v>
      </c>
      <c r="AT39" s="11">
        <f t="shared" si="27"/>
        <v>0</v>
      </c>
      <c r="AU39" s="11">
        <f t="shared" si="27"/>
        <v>0</v>
      </c>
      <c r="AV39" s="11">
        <f t="shared" si="27"/>
        <v>0</v>
      </c>
      <c r="AW39" s="11">
        <f>(AG39-AF39)/AG39</f>
        <v>0</v>
      </c>
      <c r="AX39" s="11">
        <f>(AH39-AG39)/AH39</f>
        <v>0</v>
      </c>
      <c r="AY39" s="11">
        <f t="shared" ref="AY39:BA44" si="28">(AI39-AH39)/AI39</f>
        <v>0</v>
      </c>
      <c r="AZ39" s="11">
        <f t="shared" si="28"/>
        <v>0</v>
      </c>
      <c r="BA39" s="11">
        <f>(AK39-AJ39)/AK39</f>
        <v>0</v>
      </c>
      <c r="BB39" s="11">
        <f t="shared" ref="BB39:BB44" si="29">(AL39-AK39)/AL39</f>
        <v>0</v>
      </c>
      <c r="BC39" s="11">
        <f t="shared" ref="BC39:BC44" si="30">(AM39-AL39)/AM39</f>
        <v>0</v>
      </c>
    </row>
    <row r="40" spans="1:55" x14ac:dyDescent="0.2">
      <c r="A40" t="s">
        <v>31</v>
      </c>
      <c r="B40">
        <v>172.76</v>
      </c>
      <c r="C40">
        <f t="shared" si="24"/>
        <v>170.35706085178595</v>
      </c>
      <c r="D40">
        <v>170.2</v>
      </c>
      <c r="E40">
        <v>170.35706085178595</v>
      </c>
      <c r="J40" t="s">
        <v>31</v>
      </c>
      <c r="K40" s="9">
        <v>172.76</v>
      </c>
      <c r="L40" s="9">
        <v>169.35507052546942</v>
      </c>
      <c r="M40" s="9">
        <v>169.36414726441319</v>
      </c>
      <c r="N40" s="9">
        <v>167.53428401900371</v>
      </c>
      <c r="O40" s="9">
        <v>167.53428401900371</v>
      </c>
      <c r="P40" s="9">
        <v>167.52435221249132</v>
      </c>
      <c r="Q40" s="9">
        <v>169.4900232090919</v>
      </c>
      <c r="R40" s="9">
        <v>169.50871831356201</v>
      </c>
      <c r="S40" s="9">
        <v>169.50871831356079</v>
      </c>
      <c r="T40">
        <v>169.57556491189573</v>
      </c>
      <c r="U40">
        <v>169.50871831356079</v>
      </c>
      <c r="V40" s="9">
        <v>169.50871831356079</v>
      </c>
      <c r="W40" s="9">
        <v>169.50873022434467</v>
      </c>
      <c r="X40" s="9">
        <v>169.50873022434118</v>
      </c>
      <c r="Y40" s="9">
        <v>169.50873022434476</v>
      </c>
      <c r="Z40" s="9">
        <v>169.50873022434476</v>
      </c>
      <c r="AA40" s="9">
        <v>169.50873022087629</v>
      </c>
      <c r="AB40" s="9">
        <v>169.49201872315155</v>
      </c>
      <c r="AC40" s="9">
        <v>170.35706085173314</v>
      </c>
      <c r="AD40">
        <v>170.35706085173314</v>
      </c>
      <c r="AE40">
        <v>170.35706085173314</v>
      </c>
      <c r="AF40">
        <v>170.35706085173314</v>
      </c>
      <c r="AG40">
        <v>170.35706085178643</v>
      </c>
      <c r="AH40">
        <v>170.35706085178643</v>
      </c>
      <c r="AI40">
        <v>170.35706085178643</v>
      </c>
      <c r="AJ40">
        <v>170.35706085178595</v>
      </c>
      <c r="AK40">
        <v>170.35706085178595</v>
      </c>
      <c r="AL40">
        <v>170.35706085178595</v>
      </c>
      <c r="AM40">
        <f>[1]Data!$P11</f>
        <v>170.35706085178595</v>
      </c>
      <c r="AQ40" s="11">
        <f t="shared" si="25"/>
        <v>-2.0461906165294624E-11</v>
      </c>
      <c r="AR40" s="11">
        <f t="shared" si="26"/>
        <v>-9.858782909273473E-5</v>
      </c>
      <c r="AS40" s="11">
        <f t="shared" si="27"/>
        <v>5.0778178741558849E-3</v>
      </c>
      <c r="AT40" s="11">
        <f t="shared" si="27"/>
        <v>0</v>
      </c>
      <c r="AU40" s="11">
        <f t="shared" si="27"/>
        <v>0</v>
      </c>
      <c r="AV40" s="11">
        <f t="shared" si="27"/>
        <v>0</v>
      </c>
      <c r="AW40" s="11">
        <f t="shared" si="27"/>
        <v>3.1281770720599214E-13</v>
      </c>
      <c r="AX40" s="11">
        <f t="shared" si="27"/>
        <v>0</v>
      </c>
      <c r="AY40" s="11">
        <f t="shared" si="28"/>
        <v>0</v>
      </c>
      <c r="AZ40" s="11">
        <f t="shared" si="28"/>
        <v>-2.83621387866767E-15</v>
      </c>
      <c r="BA40" s="11">
        <f t="shared" si="28"/>
        <v>0</v>
      </c>
      <c r="BB40" s="11">
        <f t="shared" si="29"/>
        <v>0</v>
      </c>
      <c r="BC40" s="11">
        <f t="shared" si="30"/>
        <v>0</v>
      </c>
    </row>
    <row r="41" spans="1:55" x14ac:dyDescent="0.2">
      <c r="A41" t="s">
        <v>32</v>
      </c>
      <c r="B41">
        <v>473.18</v>
      </c>
      <c r="C41">
        <f t="shared" si="24"/>
        <v>473.13063494359403</v>
      </c>
      <c r="D41">
        <v>473.4</v>
      </c>
      <c r="E41">
        <v>473.13063494359403</v>
      </c>
      <c r="J41" t="s">
        <v>32</v>
      </c>
      <c r="K41" s="9">
        <v>473.18</v>
      </c>
      <c r="L41" s="9">
        <v>472.60263197374638</v>
      </c>
      <c r="M41" s="9">
        <v>472.62030287104176</v>
      </c>
      <c r="N41" s="9">
        <v>472.62694796902798</v>
      </c>
      <c r="O41" s="9">
        <v>472.62694796902696</v>
      </c>
      <c r="P41" s="9">
        <v>472.63092490520222</v>
      </c>
      <c r="Q41" s="9">
        <v>473.11538641097349</v>
      </c>
      <c r="R41" s="9">
        <v>473.10780546283405</v>
      </c>
      <c r="S41" s="9">
        <v>473.10780546283405</v>
      </c>
      <c r="T41">
        <v>473.12431037507395</v>
      </c>
      <c r="U41">
        <v>473.10780546283405</v>
      </c>
      <c r="V41" s="9">
        <v>473.10780546283405</v>
      </c>
      <c r="W41" s="9">
        <v>473.10780621186649</v>
      </c>
      <c r="X41" s="9">
        <v>473.10780621186683</v>
      </c>
      <c r="Y41" s="9">
        <v>473.10780621186655</v>
      </c>
      <c r="Z41" s="9">
        <v>473.1078062118001</v>
      </c>
      <c r="AA41" s="9">
        <v>473.10780626619987</v>
      </c>
      <c r="AB41" s="9">
        <v>473.13264322578067</v>
      </c>
      <c r="AC41" s="9">
        <v>473.13063494359335</v>
      </c>
      <c r="AD41">
        <v>473.13063494359335</v>
      </c>
      <c r="AE41">
        <v>473.13063494359335</v>
      </c>
      <c r="AF41">
        <v>473.13063494359335</v>
      </c>
      <c r="AG41">
        <v>473.13063494359329</v>
      </c>
      <c r="AH41">
        <v>473.13063494359329</v>
      </c>
      <c r="AI41">
        <v>473.13063494359329</v>
      </c>
      <c r="AJ41">
        <v>473.13063494359403</v>
      </c>
      <c r="AK41">
        <v>473.13063494359403</v>
      </c>
      <c r="AL41">
        <v>473.13063494359403</v>
      </c>
      <c r="AM41">
        <f>[1]Data!$P12</f>
        <v>473.13063494359403</v>
      </c>
      <c r="AQ41" s="11">
        <f t="shared" si="25"/>
        <v>1.1484343833976177E-10</v>
      </c>
      <c r="AR41" s="11">
        <f t="shared" si="26"/>
        <v>5.2497463055642281E-5</v>
      </c>
      <c r="AS41" s="11">
        <f t="shared" si="27"/>
        <v>-4.2446674110592786E-6</v>
      </c>
      <c r="AT41" s="11">
        <f t="shared" si="27"/>
        <v>0</v>
      </c>
      <c r="AU41" s="11">
        <f t="shared" si="27"/>
        <v>0</v>
      </c>
      <c r="AV41" s="11">
        <f t="shared" si="27"/>
        <v>0</v>
      </c>
      <c r="AW41" s="11">
        <f t="shared" si="27"/>
        <v>-1.2014317962645748E-16</v>
      </c>
      <c r="AX41" s="11">
        <f t="shared" si="27"/>
        <v>0</v>
      </c>
      <c r="AY41" s="11">
        <f t="shared" si="28"/>
        <v>0</v>
      </c>
      <c r="AZ41" s="11">
        <f t="shared" si="28"/>
        <v>1.5618613351439449E-15</v>
      </c>
      <c r="BA41" s="11">
        <f t="shared" si="28"/>
        <v>0</v>
      </c>
      <c r="BB41" s="11">
        <f t="shared" si="29"/>
        <v>0</v>
      </c>
      <c r="BC41" s="11">
        <f t="shared" si="30"/>
        <v>0</v>
      </c>
    </row>
    <row r="42" spans="1:55" x14ac:dyDescent="0.2">
      <c r="A42" t="s">
        <v>33</v>
      </c>
      <c r="B42" t="s">
        <v>5</v>
      </c>
      <c r="C42">
        <f t="shared" si="24"/>
        <v>292.74688977147508</v>
      </c>
      <c r="D42">
        <v>281.60000000000002</v>
      </c>
      <c r="E42">
        <v>292.74688977147508</v>
      </c>
      <c r="J42" t="s">
        <v>33</v>
      </c>
      <c r="K42" s="9"/>
      <c r="L42" s="9">
        <v>291.20065270168612</v>
      </c>
      <c r="M42" s="9">
        <v>291.21351117800378</v>
      </c>
      <c r="N42" s="9">
        <v>288.48012734512844</v>
      </c>
      <c r="O42" s="9">
        <v>288.48012734512832</v>
      </c>
      <c r="P42" s="9">
        <v>288.46196935981783</v>
      </c>
      <c r="Q42" s="9">
        <v>291.55533814194172</v>
      </c>
      <c r="R42" s="9">
        <v>291.5947585836243</v>
      </c>
      <c r="S42" s="9">
        <v>291.59475858362384</v>
      </c>
      <c r="T42">
        <v>291.67997915744922</v>
      </c>
      <c r="U42">
        <v>291.59475858362384</v>
      </c>
      <c r="V42" s="9">
        <v>291.59475858362384</v>
      </c>
      <c r="W42" s="9">
        <v>291.59478063713777</v>
      </c>
      <c r="X42" s="9">
        <v>291.59478063713851</v>
      </c>
      <c r="Y42" s="9">
        <v>291.5947806371376</v>
      </c>
      <c r="Z42" s="9">
        <v>291.59478063713789</v>
      </c>
      <c r="AA42" s="9">
        <v>291.59478063674288</v>
      </c>
      <c r="AB42" s="9">
        <v>291.59769620648603</v>
      </c>
      <c r="AC42" s="9">
        <v>292.74688976806306</v>
      </c>
      <c r="AD42">
        <v>292.74688976806306</v>
      </c>
      <c r="AE42">
        <v>292.74688976806306</v>
      </c>
      <c r="AF42">
        <v>292.74688976806306</v>
      </c>
      <c r="AG42">
        <v>292.74688977147446</v>
      </c>
      <c r="AH42">
        <v>292.74688977147457</v>
      </c>
      <c r="AI42">
        <v>292.74688977147457</v>
      </c>
      <c r="AJ42">
        <v>292.74688977147508</v>
      </c>
      <c r="AK42">
        <v>292.74688977147508</v>
      </c>
      <c r="AL42">
        <v>292.74688977147508</v>
      </c>
      <c r="AM42">
        <f>[1]Data!$P13</f>
        <v>292.74688977147508</v>
      </c>
      <c r="AQ42" s="11">
        <f t="shared" si="25"/>
        <v>-1.3536617483583968E-12</v>
      </c>
      <c r="AR42" s="11">
        <f t="shared" si="26"/>
        <v>9.9987034637087388E-6</v>
      </c>
      <c r="AS42" s="11">
        <f t="shared" si="27"/>
        <v>3.9255534447778509E-3</v>
      </c>
      <c r="AT42" s="11">
        <f t="shared" si="27"/>
        <v>0</v>
      </c>
      <c r="AU42" s="11">
        <f t="shared" si="27"/>
        <v>0</v>
      </c>
      <c r="AV42" s="11">
        <f t="shared" si="27"/>
        <v>0</v>
      </c>
      <c r="AW42" s="11">
        <f t="shared" si="27"/>
        <v>1.1653073213435528E-11</v>
      </c>
      <c r="AX42" s="11">
        <f t="shared" si="27"/>
        <v>3.8834515991053832E-16</v>
      </c>
      <c r="AY42" s="11">
        <f t="shared" si="28"/>
        <v>0</v>
      </c>
      <c r="AZ42" s="11">
        <f t="shared" si="28"/>
        <v>1.7475532195974194E-15</v>
      </c>
      <c r="BA42" s="11">
        <f t="shared" si="28"/>
        <v>0</v>
      </c>
      <c r="BB42" s="11">
        <f t="shared" si="29"/>
        <v>0</v>
      </c>
      <c r="BC42" s="11">
        <f t="shared" si="30"/>
        <v>0</v>
      </c>
    </row>
    <row r="43" spans="1:55" x14ac:dyDescent="0.2">
      <c r="A43" t="s">
        <v>34</v>
      </c>
      <c r="B43" t="s">
        <v>5</v>
      </c>
      <c r="C43">
        <f t="shared" si="24"/>
        <v>277.06647358542426</v>
      </c>
      <c r="D43">
        <v>268.3</v>
      </c>
      <c r="E43">
        <v>277.06647358542426</v>
      </c>
      <c r="J43" t="s">
        <v>34</v>
      </c>
      <c r="K43" s="9"/>
      <c r="L43" s="9">
        <v>275.76641971818225</v>
      </c>
      <c r="M43" s="9">
        <v>276.1157508659104</v>
      </c>
      <c r="N43" s="9">
        <v>273.12430501268142</v>
      </c>
      <c r="O43" s="9">
        <v>273.12306744716614</v>
      </c>
      <c r="P43" s="9">
        <v>273.10361035812696</v>
      </c>
      <c r="Q43" s="9">
        <v>275.70110705093941</v>
      </c>
      <c r="R43" s="9">
        <v>275.78513287584735</v>
      </c>
      <c r="S43" s="9">
        <v>275.78513287584747</v>
      </c>
      <c r="T43">
        <v>275.86892159229399</v>
      </c>
      <c r="U43">
        <v>275.78513287584747</v>
      </c>
      <c r="V43" s="9">
        <v>275.78513287584747</v>
      </c>
      <c r="W43" s="9">
        <v>275.78515673303383</v>
      </c>
      <c r="X43" s="9">
        <v>275.78515673303428</v>
      </c>
      <c r="Y43" s="9">
        <v>275.785156733034</v>
      </c>
      <c r="Z43" s="9">
        <v>275.78515671214438</v>
      </c>
      <c r="AA43" s="9">
        <v>275.78515550442057</v>
      </c>
      <c r="AB43" s="9">
        <v>275.73774604637123</v>
      </c>
      <c r="AC43" s="9">
        <v>277.0666201430335</v>
      </c>
      <c r="AD43">
        <v>277.0666201430335</v>
      </c>
      <c r="AE43">
        <v>277.0666201430335</v>
      </c>
      <c r="AF43">
        <v>277.0666201430335</v>
      </c>
      <c r="AG43">
        <v>277.06662014303356</v>
      </c>
      <c r="AH43">
        <v>277.06647358542267</v>
      </c>
      <c r="AI43">
        <v>277.06647358542267</v>
      </c>
      <c r="AJ43">
        <v>277.06647358542426</v>
      </c>
      <c r="AK43">
        <v>277.06647358542426</v>
      </c>
      <c r="AL43">
        <v>277.06647358542426</v>
      </c>
      <c r="AM43">
        <f>[1]Data!$P14</f>
        <v>277.06647358542426</v>
      </c>
      <c r="AQ43" s="11">
        <f t="shared" si="25"/>
        <v>-4.4549657510144872E-9</v>
      </c>
      <c r="AR43" s="11">
        <f t="shared" si="26"/>
        <v>-1.7190721510238914E-4</v>
      </c>
      <c r="AS43" s="11">
        <f t="shared" si="27"/>
        <v>4.7962258895577333E-3</v>
      </c>
      <c r="AT43" s="11">
        <f t="shared" si="27"/>
        <v>0</v>
      </c>
      <c r="AU43" s="11">
        <f t="shared" si="27"/>
        <v>0</v>
      </c>
      <c r="AV43" s="11">
        <f t="shared" si="27"/>
        <v>0</v>
      </c>
      <c r="AW43" s="11">
        <f t="shared" si="27"/>
        <v>2.051615558433673E-16</v>
      </c>
      <c r="AX43" s="11">
        <f t="shared" si="27"/>
        <v>-5.289619093690183E-7</v>
      </c>
      <c r="AY43" s="11">
        <f t="shared" si="28"/>
        <v>0</v>
      </c>
      <c r="AZ43" s="11">
        <f t="shared" si="28"/>
        <v>5.7445266022484044E-15</v>
      </c>
      <c r="BA43" s="11">
        <f t="shared" si="28"/>
        <v>0</v>
      </c>
      <c r="BB43" s="11">
        <f t="shared" si="29"/>
        <v>0</v>
      </c>
      <c r="BC43" s="11">
        <f t="shared" si="30"/>
        <v>0</v>
      </c>
    </row>
    <row r="44" spans="1:55" x14ac:dyDescent="0.2">
      <c r="A44" t="s">
        <v>35</v>
      </c>
      <c r="B44" t="s">
        <v>5</v>
      </c>
      <c r="C44">
        <f t="shared" si="24"/>
        <v>480.73154837413671</v>
      </c>
      <c r="D44">
        <v>458.3</v>
      </c>
      <c r="E44">
        <v>480.73154837413671</v>
      </c>
      <c r="J44" t="s">
        <v>35</v>
      </c>
      <c r="K44" s="9"/>
      <c r="L44" s="9">
        <v>428.3354359693958</v>
      </c>
      <c r="M44" s="9">
        <v>431.49826966797986</v>
      </c>
      <c r="N44" s="9">
        <v>422.36798307093073</v>
      </c>
      <c r="O44" s="9">
        <v>422.34776218953454</v>
      </c>
      <c r="P44" s="9">
        <v>422.34188843844305</v>
      </c>
      <c r="Q44" s="9">
        <v>424.90708419287148</v>
      </c>
      <c r="R44" s="9">
        <v>477.1625508434218</v>
      </c>
      <c r="S44" s="9">
        <v>477.16255084342185</v>
      </c>
      <c r="T44">
        <v>477.24866359431974</v>
      </c>
      <c r="U44">
        <v>477.16255084342185</v>
      </c>
      <c r="V44" s="9">
        <v>477.16255084342185</v>
      </c>
      <c r="W44" s="9">
        <v>477.16256547352492</v>
      </c>
      <c r="X44" s="9">
        <v>477.16256547352566</v>
      </c>
      <c r="Y44" s="9">
        <v>477.16256547352526</v>
      </c>
      <c r="Z44" s="9">
        <v>477.16256543261056</v>
      </c>
      <c r="AA44" s="9">
        <v>477.16256412308087</v>
      </c>
      <c r="AB44" s="9">
        <v>480.64497498661336</v>
      </c>
      <c r="AC44" s="9">
        <v>480.72839248034734</v>
      </c>
      <c r="AD44">
        <v>480.72839248034734</v>
      </c>
      <c r="AE44">
        <v>480.72844489541973</v>
      </c>
      <c r="AF44">
        <v>480.72844489541973</v>
      </c>
      <c r="AG44">
        <v>480.7284448954195</v>
      </c>
      <c r="AH44">
        <v>480.7315483741333</v>
      </c>
      <c r="AI44">
        <v>480.7315483741333</v>
      </c>
      <c r="AJ44">
        <v>480.73154837413671</v>
      </c>
      <c r="AK44">
        <v>480.73154837413671</v>
      </c>
      <c r="AL44">
        <v>480.73154837413671</v>
      </c>
      <c r="AM44">
        <f>[1]Data!$P15</f>
        <v>480.73154837413671</v>
      </c>
      <c r="AQ44" s="11">
        <f t="shared" si="25"/>
        <v>-2.8301557801705153E-9</v>
      </c>
      <c r="AR44" s="11">
        <f t="shared" si="26"/>
        <v>7.298164452469974E-3</v>
      </c>
      <c r="AS44" s="11">
        <f t="shared" si="27"/>
        <v>1.7352312665282305E-4</v>
      </c>
      <c r="AT44" s="11">
        <f t="shared" si="27"/>
        <v>0</v>
      </c>
      <c r="AU44" s="11">
        <f t="shared" si="27"/>
        <v>1.0903260030820461E-7</v>
      </c>
      <c r="AV44" s="11">
        <f t="shared" si="27"/>
        <v>0</v>
      </c>
      <c r="AW44" s="11">
        <f t="shared" si="27"/>
        <v>-4.7297736977618678E-16</v>
      </c>
      <c r="AX44" s="11">
        <f t="shared" si="27"/>
        <v>6.4557417217427877E-6</v>
      </c>
      <c r="AY44" s="11">
        <f t="shared" si="28"/>
        <v>0</v>
      </c>
      <c r="AZ44" s="11">
        <f t="shared" si="28"/>
        <v>7.0946147453466589E-15</v>
      </c>
      <c r="BA44" s="11">
        <f t="shared" si="28"/>
        <v>0</v>
      </c>
      <c r="BB44" s="11">
        <f t="shared" si="29"/>
        <v>0</v>
      </c>
      <c r="BC44" s="11">
        <f t="shared" si="30"/>
        <v>0</v>
      </c>
    </row>
    <row r="45" spans="1:55" x14ac:dyDescent="0.2">
      <c r="Q45" s="3"/>
      <c r="AW45" s="11"/>
      <c r="AX45" s="11"/>
    </row>
    <row r="46" spans="1:55" x14ac:dyDescent="0.2">
      <c r="AX46" s="11"/>
    </row>
    <row r="47" spans="1:55" x14ac:dyDescent="0.2">
      <c r="AX47" s="11"/>
    </row>
    <row r="48" spans="1:55" x14ac:dyDescent="0.2">
      <c r="AX48" s="11"/>
    </row>
    <row r="49" spans="17:50" x14ac:dyDescent="0.2">
      <c r="AX49" s="11"/>
    </row>
    <row r="51" spans="17:50" ht="15.75" x14ac:dyDescent="0.25">
      <c r="Q51" s="4"/>
    </row>
    <row r="55" spans="17:50" x14ac:dyDescent="0.2">
      <c r="Q55" s="3"/>
    </row>
    <row r="69" spans="17:17" x14ac:dyDescent="0.2">
      <c r="Q69" s="3"/>
    </row>
    <row r="83" spans="17:17" x14ac:dyDescent="0.2">
      <c r="Q83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Energy Delivered</vt:lpstr>
      <vt:lpstr>Fuel Consumption</vt:lpstr>
      <vt:lpstr>Fan Power</vt:lpstr>
      <vt:lpstr>E+ Versions-Energy</vt:lpstr>
      <vt:lpstr>E+ Versions-Fuel</vt:lpstr>
      <vt:lpstr>E+ Versions-Fan Power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2007-11-13T19:25:59Z</cp:lastPrinted>
  <dcterms:created xsi:type="dcterms:W3CDTF">2004-04-21T16:39:51Z</dcterms:created>
  <dcterms:modified xsi:type="dcterms:W3CDTF">2015-02-27T14:58:36Z</dcterms:modified>
</cp:coreProperties>
</file>