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Dropbox\MATLAB\easy_gridder\recipes\"/>
    </mc:Choice>
  </mc:AlternateContent>
  <xr:revisionPtr revIDLastSave="0" documentId="13_ncr:1_{A5767844-DE64-46A1-89C2-ACC9F4FD5817}" xr6:coauthVersionLast="45" xr6:coauthVersionMax="45" xr10:uidLastSave="{00000000-0000-0000-0000-000000000000}"/>
  <bookViews>
    <workbookView xWindow="-120" yWindow="-16320" windowWidth="29040" windowHeight="16440" activeTab="2" xr2:uid="{00000000-000D-0000-FFFF-FFFF00000000}"/>
  </bookViews>
  <sheets>
    <sheet name="Sheet1" sheetId="1" r:id="rId1"/>
    <sheet name="5cm pitch sweep" sheetId="2" r:id="rId2"/>
    <sheet name="5cm width swe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H12" i="3"/>
  <c r="H13" i="3"/>
  <c r="H11" i="3"/>
  <c r="H10" i="3"/>
  <c r="H9" i="3"/>
  <c r="H8" i="3"/>
  <c r="H7" i="3"/>
  <c r="H6" i="3"/>
  <c r="H5" i="3"/>
  <c r="H4" i="3"/>
  <c r="H3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H4" i="2"/>
  <c r="H5" i="2"/>
  <c r="H6" i="2"/>
  <c r="H7" i="2"/>
  <c r="H8" i="2"/>
  <c r="H9" i="2"/>
  <c r="H10" i="2"/>
  <c r="H11" i="2"/>
  <c r="H3" i="2"/>
  <c r="C17" i="1" l="1"/>
  <c r="D10" i="1" l="1"/>
  <c r="D11" i="1"/>
  <c r="D9" i="1"/>
</calcChain>
</file>

<file path=xl/sharedStrings.xml><?xml version="1.0" encoding="utf-8"?>
<sst xmlns="http://schemas.openxmlformats.org/spreadsheetml/2006/main" count="56" uniqueCount="33">
  <si>
    <t>finger sheet res</t>
  </si>
  <si>
    <t>mohm/sq</t>
  </si>
  <si>
    <t>busbar sheet res</t>
  </si>
  <si>
    <t>finger contact res</t>
  </si>
  <si>
    <t>mohm-cm2</t>
  </si>
  <si>
    <t>layer sheet res</t>
  </si>
  <si>
    <t>ohm/sq</t>
  </si>
  <si>
    <t>wafer internal series</t>
  </si>
  <si>
    <t>internal shunt conductance</t>
  </si>
  <si>
    <t>1/kohm-cm2</t>
  </si>
  <si>
    <t>contact points resistance</t>
  </si>
  <si>
    <t>mohm</t>
  </si>
  <si>
    <t>1-sun current</t>
  </si>
  <si>
    <t>mA/cm2</t>
  </si>
  <si>
    <t>J01</t>
  </si>
  <si>
    <t>fA/cm2</t>
  </si>
  <si>
    <t>J02</t>
  </si>
  <si>
    <t>nA/cm2</t>
  </si>
  <si>
    <t>Illumination</t>
  </si>
  <si>
    <t>suns</t>
  </si>
  <si>
    <t>A/cm2</t>
  </si>
  <si>
    <t>Jmp</t>
  </si>
  <si>
    <t>Vmp</t>
  </si>
  <si>
    <t>mW/cm2</t>
  </si>
  <si>
    <t>5 cm</t>
  </si>
  <si>
    <t>bar pitch</t>
  </si>
  <si>
    <t>line pitch</t>
  </si>
  <si>
    <t>bar width</t>
  </si>
  <si>
    <t>line width</t>
  </si>
  <si>
    <t>Sim</t>
  </si>
  <si>
    <t>no fingers</t>
  </si>
  <si>
    <t>W/cm2</t>
  </si>
  <si>
    <t>line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</si>
</sst>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'5cm pitch sweep'!$D$3:$D$11</c:f>
              <c:numCache>
                <c:formatCode>General</c:formatCode>
                <c:ptCount val="9"/>
                <c:pt idx="0">
                  <c:v>0.20304</c:v>
                </c:pt>
                <c:pt idx="1">
                  <c:v>0.13536000000000001</c:v>
                </c:pt>
                <c:pt idx="2">
                  <c:v>0.10152</c:v>
                </c:pt>
                <c:pt idx="3">
                  <c:v>9.0241000000000002E-2</c:v>
                </c:pt>
                <c:pt idx="4">
                  <c:v>8.1216999999999998E-2</c:v>
                </c:pt>
                <c:pt idx="5">
                  <c:v>6.7681000000000005E-2</c:v>
                </c:pt>
                <c:pt idx="6">
                  <c:v>5.8012000000000001E-2</c:v>
                </c:pt>
                <c:pt idx="7">
                  <c:v>4.7774999999999998E-2</c:v>
                </c:pt>
                <c:pt idx="8">
                  <c:v>4.0608999999999999E-2</c:v>
                </c:pt>
              </c:numCache>
            </c:numRef>
          </c:xVal>
          <c:yVal>
            <c:numRef>
              <c:f>'5cm pitch sweep'!$H$3:$H$11</c:f>
              <c:numCache>
                <c:formatCode>General</c:formatCode>
                <c:ptCount val="9"/>
                <c:pt idx="0">
                  <c:v>8.8178999999999998</c:v>
                </c:pt>
                <c:pt idx="1">
                  <c:v>9.8575999999999997</c:v>
                </c:pt>
                <c:pt idx="2">
                  <c:v>10.139280000000001</c:v>
                </c:pt>
                <c:pt idx="3">
                  <c:v>10.171250000000001</c:v>
                </c:pt>
                <c:pt idx="4">
                  <c:v>10.167209999999999</c:v>
                </c:pt>
                <c:pt idx="5">
                  <c:v>10.125500000000001</c:v>
                </c:pt>
                <c:pt idx="6">
                  <c:v>10.0223</c:v>
                </c:pt>
                <c:pt idx="7">
                  <c:v>9.8125300000000006</c:v>
                </c:pt>
                <c:pt idx="8">
                  <c:v>9.5997599999999998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5-48A8-A07F-AEDCAD71AA75}"/>
            </c:ext>
          </c:extLst>
        </c:ser>
        <c:ser>
          <c:idx val="1"/>
          <c:order val="1"/>
          <c:tx>
            <c:strRef>
              <c:f>'5cm pitch sweep'!$I$1</c:f>
              <c:strCache>
                <c:ptCount val="1"/>
                <c:pt idx="0">
                  <c:v>Sim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'5cm pitch sweep'!$K$3:$K$99</c:f>
              <c:numCache>
                <c:formatCode>General</c:formatCode>
                <c:ptCount val="97"/>
                <c:pt idx="0">
                  <c:v>0.22910205319691701</c:v>
                </c:pt>
                <c:pt idx="1">
                  <c:v>0.21792634328487201</c:v>
                </c:pt>
                <c:pt idx="2">
                  <c:v>0.207790234294878</c:v>
                </c:pt>
                <c:pt idx="3">
                  <c:v>0.19855511277066201</c:v>
                </c:pt>
                <c:pt idx="4">
                  <c:v>0.19010595903574001</c:v>
                </c:pt>
                <c:pt idx="5">
                  <c:v>0.18234653213632199</c:v>
                </c:pt>
                <c:pt idx="6">
                  <c:v>0.17519568773881899</c:v>
                </c:pt>
                <c:pt idx="7">
                  <c:v>0.16858452971093901</c:v>
                </c:pt>
                <c:pt idx="8">
                  <c:v>0.162454183175996</c:v>
                </c:pt>
                <c:pt idx="9">
                  <c:v>0.15675403639789101</c:v>
                </c:pt>
                <c:pt idx="10">
                  <c:v>0.15144034024881001</c:v>
                </c:pt>
                <c:pt idx="11">
                  <c:v>0.14647508319147201</c:v>
                </c:pt>
                <c:pt idx="12">
                  <c:v>0.14182508055047299</c:v>
                </c:pt>
                <c:pt idx="13">
                  <c:v>0.13746123191814999</c:v>
                </c:pt>
                <c:pt idx="14">
                  <c:v>0.133357911562385</c:v>
                </c:pt>
                <c:pt idx="15">
                  <c:v>0.129492464850431</c:v>
                </c:pt>
                <c:pt idx="16">
                  <c:v>0.12584478978422201</c:v>
                </c:pt>
                <c:pt idx="17">
                  <c:v>0.12239698732437999</c:v>
                </c:pt>
                <c:pt idx="18">
                  <c:v>0.11913306766239699</c:v>
                </c:pt>
                <c:pt idx="19">
                  <c:v>0.11603870226856799</c:v>
                </c:pt>
                <c:pt idx="20">
                  <c:v>0.113101013603541</c:v>
                </c:pt>
                <c:pt idx="21">
                  <c:v>0.110308395983701</c:v>
                </c:pt>
                <c:pt idx="22">
                  <c:v>0.107650362345539</c:v>
                </c:pt>
                <c:pt idx="23">
                  <c:v>0.105117412643291</c:v>
                </c:pt>
                <c:pt idx="24">
                  <c:v>0.102700920398618</c:v>
                </c:pt>
                <c:pt idx="25">
                  <c:v>0.10039303454696399</c:v>
                </c:pt>
                <c:pt idx="26">
                  <c:v>9.8186594227250304E-2</c:v>
                </c:pt>
                <c:pt idx="27">
                  <c:v>9.60750545664492E-2</c:v>
                </c:pt>
                <c:pt idx="28">
                  <c:v>9.4052421838734496E-2</c:v>
                </c:pt>
                <c:pt idx="29">
                  <c:v>9.2113196646183199E-2</c:v>
                </c:pt>
                <c:pt idx="30">
                  <c:v>9.0252323986664398E-2</c:v>
                </c:pt>
                <c:pt idx="31">
                  <c:v>8.8465149254255193E-2</c:v>
                </c:pt>
                <c:pt idx="32">
                  <c:v>8.6747379365822996E-2</c:v>
                </c:pt>
                <c:pt idx="33">
                  <c:v>8.5095048330283501E-2</c:v>
                </c:pt>
                <c:pt idx="34">
                  <c:v>8.3504486679250201E-2</c:v>
                </c:pt>
                <c:pt idx="35">
                  <c:v>8.1972294263117196E-2</c:v>
                </c:pt>
                <c:pt idx="36">
                  <c:v>8.0495315988106095E-2</c:v>
                </c:pt>
                <c:pt idx="37">
                  <c:v>7.9070620129909494E-2</c:v>
                </c:pt>
                <c:pt idx="38">
                  <c:v>7.7695478910258894E-2</c:v>
                </c:pt>
                <c:pt idx="39">
                  <c:v>7.6367351065639105E-2</c:v>
                </c:pt>
                <c:pt idx="40">
                  <c:v>7.5083866173779601E-2</c:v>
                </c:pt>
                <c:pt idx="41">
                  <c:v>7.3842810534543599E-2</c:v>
                </c:pt>
                <c:pt idx="42">
                  <c:v>7.2642114428290799E-2</c:v>
                </c:pt>
                <c:pt idx="43">
                  <c:v>7.1479840597438199E-2</c:v>
                </c:pt>
                <c:pt idx="44">
                  <c:v>7.0354173816376195E-2</c:v>
                </c:pt>
                <c:pt idx="45">
                  <c:v>6.9263411431626204E-2</c:v>
                </c:pt>
                <c:pt idx="46">
                  <c:v>6.8205954768547905E-2</c:v>
                </c:pt>
                <c:pt idx="47">
                  <c:v>6.7180301313381804E-2</c:v>
                </c:pt>
                <c:pt idx="48">
                  <c:v>6.61850375902205E-2</c:v>
                </c:pt>
                <c:pt idx="49">
                  <c:v>6.5218832661896195E-2</c:v>
                </c:pt>
                <c:pt idx="50">
                  <c:v>6.4280432191940795E-2</c:v>
                </c:pt>
                <c:pt idx="51">
                  <c:v>6.3368653011913301E-2</c:v>
                </c:pt>
                <c:pt idx="52">
                  <c:v>6.2482378144613798E-2</c:v>
                </c:pt>
                <c:pt idx="53">
                  <c:v>6.1620552239170803E-2</c:v>
                </c:pt>
                <c:pt idx="54">
                  <c:v>6.0782177378773998E-2</c:v>
                </c:pt>
                <c:pt idx="55">
                  <c:v>5.9966309226038697E-2</c:v>
                </c:pt>
                <c:pt idx="56">
                  <c:v>5.9172053474700503E-2</c:v>
                </c:pt>
                <c:pt idx="57">
                  <c:v>5.8398562579606399E-2</c:v>
                </c:pt>
                <c:pt idx="58">
                  <c:v>5.7645032739869498E-2</c:v>
                </c:pt>
                <c:pt idx="59">
                  <c:v>5.6910701112609999E-2</c:v>
                </c:pt>
                <c:pt idx="60">
                  <c:v>5.6194843236979701E-2</c:v>
                </c:pt>
                <c:pt idx="61">
                  <c:v>5.54967706501849E-2</c:v>
                </c:pt>
                <c:pt idx="62">
                  <c:v>5.4815828679016999E-2</c:v>
                </c:pt>
                <c:pt idx="63">
                  <c:v>5.4151394391998599E-2</c:v>
                </c:pt>
                <c:pt idx="64">
                  <c:v>5.3502874698681299E-2</c:v>
                </c:pt>
                <c:pt idx="65">
                  <c:v>5.2869704583903998E-2</c:v>
                </c:pt>
                <c:pt idx="66">
                  <c:v>5.2251345465963599E-2</c:v>
                </c:pt>
                <c:pt idx="67">
                  <c:v>5.1647283668669199E-2</c:v>
                </c:pt>
                <c:pt idx="68">
                  <c:v>5.1057028998170099E-2</c:v>
                </c:pt>
                <c:pt idx="69">
                  <c:v>5.0480113416269901E-2</c:v>
                </c:pt>
                <c:pt idx="70">
                  <c:v>4.9916089802680301E-2</c:v>
                </c:pt>
                <c:pt idx="71">
                  <c:v>4.9364530799335803E-2</c:v>
                </c:pt>
                <c:pt idx="72">
                  <c:v>4.8825027730490599E-2</c:v>
                </c:pt>
                <c:pt idx="73">
                  <c:v>4.8297189592863603E-2</c:v>
                </c:pt>
                <c:pt idx="74">
                  <c:v>4.7780642110587003E-2</c:v>
                </c:pt>
                <c:pt idx="75">
                  <c:v>4.7275026850157498E-2</c:v>
                </c:pt>
                <c:pt idx="76">
                  <c:v>4.6780000390993601E-2</c:v>
                </c:pt>
                <c:pt idx="77">
                  <c:v>4.6295233547563597E-2</c:v>
                </c:pt>
                <c:pt idx="78">
                  <c:v>4.5820410639383503E-2</c:v>
                </c:pt>
                <c:pt idx="79">
                  <c:v>4.5355228805481103E-2</c:v>
                </c:pt>
                <c:pt idx="80">
                  <c:v>4.4899397360199898E-2</c:v>
                </c:pt>
                <c:pt idx="81">
                  <c:v>4.4452637187461598E-2</c:v>
                </c:pt>
                <c:pt idx="82">
                  <c:v>4.4014680170836297E-2</c:v>
                </c:pt>
                <c:pt idx="83">
                  <c:v>4.3585268656974499E-2</c:v>
                </c:pt>
                <c:pt idx="84">
                  <c:v>4.31641549501438E-2</c:v>
                </c:pt>
                <c:pt idx="85">
                  <c:v>4.2751100835788397E-2</c:v>
                </c:pt>
                <c:pt idx="86">
                  <c:v>4.2345877131183797E-2</c:v>
                </c:pt>
                <c:pt idx="87">
                  <c:v>4.1948263261407402E-2</c:v>
                </c:pt>
                <c:pt idx="88">
                  <c:v>4.1558046858975697E-2</c:v>
                </c:pt>
                <c:pt idx="89">
                  <c:v>4.1175023385621103E-2</c:v>
                </c:pt>
                <c:pt idx="90">
                  <c:v>4.0798995774793498E-2</c:v>
                </c:pt>
                <c:pt idx="91">
                  <c:v>4.0429774093573602E-2</c:v>
                </c:pt>
                <c:pt idx="92">
                  <c:v>4.0067175222779298E-2</c:v>
                </c:pt>
                <c:pt idx="93">
                  <c:v>3.9711022554132301E-2</c:v>
                </c:pt>
                <c:pt idx="94">
                  <c:v>3.9361145703435102E-2</c:v>
                </c:pt>
                <c:pt idx="95">
                  <c:v>3.9017380238776302E-2</c:v>
                </c:pt>
                <c:pt idx="96">
                  <c:v>3.8679567422856199E-2</c:v>
                </c:pt>
              </c:numCache>
            </c:numRef>
          </c:xVal>
          <c:yVal>
            <c:numRef>
              <c:f>'5cm pitch sweep'!$M$3:$M$99</c:f>
              <c:numCache>
                <c:formatCode>General</c:formatCode>
                <c:ptCount val="97"/>
                <c:pt idx="0">
                  <c:v>8.5841543681911503</c:v>
                </c:pt>
                <c:pt idx="1">
                  <c:v>8.7707278776599011</c:v>
                </c:pt>
                <c:pt idx="2">
                  <c:v>8.93333895680823</c:v>
                </c:pt>
                <c:pt idx="3">
                  <c:v>9.0757382937686994</c:v>
                </c:pt>
                <c:pt idx="4">
                  <c:v>9.2009614242241415</c:v>
                </c:pt>
                <c:pt idx="5">
                  <c:v>9.3114871092671603</c:v>
                </c:pt>
                <c:pt idx="6">
                  <c:v>9.409356200925119</c:v>
                </c:pt>
                <c:pt idx="7">
                  <c:v>9.4962618662065896</c:v>
                </c:pt>
                <c:pt idx="8">
                  <c:v>9.5736187936449202</c:v>
                </c:pt>
                <c:pt idx="9">
                  <c:v>9.6426167995947996</c:v>
                </c:pt>
                <c:pt idx="10">
                  <c:v>9.7042627309720686</c:v>
                </c:pt>
                <c:pt idx="11">
                  <c:v>9.7594134997129505</c:v>
                </c:pt>
                <c:pt idx="12">
                  <c:v>9.8088023342470496</c:v>
                </c:pt>
                <c:pt idx="13">
                  <c:v>9.8530597972498608</c:v>
                </c:pt>
                <c:pt idx="14">
                  <c:v>9.8927307316779203</c:v>
                </c:pt>
                <c:pt idx="15">
                  <c:v>9.9282880144527503</c:v>
                </c:pt>
                <c:pt idx="16">
                  <c:v>9.9601437888962199</c:v>
                </c:pt>
                <c:pt idx="17">
                  <c:v>9.9886586921672897</c:v>
                </c:pt>
                <c:pt idx="18">
                  <c:v>10.0141494778228</c:v>
                </c:pt>
                <c:pt idx="19">
                  <c:v>10.0368953458311</c:v>
                </c:pt>
                <c:pt idx="20">
                  <c:v>10.057143225485401</c:v>
                </c:pt>
                <c:pt idx="21">
                  <c:v>10.075112205337799</c:v>
                </c:pt>
                <c:pt idx="22">
                  <c:v>10.090997264619299</c:v>
                </c:pt>
                <c:pt idx="23">
                  <c:v>10.104972429764599</c:v>
                </c:pt>
                <c:pt idx="24">
                  <c:v>10.1171934555222</c:v>
                </c:pt>
                <c:pt idx="25">
                  <c:v>10.127800111120798</c:v>
                </c:pt>
                <c:pt idx="26">
                  <c:v>10.1369181369194</c:v>
                </c:pt>
                <c:pt idx="27">
                  <c:v>10.1446609249824</c:v>
                </c:pt>
                <c:pt idx="28">
                  <c:v>10.151130967438</c:v>
                </c:pt>
                <c:pt idx="29">
                  <c:v>10.156421108766999</c:v>
                </c:pt>
                <c:pt idx="30">
                  <c:v>10.1606156319395</c:v>
                </c:pt>
                <c:pt idx="31">
                  <c:v>10.163791203259699</c:v>
                </c:pt>
                <c:pt idx="32">
                  <c:v>10.166017696657301</c:v>
                </c:pt>
                <c:pt idx="33">
                  <c:v>10.167358914789599</c:v>
                </c:pt>
                <c:pt idx="34">
                  <c:v>10.167873221542401</c:v>
                </c:pt>
                <c:pt idx="35">
                  <c:v>10.1676140982308</c:v>
                </c:pt>
                <c:pt idx="36">
                  <c:v>10.1666306339046</c:v>
                </c:pt>
                <c:pt idx="37">
                  <c:v>10.1649679585855</c:v>
                </c:pt>
                <c:pt idx="38">
                  <c:v>10.1626676269538</c:v>
                </c:pt>
                <c:pt idx="39">
                  <c:v>10.1597679588955</c:v>
                </c:pt>
                <c:pt idx="40">
                  <c:v>10.1563043424044</c:v>
                </c:pt>
                <c:pt idx="41">
                  <c:v>10.1523095035508</c:v>
                </c:pt>
                <c:pt idx="42">
                  <c:v>10.1478137475757</c:v>
                </c:pt>
                <c:pt idx="43">
                  <c:v>10.142845174609999</c:v>
                </c:pt>
                <c:pt idx="44">
                  <c:v>10.1374298730475</c:v>
                </c:pt>
                <c:pt idx="45">
                  <c:v>10.1315920931974</c:v>
                </c:pt>
                <c:pt idx="46">
                  <c:v>10.125354403498399</c:v>
                </c:pt>
                <c:pt idx="47">
                  <c:v>10.1187378312818</c:v>
                </c:pt>
                <c:pt idx="48">
                  <c:v>10.111761989819</c:v>
                </c:pt>
                <c:pt idx="49">
                  <c:v>10.1044451931715</c:v>
                </c:pt>
                <c:pt idx="50">
                  <c:v>10.0968045601731</c:v>
                </c:pt>
                <c:pt idx="51">
                  <c:v>10.088856108713699</c:v>
                </c:pt>
                <c:pt idx="52">
                  <c:v>10.080614841352901</c:v>
                </c:pt>
                <c:pt idx="53">
                  <c:v>10.072094823169699</c:v>
                </c:pt>
                <c:pt idx="54">
                  <c:v>10.0633092526492</c:v>
                </c:pt>
                <c:pt idx="55">
                  <c:v>10.054270526315001</c:v>
                </c:pt>
                <c:pt idx="56">
                  <c:v>10.0449902977353</c:v>
                </c:pt>
                <c:pt idx="57">
                  <c:v>10.0354795314601</c:v>
                </c:pt>
                <c:pt idx="58">
                  <c:v>10.025748552385</c:v>
                </c:pt>
                <c:pt idx="59">
                  <c:v>10.0158070909839</c:v>
                </c:pt>
                <c:pt idx="60">
                  <c:v>10.0056643248043</c:v>
                </c:pt>
                <c:pt idx="61">
                  <c:v>9.9953289165757795</c:v>
                </c:pt>
                <c:pt idx="62">
                  <c:v>9.9848090492491899</c:v>
                </c:pt>
                <c:pt idx="63">
                  <c:v>9.9741124582458198</c:v>
                </c:pt>
                <c:pt idx="64">
                  <c:v>9.9632464611714902</c:v>
                </c:pt>
                <c:pt idx="65">
                  <c:v>9.9522179852221502</c:v>
                </c:pt>
                <c:pt idx="66">
                  <c:v>9.9410335924857502</c:v>
                </c:pt>
                <c:pt idx="67">
                  <c:v>9.9296995033245512</c:v>
                </c:pt>
                <c:pt idx="68">
                  <c:v>9.9182216180042104</c:v>
                </c:pt>
                <c:pt idx="69">
                  <c:v>9.906605536719491</c:v>
                </c:pt>
                <c:pt idx="70">
                  <c:v>9.8948565781524902</c:v>
                </c:pt>
                <c:pt idx="71">
                  <c:v>9.8829797966859907</c:v>
                </c:pt>
                <c:pt idx="72">
                  <c:v>9.8709799983834188</c:v>
                </c:pt>
                <c:pt idx="73">
                  <c:v>9.8588617558362088</c:v>
                </c:pt>
                <c:pt idx="74">
                  <c:v>9.8466294219704409</c:v>
                </c:pt>
                <c:pt idx="75">
                  <c:v>9.83428714289591</c:v>
                </c:pt>
                <c:pt idx="76">
                  <c:v>9.8218388698737797</c:v>
                </c:pt>
                <c:pt idx="77">
                  <c:v>9.8092883704717391</c:v>
                </c:pt>
                <c:pt idx="78">
                  <c:v>9.7966392389697994</c:v>
                </c:pt>
                <c:pt idx="79">
                  <c:v>9.7838949060743303</c:v>
                </c:pt>
                <c:pt idx="80">
                  <c:v>9.7710586479928594</c:v>
                </c:pt>
                <c:pt idx="81">
                  <c:v>9.7581335949178314</c:v>
                </c:pt>
                <c:pt idx="82">
                  <c:v>9.7451227389632997</c:v>
                </c:pt>
                <c:pt idx="83">
                  <c:v>9.7320289415949599</c:v>
                </c:pt>
                <c:pt idx="84">
                  <c:v>9.7188549405905</c:v>
                </c:pt>
                <c:pt idx="85">
                  <c:v>9.7056033565643709</c:v>
                </c:pt>
                <c:pt idx="86">
                  <c:v>9.6922766990879499</c:v>
                </c:pt>
                <c:pt idx="87">
                  <c:v>9.6788773724340711</c:v>
                </c:pt>
                <c:pt idx="88">
                  <c:v>9.6654076809722316</c:v>
                </c:pt>
                <c:pt idx="89">
                  <c:v>9.6518698342386902</c:v>
                </c:pt>
                <c:pt idx="90">
                  <c:v>9.6382659517040992</c:v>
                </c:pt>
                <c:pt idx="91">
                  <c:v>9.6245980672592299</c:v>
                </c:pt>
                <c:pt idx="92">
                  <c:v>9.6108681334378296</c:v>
                </c:pt>
                <c:pt idx="93">
                  <c:v>9.5970780253944188</c:v>
                </c:pt>
                <c:pt idx="94">
                  <c:v>9.5832295446532392</c:v>
                </c:pt>
                <c:pt idx="95">
                  <c:v>9.5693244226433993</c:v>
                </c:pt>
                <c:pt idx="96">
                  <c:v>9.5553643240342989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5-48A8-A07F-AEDCAD71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607631"/>
        <c:axId val="1781292479"/>
      </c:scatterChart>
      <c:valAx>
        <c:axId val="1774607631"/>
        <c:scaling>
          <c:orientation val="minMax"/>
          <c:max val="0.25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92479"/>
        <c:crosses val="autoZero"/>
        <c:crossBetween val="midCat"/>
      </c:valAx>
      <c:valAx>
        <c:axId val="1781292479"/>
        <c:scaling>
          <c:orientation val="minMax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'5cm width sweep'!$D$3:$D$13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6.3E-3</c:v>
                </c:pt>
                <c:pt idx="5">
                  <c:v>6.4999999999999997E-3</c:v>
                </c:pt>
                <c:pt idx="6">
                  <c:v>7.4999999999999997E-3</c:v>
                </c:pt>
                <c:pt idx="7">
                  <c:v>8.5000000000000006E-3</c:v>
                </c:pt>
                <c:pt idx="8">
                  <c:v>9.4999999999999998E-3</c:v>
                </c:pt>
                <c:pt idx="9">
                  <c:v>1.0500000000000001E-2</c:v>
                </c:pt>
                <c:pt idx="10">
                  <c:v>1.15E-2</c:v>
                </c:pt>
              </c:numCache>
            </c:numRef>
          </c:xVal>
          <c:yVal>
            <c:numRef>
              <c:f>'5cm width sweep'!$H$3:$H$13</c:f>
              <c:numCache>
                <c:formatCode>General</c:formatCode>
                <c:ptCount val="11"/>
                <c:pt idx="0">
                  <c:v>9.1494</c:v>
                </c:pt>
                <c:pt idx="1">
                  <c:v>9.8498400000000004</c:v>
                </c:pt>
                <c:pt idx="2">
                  <c:v>10.099039999999999</c:v>
                </c:pt>
                <c:pt idx="3">
                  <c:v>10.169390000000002</c:v>
                </c:pt>
                <c:pt idx="4">
                  <c:v>10.172400000000001</c:v>
                </c:pt>
                <c:pt idx="5">
                  <c:v>10.171199999999999</c:v>
                </c:pt>
                <c:pt idx="6">
                  <c:v>10.143000000000001</c:v>
                </c:pt>
                <c:pt idx="7">
                  <c:v>10.04989</c:v>
                </c:pt>
                <c:pt idx="8">
                  <c:v>9.9746000000000006</c:v>
                </c:pt>
                <c:pt idx="9">
                  <c:v>9.8606700000000007</c:v>
                </c:pt>
                <c:pt idx="10">
                  <c:v>9.7409200000000009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9-46C1-816F-F6A070F5AA25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'5cm width sweep'!$K$3:$K$102</c:f>
              <c:numCache>
                <c:formatCode>General</c:formatCode>
                <c:ptCount val="100"/>
                <c:pt idx="0">
                  <c:v>2.5000000000000001E-3</c:v>
                </c:pt>
                <c:pt idx="1">
                  <c:v>2.5959595959595999E-3</c:v>
                </c:pt>
                <c:pt idx="2">
                  <c:v>2.6919191919191898E-3</c:v>
                </c:pt>
                <c:pt idx="3">
                  <c:v>2.7878787878787901E-3</c:v>
                </c:pt>
                <c:pt idx="4">
                  <c:v>2.88383838383838E-3</c:v>
                </c:pt>
                <c:pt idx="5">
                  <c:v>2.9797979797979799E-3</c:v>
                </c:pt>
                <c:pt idx="6">
                  <c:v>3.0757575757575802E-3</c:v>
                </c:pt>
                <c:pt idx="7">
                  <c:v>3.1717171717171701E-3</c:v>
                </c:pt>
                <c:pt idx="8">
                  <c:v>3.26767676767677E-3</c:v>
                </c:pt>
                <c:pt idx="9">
                  <c:v>3.3636363636363599E-3</c:v>
                </c:pt>
                <c:pt idx="10">
                  <c:v>3.4595959595959602E-3</c:v>
                </c:pt>
                <c:pt idx="11">
                  <c:v>3.5555555555555601E-3</c:v>
                </c:pt>
                <c:pt idx="12">
                  <c:v>3.65151515151515E-3</c:v>
                </c:pt>
                <c:pt idx="13">
                  <c:v>3.7474747474747498E-3</c:v>
                </c:pt>
                <c:pt idx="14">
                  <c:v>3.8434343434343402E-3</c:v>
                </c:pt>
                <c:pt idx="15">
                  <c:v>3.9393939393939396E-3</c:v>
                </c:pt>
                <c:pt idx="16">
                  <c:v>4.0353535353535403E-3</c:v>
                </c:pt>
                <c:pt idx="17">
                  <c:v>4.1313131313131298E-3</c:v>
                </c:pt>
                <c:pt idx="18">
                  <c:v>4.2272727272727297E-3</c:v>
                </c:pt>
                <c:pt idx="19">
                  <c:v>4.32323232323232E-3</c:v>
                </c:pt>
                <c:pt idx="20">
                  <c:v>4.4191919191919199E-3</c:v>
                </c:pt>
                <c:pt idx="21">
                  <c:v>4.5151515151515198E-3</c:v>
                </c:pt>
                <c:pt idx="22">
                  <c:v>4.6111111111111101E-3</c:v>
                </c:pt>
                <c:pt idx="23">
                  <c:v>4.70707070707071E-3</c:v>
                </c:pt>
                <c:pt idx="24">
                  <c:v>4.8030303030303003E-3</c:v>
                </c:pt>
                <c:pt idx="25">
                  <c:v>4.8989898989899002E-3</c:v>
                </c:pt>
                <c:pt idx="26">
                  <c:v>4.9949494949495001E-3</c:v>
                </c:pt>
                <c:pt idx="27">
                  <c:v>5.0909090909090904E-3</c:v>
                </c:pt>
                <c:pt idx="28">
                  <c:v>5.1868686868686903E-3</c:v>
                </c:pt>
                <c:pt idx="29">
                  <c:v>5.2828282828282797E-3</c:v>
                </c:pt>
                <c:pt idx="30">
                  <c:v>5.3787878787878796E-3</c:v>
                </c:pt>
                <c:pt idx="31">
                  <c:v>5.4747474747474803E-3</c:v>
                </c:pt>
                <c:pt idx="32">
                  <c:v>5.5707070707070698E-3</c:v>
                </c:pt>
                <c:pt idx="33">
                  <c:v>5.6666666666666697E-3</c:v>
                </c:pt>
                <c:pt idx="34">
                  <c:v>5.76262626262626E-3</c:v>
                </c:pt>
                <c:pt idx="35">
                  <c:v>5.8585858585858599E-3</c:v>
                </c:pt>
                <c:pt idx="36">
                  <c:v>5.9545454545454502E-3</c:v>
                </c:pt>
                <c:pt idx="37">
                  <c:v>6.0505050505050501E-3</c:v>
                </c:pt>
                <c:pt idx="38">
                  <c:v>6.14646464646465E-3</c:v>
                </c:pt>
                <c:pt idx="39">
                  <c:v>6.2424242424242403E-3</c:v>
                </c:pt>
                <c:pt idx="40">
                  <c:v>6.3383838383838402E-3</c:v>
                </c:pt>
                <c:pt idx="41">
                  <c:v>6.43434343434344E-3</c:v>
                </c:pt>
                <c:pt idx="42">
                  <c:v>6.5303030303030304E-3</c:v>
                </c:pt>
                <c:pt idx="43">
                  <c:v>6.6262626262626302E-3</c:v>
                </c:pt>
                <c:pt idx="44">
                  <c:v>6.7222222222222197E-3</c:v>
                </c:pt>
                <c:pt idx="45">
                  <c:v>6.8181818181818196E-3</c:v>
                </c:pt>
                <c:pt idx="46">
                  <c:v>6.9141414141414203E-3</c:v>
                </c:pt>
                <c:pt idx="47">
                  <c:v>7.0101010101010098E-3</c:v>
                </c:pt>
                <c:pt idx="48">
                  <c:v>7.1060606060606097E-3</c:v>
                </c:pt>
                <c:pt idx="49">
                  <c:v>7.2020202020202E-3</c:v>
                </c:pt>
                <c:pt idx="50">
                  <c:v>7.2979797979797999E-3</c:v>
                </c:pt>
                <c:pt idx="51">
                  <c:v>7.3939393939393902E-3</c:v>
                </c:pt>
                <c:pt idx="52">
                  <c:v>7.4898989898989901E-3</c:v>
                </c:pt>
                <c:pt idx="53">
                  <c:v>7.58585858585859E-3</c:v>
                </c:pt>
                <c:pt idx="54">
                  <c:v>7.6818181818181803E-3</c:v>
                </c:pt>
                <c:pt idx="55">
                  <c:v>7.7777777777777802E-3</c:v>
                </c:pt>
                <c:pt idx="56">
                  <c:v>7.8737373737373696E-3</c:v>
                </c:pt>
                <c:pt idx="57">
                  <c:v>7.9696969696969704E-3</c:v>
                </c:pt>
                <c:pt idx="58">
                  <c:v>8.0656565656565694E-3</c:v>
                </c:pt>
                <c:pt idx="59">
                  <c:v>8.1616161616161597E-3</c:v>
                </c:pt>
                <c:pt idx="60">
                  <c:v>8.2575757575757604E-3</c:v>
                </c:pt>
                <c:pt idx="61">
                  <c:v>8.3535353535353508E-3</c:v>
                </c:pt>
                <c:pt idx="62">
                  <c:v>8.4494949494949498E-3</c:v>
                </c:pt>
                <c:pt idx="63">
                  <c:v>8.5454545454545505E-3</c:v>
                </c:pt>
                <c:pt idx="64">
                  <c:v>8.6414141414141409E-3</c:v>
                </c:pt>
                <c:pt idx="65">
                  <c:v>8.7373737373737399E-3</c:v>
                </c:pt>
                <c:pt idx="66">
                  <c:v>8.8333333333333406E-3</c:v>
                </c:pt>
                <c:pt idx="67">
                  <c:v>8.9292929292929292E-3</c:v>
                </c:pt>
                <c:pt idx="68">
                  <c:v>9.0252525252525299E-3</c:v>
                </c:pt>
                <c:pt idx="69">
                  <c:v>9.1212121212121203E-3</c:v>
                </c:pt>
                <c:pt idx="70">
                  <c:v>9.2171717171717193E-3</c:v>
                </c:pt>
                <c:pt idx="71">
                  <c:v>9.31313131313132E-3</c:v>
                </c:pt>
                <c:pt idx="72">
                  <c:v>9.4090909090909104E-3</c:v>
                </c:pt>
                <c:pt idx="73">
                  <c:v>9.5050505050505094E-3</c:v>
                </c:pt>
                <c:pt idx="74">
                  <c:v>9.6010101010100997E-3</c:v>
                </c:pt>
                <c:pt idx="75">
                  <c:v>9.6969696969697004E-3</c:v>
                </c:pt>
                <c:pt idx="76">
                  <c:v>9.7929292929292908E-3</c:v>
                </c:pt>
                <c:pt idx="77">
                  <c:v>9.8888888888888898E-3</c:v>
                </c:pt>
                <c:pt idx="78">
                  <c:v>9.9848484848484905E-3</c:v>
                </c:pt>
                <c:pt idx="79">
                  <c:v>1.00808080808081E-2</c:v>
                </c:pt>
                <c:pt idx="80">
                  <c:v>1.0176767676767701E-2</c:v>
                </c:pt>
                <c:pt idx="81">
                  <c:v>1.02727272727273E-2</c:v>
                </c:pt>
                <c:pt idx="82">
                  <c:v>1.03686868686869E-2</c:v>
                </c:pt>
                <c:pt idx="83">
                  <c:v>1.0464646464646499E-2</c:v>
                </c:pt>
                <c:pt idx="84">
                  <c:v>1.05606060606061E-2</c:v>
                </c:pt>
                <c:pt idx="85">
                  <c:v>1.0656565656565699E-2</c:v>
                </c:pt>
                <c:pt idx="86">
                  <c:v>1.07525252525253E-2</c:v>
                </c:pt>
                <c:pt idx="87">
                  <c:v>1.08484848484848E-2</c:v>
                </c:pt>
                <c:pt idx="88">
                  <c:v>1.0944444444444401E-2</c:v>
                </c:pt>
                <c:pt idx="89">
                  <c:v>1.1040404040404E-2</c:v>
                </c:pt>
                <c:pt idx="90">
                  <c:v>1.1136363636363601E-2</c:v>
                </c:pt>
                <c:pt idx="91">
                  <c:v>1.12323232323232E-2</c:v>
                </c:pt>
                <c:pt idx="92">
                  <c:v>1.13282828282828E-2</c:v>
                </c:pt>
                <c:pt idx="93">
                  <c:v>1.1424242424242399E-2</c:v>
                </c:pt>
                <c:pt idx="94">
                  <c:v>1.1520202020202E-2</c:v>
                </c:pt>
                <c:pt idx="95">
                  <c:v>1.1616161616161601E-2</c:v>
                </c:pt>
                <c:pt idx="96">
                  <c:v>1.17121212121212E-2</c:v>
                </c:pt>
                <c:pt idx="97">
                  <c:v>1.1808080808080801E-2</c:v>
                </c:pt>
                <c:pt idx="98">
                  <c:v>1.19040404040404E-2</c:v>
                </c:pt>
                <c:pt idx="99">
                  <c:v>1.2E-2</c:v>
                </c:pt>
              </c:numCache>
            </c:numRef>
          </c:xVal>
          <c:yVal>
            <c:numRef>
              <c:f>'5cm width sweep'!$M$3:$M$102</c:f>
              <c:numCache>
                <c:formatCode>General</c:formatCode>
                <c:ptCount val="100"/>
                <c:pt idx="0">
                  <c:v>8.3439841034432494</c:v>
                </c:pt>
                <c:pt idx="1">
                  <c:v>8.5347610250131698</c:v>
                </c:pt>
                <c:pt idx="2">
                  <c:v>8.7039955365834807</c:v>
                </c:pt>
                <c:pt idx="3">
                  <c:v>8.8546068064518995</c:v>
                </c:pt>
                <c:pt idx="4">
                  <c:v>8.9890361650972803</c:v>
                </c:pt>
                <c:pt idx="5">
                  <c:v>9.1093379471796485</c:v>
                </c:pt>
                <c:pt idx="6">
                  <c:v>9.2172508098119099</c:v>
                </c:pt>
                <c:pt idx="7">
                  <c:v>9.3142541787457791</c:v>
                </c:pt>
                <c:pt idx="8">
                  <c:v>9.4016132635495797</c:v>
                </c:pt>
                <c:pt idx="9">
                  <c:v>9.4804152124567906</c:v>
                </c:pt>
                <c:pt idx="10">
                  <c:v>9.5515983450731792</c:v>
                </c:pt>
                <c:pt idx="11">
                  <c:v>9.615975936925981</c:v>
                </c:pt>
                <c:pt idx="12">
                  <c:v>9.6742556859488307</c:v>
                </c:pt>
                <c:pt idx="13">
                  <c:v>9.7270557339898609</c:v>
                </c:pt>
                <c:pt idx="14">
                  <c:v>9.7749179227576306</c:v>
                </c:pt>
                <c:pt idx="15">
                  <c:v>9.818318816528139</c:v>
                </c:pt>
                <c:pt idx="16">
                  <c:v>9.8576789113921599</c:v>
                </c:pt>
                <c:pt idx="17">
                  <c:v>9.89337036410598</c:v>
                </c:pt>
                <c:pt idx="18">
                  <c:v>9.9257235063474489</c:v>
                </c:pt>
                <c:pt idx="19">
                  <c:v>9.9550323576768189</c:v>
                </c:pt>
                <c:pt idx="20">
                  <c:v>9.9815593092740897</c:v>
                </c:pt>
                <c:pt idx="21">
                  <c:v>10.005539117962799</c:v>
                </c:pt>
                <c:pt idx="22">
                  <c:v>10.0271823241742</c:v>
                </c:pt>
                <c:pt idx="23">
                  <c:v>10.046678186863399</c:v>
                </c:pt>
                <c:pt idx="24">
                  <c:v>10.0641972118353</c:v>
                </c:pt>
                <c:pt idx="25">
                  <c:v>10.0798933365843</c:v>
                </c:pt>
                <c:pt idx="26">
                  <c:v>10.0939058239513</c:v>
                </c:pt>
                <c:pt idx="27">
                  <c:v>10.1063609081069</c:v>
                </c:pt>
                <c:pt idx="28">
                  <c:v>10.1173732291918</c:v>
                </c:pt>
                <c:pt idx="29">
                  <c:v>10.127047087061699</c:v>
                </c:pt>
                <c:pt idx="30">
                  <c:v>10.135477539732699</c:v>
                </c:pt>
                <c:pt idx="31">
                  <c:v>10.142751368125799</c:v>
                </c:pt>
                <c:pt idx="32">
                  <c:v>10.148947925384601</c:v>
                </c:pt>
                <c:pt idx="33">
                  <c:v>10.1541398862782</c:v>
                </c:pt>
                <c:pt idx="34">
                  <c:v>10.1583939098985</c:v>
                </c:pt>
                <c:pt idx="35">
                  <c:v>10.1617712269246</c:v>
                </c:pt>
                <c:pt idx="36">
                  <c:v>10.164328161108301</c:v>
                </c:pt>
                <c:pt idx="37">
                  <c:v>10.166116593265199</c:v>
                </c:pt>
                <c:pt idx="38">
                  <c:v>10.167184374900801</c:v>
                </c:pt>
                <c:pt idx="39">
                  <c:v>10.167575697622999</c:v>
                </c:pt>
                <c:pt idx="40">
                  <c:v>10.1673314236576</c:v>
                </c:pt>
                <c:pt idx="41">
                  <c:v>10.166489382078101</c:v>
                </c:pt>
                <c:pt idx="42">
                  <c:v>10.1650846347524</c:v>
                </c:pt>
                <c:pt idx="43">
                  <c:v>10.163149715492999</c:v>
                </c:pt>
                <c:pt idx="44">
                  <c:v>10.160714845451301</c:v>
                </c:pt>
                <c:pt idx="45">
                  <c:v>10.157808127414</c:v>
                </c:pt>
                <c:pt idx="46">
                  <c:v>10.154455721329599</c:v>
                </c:pt>
                <c:pt idx="47">
                  <c:v>10.150682003109399</c:v>
                </c:pt>
                <c:pt idx="48">
                  <c:v>10.1465097084976</c:v>
                </c:pt>
                <c:pt idx="49">
                  <c:v>10.1419600635945</c:v>
                </c:pt>
                <c:pt idx="50">
                  <c:v>10.137052903428</c:v>
                </c:pt>
                <c:pt idx="51">
                  <c:v>10.131806779807</c:v>
                </c:pt>
                <c:pt idx="52">
                  <c:v>10.1262390595512</c:v>
                </c:pt>
                <c:pt idx="53">
                  <c:v>10.120366014063599</c:v>
                </c:pt>
                <c:pt idx="54">
                  <c:v>10.114202901107801</c:v>
                </c:pt>
                <c:pt idx="55">
                  <c:v>10.1077640395562</c:v>
                </c:pt>
                <c:pt idx="56">
                  <c:v>10.101062877788701</c:v>
                </c:pt>
                <c:pt idx="57">
                  <c:v>10.094112056353</c:v>
                </c:pt>
                <c:pt idx="58">
                  <c:v>10.0869234654284</c:v>
                </c:pt>
                <c:pt idx="59">
                  <c:v>10.079508297580301</c:v>
                </c:pt>
                <c:pt idx="60">
                  <c:v>10.0718770962413</c:v>
                </c:pt>
                <c:pt idx="61">
                  <c:v>10.064039800309001</c:v>
                </c:pt>
                <c:pt idx="62">
                  <c:v>10.056005785212701</c:v>
                </c:pt>
                <c:pt idx="63">
                  <c:v>10.047783900764101</c:v>
                </c:pt>
                <c:pt idx="64">
                  <c:v>10.0393825060774</c:v>
                </c:pt>
                <c:pt idx="65">
                  <c:v>10.030809501813899</c:v>
                </c:pt>
                <c:pt idx="66">
                  <c:v>10.022072359983701</c:v>
                </c:pt>
                <c:pt idx="67">
                  <c:v>10.013178151513401</c:v>
                </c:pt>
                <c:pt idx="68">
                  <c:v>10.0041335717689</c:v>
                </c:pt>
                <c:pt idx="69">
                  <c:v>9.99494496420491</c:v>
                </c:pt>
                <c:pt idx="70">
                  <c:v>9.9856183422963305</c:v>
                </c:pt>
                <c:pt idx="71">
                  <c:v>9.9761594098932207</c:v>
                </c:pt>
                <c:pt idx="72">
                  <c:v>9.9665735801266404</c:v>
                </c:pt>
                <c:pt idx="73">
                  <c:v>9.9568659929827508</c:v>
                </c:pt>
                <c:pt idx="74">
                  <c:v>9.947041531650731</c:v>
                </c:pt>
                <c:pt idx="75">
                  <c:v>9.9371048377416802</c:v>
                </c:pt>
                <c:pt idx="76">
                  <c:v>9.9270603254663499</c:v>
                </c:pt>
                <c:pt idx="77">
                  <c:v>9.9169121948524896</c:v>
                </c:pt>
                <c:pt idx="78">
                  <c:v>9.9066644440753908</c:v>
                </c:pt>
                <c:pt idx="79">
                  <c:v>9.8963208809688101</c:v>
                </c:pt>
                <c:pt idx="80">
                  <c:v>9.8858851337780393</c:v>
                </c:pt>
                <c:pt idx="81">
                  <c:v>9.8753606612115199</c:v>
                </c:pt>
                <c:pt idx="82">
                  <c:v>9.8647507618428296</c:v>
                </c:pt>
                <c:pt idx="83">
                  <c:v>9.8540585829105005</c:v>
                </c:pt>
                <c:pt idx="84">
                  <c:v>9.84328712855935</c:v>
                </c:pt>
                <c:pt idx="85">
                  <c:v>9.8324392675634602</c:v>
                </c:pt>
                <c:pt idx="86">
                  <c:v>9.8215177405676588</c:v>
                </c:pt>
                <c:pt idx="87">
                  <c:v>9.8105251668815399</c:v>
                </c:pt>
                <c:pt idx="88">
                  <c:v>9.7994640508573099</c:v>
                </c:pt>
                <c:pt idx="89">
                  <c:v>9.7883367878802687</c:v>
                </c:pt>
                <c:pt idx="90">
                  <c:v>9.7771456699987098</c:v>
                </c:pt>
                <c:pt idx="91">
                  <c:v>9.7658928912175895</c:v>
                </c:pt>
                <c:pt idx="92">
                  <c:v>9.7545805524790001</c:v>
                </c:pt>
                <c:pt idx="93">
                  <c:v>9.7432106663500502</c:v>
                </c:pt>
                <c:pt idx="94">
                  <c:v>9.7317851614380899</c:v>
                </c:pt>
                <c:pt idx="95">
                  <c:v>9.7203058865507899</c:v>
                </c:pt>
                <c:pt idx="96">
                  <c:v>9.7087746146180915</c:v>
                </c:pt>
                <c:pt idx="97">
                  <c:v>9.6971930463912894</c:v>
                </c:pt>
                <c:pt idx="98">
                  <c:v>9.6855628139337</c:v>
                </c:pt>
                <c:pt idx="99">
                  <c:v>9.673885483916191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A9-46C1-816F-F6A070F5A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28719"/>
        <c:axId val="1908674703"/>
      </c:scatterChart>
      <c:valAx>
        <c:axId val="1894428719"/>
        <c:scaling>
          <c:orientation val="minMax"/>
          <c:max val="1.3000000000000003E-2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674703"/>
        <c:crosses val="autoZero"/>
        <c:crossBetween val="midCat"/>
      </c:valAx>
      <c:valAx>
        <c:axId val="190867470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2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242887</xdr:colOff>
      <xdr:row>2</xdr:row>
      <xdr:rowOff>71436</xdr:rowOff>
    </xdr:from>
    <xdr:to>
      <xdr:col>24</xdr:col>
      <xdr:colOff>438151</xdr:colOff>
      <xdr:row>30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B6D3B-60F1-4F62-B9C8-5B716D923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12</xdr:row>
      <xdr:rowOff>157162</xdr:rowOff>
    </xdr:from>
    <xdr:to>
      <xdr:col>13</xdr:col>
      <xdr:colOff>76201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39C9E-D5FD-4276-873F-A85FCB69E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workbookViewId="0">
      <selection activeCell="C17" sqref="C17"/>
    </sheetView>
  </sheetViews>
  <sheetFormatPr defaultRowHeight="15" x14ac:dyDescent="0.25"/>
  <cols>
    <col min="2" max="2" width="25.5703125" bestFit="1" customWidth="1"/>
    <col min="3" max="3" width="12.140625" bestFit="1" customWidth="1"/>
  </cols>
  <sheetData>
    <row r="2" spans="2:7" x14ac:dyDescent="0.25">
      <c r="B2" t="s">
        <v>0</v>
      </c>
      <c r="C2" t="s">
        <v>1</v>
      </c>
      <c r="G2" s="1"/>
    </row>
    <row r="3" spans="2:7" x14ac:dyDescent="0.25">
      <c r="B3" t="s">
        <v>2</v>
      </c>
      <c r="C3" t="s">
        <v>1</v>
      </c>
    </row>
    <row r="4" spans="2:7" x14ac:dyDescent="0.25">
      <c r="B4" t="s">
        <v>3</v>
      </c>
      <c r="C4" t="s">
        <v>4</v>
      </c>
      <c r="D4">
        <v>1</v>
      </c>
    </row>
    <row r="5" spans="2:7" x14ac:dyDescent="0.25">
      <c r="B5" t="s">
        <v>5</v>
      </c>
      <c r="C5" t="s">
        <v>6</v>
      </c>
      <c r="D5">
        <v>1000</v>
      </c>
    </row>
    <row r="6" spans="2:7" x14ac:dyDescent="0.25">
      <c r="B6" t="s">
        <v>7</v>
      </c>
      <c r="C6" t="s">
        <v>4</v>
      </c>
      <c r="D6">
        <v>0</v>
      </c>
    </row>
    <row r="7" spans="2:7" x14ac:dyDescent="0.25">
      <c r="B7" t="s">
        <v>8</v>
      </c>
      <c r="C7" t="s">
        <v>9</v>
      </c>
      <c r="D7">
        <v>0</v>
      </c>
    </row>
    <row r="8" spans="2:7" x14ac:dyDescent="0.25">
      <c r="B8" t="s">
        <v>10</v>
      </c>
      <c r="C8" t="s">
        <v>11</v>
      </c>
      <c r="D8">
        <v>0</v>
      </c>
    </row>
    <row r="9" spans="2:7" x14ac:dyDescent="0.25">
      <c r="B9" t="s">
        <v>12</v>
      </c>
      <c r="C9" t="s">
        <v>13</v>
      </c>
      <c r="D9" s="2">
        <f>F9*1000</f>
        <v>25</v>
      </c>
      <c r="F9" s="1">
        <v>2.5000000000000001E-2</v>
      </c>
      <c r="G9" t="s">
        <v>20</v>
      </c>
    </row>
    <row r="10" spans="2:7" x14ac:dyDescent="0.25">
      <c r="B10" t="s">
        <v>14</v>
      </c>
      <c r="C10" t="s">
        <v>15</v>
      </c>
      <c r="D10" s="2">
        <f>F10*1000000000000000</f>
        <v>450</v>
      </c>
      <c r="F10" s="1">
        <v>4.5E-13</v>
      </c>
      <c r="G10" t="s">
        <v>20</v>
      </c>
    </row>
    <row r="11" spans="2:7" x14ac:dyDescent="0.25">
      <c r="B11" t="s">
        <v>16</v>
      </c>
      <c r="C11" t="s">
        <v>17</v>
      </c>
      <c r="D11" s="2">
        <f>F11*1000000000</f>
        <v>10</v>
      </c>
      <c r="F11" s="1">
        <v>1E-8</v>
      </c>
      <c r="G11" t="s">
        <v>20</v>
      </c>
    </row>
    <row r="12" spans="2:7" x14ac:dyDescent="0.25">
      <c r="B12" t="s">
        <v>18</v>
      </c>
      <c r="C12" t="s">
        <v>19</v>
      </c>
      <c r="D12">
        <v>1</v>
      </c>
    </row>
    <row r="15" spans="2:7" x14ac:dyDescent="0.25">
      <c r="B15" t="s">
        <v>21</v>
      </c>
      <c r="C15">
        <v>19.600000000000001</v>
      </c>
    </row>
    <row r="16" spans="2:7" x14ac:dyDescent="0.25">
      <c r="B16" t="s">
        <v>22</v>
      </c>
      <c r="C16">
        <v>520</v>
      </c>
    </row>
    <row r="17" spans="2:3" x14ac:dyDescent="0.25">
      <c r="B17" t="s">
        <v>23</v>
      </c>
      <c r="C17">
        <f>C15*C16*0.001</f>
        <v>10.192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6428-9A49-43A9-A1E1-3FED75D0F4F2}">
  <dimension ref="A1:M99"/>
  <sheetViews>
    <sheetView topLeftCell="D1" workbookViewId="0">
      <selection activeCell="AA21" sqref="AA21"/>
    </sheetView>
  </sheetViews>
  <sheetFormatPr defaultRowHeight="15" x14ac:dyDescent="0.25"/>
  <cols>
    <col min="1" max="1" width="9.42578125" bestFit="1" customWidth="1"/>
    <col min="2" max="2" width="8.7109375" bestFit="1" customWidth="1"/>
    <col min="3" max="3" width="10" bestFit="1" customWidth="1"/>
    <col min="4" max="4" width="9.28515625" bestFit="1" customWidth="1"/>
    <col min="5" max="5" width="9.28515625" customWidth="1"/>
  </cols>
  <sheetData>
    <row r="1" spans="1:13" x14ac:dyDescent="0.25">
      <c r="A1" t="s">
        <v>24</v>
      </c>
      <c r="I1" t="s">
        <v>29</v>
      </c>
    </row>
    <row r="2" spans="1:13" x14ac:dyDescent="0.25">
      <c r="A2" t="s">
        <v>27</v>
      </c>
      <c r="B2" t="s">
        <v>25</v>
      </c>
      <c r="C2" t="s">
        <v>28</v>
      </c>
      <c r="D2" t="s">
        <v>26</v>
      </c>
      <c r="E2" t="s">
        <v>30</v>
      </c>
      <c r="F2" t="s">
        <v>21</v>
      </c>
      <c r="G2" t="s">
        <v>22</v>
      </c>
      <c r="H2" t="s">
        <v>23</v>
      </c>
      <c r="I2" t="s">
        <v>23</v>
      </c>
      <c r="K2" t="s">
        <v>26</v>
      </c>
      <c r="L2" t="s">
        <v>31</v>
      </c>
      <c r="M2" t="s">
        <v>23</v>
      </c>
    </row>
    <row r="3" spans="1:13" x14ac:dyDescent="0.25">
      <c r="A3">
        <v>0.86019999999999996</v>
      </c>
      <c r="B3">
        <v>0.81220000000000003</v>
      </c>
      <c r="C3">
        <v>6.3568599999999998E-3</v>
      </c>
      <c r="D3">
        <v>0.20304</v>
      </c>
      <c r="E3">
        <v>4</v>
      </c>
      <c r="F3">
        <v>19.95</v>
      </c>
      <c r="G3">
        <v>442</v>
      </c>
      <c r="H3">
        <f>G3*F3*0.001</f>
        <v>8.8178999999999998</v>
      </c>
      <c r="I3">
        <v>9.0071999999999992</v>
      </c>
      <c r="K3">
        <v>0.22910205319691701</v>
      </c>
      <c r="L3">
        <v>8.5841543681911495E-3</v>
      </c>
      <c r="M3">
        <f t="shared" ref="M3:M64" si="0">1000*L3</f>
        <v>8.5841543681911503</v>
      </c>
    </row>
    <row r="4" spans="1:13" x14ac:dyDescent="0.25">
      <c r="A4">
        <v>0.86019999999999996</v>
      </c>
      <c r="B4">
        <v>0.81220000000000003</v>
      </c>
      <c r="C4">
        <v>6.3568599999999998E-3</v>
      </c>
      <c r="D4">
        <v>0.13536000000000001</v>
      </c>
      <c r="E4">
        <v>6</v>
      </c>
      <c r="F4">
        <v>20.2</v>
      </c>
      <c r="G4">
        <v>488</v>
      </c>
      <c r="H4">
        <f t="shared" ref="H4:H11" si="1">G4*F4*0.001</f>
        <v>9.8575999999999997</v>
      </c>
      <c r="I4">
        <v>9.8735999999999997</v>
      </c>
      <c r="K4">
        <v>0.21792634328487201</v>
      </c>
      <c r="L4">
        <v>8.7707278776599003E-3</v>
      </c>
      <c r="M4">
        <f t="shared" si="0"/>
        <v>8.7707278776599011</v>
      </c>
    </row>
    <row r="5" spans="1:13" x14ac:dyDescent="0.25">
      <c r="A5">
        <v>0.86019999999999996</v>
      </c>
      <c r="B5">
        <v>0.81220000000000003</v>
      </c>
      <c r="C5">
        <v>6.3568599999999998E-3</v>
      </c>
      <c r="D5">
        <v>0.10152</v>
      </c>
      <c r="E5">
        <v>8</v>
      </c>
      <c r="F5">
        <v>19.920000000000002</v>
      </c>
      <c r="G5">
        <v>509</v>
      </c>
      <c r="H5">
        <f t="shared" si="1"/>
        <v>10.139280000000001</v>
      </c>
      <c r="I5">
        <v>10.1227</v>
      </c>
      <c r="K5">
        <v>0.207790234294878</v>
      </c>
      <c r="L5">
        <v>8.9333389568082306E-3</v>
      </c>
      <c r="M5">
        <f t="shared" si="0"/>
        <v>8.93333895680823</v>
      </c>
    </row>
    <row r="6" spans="1:13" x14ac:dyDescent="0.25">
      <c r="A6">
        <v>0.86019999999999996</v>
      </c>
      <c r="B6">
        <v>0.81220000000000003</v>
      </c>
      <c r="C6">
        <v>6.3568599999999998E-3</v>
      </c>
      <c r="D6">
        <v>9.0241000000000002E-2</v>
      </c>
      <c r="E6">
        <v>9</v>
      </c>
      <c r="F6">
        <v>19.75</v>
      </c>
      <c r="G6">
        <v>515</v>
      </c>
      <c r="H6">
        <f t="shared" si="1"/>
        <v>10.171250000000001</v>
      </c>
      <c r="I6">
        <v>10.160600000000001</v>
      </c>
      <c r="K6">
        <v>0.19855511277066201</v>
      </c>
      <c r="L6">
        <v>9.0757382937687002E-3</v>
      </c>
      <c r="M6">
        <f t="shared" si="0"/>
        <v>9.0757382937686994</v>
      </c>
    </row>
    <row r="7" spans="1:13" x14ac:dyDescent="0.25">
      <c r="A7">
        <v>0.86019999999999996</v>
      </c>
      <c r="B7">
        <v>0.81220000000000003</v>
      </c>
      <c r="C7">
        <v>6.3568599999999998E-3</v>
      </c>
      <c r="D7">
        <v>8.1216999999999998E-2</v>
      </c>
      <c r="E7">
        <v>10</v>
      </c>
      <c r="F7">
        <v>19.59</v>
      </c>
      <c r="G7">
        <v>519</v>
      </c>
      <c r="H7">
        <f t="shared" si="1"/>
        <v>10.167209999999999</v>
      </c>
      <c r="I7">
        <v>10.167199999999999</v>
      </c>
      <c r="K7">
        <v>0.19010595903574001</v>
      </c>
      <c r="L7">
        <v>9.2009614242241407E-3</v>
      </c>
      <c r="M7">
        <f t="shared" si="0"/>
        <v>9.2009614242241415</v>
      </c>
    </row>
    <row r="8" spans="1:13" x14ac:dyDescent="0.25">
      <c r="A8">
        <v>0.86019999999999996</v>
      </c>
      <c r="B8">
        <v>0.81220000000000003</v>
      </c>
      <c r="C8">
        <v>6.3568599999999998E-3</v>
      </c>
      <c r="D8">
        <v>6.7681000000000005E-2</v>
      </c>
      <c r="E8">
        <v>12</v>
      </c>
      <c r="F8">
        <v>19.25</v>
      </c>
      <c r="G8">
        <v>526</v>
      </c>
      <c r="H8">
        <f t="shared" si="1"/>
        <v>10.125500000000001</v>
      </c>
      <c r="I8">
        <v>10.1221</v>
      </c>
      <c r="K8">
        <v>0.18234653213632199</v>
      </c>
      <c r="L8">
        <v>9.3114871092671598E-3</v>
      </c>
      <c r="M8">
        <f t="shared" si="0"/>
        <v>9.3114871092671603</v>
      </c>
    </row>
    <row r="9" spans="1:13" x14ac:dyDescent="0.25">
      <c r="A9">
        <v>0.86019999999999996</v>
      </c>
      <c r="B9">
        <v>0.81220000000000003</v>
      </c>
      <c r="C9">
        <v>6.3568599999999998E-3</v>
      </c>
      <c r="D9">
        <v>5.8012000000000001E-2</v>
      </c>
      <c r="E9">
        <v>14</v>
      </c>
      <c r="F9">
        <v>18.91</v>
      </c>
      <c r="G9">
        <v>530</v>
      </c>
      <c r="H9">
        <f t="shared" si="1"/>
        <v>10.0223</v>
      </c>
      <c r="I9">
        <v>10.0306</v>
      </c>
      <c r="K9">
        <v>0.17519568773881899</v>
      </c>
      <c r="L9">
        <v>9.4093562009251192E-3</v>
      </c>
      <c r="M9">
        <f t="shared" si="0"/>
        <v>9.409356200925119</v>
      </c>
    </row>
    <row r="10" spans="1:13" x14ac:dyDescent="0.25">
      <c r="A10">
        <v>0.86019999999999996</v>
      </c>
      <c r="B10">
        <v>0.81220000000000003</v>
      </c>
      <c r="C10">
        <v>6.3568599999999998E-3</v>
      </c>
      <c r="D10">
        <v>4.7774999999999998E-2</v>
      </c>
      <c r="E10">
        <v>17</v>
      </c>
      <c r="F10">
        <v>18.41</v>
      </c>
      <c r="G10">
        <v>533</v>
      </c>
      <c r="H10">
        <f t="shared" si="1"/>
        <v>9.8125300000000006</v>
      </c>
      <c r="I10">
        <v>9.8466000000000005</v>
      </c>
      <c r="K10">
        <v>0.16858452971093901</v>
      </c>
      <c r="L10">
        <v>9.4962618662065897E-3</v>
      </c>
      <c r="M10">
        <f t="shared" si="0"/>
        <v>9.4962618662065896</v>
      </c>
    </row>
    <row r="11" spans="1:13" x14ac:dyDescent="0.25">
      <c r="A11">
        <v>0.86019999999999996</v>
      </c>
      <c r="B11">
        <v>0.81220000000000003</v>
      </c>
      <c r="C11">
        <v>6.3568599999999998E-3</v>
      </c>
      <c r="D11">
        <v>4.0608999999999999E-2</v>
      </c>
      <c r="E11">
        <v>20</v>
      </c>
      <c r="F11">
        <v>17.91</v>
      </c>
      <c r="G11">
        <v>536</v>
      </c>
      <c r="H11">
        <f t="shared" si="1"/>
        <v>9.5997599999999998</v>
      </c>
      <c r="I11">
        <v>9.6313999999999993</v>
      </c>
      <c r="K11">
        <v>0.162454183175996</v>
      </c>
      <c r="L11">
        <v>9.5736187936449196E-3</v>
      </c>
      <c r="M11">
        <f t="shared" si="0"/>
        <v>9.5736187936449202</v>
      </c>
    </row>
    <row r="12" spans="1:13" x14ac:dyDescent="0.25">
      <c r="K12">
        <v>0.15675403639789101</v>
      </c>
      <c r="L12">
        <v>9.6426167995947998E-3</v>
      </c>
      <c r="M12">
        <f t="shared" si="0"/>
        <v>9.6426167995947996</v>
      </c>
    </row>
    <row r="13" spans="1:13" x14ac:dyDescent="0.25">
      <c r="K13">
        <v>0.15144034024881001</v>
      </c>
      <c r="L13">
        <v>9.7042627309720693E-3</v>
      </c>
      <c r="M13">
        <f t="shared" si="0"/>
        <v>9.7042627309720686</v>
      </c>
    </row>
    <row r="14" spans="1:13" x14ac:dyDescent="0.25">
      <c r="K14">
        <v>0.14647508319147201</v>
      </c>
      <c r="L14">
        <v>9.7594134997129496E-3</v>
      </c>
      <c r="M14">
        <f t="shared" si="0"/>
        <v>9.7594134997129505</v>
      </c>
    </row>
    <row r="15" spans="1:13" x14ac:dyDescent="0.25">
      <c r="K15">
        <v>0.14182508055047299</v>
      </c>
      <c r="L15">
        <v>9.8088023342470503E-3</v>
      </c>
      <c r="M15">
        <f t="shared" si="0"/>
        <v>9.8088023342470496</v>
      </c>
    </row>
    <row r="16" spans="1:13" x14ac:dyDescent="0.25">
      <c r="K16">
        <v>0.13746123191814999</v>
      </c>
      <c r="L16">
        <v>9.8530597972498607E-3</v>
      </c>
      <c r="M16">
        <f t="shared" si="0"/>
        <v>9.8530597972498608</v>
      </c>
    </row>
    <row r="17" spans="11:13" x14ac:dyDescent="0.25">
      <c r="K17">
        <v>0.133357911562385</v>
      </c>
      <c r="L17">
        <v>9.8927307316779203E-3</v>
      </c>
      <c r="M17">
        <f t="shared" si="0"/>
        <v>9.8927307316779203</v>
      </c>
    </row>
    <row r="18" spans="11:13" x14ac:dyDescent="0.25">
      <c r="K18">
        <v>0.129492464850431</v>
      </c>
      <c r="L18">
        <v>9.9282880144527502E-3</v>
      </c>
      <c r="M18">
        <f t="shared" si="0"/>
        <v>9.9282880144527503</v>
      </c>
    </row>
    <row r="19" spans="11:13" x14ac:dyDescent="0.25">
      <c r="K19">
        <v>0.12584478978422201</v>
      </c>
      <c r="L19">
        <v>9.9601437888962203E-3</v>
      </c>
      <c r="M19">
        <f t="shared" si="0"/>
        <v>9.9601437888962199</v>
      </c>
    </row>
    <row r="20" spans="11:13" x14ac:dyDescent="0.25">
      <c r="K20">
        <v>0.12239698732437999</v>
      </c>
      <c r="L20">
        <v>9.9886586921672897E-3</v>
      </c>
      <c r="M20">
        <f t="shared" si="0"/>
        <v>9.9886586921672897</v>
      </c>
    </row>
    <row r="21" spans="11:13" x14ac:dyDescent="0.25">
      <c r="K21">
        <v>0.11913306766239699</v>
      </c>
      <c r="L21">
        <v>1.00141494778228E-2</v>
      </c>
      <c r="M21">
        <f t="shared" si="0"/>
        <v>10.0141494778228</v>
      </c>
    </row>
    <row r="22" spans="11:13" x14ac:dyDescent="0.25">
      <c r="K22">
        <v>0.11603870226856799</v>
      </c>
      <c r="L22">
        <v>1.00368953458311E-2</v>
      </c>
      <c r="M22">
        <f t="shared" si="0"/>
        <v>10.0368953458311</v>
      </c>
    </row>
    <row r="23" spans="11:13" x14ac:dyDescent="0.25">
      <c r="K23">
        <v>0.113101013603541</v>
      </c>
      <c r="L23">
        <v>1.00571432254854E-2</v>
      </c>
      <c r="M23">
        <f t="shared" si="0"/>
        <v>10.057143225485401</v>
      </c>
    </row>
    <row r="24" spans="11:13" x14ac:dyDescent="0.25">
      <c r="K24">
        <v>0.110308395983701</v>
      </c>
      <c r="L24">
        <v>1.0075112205337799E-2</v>
      </c>
      <c r="M24">
        <f t="shared" si="0"/>
        <v>10.075112205337799</v>
      </c>
    </row>
    <row r="25" spans="11:13" x14ac:dyDescent="0.25">
      <c r="K25">
        <v>0.107650362345539</v>
      </c>
      <c r="L25">
        <v>1.00909972646193E-2</v>
      </c>
      <c r="M25">
        <f t="shared" si="0"/>
        <v>10.090997264619299</v>
      </c>
    </row>
    <row r="26" spans="11:13" x14ac:dyDescent="0.25">
      <c r="K26">
        <v>0.105117412643291</v>
      </c>
      <c r="L26">
        <v>1.0104972429764599E-2</v>
      </c>
      <c r="M26">
        <f t="shared" si="0"/>
        <v>10.104972429764599</v>
      </c>
    </row>
    <row r="27" spans="11:13" x14ac:dyDescent="0.25">
      <c r="K27">
        <v>0.102700920398618</v>
      </c>
      <c r="L27">
        <v>1.01171934555222E-2</v>
      </c>
      <c r="M27">
        <f t="shared" si="0"/>
        <v>10.1171934555222</v>
      </c>
    </row>
    <row r="28" spans="11:13" x14ac:dyDescent="0.25">
      <c r="K28">
        <v>0.10039303454696399</v>
      </c>
      <c r="L28">
        <v>1.0127800111120799E-2</v>
      </c>
      <c r="M28">
        <f t="shared" si="0"/>
        <v>10.127800111120798</v>
      </c>
    </row>
    <row r="29" spans="11:13" x14ac:dyDescent="0.25">
      <c r="K29">
        <v>9.8186594227250304E-2</v>
      </c>
      <c r="L29">
        <v>1.0136918136919399E-2</v>
      </c>
      <c r="M29">
        <f t="shared" si="0"/>
        <v>10.1369181369194</v>
      </c>
    </row>
    <row r="30" spans="11:13" x14ac:dyDescent="0.25">
      <c r="K30">
        <v>9.60750545664492E-2</v>
      </c>
      <c r="L30">
        <v>1.0144660924982399E-2</v>
      </c>
      <c r="M30">
        <f t="shared" si="0"/>
        <v>10.1446609249824</v>
      </c>
    </row>
    <row r="31" spans="11:13" x14ac:dyDescent="0.25">
      <c r="K31">
        <v>9.4052421838734496E-2</v>
      </c>
      <c r="L31">
        <v>1.0151130967438001E-2</v>
      </c>
      <c r="M31">
        <f t="shared" si="0"/>
        <v>10.151130967438</v>
      </c>
    </row>
    <row r="32" spans="11:13" x14ac:dyDescent="0.25">
      <c r="K32">
        <v>9.2113196646183199E-2</v>
      </c>
      <c r="L32">
        <v>1.0156421108766999E-2</v>
      </c>
      <c r="M32">
        <f t="shared" si="0"/>
        <v>10.156421108766999</v>
      </c>
    </row>
    <row r="33" spans="11:13" x14ac:dyDescent="0.25">
      <c r="K33">
        <v>9.0252323986664398E-2</v>
      </c>
      <c r="L33">
        <v>1.01606156319395E-2</v>
      </c>
      <c r="M33">
        <f t="shared" si="0"/>
        <v>10.1606156319395</v>
      </c>
    </row>
    <row r="34" spans="11:13" x14ac:dyDescent="0.25">
      <c r="K34">
        <v>8.8465149254255193E-2</v>
      </c>
      <c r="L34">
        <v>1.0163791203259699E-2</v>
      </c>
      <c r="M34">
        <f t="shared" si="0"/>
        <v>10.163791203259699</v>
      </c>
    </row>
    <row r="35" spans="11:13" x14ac:dyDescent="0.25">
      <c r="K35">
        <v>8.6747379365822996E-2</v>
      </c>
      <c r="L35">
        <v>1.0166017696657301E-2</v>
      </c>
      <c r="M35">
        <f t="shared" si="0"/>
        <v>10.166017696657301</v>
      </c>
    </row>
    <row r="36" spans="11:13" x14ac:dyDescent="0.25">
      <c r="K36">
        <v>8.5095048330283501E-2</v>
      </c>
      <c r="L36">
        <v>1.01673589147896E-2</v>
      </c>
      <c r="M36">
        <f t="shared" si="0"/>
        <v>10.167358914789599</v>
      </c>
    </row>
    <row r="37" spans="11:13" x14ac:dyDescent="0.25">
      <c r="K37">
        <v>8.3504486679250201E-2</v>
      </c>
      <c r="L37">
        <v>1.01678732215424E-2</v>
      </c>
      <c r="M37">
        <f t="shared" si="0"/>
        <v>10.167873221542401</v>
      </c>
    </row>
    <row r="38" spans="11:13" x14ac:dyDescent="0.25">
      <c r="K38">
        <v>8.1972294263117196E-2</v>
      </c>
      <c r="L38">
        <v>1.01676140982308E-2</v>
      </c>
      <c r="M38">
        <f t="shared" si="0"/>
        <v>10.1676140982308</v>
      </c>
    </row>
    <row r="39" spans="11:13" x14ac:dyDescent="0.25">
      <c r="K39">
        <v>8.0495315988106095E-2</v>
      </c>
      <c r="L39">
        <v>1.01666306339046E-2</v>
      </c>
      <c r="M39">
        <f t="shared" si="0"/>
        <v>10.1666306339046</v>
      </c>
    </row>
    <row r="40" spans="11:13" x14ac:dyDescent="0.25">
      <c r="K40">
        <v>7.9070620129909494E-2</v>
      </c>
      <c r="L40">
        <v>1.01649679585855E-2</v>
      </c>
      <c r="M40">
        <f t="shared" si="0"/>
        <v>10.1649679585855</v>
      </c>
    </row>
    <row r="41" spans="11:13" x14ac:dyDescent="0.25">
      <c r="K41">
        <v>7.7695478910258894E-2</v>
      </c>
      <c r="L41">
        <v>1.01626676269538E-2</v>
      </c>
      <c r="M41">
        <f t="shared" si="0"/>
        <v>10.1626676269538</v>
      </c>
    </row>
    <row r="42" spans="11:13" x14ac:dyDescent="0.25">
      <c r="K42">
        <v>7.6367351065639105E-2</v>
      </c>
      <c r="L42">
        <v>1.01597679588955E-2</v>
      </c>
      <c r="M42">
        <f t="shared" si="0"/>
        <v>10.1597679588955</v>
      </c>
    </row>
    <row r="43" spans="11:13" x14ac:dyDescent="0.25">
      <c r="K43">
        <v>7.5083866173779601E-2</v>
      </c>
      <c r="L43">
        <v>1.01563043424044E-2</v>
      </c>
      <c r="M43">
        <f t="shared" si="0"/>
        <v>10.1563043424044</v>
      </c>
    </row>
    <row r="44" spans="11:13" x14ac:dyDescent="0.25">
      <c r="K44">
        <v>7.3842810534543599E-2</v>
      </c>
      <c r="L44">
        <v>1.01523095035508E-2</v>
      </c>
      <c r="M44">
        <f t="shared" si="0"/>
        <v>10.1523095035508</v>
      </c>
    </row>
    <row r="45" spans="11:13" x14ac:dyDescent="0.25">
      <c r="K45">
        <v>7.2642114428290799E-2</v>
      </c>
      <c r="L45">
        <v>1.01478137475757E-2</v>
      </c>
      <c r="M45">
        <f t="shared" si="0"/>
        <v>10.1478137475757</v>
      </c>
    </row>
    <row r="46" spans="11:13" x14ac:dyDescent="0.25">
      <c r="K46">
        <v>7.1479840597438199E-2</v>
      </c>
      <c r="L46">
        <v>1.0142845174609999E-2</v>
      </c>
      <c r="M46">
        <f t="shared" si="0"/>
        <v>10.142845174609999</v>
      </c>
    </row>
    <row r="47" spans="11:13" x14ac:dyDescent="0.25">
      <c r="K47">
        <v>7.0354173816376195E-2</v>
      </c>
      <c r="L47">
        <v>1.01374298730475E-2</v>
      </c>
      <c r="M47">
        <f t="shared" si="0"/>
        <v>10.1374298730475</v>
      </c>
    </row>
    <row r="48" spans="11:13" x14ac:dyDescent="0.25">
      <c r="K48">
        <v>6.9263411431626204E-2</v>
      </c>
      <c r="L48">
        <v>1.0131592093197399E-2</v>
      </c>
      <c r="M48">
        <f t="shared" si="0"/>
        <v>10.1315920931974</v>
      </c>
    </row>
    <row r="49" spans="11:13" x14ac:dyDescent="0.25">
      <c r="K49">
        <v>6.8205954768547905E-2</v>
      </c>
      <c r="L49">
        <v>1.0125354403498399E-2</v>
      </c>
      <c r="M49">
        <f t="shared" si="0"/>
        <v>10.125354403498399</v>
      </c>
    </row>
    <row r="50" spans="11:13" x14ac:dyDescent="0.25">
      <c r="K50">
        <v>6.7180301313381804E-2</v>
      </c>
      <c r="L50">
        <v>1.01187378312818E-2</v>
      </c>
      <c r="M50">
        <f t="shared" si="0"/>
        <v>10.1187378312818</v>
      </c>
    </row>
    <row r="51" spans="11:13" x14ac:dyDescent="0.25">
      <c r="K51">
        <v>6.61850375902205E-2</v>
      </c>
      <c r="L51">
        <v>1.0111761989819E-2</v>
      </c>
      <c r="M51">
        <f t="shared" si="0"/>
        <v>10.111761989819</v>
      </c>
    </row>
    <row r="52" spans="11:13" x14ac:dyDescent="0.25">
      <c r="K52">
        <v>6.5218832661896195E-2</v>
      </c>
      <c r="L52">
        <v>1.01044451931715E-2</v>
      </c>
      <c r="M52">
        <f t="shared" si="0"/>
        <v>10.1044451931715</v>
      </c>
    </row>
    <row r="53" spans="11:13" x14ac:dyDescent="0.25">
      <c r="K53">
        <v>6.4280432191940795E-2</v>
      </c>
      <c r="L53">
        <v>1.00968045601731E-2</v>
      </c>
      <c r="M53">
        <f t="shared" si="0"/>
        <v>10.0968045601731</v>
      </c>
    </row>
    <row r="54" spans="11:13" x14ac:dyDescent="0.25">
      <c r="K54">
        <v>6.3368653011913301E-2</v>
      </c>
      <c r="L54">
        <v>1.00888561087137E-2</v>
      </c>
      <c r="M54">
        <f t="shared" si="0"/>
        <v>10.088856108713699</v>
      </c>
    </row>
    <row r="55" spans="11:13" x14ac:dyDescent="0.25">
      <c r="K55">
        <v>6.2482378144613798E-2</v>
      </c>
      <c r="L55">
        <v>1.00806148413529E-2</v>
      </c>
      <c r="M55">
        <f t="shared" si="0"/>
        <v>10.080614841352901</v>
      </c>
    </row>
    <row r="56" spans="11:13" x14ac:dyDescent="0.25">
      <c r="K56">
        <v>6.1620552239170803E-2</v>
      </c>
      <c r="L56">
        <v>1.0072094823169699E-2</v>
      </c>
      <c r="M56">
        <f t="shared" si="0"/>
        <v>10.072094823169699</v>
      </c>
    </row>
    <row r="57" spans="11:13" x14ac:dyDescent="0.25">
      <c r="K57">
        <v>6.0782177378773998E-2</v>
      </c>
      <c r="L57">
        <v>1.00633092526492E-2</v>
      </c>
      <c r="M57">
        <f t="shared" si="0"/>
        <v>10.0633092526492</v>
      </c>
    </row>
    <row r="58" spans="11:13" x14ac:dyDescent="0.25">
      <c r="K58">
        <v>5.9966309226038697E-2</v>
      </c>
      <c r="L58">
        <v>1.0054270526315001E-2</v>
      </c>
      <c r="M58">
        <f t="shared" si="0"/>
        <v>10.054270526315001</v>
      </c>
    </row>
    <row r="59" spans="11:13" x14ac:dyDescent="0.25">
      <c r="K59">
        <v>5.9172053474700503E-2</v>
      </c>
      <c r="L59">
        <v>1.00449902977353E-2</v>
      </c>
      <c r="M59">
        <f t="shared" si="0"/>
        <v>10.0449902977353</v>
      </c>
    </row>
    <row r="60" spans="11:13" x14ac:dyDescent="0.25">
      <c r="K60">
        <v>5.8398562579606399E-2</v>
      </c>
      <c r="L60">
        <v>1.00354795314601E-2</v>
      </c>
      <c r="M60">
        <f t="shared" si="0"/>
        <v>10.0354795314601</v>
      </c>
    </row>
    <row r="61" spans="11:13" x14ac:dyDescent="0.25">
      <c r="K61">
        <v>5.7645032739869498E-2</v>
      </c>
      <c r="L61">
        <v>1.0025748552385E-2</v>
      </c>
      <c r="M61">
        <f t="shared" si="0"/>
        <v>10.025748552385</v>
      </c>
    </row>
    <row r="62" spans="11:13" x14ac:dyDescent="0.25">
      <c r="K62">
        <v>5.6910701112609999E-2</v>
      </c>
      <c r="L62">
        <v>1.0015807090983901E-2</v>
      </c>
      <c r="M62">
        <f t="shared" si="0"/>
        <v>10.0158070909839</v>
      </c>
    </row>
    <row r="63" spans="11:13" x14ac:dyDescent="0.25">
      <c r="K63">
        <v>5.6194843236979701E-2</v>
      </c>
      <c r="L63">
        <v>1.0005664324804301E-2</v>
      </c>
      <c r="M63">
        <f t="shared" si="0"/>
        <v>10.0056643248043</v>
      </c>
    </row>
    <row r="64" spans="11:13" x14ac:dyDescent="0.25">
      <c r="K64">
        <v>5.54967706501849E-2</v>
      </c>
      <c r="L64">
        <v>9.9953289165757801E-3</v>
      </c>
      <c r="M64">
        <f t="shared" si="0"/>
        <v>9.9953289165757795</v>
      </c>
    </row>
    <row r="65" spans="11:13" x14ac:dyDescent="0.25">
      <c r="K65">
        <v>5.4815828679016999E-2</v>
      </c>
      <c r="L65">
        <v>9.9848090492491905E-3</v>
      </c>
      <c r="M65">
        <f t="shared" ref="M65:M99" si="2">1000*L65</f>
        <v>9.9848090492491899</v>
      </c>
    </row>
    <row r="66" spans="11:13" x14ac:dyDescent="0.25">
      <c r="K66">
        <v>5.4151394391998599E-2</v>
      </c>
      <c r="L66">
        <v>9.97411245824582E-3</v>
      </c>
      <c r="M66">
        <f t="shared" si="2"/>
        <v>9.9741124582458198</v>
      </c>
    </row>
    <row r="67" spans="11:13" x14ac:dyDescent="0.25">
      <c r="K67">
        <v>5.3502874698681299E-2</v>
      </c>
      <c r="L67">
        <v>9.9632464611714901E-3</v>
      </c>
      <c r="M67">
        <f t="shared" si="2"/>
        <v>9.9632464611714902</v>
      </c>
    </row>
    <row r="68" spans="11:13" x14ac:dyDescent="0.25">
      <c r="K68">
        <v>5.2869704583903998E-2</v>
      </c>
      <c r="L68">
        <v>9.9522179852221497E-3</v>
      </c>
      <c r="M68">
        <f t="shared" si="2"/>
        <v>9.9522179852221502</v>
      </c>
    </row>
    <row r="69" spans="11:13" x14ac:dyDescent="0.25">
      <c r="K69">
        <v>5.2251345465963599E-2</v>
      </c>
      <c r="L69">
        <v>9.9410335924857499E-3</v>
      </c>
      <c r="M69">
        <f t="shared" si="2"/>
        <v>9.9410335924857502</v>
      </c>
    </row>
    <row r="70" spans="11:13" x14ac:dyDescent="0.25">
      <c r="K70">
        <v>5.1647283668669199E-2</v>
      </c>
      <c r="L70">
        <v>9.9296995033245506E-3</v>
      </c>
      <c r="M70">
        <f t="shared" si="2"/>
        <v>9.9296995033245512</v>
      </c>
    </row>
    <row r="71" spans="11:13" x14ac:dyDescent="0.25">
      <c r="K71">
        <v>5.1057028998170099E-2</v>
      </c>
      <c r="L71">
        <v>9.9182216180042099E-3</v>
      </c>
      <c r="M71">
        <f t="shared" si="2"/>
        <v>9.9182216180042104</v>
      </c>
    </row>
    <row r="72" spans="11:13" x14ac:dyDescent="0.25">
      <c r="K72">
        <v>5.0480113416269901E-2</v>
      </c>
      <c r="L72">
        <v>9.9066055367194907E-3</v>
      </c>
      <c r="M72">
        <f t="shared" si="2"/>
        <v>9.906605536719491</v>
      </c>
    </row>
    <row r="73" spans="11:13" x14ac:dyDescent="0.25">
      <c r="K73">
        <v>4.9916089802680301E-2</v>
      </c>
      <c r="L73">
        <v>9.8948565781524899E-3</v>
      </c>
      <c r="M73">
        <f t="shared" si="2"/>
        <v>9.8948565781524902</v>
      </c>
    </row>
    <row r="74" spans="11:13" x14ac:dyDescent="0.25">
      <c r="K74">
        <v>4.9364530799335803E-2</v>
      </c>
      <c r="L74">
        <v>9.8829797966859898E-3</v>
      </c>
      <c r="M74">
        <f t="shared" si="2"/>
        <v>9.8829797966859907</v>
      </c>
    </row>
    <row r="75" spans="11:13" x14ac:dyDescent="0.25">
      <c r="K75">
        <v>4.8825027730490599E-2</v>
      </c>
      <c r="L75">
        <v>9.8709799983834196E-3</v>
      </c>
      <c r="M75">
        <f t="shared" si="2"/>
        <v>9.8709799983834188</v>
      </c>
    </row>
    <row r="76" spans="11:13" x14ac:dyDescent="0.25">
      <c r="K76">
        <v>4.8297189592863603E-2</v>
      </c>
      <c r="L76">
        <v>9.8588617558362096E-3</v>
      </c>
      <c r="M76">
        <f t="shared" si="2"/>
        <v>9.8588617558362088</v>
      </c>
    </row>
    <row r="77" spans="11:13" x14ac:dyDescent="0.25">
      <c r="K77">
        <v>4.7780642110587003E-2</v>
      </c>
      <c r="L77">
        <v>9.8466294219704403E-3</v>
      </c>
      <c r="M77">
        <f t="shared" si="2"/>
        <v>9.8466294219704409</v>
      </c>
    </row>
    <row r="78" spans="11:13" x14ac:dyDescent="0.25">
      <c r="K78">
        <v>4.7275026850157498E-2</v>
      </c>
      <c r="L78">
        <v>9.8342871428959092E-3</v>
      </c>
      <c r="M78">
        <f t="shared" si="2"/>
        <v>9.83428714289591</v>
      </c>
    </row>
    <row r="79" spans="11:13" x14ac:dyDescent="0.25">
      <c r="K79">
        <v>4.6780000390993601E-2</v>
      </c>
      <c r="L79">
        <v>9.82183886987378E-3</v>
      </c>
      <c r="M79">
        <f t="shared" si="2"/>
        <v>9.8218388698737797</v>
      </c>
    </row>
    <row r="80" spans="11:13" x14ac:dyDescent="0.25">
      <c r="K80">
        <v>4.6295233547563597E-2</v>
      </c>
      <c r="L80">
        <v>9.8092883704717394E-3</v>
      </c>
      <c r="M80">
        <f t="shared" si="2"/>
        <v>9.8092883704717391</v>
      </c>
    </row>
    <row r="81" spans="11:13" x14ac:dyDescent="0.25">
      <c r="K81">
        <v>4.5820410639383503E-2</v>
      </c>
      <c r="L81">
        <v>9.7966392389697999E-3</v>
      </c>
      <c r="M81">
        <f t="shared" si="2"/>
        <v>9.7966392389697994</v>
      </c>
    </row>
    <row r="82" spans="11:13" x14ac:dyDescent="0.25">
      <c r="K82">
        <v>4.5355228805481103E-2</v>
      </c>
      <c r="L82">
        <v>9.7838949060743297E-3</v>
      </c>
      <c r="M82">
        <f t="shared" si="2"/>
        <v>9.7838949060743303</v>
      </c>
    </row>
    <row r="83" spans="11:13" x14ac:dyDescent="0.25">
      <c r="K83">
        <v>4.4899397360199898E-2</v>
      </c>
      <c r="L83">
        <v>9.7710586479928599E-3</v>
      </c>
      <c r="M83">
        <f t="shared" si="2"/>
        <v>9.7710586479928594</v>
      </c>
    </row>
    <row r="84" spans="11:13" x14ac:dyDescent="0.25">
      <c r="K84">
        <v>4.4452637187461598E-2</v>
      </c>
      <c r="L84">
        <v>9.7581335949178307E-3</v>
      </c>
      <c r="M84">
        <f t="shared" si="2"/>
        <v>9.7581335949178314</v>
      </c>
    </row>
    <row r="85" spans="11:13" x14ac:dyDescent="0.25">
      <c r="K85">
        <v>4.4014680170836297E-2</v>
      </c>
      <c r="L85">
        <v>9.7451227389633004E-3</v>
      </c>
      <c r="M85">
        <f t="shared" si="2"/>
        <v>9.7451227389632997</v>
      </c>
    </row>
    <row r="86" spans="11:13" x14ac:dyDescent="0.25">
      <c r="K86">
        <v>4.3585268656974499E-2</v>
      </c>
      <c r="L86">
        <v>9.7320289415949602E-3</v>
      </c>
      <c r="M86">
        <f t="shared" si="2"/>
        <v>9.7320289415949599</v>
      </c>
    </row>
    <row r="87" spans="11:13" x14ac:dyDescent="0.25">
      <c r="K87">
        <v>4.31641549501438E-2</v>
      </c>
      <c r="L87">
        <v>9.7188549405905003E-3</v>
      </c>
      <c r="M87">
        <f t="shared" si="2"/>
        <v>9.7188549405905</v>
      </c>
    </row>
    <row r="88" spans="11:13" x14ac:dyDescent="0.25">
      <c r="K88">
        <v>4.2751100835788397E-2</v>
      </c>
      <c r="L88">
        <v>9.7056033565643702E-3</v>
      </c>
      <c r="M88">
        <f t="shared" si="2"/>
        <v>9.7056033565643709</v>
      </c>
    </row>
    <row r="89" spans="11:13" x14ac:dyDescent="0.25">
      <c r="K89">
        <v>4.2345877131183797E-2</v>
      </c>
      <c r="L89">
        <v>9.6922766990879504E-3</v>
      </c>
      <c r="M89">
        <f t="shared" si="2"/>
        <v>9.6922766990879499</v>
      </c>
    </row>
    <row r="90" spans="11:13" x14ac:dyDescent="0.25">
      <c r="K90">
        <v>4.1948263261407402E-2</v>
      </c>
      <c r="L90">
        <v>9.6788773724340704E-3</v>
      </c>
      <c r="M90">
        <f t="shared" si="2"/>
        <v>9.6788773724340711</v>
      </c>
    </row>
    <row r="91" spans="11:13" x14ac:dyDescent="0.25">
      <c r="K91">
        <v>4.1558046858975697E-2</v>
      </c>
      <c r="L91">
        <v>9.6654076809722309E-3</v>
      </c>
      <c r="M91">
        <f t="shared" si="2"/>
        <v>9.6654076809722316</v>
      </c>
    </row>
    <row r="92" spans="11:13" x14ac:dyDescent="0.25">
      <c r="K92">
        <v>4.1175023385621103E-2</v>
      </c>
      <c r="L92">
        <v>9.6518698342386907E-3</v>
      </c>
      <c r="M92">
        <f t="shared" si="2"/>
        <v>9.6518698342386902</v>
      </c>
    </row>
    <row r="93" spans="11:13" x14ac:dyDescent="0.25">
      <c r="K93">
        <v>4.0798995774793498E-2</v>
      </c>
      <c r="L93">
        <v>9.6382659517040992E-3</v>
      </c>
      <c r="M93">
        <f t="shared" si="2"/>
        <v>9.6382659517040992</v>
      </c>
    </row>
    <row r="94" spans="11:13" x14ac:dyDescent="0.25">
      <c r="K94">
        <v>4.0429774093573602E-2</v>
      </c>
      <c r="L94">
        <v>9.6245980672592293E-3</v>
      </c>
      <c r="M94">
        <f t="shared" si="2"/>
        <v>9.6245980672592299</v>
      </c>
    </row>
    <row r="95" spans="11:13" x14ac:dyDescent="0.25">
      <c r="K95">
        <v>4.0067175222779298E-2</v>
      </c>
      <c r="L95">
        <v>9.6108681334378301E-3</v>
      </c>
      <c r="M95">
        <f t="shared" si="2"/>
        <v>9.6108681334378296</v>
      </c>
    </row>
    <row r="96" spans="11:13" x14ac:dyDescent="0.25">
      <c r="K96">
        <v>3.9711022554132301E-2</v>
      </c>
      <c r="L96">
        <v>9.5970780253944194E-3</v>
      </c>
      <c r="M96">
        <f t="shared" si="2"/>
        <v>9.5970780253944188</v>
      </c>
    </row>
    <row r="97" spans="11:13" x14ac:dyDescent="0.25">
      <c r="K97">
        <v>3.9361145703435102E-2</v>
      </c>
      <c r="L97">
        <v>9.5832295446532396E-3</v>
      </c>
      <c r="M97">
        <f t="shared" si="2"/>
        <v>9.5832295446532392</v>
      </c>
    </row>
    <row r="98" spans="11:13" x14ac:dyDescent="0.25">
      <c r="K98">
        <v>3.9017380238776302E-2</v>
      </c>
      <c r="L98">
        <v>9.5693244226434E-3</v>
      </c>
      <c r="M98">
        <f t="shared" si="2"/>
        <v>9.5693244226433993</v>
      </c>
    </row>
    <row r="99" spans="11:13" x14ac:dyDescent="0.25">
      <c r="K99">
        <v>3.8679567422856199E-2</v>
      </c>
      <c r="L99">
        <v>9.5553643240342996E-3</v>
      </c>
      <c r="M99">
        <f t="shared" si="2"/>
        <v>9.5553643240342989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31A0-8FE0-42A1-B34B-CB4F0E2CEB15}">
  <dimension ref="A1:M102"/>
  <sheetViews>
    <sheetView tabSelected="1" workbookViewId="0">
      <selection activeCell="Q26" sqref="Q26"/>
    </sheetView>
  </sheetViews>
  <sheetFormatPr defaultRowHeight="15" x14ac:dyDescent="0.25"/>
  <cols>
    <col min="4" max="4" width="11" bestFit="1" customWidth="1"/>
    <col min="5" max="5" width="11" customWidth="1"/>
  </cols>
  <sheetData>
    <row r="1" spans="1:13" x14ac:dyDescent="0.25">
      <c r="A1" t="s">
        <v>24</v>
      </c>
      <c r="I1" t="s">
        <v>29</v>
      </c>
    </row>
    <row r="2" spans="1:13" x14ac:dyDescent="0.25">
      <c r="A2" t="s">
        <v>27</v>
      </c>
      <c r="B2" t="s">
        <v>25</v>
      </c>
      <c r="C2" t="s">
        <v>26</v>
      </c>
      <c r="D2" t="s">
        <v>28</v>
      </c>
      <c r="E2" t="s">
        <v>32</v>
      </c>
      <c r="F2" t="s">
        <v>21</v>
      </c>
      <c r="G2" t="s">
        <v>22</v>
      </c>
      <c r="H2" t="s">
        <v>23</v>
      </c>
      <c r="I2" t="s">
        <v>23</v>
      </c>
      <c r="K2" t="s">
        <v>28</v>
      </c>
      <c r="L2" t="s">
        <v>31</v>
      </c>
      <c r="M2" t="s">
        <v>23</v>
      </c>
    </row>
    <row r="3" spans="1:13" x14ac:dyDescent="0.25">
      <c r="A3">
        <v>0.86019999999999996</v>
      </c>
      <c r="B3">
        <v>0.81220000000000003</v>
      </c>
      <c r="C3">
        <v>8.1216999999999998E-2</v>
      </c>
      <c r="D3">
        <v>3.0000000000000001E-3</v>
      </c>
      <c r="E3" s="1">
        <v>3333.3</v>
      </c>
      <c r="F3">
        <v>19.89</v>
      </c>
      <c r="G3">
        <v>460</v>
      </c>
      <c r="H3">
        <f>G3*F3*0.001</f>
        <v>9.1494</v>
      </c>
      <c r="I3">
        <v>9.1329999999999991</v>
      </c>
      <c r="K3">
        <v>2.5000000000000001E-3</v>
      </c>
      <c r="L3">
        <v>8.3439841034432492E-3</v>
      </c>
      <c r="M3">
        <f>L3*1000</f>
        <v>8.3439841034432494</v>
      </c>
    </row>
    <row r="4" spans="1:13" x14ac:dyDescent="0.25">
      <c r="A4">
        <v>0.86019999999999996</v>
      </c>
      <c r="B4">
        <v>0.81220000000000003</v>
      </c>
      <c r="C4">
        <v>8.1216999999999998E-2</v>
      </c>
      <c r="D4">
        <v>4.0000000000000001E-3</v>
      </c>
      <c r="E4">
        <v>2500</v>
      </c>
      <c r="F4">
        <v>20.02</v>
      </c>
      <c r="G4">
        <v>492</v>
      </c>
      <c r="H4">
        <f t="shared" ref="H4:H13" si="0">G4*F4*0.001</f>
        <v>9.8498400000000004</v>
      </c>
      <c r="I4">
        <v>9.8436000000000003</v>
      </c>
      <c r="K4">
        <v>2.5959595959595999E-3</v>
      </c>
      <c r="L4">
        <v>8.5347610250131704E-3</v>
      </c>
      <c r="M4">
        <f t="shared" ref="M4:M67" si="1">L4*1000</f>
        <v>8.5347610250131698</v>
      </c>
    </row>
    <row r="5" spans="1:13" x14ac:dyDescent="0.25">
      <c r="A5">
        <v>0.86019999999999996</v>
      </c>
      <c r="B5">
        <v>0.81220000000000003</v>
      </c>
      <c r="C5">
        <v>8.1216999999999998E-2</v>
      </c>
      <c r="D5">
        <v>5.0000000000000001E-3</v>
      </c>
      <c r="E5">
        <v>2000</v>
      </c>
      <c r="F5">
        <v>19.88</v>
      </c>
      <c r="G5">
        <v>508</v>
      </c>
      <c r="H5">
        <f t="shared" si="0"/>
        <v>10.099039999999999</v>
      </c>
      <c r="I5">
        <v>10.0946</v>
      </c>
      <c r="K5">
        <v>2.6919191919191898E-3</v>
      </c>
      <c r="L5">
        <v>8.7039955365834799E-3</v>
      </c>
      <c r="M5">
        <f t="shared" si="1"/>
        <v>8.7039955365834807</v>
      </c>
    </row>
    <row r="6" spans="1:13" x14ac:dyDescent="0.25">
      <c r="A6">
        <v>0.86019999999999996</v>
      </c>
      <c r="B6">
        <v>0.81220000000000003</v>
      </c>
      <c r="C6">
        <v>8.1216999999999998E-2</v>
      </c>
      <c r="D6">
        <v>6.0000000000000001E-3</v>
      </c>
      <c r="E6" s="1">
        <v>1666.7</v>
      </c>
      <c r="F6">
        <v>19.670000000000002</v>
      </c>
      <c r="G6">
        <v>517</v>
      </c>
      <c r="H6">
        <f t="shared" si="0"/>
        <v>10.169390000000002</v>
      </c>
      <c r="I6">
        <v>10.1653</v>
      </c>
      <c r="K6">
        <v>2.7878787878787901E-3</v>
      </c>
      <c r="L6">
        <v>8.8546068064518993E-3</v>
      </c>
      <c r="M6">
        <f t="shared" si="1"/>
        <v>8.8546068064518995</v>
      </c>
    </row>
    <row r="7" spans="1:13" x14ac:dyDescent="0.25">
      <c r="A7">
        <v>0.86019999999999996</v>
      </c>
      <c r="B7">
        <v>0.81220000000000003</v>
      </c>
      <c r="C7">
        <v>8.1216999999999998E-2</v>
      </c>
      <c r="D7">
        <v>6.3E-3</v>
      </c>
      <c r="E7" s="1">
        <v>1587.3</v>
      </c>
      <c r="F7">
        <v>19.600000000000001</v>
      </c>
      <c r="G7">
        <v>519</v>
      </c>
      <c r="H7">
        <f t="shared" si="0"/>
        <v>10.172400000000001</v>
      </c>
      <c r="I7">
        <v>10.1675</v>
      </c>
      <c r="K7">
        <v>2.88383838383838E-3</v>
      </c>
      <c r="L7">
        <v>8.9890361650972802E-3</v>
      </c>
      <c r="M7">
        <f t="shared" si="1"/>
        <v>8.9890361650972803</v>
      </c>
    </row>
    <row r="8" spans="1:13" x14ac:dyDescent="0.25">
      <c r="A8">
        <v>0.86019999999999996</v>
      </c>
      <c r="B8">
        <v>0.81220000000000003</v>
      </c>
      <c r="C8">
        <v>8.1216999999999998E-2</v>
      </c>
      <c r="D8">
        <v>6.4999999999999997E-3</v>
      </c>
      <c r="E8" s="1">
        <v>1538.5</v>
      </c>
      <c r="F8">
        <v>19.559999999999999</v>
      </c>
      <c r="G8">
        <v>520</v>
      </c>
      <c r="H8">
        <f t="shared" si="0"/>
        <v>10.171199999999999</v>
      </c>
      <c r="I8">
        <v>10.1656</v>
      </c>
      <c r="K8">
        <v>2.9797979797979799E-3</v>
      </c>
      <c r="L8">
        <v>9.1093379471796493E-3</v>
      </c>
      <c r="M8">
        <f t="shared" si="1"/>
        <v>9.1093379471796485</v>
      </c>
    </row>
    <row r="9" spans="1:13" x14ac:dyDescent="0.25">
      <c r="A9">
        <v>0.86019999999999996</v>
      </c>
      <c r="B9">
        <v>0.81220000000000003</v>
      </c>
      <c r="C9">
        <v>8.1216999999999998E-2</v>
      </c>
      <c r="D9">
        <v>7.4999999999999997E-3</v>
      </c>
      <c r="E9" s="1">
        <v>1333.3</v>
      </c>
      <c r="F9">
        <v>19.32</v>
      </c>
      <c r="G9">
        <v>525</v>
      </c>
      <c r="H9">
        <f t="shared" si="0"/>
        <v>10.143000000000001</v>
      </c>
      <c r="I9">
        <v>10.1256</v>
      </c>
      <c r="K9">
        <v>3.0757575757575802E-3</v>
      </c>
      <c r="L9">
        <v>9.21725080981191E-3</v>
      </c>
      <c r="M9">
        <f t="shared" si="1"/>
        <v>9.2172508098119099</v>
      </c>
    </row>
    <row r="10" spans="1:13" x14ac:dyDescent="0.25">
      <c r="A10">
        <v>0.86019999999999996</v>
      </c>
      <c r="B10">
        <v>0.81220000000000003</v>
      </c>
      <c r="C10">
        <v>8.1216999999999998E-2</v>
      </c>
      <c r="D10">
        <v>8.5000000000000006E-3</v>
      </c>
      <c r="E10" s="1">
        <v>1176.5</v>
      </c>
      <c r="F10">
        <v>19.07</v>
      </c>
      <c r="G10">
        <v>527</v>
      </c>
      <c r="H10">
        <f t="shared" si="0"/>
        <v>10.04989</v>
      </c>
      <c r="I10">
        <v>10.0517</v>
      </c>
      <c r="K10">
        <v>3.1717171717171701E-3</v>
      </c>
      <c r="L10">
        <v>9.3142541787457796E-3</v>
      </c>
      <c r="M10">
        <f t="shared" si="1"/>
        <v>9.3142541787457791</v>
      </c>
    </row>
    <row r="11" spans="1:13" x14ac:dyDescent="0.25">
      <c r="A11">
        <v>0.86019999999999996</v>
      </c>
      <c r="B11">
        <v>0.81220000000000003</v>
      </c>
      <c r="C11">
        <v>8.1216999999999998E-2</v>
      </c>
      <c r="D11">
        <v>9.4999999999999998E-3</v>
      </c>
      <c r="E11" s="1">
        <v>1052.5999999999999</v>
      </c>
      <c r="F11">
        <v>18.82</v>
      </c>
      <c r="G11">
        <v>530</v>
      </c>
      <c r="H11">
        <f t="shared" si="0"/>
        <v>9.9746000000000006</v>
      </c>
      <c r="I11">
        <v>9.9573999999999998</v>
      </c>
      <c r="K11">
        <v>3.26767676767677E-3</v>
      </c>
      <c r="L11">
        <v>9.4016132635495794E-3</v>
      </c>
      <c r="M11">
        <f t="shared" si="1"/>
        <v>9.4016132635495797</v>
      </c>
    </row>
    <row r="12" spans="1:13" x14ac:dyDescent="0.25">
      <c r="A12">
        <v>0.86019999999999996</v>
      </c>
      <c r="B12">
        <v>0.81220000000000003</v>
      </c>
      <c r="C12">
        <v>8.1216999999999998E-2</v>
      </c>
      <c r="D12">
        <v>1.0500000000000001E-2</v>
      </c>
      <c r="E12">
        <v>952.38099999999997</v>
      </c>
      <c r="F12">
        <v>18.57</v>
      </c>
      <c r="G12">
        <v>531</v>
      </c>
      <c r="H12">
        <f t="shared" si="0"/>
        <v>9.8606700000000007</v>
      </c>
      <c r="I12">
        <v>9.8500999999999994</v>
      </c>
      <c r="K12">
        <v>3.3636363636363599E-3</v>
      </c>
      <c r="L12">
        <v>9.4804152124567907E-3</v>
      </c>
      <c r="M12">
        <f t="shared" si="1"/>
        <v>9.4804152124567906</v>
      </c>
    </row>
    <row r="13" spans="1:13" x14ac:dyDescent="0.25">
      <c r="A13">
        <v>0.86019999999999996</v>
      </c>
      <c r="B13">
        <v>0.81220000000000003</v>
      </c>
      <c r="C13">
        <v>8.1216999999999998E-2</v>
      </c>
      <c r="D13">
        <v>1.15E-2</v>
      </c>
      <c r="E13">
        <v>869.5652</v>
      </c>
      <c r="F13">
        <v>18.309999999999999</v>
      </c>
      <c r="G13">
        <v>532</v>
      </c>
      <c r="H13">
        <f t="shared" si="0"/>
        <v>9.7409200000000009</v>
      </c>
      <c r="I13">
        <v>9.7341999999999995</v>
      </c>
      <c r="K13">
        <v>3.4595959595959602E-3</v>
      </c>
      <c r="L13">
        <v>9.5515983450731798E-3</v>
      </c>
      <c r="M13">
        <f t="shared" si="1"/>
        <v>9.5515983450731792</v>
      </c>
    </row>
    <row r="14" spans="1:13" x14ac:dyDescent="0.25">
      <c r="K14">
        <v>3.5555555555555601E-3</v>
      </c>
      <c r="L14">
        <v>9.6159759369259801E-3</v>
      </c>
      <c r="M14">
        <f t="shared" si="1"/>
        <v>9.615975936925981</v>
      </c>
    </row>
    <row r="15" spans="1:13" x14ac:dyDescent="0.25">
      <c r="K15">
        <v>3.65151515151515E-3</v>
      </c>
      <c r="L15">
        <v>9.6742556859488304E-3</v>
      </c>
      <c r="M15">
        <f t="shared" si="1"/>
        <v>9.6742556859488307</v>
      </c>
    </row>
    <row r="16" spans="1:13" x14ac:dyDescent="0.25">
      <c r="K16">
        <v>3.7474747474747498E-3</v>
      </c>
      <c r="L16">
        <v>9.7270557339898603E-3</v>
      </c>
      <c r="M16">
        <f t="shared" si="1"/>
        <v>9.7270557339898609</v>
      </c>
    </row>
    <row r="17" spans="11:13" x14ac:dyDescent="0.25">
      <c r="K17">
        <v>3.8434343434343402E-3</v>
      </c>
      <c r="L17">
        <v>9.77491792275763E-3</v>
      </c>
      <c r="M17">
        <f t="shared" si="1"/>
        <v>9.7749179227576306</v>
      </c>
    </row>
    <row r="18" spans="11:13" x14ac:dyDescent="0.25">
      <c r="K18">
        <v>3.9393939393939396E-3</v>
      </c>
      <c r="L18">
        <v>9.8183188165281397E-3</v>
      </c>
      <c r="M18">
        <f t="shared" si="1"/>
        <v>9.818318816528139</v>
      </c>
    </row>
    <row r="19" spans="11:13" x14ac:dyDescent="0.25">
      <c r="K19">
        <v>4.0353535353535403E-3</v>
      </c>
      <c r="L19">
        <v>9.8576789113921596E-3</v>
      </c>
      <c r="M19">
        <f t="shared" si="1"/>
        <v>9.8576789113921599</v>
      </c>
    </row>
    <row r="20" spans="11:13" x14ac:dyDescent="0.25">
      <c r="K20">
        <v>4.1313131313131298E-3</v>
      </c>
      <c r="L20">
        <v>9.89337036410598E-3</v>
      </c>
      <c r="M20">
        <f t="shared" si="1"/>
        <v>9.89337036410598</v>
      </c>
    </row>
    <row r="21" spans="11:13" x14ac:dyDescent="0.25">
      <c r="K21">
        <v>4.2272727272727297E-3</v>
      </c>
      <c r="L21">
        <v>9.9257235063474492E-3</v>
      </c>
      <c r="M21">
        <f t="shared" si="1"/>
        <v>9.9257235063474489</v>
      </c>
    </row>
    <row r="22" spans="11:13" x14ac:dyDescent="0.25">
      <c r="K22">
        <v>4.32323232323232E-3</v>
      </c>
      <c r="L22">
        <v>9.9550323576768195E-3</v>
      </c>
      <c r="M22">
        <f t="shared" si="1"/>
        <v>9.9550323576768189</v>
      </c>
    </row>
    <row r="23" spans="11:13" x14ac:dyDescent="0.25">
      <c r="K23">
        <v>4.4191919191919199E-3</v>
      </c>
      <c r="L23">
        <v>9.9815593092740899E-3</v>
      </c>
      <c r="M23">
        <f t="shared" si="1"/>
        <v>9.9815593092740897</v>
      </c>
    </row>
    <row r="24" spans="11:13" x14ac:dyDescent="0.25">
      <c r="K24">
        <v>4.5151515151515198E-3</v>
      </c>
      <c r="L24">
        <v>1.00055391179628E-2</v>
      </c>
      <c r="M24">
        <f t="shared" si="1"/>
        <v>10.005539117962799</v>
      </c>
    </row>
    <row r="25" spans="11:13" x14ac:dyDescent="0.25">
      <c r="K25">
        <v>4.6111111111111101E-3</v>
      </c>
      <c r="L25">
        <v>1.00271823241742E-2</v>
      </c>
      <c r="M25">
        <f t="shared" si="1"/>
        <v>10.0271823241742</v>
      </c>
    </row>
    <row r="26" spans="11:13" x14ac:dyDescent="0.25">
      <c r="K26">
        <v>4.70707070707071E-3</v>
      </c>
      <c r="L26">
        <v>1.00466781868634E-2</v>
      </c>
      <c r="M26">
        <f t="shared" si="1"/>
        <v>10.046678186863399</v>
      </c>
    </row>
    <row r="27" spans="11:13" x14ac:dyDescent="0.25">
      <c r="K27">
        <v>4.8030303030303003E-3</v>
      </c>
      <c r="L27">
        <v>1.00641972118353E-2</v>
      </c>
      <c r="M27">
        <f t="shared" si="1"/>
        <v>10.0641972118353</v>
      </c>
    </row>
    <row r="28" spans="11:13" x14ac:dyDescent="0.25">
      <c r="K28">
        <v>4.8989898989899002E-3</v>
      </c>
      <c r="L28">
        <v>1.00798933365843E-2</v>
      </c>
      <c r="M28">
        <f t="shared" si="1"/>
        <v>10.0798933365843</v>
      </c>
    </row>
    <row r="29" spans="11:13" x14ac:dyDescent="0.25">
      <c r="K29">
        <v>4.9949494949495001E-3</v>
      </c>
      <c r="L29">
        <v>1.00939058239513E-2</v>
      </c>
      <c r="M29">
        <f t="shared" si="1"/>
        <v>10.0939058239513</v>
      </c>
    </row>
    <row r="30" spans="11:13" x14ac:dyDescent="0.25">
      <c r="K30">
        <v>5.0909090909090904E-3</v>
      </c>
      <c r="L30">
        <v>1.01063609081069E-2</v>
      </c>
      <c r="M30">
        <f t="shared" si="1"/>
        <v>10.1063609081069</v>
      </c>
    </row>
    <row r="31" spans="11:13" x14ac:dyDescent="0.25">
      <c r="K31">
        <v>5.1868686868686903E-3</v>
      </c>
      <c r="L31">
        <v>1.01173732291918E-2</v>
      </c>
      <c r="M31">
        <f t="shared" si="1"/>
        <v>10.1173732291918</v>
      </c>
    </row>
    <row r="32" spans="11:13" x14ac:dyDescent="0.25">
      <c r="K32">
        <v>5.2828282828282797E-3</v>
      </c>
      <c r="L32">
        <v>1.01270470870617E-2</v>
      </c>
      <c r="M32">
        <f t="shared" si="1"/>
        <v>10.127047087061699</v>
      </c>
    </row>
    <row r="33" spans="11:13" x14ac:dyDescent="0.25">
      <c r="K33">
        <v>5.3787878787878796E-3</v>
      </c>
      <c r="L33">
        <v>1.01354775397327E-2</v>
      </c>
      <c r="M33">
        <f t="shared" si="1"/>
        <v>10.135477539732699</v>
      </c>
    </row>
    <row r="34" spans="11:13" x14ac:dyDescent="0.25">
      <c r="K34">
        <v>5.4747474747474803E-3</v>
      </c>
      <c r="L34">
        <v>1.0142751368125799E-2</v>
      </c>
      <c r="M34">
        <f t="shared" si="1"/>
        <v>10.142751368125799</v>
      </c>
    </row>
    <row r="35" spans="11:13" x14ac:dyDescent="0.25">
      <c r="K35">
        <v>5.5707070707070698E-3</v>
      </c>
      <c r="L35">
        <v>1.0148947925384601E-2</v>
      </c>
      <c r="M35">
        <f t="shared" si="1"/>
        <v>10.148947925384601</v>
      </c>
    </row>
    <row r="36" spans="11:13" x14ac:dyDescent="0.25">
      <c r="K36">
        <v>5.6666666666666697E-3</v>
      </c>
      <c r="L36">
        <v>1.01541398862782E-2</v>
      </c>
      <c r="M36">
        <f t="shared" si="1"/>
        <v>10.1541398862782</v>
      </c>
    </row>
    <row r="37" spans="11:13" x14ac:dyDescent="0.25">
      <c r="K37">
        <v>5.76262626262626E-3</v>
      </c>
      <c r="L37">
        <v>1.01583939098985E-2</v>
      </c>
      <c r="M37">
        <f t="shared" si="1"/>
        <v>10.1583939098985</v>
      </c>
    </row>
    <row r="38" spans="11:13" x14ac:dyDescent="0.25">
      <c r="K38">
        <v>5.8585858585858599E-3</v>
      </c>
      <c r="L38">
        <v>1.0161771226924601E-2</v>
      </c>
      <c r="M38">
        <f t="shared" si="1"/>
        <v>10.1617712269246</v>
      </c>
    </row>
    <row r="39" spans="11:13" x14ac:dyDescent="0.25">
      <c r="K39">
        <v>5.9545454545454502E-3</v>
      </c>
      <c r="L39">
        <v>1.0164328161108301E-2</v>
      </c>
      <c r="M39">
        <f t="shared" si="1"/>
        <v>10.164328161108301</v>
      </c>
    </row>
    <row r="40" spans="11:13" x14ac:dyDescent="0.25">
      <c r="K40">
        <v>6.0505050505050501E-3</v>
      </c>
      <c r="L40">
        <v>1.01661165932652E-2</v>
      </c>
      <c r="M40">
        <f t="shared" si="1"/>
        <v>10.166116593265199</v>
      </c>
    </row>
    <row r="41" spans="11:13" x14ac:dyDescent="0.25">
      <c r="K41">
        <v>6.14646464646465E-3</v>
      </c>
      <c r="L41">
        <v>1.0167184374900801E-2</v>
      </c>
      <c r="M41">
        <f t="shared" si="1"/>
        <v>10.167184374900801</v>
      </c>
    </row>
    <row r="42" spans="11:13" x14ac:dyDescent="0.25">
      <c r="K42">
        <v>6.2424242424242403E-3</v>
      </c>
      <c r="L42">
        <v>1.0167575697622999E-2</v>
      </c>
      <c r="M42">
        <f t="shared" si="1"/>
        <v>10.167575697622999</v>
      </c>
    </row>
    <row r="43" spans="11:13" x14ac:dyDescent="0.25">
      <c r="K43">
        <v>6.3383838383838402E-3</v>
      </c>
      <c r="L43">
        <v>1.01673314236576E-2</v>
      </c>
      <c r="M43">
        <f t="shared" si="1"/>
        <v>10.1673314236576</v>
      </c>
    </row>
    <row r="44" spans="11:13" x14ac:dyDescent="0.25">
      <c r="K44">
        <v>6.43434343434344E-3</v>
      </c>
      <c r="L44">
        <v>1.0166489382078101E-2</v>
      </c>
      <c r="M44">
        <f t="shared" si="1"/>
        <v>10.166489382078101</v>
      </c>
    </row>
    <row r="45" spans="11:13" x14ac:dyDescent="0.25">
      <c r="K45">
        <v>6.5303030303030304E-3</v>
      </c>
      <c r="L45">
        <v>1.01650846347524E-2</v>
      </c>
      <c r="M45">
        <f t="shared" si="1"/>
        <v>10.1650846347524</v>
      </c>
    </row>
    <row r="46" spans="11:13" x14ac:dyDescent="0.25">
      <c r="K46">
        <v>6.6262626262626302E-3</v>
      </c>
      <c r="L46">
        <v>1.0163149715493E-2</v>
      </c>
      <c r="M46">
        <f t="shared" si="1"/>
        <v>10.163149715492999</v>
      </c>
    </row>
    <row r="47" spans="11:13" x14ac:dyDescent="0.25">
      <c r="K47">
        <v>6.7222222222222197E-3</v>
      </c>
      <c r="L47">
        <v>1.01607148454513E-2</v>
      </c>
      <c r="M47">
        <f t="shared" si="1"/>
        <v>10.160714845451301</v>
      </c>
    </row>
    <row r="48" spans="11:13" x14ac:dyDescent="0.25">
      <c r="K48">
        <v>6.8181818181818196E-3</v>
      </c>
      <c r="L48">
        <v>1.0157808127414E-2</v>
      </c>
      <c r="M48">
        <f t="shared" si="1"/>
        <v>10.157808127414</v>
      </c>
    </row>
    <row r="49" spans="11:13" x14ac:dyDescent="0.25">
      <c r="K49">
        <v>6.9141414141414203E-3</v>
      </c>
      <c r="L49">
        <v>1.01544557213296E-2</v>
      </c>
      <c r="M49">
        <f t="shared" si="1"/>
        <v>10.154455721329599</v>
      </c>
    </row>
    <row r="50" spans="11:13" x14ac:dyDescent="0.25">
      <c r="K50">
        <v>7.0101010101010098E-3</v>
      </c>
      <c r="L50">
        <v>1.0150682003109399E-2</v>
      </c>
      <c r="M50">
        <f t="shared" si="1"/>
        <v>10.150682003109399</v>
      </c>
    </row>
    <row r="51" spans="11:13" x14ac:dyDescent="0.25">
      <c r="K51">
        <v>7.1060606060606097E-3</v>
      </c>
      <c r="L51">
        <v>1.0146509708497601E-2</v>
      </c>
      <c r="M51">
        <f t="shared" si="1"/>
        <v>10.1465097084976</v>
      </c>
    </row>
    <row r="52" spans="11:13" x14ac:dyDescent="0.25">
      <c r="K52">
        <v>7.2020202020202E-3</v>
      </c>
      <c r="L52">
        <v>1.01419600635945E-2</v>
      </c>
      <c r="M52">
        <f t="shared" si="1"/>
        <v>10.1419600635945</v>
      </c>
    </row>
    <row r="53" spans="11:13" x14ac:dyDescent="0.25">
      <c r="K53">
        <v>7.2979797979797999E-3</v>
      </c>
      <c r="L53">
        <v>1.0137052903428E-2</v>
      </c>
      <c r="M53">
        <f t="shared" si="1"/>
        <v>10.137052903428</v>
      </c>
    </row>
    <row r="54" spans="11:13" x14ac:dyDescent="0.25">
      <c r="K54">
        <v>7.3939393939393902E-3</v>
      </c>
      <c r="L54">
        <v>1.0131806779807E-2</v>
      </c>
      <c r="M54">
        <f t="shared" si="1"/>
        <v>10.131806779807</v>
      </c>
    </row>
    <row r="55" spans="11:13" x14ac:dyDescent="0.25">
      <c r="K55">
        <v>7.4898989898989901E-3</v>
      </c>
      <c r="L55">
        <v>1.0126239059551199E-2</v>
      </c>
      <c r="M55">
        <f t="shared" si="1"/>
        <v>10.1262390595512</v>
      </c>
    </row>
    <row r="56" spans="11:13" x14ac:dyDescent="0.25">
      <c r="K56">
        <v>7.58585858585859E-3</v>
      </c>
      <c r="L56">
        <v>1.01203660140636E-2</v>
      </c>
      <c r="M56">
        <f t="shared" si="1"/>
        <v>10.120366014063599</v>
      </c>
    </row>
    <row r="57" spans="11:13" x14ac:dyDescent="0.25">
      <c r="K57">
        <v>7.6818181818181803E-3</v>
      </c>
      <c r="L57">
        <v>1.01142029011078E-2</v>
      </c>
      <c r="M57">
        <f t="shared" si="1"/>
        <v>10.114202901107801</v>
      </c>
    </row>
    <row r="58" spans="11:13" x14ac:dyDescent="0.25">
      <c r="K58">
        <v>7.7777777777777802E-3</v>
      </c>
      <c r="L58">
        <v>1.01077640395562E-2</v>
      </c>
      <c r="M58">
        <f t="shared" si="1"/>
        <v>10.1077640395562</v>
      </c>
    </row>
    <row r="59" spans="11:13" x14ac:dyDescent="0.25">
      <c r="K59">
        <v>7.8737373737373696E-3</v>
      </c>
      <c r="L59">
        <v>1.01010628777887E-2</v>
      </c>
      <c r="M59">
        <f t="shared" si="1"/>
        <v>10.101062877788701</v>
      </c>
    </row>
    <row r="60" spans="11:13" x14ac:dyDescent="0.25">
      <c r="K60">
        <v>7.9696969696969704E-3</v>
      </c>
      <c r="L60">
        <v>1.0094112056352999E-2</v>
      </c>
      <c r="M60">
        <f t="shared" si="1"/>
        <v>10.094112056353</v>
      </c>
    </row>
    <row r="61" spans="11:13" x14ac:dyDescent="0.25">
      <c r="K61">
        <v>8.0656565656565694E-3</v>
      </c>
      <c r="L61">
        <v>1.00869234654284E-2</v>
      </c>
      <c r="M61">
        <f t="shared" si="1"/>
        <v>10.0869234654284</v>
      </c>
    </row>
    <row r="62" spans="11:13" x14ac:dyDescent="0.25">
      <c r="K62">
        <v>8.1616161616161597E-3</v>
      </c>
      <c r="L62">
        <v>1.00795082975803E-2</v>
      </c>
      <c r="M62">
        <f t="shared" si="1"/>
        <v>10.079508297580301</v>
      </c>
    </row>
    <row r="63" spans="11:13" x14ac:dyDescent="0.25">
      <c r="K63">
        <v>8.2575757575757604E-3</v>
      </c>
      <c r="L63">
        <v>1.00718770962413E-2</v>
      </c>
      <c r="M63">
        <f t="shared" si="1"/>
        <v>10.0718770962413</v>
      </c>
    </row>
    <row r="64" spans="11:13" x14ac:dyDescent="0.25">
      <c r="K64">
        <v>8.3535353535353508E-3</v>
      </c>
      <c r="L64">
        <v>1.0064039800309E-2</v>
      </c>
      <c r="M64">
        <f t="shared" si="1"/>
        <v>10.064039800309001</v>
      </c>
    </row>
    <row r="65" spans="11:13" x14ac:dyDescent="0.25">
      <c r="K65">
        <v>8.4494949494949498E-3</v>
      </c>
      <c r="L65">
        <v>1.00560057852127E-2</v>
      </c>
      <c r="M65">
        <f t="shared" si="1"/>
        <v>10.056005785212701</v>
      </c>
    </row>
    <row r="66" spans="11:13" x14ac:dyDescent="0.25">
      <c r="K66">
        <v>8.5454545454545505E-3</v>
      </c>
      <c r="L66">
        <v>1.00477839007641E-2</v>
      </c>
      <c r="M66">
        <f t="shared" si="1"/>
        <v>10.047783900764101</v>
      </c>
    </row>
    <row r="67" spans="11:13" x14ac:dyDescent="0.25">
      <c r="K67">
        <v>8.6414141414141409E-3</v>
      </c>
      <c r="L67">
        <v>1.00393825060774E-2</v>
      </c>
      <c r="M67">
        <f t="shared" si="1"/>
        <v>10.0393825060774</v>
      </c>
    </row>
    <row r="68" spans="11:13" x14ac:dyDescent="0.25">
      <c r="K68">
        <v>8.7373737373737399E-3</v>
      </c>
      <c r="L68">
        <v>1.0030809501813899E-2</v>
      </c>
      <c r="M68">
        <f t="shared" ref="M68:M102" si="2">L68*1000</f>
        <v>10.030809501813899</v>
      </c>
    </row>
    <row r="69" spans="11:13" x14ac:dyDescent="0.25">
      <c r="K69">
        <v>8.8333333333333406E-3</v>
      </c>
      <c r="L69">
        <v>1.0022072359983701E-2</v>
      </c>
      <c r="M69">
        <f t="shared" si="2"/>
        <v>10.022072359983701</v>
      </c>
    </row>
    <row r="70" spans="11:13" x14ac:dyDescent="0.25">
      <c r="K70">
        <v>8.9292929292929292E-3</v>
      </c>
      <c r="L70">
        <v>1.00131781515134E-2</v>
      </c>
      <c r="M70">
        <f t="shared" si="2"/>
        <v>10.013178151513401</v>
      </c>
    </row>
    <row r="71" spans="11:13" x14ac:dyDescent="0.25">
      <c r="K71">
        <v>9.0252525252525299E-3</v>
      </c>
      <c r="L71">
        <v>1.00041335717689E-2</v>
      </c>
      <c r="M71">
        <f t="shared" si="2"/>
        <v>10.0041335717689</v>
      </c>
    </row>
    <row r="72" spans="11:13" x14ac:dyDescent="0.25">
      <c r="K72">
        <v>9.1212121212121203E-3</v>
      </c>
      <c r="L72">
        <v>9.9949449642049108E-3</v>
      </c>
      <c r="M72">
        <f t="shared" si="2"/>
        <v>9.99494496420491</v>
      </c>
    </row>
    <row r="73" spans="11:13" x14ac:dyDescent="0.25">
      <c r="K73">
        <v>9.2171717171717193E-3</v>
      </c>
      <c r="L73">
        <v>9.9856183422963301E-3</v>
      </c>
      <c r="M73">
        <f t="shared" si="2"/>
        <v>9.9856183422963305</v>
      </c>
    </row>
    <row r="74" spans="11:13" x14ac:dyDescent="0.25">
      <c r="K74">
        <v>9.31313131313132E-3</v>
      </c>
      <c r="L74">
        <v>9.9761594098932201E-3</v>
      </c>
      <c r="M74">
        <f t="shared" si="2"/>
        <v>9.9761594098932207</v>
      </c>
    </row>
    <row r="75" spans="11:13" x14ac:dyDescent="0.25">
      <c r="K75">
        <v>9.4090909090909104E-3</v>
      </c>
      <c r="L75">
        <v>9.9665735801266406E-3</v>
      </c>
      <c r="M75">
        <f t="shared" si="2"/>
        <v>9.9665735801266404</v>
      </c>
    </row>
    <row r="76" spans="11:13" x14ac:dyDescent="0.25">
      <c r="K76">
        <v>9.5050505050505094E-3</v>
      </c>
      <c r="L76">
        <v>9.9568659929827504E-3</v>
      </c>
      <c r="M76">
        <f t="shared" si="2"/>
        <v>9.9568659929827508</v>
      </c>
    </row>
    <row r="77" spans="11:13" x14ac:dyDescent="0.25">
      <c r="K77">
        <v>9.6010101010100997E-3</v>
      </c>
      <c r="L77">
        <v>9.9470415316507306E-3</v>
      </c>
      <c r="M77">
        <f t="shared" si="2"/>
        <v>9.947041531650731</v>
      </c>
    </row>
    <row r="78" spans="11:13" x14ac:dyDescent="0.25">
      <c r="K78">
        <v>9.6969696969697004E-3</v>
      </c>
      <c r="L78">
        <v>9.9371048377416803E-3</v>
      </c>
      <c r="M78">
        <f t="shared" si="2"/>
        <v>9.9371048377416802</v>
      </c>
    </row>
    <row r="79" spans="11:13" x14ac:dyDescent="0.25">
      <c r="K79">
        <v>9.7929292929292908E-3</v>
      </c>
      <c r="L79">
        <v>9.9270603254663498E-3</v>
      </c>
      <c r="M79">
        <f t="shared" si="2"/>
        <v>9.9270603254663499</v>
      </c>
    </row>
    <row r="80" spans="11:13" x14ac:dyDescent="0.25">
      <c r="K80">
        <v>9.8888888888888898E-3</v>
      </c>
      <c r="L80">
        <v>9.91691219485249E-3</v>
      </c>
      <c r="M80">
        <f t="shared" si="2"/>
        <v>9.9169121948524896</v>
      </c>
    </row>
    <row r="81" spans="11:13" x14ac:dyDescent="0.25">
      <c r="K81">
        <v>9.9848484848484905E-3</v>
      </c>
      <c r="L81">
        <v>9.9066644440753901E-3</v>
      </c>
      <c r="M81">
        <f t="shared" si="2"/>
        <v>9.9066644440753908</v>
      </c>
    </row>
    <row r="82" spans="11:13" x14ac:dyDescent="0.25">
      <c r="K82">
        <v>1.00808080808081E-2</v>
      </c>
      <c r="L82">
        <v>9.8963208809688102E-3</v>
      </c>
      <c r="M82">
        <f t="shared" si="2"/>
        <v>9.8963208809688101</v>
      </c>
    </row>
    <row r="83" spans="11:13" x14ac:dyDescent="0.25">
      <c r="K83">
        <v>1.0176767676767701E-2</v>
      </c>
      <c r="L83">
        <v>9.8858851337780395E-3</v>
      </c>
      <c r="M83">
        <f t="shared" si="2"/>
        <v>9.8858851337780393</v>
      </c>
    </row>
    <row r="84" spans="11:13" x14ac:dyDescent="0.25">
      <c r="K84">
        <v>1.02727272727273E-2</v>
      </c>
      <c r="L84">
        <v>9.8753606612115193E-3</v>
      </c>
      <c r="M84">
        <f t="shared" si="2"/>
        <v>9.8753606612115199</v>
      </c>
    </row>
    <row r="85" spans="11:13" x14ac:dyDescent="0.25">
      <c r="K85">
        <v>1.03686868686869E-2</v>
      </c>
      <c r="L85">
        <v>9.8647507618428304E-3</v>
      </c>
      <c r="M85">
        <f t="shared" si="2"/>
        <v>9.8647507618428296</v>
      </c>
    </row>
    <row r="86" spans="11:13" x14ac:dyDescent="0.25">
      <c r="K86">
        <v>1.0464646464646499E-2</v>
      </c>
      <c r="L86">
        <v>9.8540585829105E-3</v>
      </c>
      <c r="M86">
        <f t="shared" si="2"/>
        <v>9.8540585829105005</v>
      </c>
    </row>
    <row r="87" spans="11:13" x14ac:dyDescent="0.25">
      <c r="K87">
        <v>1.05606060606061E-2</v>
      </c>
      <c r="L87">
        <v>9.8432871285593498E-3</v>
      </c>
      <c r="M87">
        <f t="shared" si="2"/>
        <v>9.84328712855935</v>
      </c>
    </row>
    <row r="88" spans="11:13" x14ac:dyDescent="0.25">
      <c r="K88">
        <v>1.0656565656565699E-2</v>
      </c>
      <c r="L88">
        <v>9.8324392675634593E-3</v>
      </c>
      <c r="M88">
        <f t="shared" si="2"/>
        <v>9.8324392675634602</v>
      </c>
    </row>
    <row r="89" spans="11:13" x14ac:dyDescent="0.25">
      <c r="K89">
        <v>1.07525252525253E-2</v>
      </c>
      <c r="L89">
        <v>9.8215177405676594E-3</v>
      </c>
      <c r="M89">
        <f t="shared" si="2"/>
        <v>9.8215177405676588</v>
      </c>
    </row>
    <row r="90" spans="11:13" x14ac:dyDescent="0.25">
      <c r="K90">
        <v>1.08484848484848E-2</v>
      </c>
      <c r="L90">
        <v>9.8105251668815403E-3</v>
      </c>
      <c r="M90">
        <f t="shared" si="2"/>
        <v>9.8105251668815399</v>
      </c>
    </row>
    <row r="91" spans="11:13" x14ac:dyDescent="0.25">
      <c r="K91">
        <v>1.0944444444444401E-2</v>
      </c>
      <c r="L91">
        <v>9.7994640508573105E-3</v>
      </c>
      <c r="M91">
        <f t="shared" si="2"/>
        <v>9.7994640508573099</v>
      </c>
    </row>
    <row r="92" spans="11:13" x14ac:dyDescent="0.25">
      <c r="K92">
        <v>1.1040404040404E-2</v>
      </c>
      <c r="L92">
        <v>9.7883367878802696E-3</v>
      </c>
      <c r="M92">
        <f t="shared" si="2"/>
        <v>9.7883367878802687</v>
      </c>
    </row>
    <row r="93" spans="11:13" x14ac:dyDescent="0.25">
      <c r="K93">
        <v>1.1136363636363601E-2</v>
      </c>
      <c r="L93">
        <v>9.7771456699987103E-3</v>
      </c>
      <c r="M93">
        <f t="shared" si="2"/>
        <v>9.7771456699987098</v>
      </c>
    </row>
    <row r="94" spans="11:13" x14ac:dyDescent="0.25">
      <c r="K94">
        <v>1.12323232323232E-2</v>
      </c>
      <c r="L94">
        <v>9.7658928912175893E-3</v>
      </c>
      <c r="M94">
        <f t="shared" si="2"/>
        <v>9.7658928912175895</v>
      </c>
    </row>
    <row r="95" spans="11:13" x14ac:dyDescent="0.25">
      <c r="K95">
        <v>1.13282828282828E-2</v>
      </c>
      <c r="L95">
        <v>9.7545805524790006E-3</v>
      </c>
      <c r="M95">
        <f t="shared" si="2"/>
        <v>9.7545805524790001</v>
      </c>
    </row>
    <row r="96" spans="11:13" x14ac:dyDescent="0.25">
      <c r="K96">
        <v>1.1424242424242399E-2</v>
      </c>
      <c r="L96">
        <v>9.7432106663500502E-3</v>
      </c>
      <c r="M96">
        <f t="shared" si="2"/>
        <v>9.7432106663500502</v>
      </c>
    </row>
    <row r="97" spans="11:13" x14ac:dyDescent="0.25">
      <c r="K97">
        <v>1.1520202020202E-2</v>
      </c>
      <c r="L97">
        <v>9.7317851614380901E-3</v>
      </c>
      <c r="M97">
        <f t="shared" si="2"/>
        <v>9.7317851614380899</v>
      </c>
    </row>
    <row r="98" spans="11:13" x14ac:dyDescent="0.25">
      <c r="K98">
        <v>1.1616161616161601E-2</v>
      </c>
      <c r="L98">
        <v>9.7203058865507896E-3</v>
      </c>
      <c r="M98">
        <f t="shared" si="2"/>
        <v>9.7203058865507899</v>
      </c>
    </row>
    <row r="99" spans="11:13" x14ac:dyDescent="0.25">
      <c r="K99">
        <v>1.17121212121212E-2</v>
      </c>
      <c r="L99">
        <v>9.7087746146180907E-3</v>
      </c>
      <c r="M99">
        <f t="shared" si="2"/>
        <v>9.7087746146180915</v>
      </c>
    </row>
    <row r="100" spans="11:13" x14ac:dyDescent="0.25">
      <c r="K100">
        <v>1.1808080808080801E-2</v>
      </c>
      <c r="L100">
        <v>9.6971930463912899E-3</v>
      </c>
      <c r="M100">
        <f t="shared" si="2"/>
        <v>9.6971930463912894</v>
      </c>
    </row>
    <row r="101" spans="11:13" x14ac:dyDescent="0.25">
      <c r="K101">
        <v>1.19040404040404E-2</v>
      </c>
      <c r="L101">
        <v>9.6855628139336999E-3</v>
      </c>
      <c r="M101">
        <f t="shared" si="2"/>
        <v>9.6855628139337</v>
      </c>
    </row>
    <row r="102" spans="11:13" x14ac:dyDescent="0.25">
      <c r="K102">
        <v>1.2E-2</v>
      </c>
      <c r="L102">
        <v>9.6738854839161902E-3</v>
      </c>
      <c r="M102">
        <f t="shared" si="2"/>
        <v>9.673885483916191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5cm pitch sweep</vt:lpstr>
      <vt:lpstr>5cm width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Nakano-Baker</dc:creator>
  <cp:lastModifiedBy>Oliver Nakano-Baker</cp:lastModifiedBy>
  <dcterms:created xsi:type="dcterms:W3CDTF">2015-06-05T18:17:20Z</dcterms:created>
  <dcterms:modified xsi:type="dcterms:W3CDTF">2020-08-15T08:40:45Z</dcterms:modified>
</cp:coreProperties>
</file>