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1戴师兄\个人文件夹\"/>
    </mc:Choice>
  </mc:AlternateContent>
  <xr:revisionPtr revIDLastSave="0" documentId="13_ncr:1_{3CEF4785-5443-4B51-AB95-94FAE61E9BC8}" xr6:coauthVersionLast="47" xr6:coauthVersionMax="47" xr10:uidLastSave="{00000000-0000-0000-0000-000000000000}"/>
  <bookViews>
    <workbookView xWindow="-120" yWindow="-120" windowWidth="20730" windowHeight="11160" xr2:uid="{A19BAB5D-785F-4A4D-B1C1-14FC6548EFC8}"/>
  </bookViews>
  <sheets>
    <sheet name="拌客源数据1-8月" sheetId="2" r:id="rId1"/>
    <sheet name="大厂周报-完成版" sheetId="3" r:id="rId2"/>
    <sheet name="源数据备份" sheetId="29" state="hidden" r:id="rId3"/>
  </sheets>
  <definedNames>
    <definedName name="_xlnm._FilterDatabase" localSheetId="0" hidden="1">'拌客源数据1-8月'!$A$1:$X$562</definedName>
    <definedName name="_xlnm._FilterDatabase" localSheetId="2" hidden="1">源数据备份!$A$1:$X$562</definedName>
  </definedNames>
  <calcPr calcId="191029"/>
</workbook>
</file>

<file path=xl/calcChain.xml><?xml version="1.0" encoding="utf-8"?>
<calcChain xmlns="http://schemas.openxmlformats.org/spreadsheetml/2006/main">
  <c r="G7" i="3" l="1"/>
  <c r="H8" i="3"/>
  <c r="D13" i="3"/>
  <c r="D14" i="3"/>
  <c r="D15" i="3"/>
  <c r="D16" i="3"/>
  <c r="D17" i="3"/>
  <c r="D18" i="3"/>
  <c r="D19" i="3"/>
  <c r="A14" i="3"/>
  <c r="A15" i="3" s="1"/>
  <c r="A16" i="3" s="1"/>
  <c r="A17" i="3" s="1"/>
  <c r="A18" i="3" s="1"/>
  <c r="A19" i="3" s="1"/>
  <c r="D20" i="3" l="1"/>
  <c r="C13" i="3"/>
  <c r="D1" i="3" l="1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G20" i="3" l="1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</calcChain>
</file>

<file path=xl/sharedStrings.xml><?xml version="1.0" encoding="utf-8"?>
<sst xmlns="http://schemas.openxmlformats.org/spreadsheetml/2006/main" count="7939" uniqueCount="80">
  <si>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</si>
  <si>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</si>
  <si>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</si>
  <si>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</si>
  <si>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</si>
  <si>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</si>
  <si>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</si>
  <si>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</si>
  <si>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</si>
  <si>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</si>
  <si>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</si>
  <si>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</si>
  <si>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</si>
  <si>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</si>
  <si>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</si>
  <si>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</si>
  <si>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</si>
  <si>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</si>
  <si>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</si>
  <si>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</si>
  <si>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</si>
  <si>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</si>
  <si>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</si>
  <si>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</si>
  <si>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</si>
  <si>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</si>
  <si>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</si>
  <si>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</si>
  <si>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</si>
  <si>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</si>
  <si>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</si>
  <si>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</si>
  <si>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</si>
  <si>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</si>
  <si>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</si>
  <si>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</si>
  <si>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</si>
  <si>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</si>
  <si>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</si>
  <si>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</si>
  <si>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</si>
  <si>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</si>
  <si>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</si>
  <si>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</si>
  <si>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</si>
  <si>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</si>
  <si>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</si>
  <si>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</si>
  <si>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</si>
  <si>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</si>
  <si>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</si>
  <si>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</si>
  <si>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</si>
  <si>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</si>
  <si>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</si>
  <si>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</si>
  <si>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</si>
  <si>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</si>
  <si>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</si>
  <si>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</si>
  <si>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</si>
  <si>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</si>
  <si>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</si>
  <si>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</si>
  <si>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</si>
  <si>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</si>
  <si>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</si>
  <si>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</si>
  <si>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</si>
  <si>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</si>
  <si>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</si>
  <si>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</si>
  <si>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</si>
  <si>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</si>
  <si>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</si>
  <si>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</si>
  <si>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</si>
  <si>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</si>
  <si>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品牌ID</t>
    <phoneticPr fontId="18" type="noConversion"/>
  </si>
  <si>
    <t>蛙小辣火锅杯（总账号）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</si>
</sst>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76" formatCode="_ * #,##0_ ;_ * \-#,##0_ ;_ * &quot;-&quot;??_ ;_ @_ "/>
    <numFmt numFmtId="177" formatCode="0.00%;0.00%"/>
    <numFmt numFmtId="178" formatCode="[$-804]aaa;@"/>
    <numFmt numFmtId="179" formatCode="yyyymmdd"/>
    <numFmt numFmtId="183" formatCode="0_);[Red]\(0\)"/>
  </numFmts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6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6" fontId="19" fillId="33" borderId="15" xfId="42" applyNumberFormat="1" applyFont="1" applyFill="1" applyBorder="1">
      <alignment vertical="center"/>
    </xf>
    <xf numFmtId="177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8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43" fontId="19" fillId="33" borderId="0" xfId="0" applyNumberFormat="1" applyFont="1" applyFill="1">
      <alignment vertical="center"/>
    </xf>
    <xf numFmtId="183" fontId="19" fillId="33" borderId="0" xfId="0" applyNumberFormat="1" applyFont="1" applyFill="1" applyAlignment="1">
      <alignment horizontal="center" vertical="center"/>
    </xf>
    <xf numFmtId="183" fontId="19" fillId="33" borderId="22" xfId="0" applyNumberFormat="1" applyFont="1" applyFill="1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u/>
        <color auto="1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11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tabSelected="1" topLeftCell="G1" workbookViewId="0">
      <selection activeCell="O11" sqref="O11"/>
    </sheetView>
  </sheetViews>
  <sheetFormatPr defaultRowHeight="14.25" x14ac:dyDescent="0.2"/>
  <cols>
    <col min="1" max="1" width="10.5" style="1" bestFit="1" customWidth="1"/>
    <col min="3" max="3" width="23.5" bestFit="1" customWidth="1"/>
    <col min="4" max="4" width="11.625" bestFit="1" customWidth="1"/>
    <col min="5" max="5" width="24.5" bestFit="1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2">
      <c r="A1" s="1" t="s">
        <v>3</v>
      </c>
      <c r="B1" t="s">
        <v>78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37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37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37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37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37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3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37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">
      <c r="A9" s="1">
        <v>43832</v>
      </c>
      <c r="B9">
        <v>4636</v>
      </c>
      <c r="C9" t="s">
        <v>79</v>
      </c>
      <c r="D9" t="s">
        <v>45</v>
      </c>
      <c r="E9" t="s">
        <v>21</v>
      </c>
      <c r="F9" s="37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topLeftCell="A25" workbookViewId="0">
      <selection activeCell="K31" sqref="K31"/>
    </sheetView>
  </sheetViews>
  <sheetFormatPr defaultColWidth="9" defaultRowHeight="17.25" x14ac:dyDescent="0.2"/>
  <cols>
    <col min="1" max="1" width="13.875" style="2" bestFit="1" customWidth="1"/>
    <col min="2" max="2" width="12.5" style="2" customWidth="1"/>
    <col min="3" max="3" width="12.5" style="2" bestFit="1" customWidth="1"/>
    <col min="4" max="4" width="13.25" style="2" customWidth="1"/>
    <col min="5" max="5" width="11.375" style="2" bestFit="1" customWidth="1"/>
    <col min="6" max="6" width="11.875" style="2" customWidth="1"/>
    <col min="7" max="7" width="11.25" style="2" bestFit="1" customWidth="1"/>
    <col min="8" max="8" width="11.5" style="2" bestFit="1" customWidth="1"/>
    <col min="9" max="9" width="11.625" style="2" bestFit="1" customWidth="1"/>
    <col min="10" max="16384" width="9" style="2"/>
  </cols>
  <sheetData>
    <row r="1" spans="1:11" x14ac:dyDescent="0.2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 x14ac:dyDescent="0.2">
      <c r="A2" s="41" t="s">
        <v>57</v>
      </c>
      <c r="B2" s="42"/>
      <c r="C2" s="42"/>
      <c r="D2" s="42"/>
      <c r="E2" s="42"/>
      <c r="F2" s="42"/>
      <c r="G2" s="42"/>
      <c r="H2" s="42"/>
    </row>
    <row r="3" spans="1:11" x14ac:dyDescent="0.2">
      <c r="A3" s="42"/>
      <c r="B3" s="42"/>
      <c r="C3" s="42"/>
      <c r="D3" s="42"/>
      <c r="E3" s="42"/>
      <c r="F3" s="42"/>
      <c r="G3" s="42"/>
      <c r="H3" s="42"/>
    </row>
    <row r="4" spans="1:11" ht="18.75" thickBot="1" x14ac:dyDescent="0.25">
      <c r="A4" s="3" t="s">
        <v>58</v>
      </c>
    </row>
    <row r="5" spans="1:11" ht="18" x14ac:dyDescent="0.2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22</v>
      </c>
    </row>
    <row r="6" spans="1:11" ht="18" x14ac:dyDescent="0.2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43" t="s">
        <v>63</v>
      </c>
      <c r="H6" s="44"/>
    </row>
    <row r="7" spans="1:11" ht="18" x14ac:dyDescent="0.2">
      <c r="A7" s="3" t="s">
        <v>64</v>
      </c>
      <c r="G7" s="45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46"/>
      <c r="I7" s="10"/>
      <c r="K7" s="38"/>
    </row>
    <row r="8" spans="1:11" ht="18.75" thickBot="1" x14ac:dyDescent="0.25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100000</v>
      </c>
    </row>
    <row r="9" spans="1:11" ht="18" x14ac:dyDescent="0.2">
      <c r="A9" s="8">
        <f>F20</f>
        <v>153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-0.28169014084507038</v>
      </c>
      <c r="C9" s="8">
        <f>D20</f>
        <v>2821.92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-0.29393219855529717</v>
      </c>
      <c r="E9" s="14">
        <f>E20</f>
        <v>0.34956420915978337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-4.1556642486674233E-3</v>
      </c>
      <c r="I9" s="15"/>
    </row>
    <row r="11" spans="1:11" ht="18" x14ac:dyDescent="0.2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 x14ac:dyDescent="0.2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 x14ac:dyDescent="0.2">
      <c r="A13" s="22">
        <v>44053</v>
      </c>
      <c r="B13" s="23">
        <f>A13</f>
        <v>44053</v>
      </c>
      <c r="C13" s="39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39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25">
        <f>D13/C13</f>
        <v>0.3250063378771037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51.278999999999996</v>
      </c>
    </row>
    <row r="14" spans="1:11" x14ac:dyDescent="0.2">
      <c r="A14" s="22">
        <f>A13+1</f>
        <v>44054</v>
      </c>
      <c r="B14" s="23">
        <f t="shared" ref="B14:B19" si="0">A14</f>
        <v>44054</v>
      </c>
      <c r="C14" s="39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39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25">
        <f t="shared" ref="E14:E20" si="1">D14/C14</f>
        <v>0.33507857581828193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26">
        <f t="shared" ref="H14:H19" si="2">C14/F14</f>
        <v>48.189615384615387</v>
      </c>
    </row>
    <row r="15" spans="1:11" x14ac:dyDescent="0.2">
      <c r="A15" s="22">
        <f t="shared" ref="A15:A19" si="3">A14+1</f>
        <v>44055</v>
      </c>
      <c r="B15" s="23">
        <f t="shared" si="0"/>
        <v>44055</v>
      </c>
      <c r="C15" s="39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39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25">
        <f t="shared" si="1"/>
        <v>0.37992674314039437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6">
        <f t="shared" si="2"/>
        <v>60.790666666666667</v>
      </c>
    </row>
    <row r="16" spans="1:11" x14ac:dyDescent="0.2">
      <c r="A16" s="22">
        <f t="shared" si="3"/>
        <v>44056</v>
      </c>
      <c r="B16" s="23">
        <f t="shared" si="0"/>
        <v>44056</v>
      </c>
      <c r="C16" s="39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39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25">
        <f t="shared" si="1"/>
        <v>0.33001403588634726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2"/>
        <v>50.211428571428577</v>
      </c>
    </row>
    <row r="17" spans="1:8" x14ac:dyDescent="0.2">
      <c r="A17" s="22">
        <f t="shared" si="3"/>
        <v>44057</v>
      </c>
      <c r="B17" s="23">
        <f t="shared" si="0"/>
        <v>44057</v>
      </c>
      <c r="C17" s="39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39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25">
        <f t="shared" si="1"/>
        <v>0.35228474562868806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2"/>
        <v>56.206111111111113</v>
      </c>
    </row>
    <row r="18" spans="1:8" x14ac:dyDescent="0.2">
      <c r="A18" s="22">
        <f t="shared" si="3"/>
        <v>44058</v>
      </c>
      <c r="B18" s="23">
        <f t="shared" si="0"/>
        <v>44058</v>
      </c>
      <c r="C18" s="39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1139.3499999999999</v>
      </c>
      <c r="D18" s="39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25">
        <f t="shared" si="1"/>
        <v>0.36416377759248697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2"/>
        <v>51.788636363636357</v>
      </c>
    </row>
    <row r="19" spans="1:8" x14ac:dyDescent="0.2">
      <c r="A19" s="27">
        <f t="shared" si="3"/>
        <v>44059</v>
      </c>
      <c r="B19" s="28">
        <f t="shared" si="0"/>
        <v>44059</v>
      </c>
      <c r="C19" s="40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40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0">
        <f t="shared" si="1"/>
        <v>0.37488187488187491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1">
        <f t="shared" si="2"/>
        <v>55.429523809523808</v>
      </c>
    </row>
    <row r="20" spans="1:8" x14ac:dyDescent="0.2">
      <c r="A20" s="24" t="s">
        <v>72</v>
      </c>
      <c r="B20" s="23"/>
      <c r="C20" s="39">
        <f>SUM(C13:C19)</f>
        <v>8072.68</v>
      </c>
      <c r="D20" s="39">
        <f>SUM(D13:D19)</f>
        <v>2821.92</v>
      </c>
      <c r="E20" s="25">
        <f t="shared" si="1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 ht="18" x14ac:dyDescent="0.2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 x14ac:dyDescent="0.2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 x14ac:dyDescent="0.2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25">
        <f>D25/C25</f>
        <v>8.0903790087463553E-2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25">
        <f>F25/D25</f>
        <v>0.23423423423423423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5.2003094184103961E-2</v>
      </c>
    </row>
    <row r="26" spans="1:8" x14ac:dyDescent="0.2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25">
        <f t="shared" ref="E26:E31" si="6">D26/C26</f>
        <v>8.637577916295637E-2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25">
        <f t="shared" ref="G26:G31" si="7">F26/D26</f>
        <v>0.25773195876288657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6.3850334815193185E-2</v>
      </c>
    </row>
    <row r="27" spans="1:8" x14ac:dyDescent="0.2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25">
        <f t="shared" si="6"/>
        <v>9.0284592737978411E-2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25">
        <f t="shared" si="7"/>
        <v>0.17391304347826086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7.2818195775667324E-2</v>
      </c>
    </row>
    <row r="28" spans="1:8" x14ac:dyDescent="0.2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25">
        <f t="shared" si="6"/>
        <v>7.7540106951871662E-2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25">
        <f t="shared" si="7"/>
        <v>0.2413793103448276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5.5726262281400547E-2</v>
      </c>
    </row>
    <row r="29" spans="1:8" x14ac:dyDescent="0.2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25">
        <f t="shared" si="6"/>
        <v>7.3380171740827477E-2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25">
        <f t="shared" si="7"/>
        <v>0.19148936170212766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6.6105899912030114E-2</v>
      </c>
    </row>
    <row r="30" spans="1:8" x14ac:dyDescent="0.2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25">
        <f t="shared" si="6"/>
        <v>7.4301295160190864E-2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25">
        <f t="shared" si="7"/>
        <v>0.20183486238532111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6.6994338877430115E-2</v>
      </c>
    </row>
    <row r="31" spans="1:8" x14ac:dyDescent="0.2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0">
        <f t="shared" si="6"/>
        <v>6.9832402234636867E-2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0">
        <f t="shared" si="7"/>
        <v>0.2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4.0497585952131411E-2</v>
      </c>
    </row>
    <row r="32" spans="1:8" x14ac:dyDescent="0.2">
      <c r="A32" s="24" t="s">
        <v>72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5.8903610696819396E-2</v>
      </c>
    </row>
  </sheetData>
  <dataConsolidate/>
  <mergeCells count="3">
    <mergeCell ref="A2:H3"/>
    <mergeCell ref="G6:H6"/>
    <mergeCell ref="G7:H7"/>
  </mergeCells>
  <phoneticPr fontId="18" type="noConversion"/>
  <conditionalFormatting sqref="A13:B13 E13:H13 A14:H19">
    <cfRule type="expression" dxfId="10" priority="14">
      <formula>$C13&lt;AVERAGE($C$13:$C$19)</formula>
    </cfRule>
  </conditionalFormatting>
  <conditionalFormatting sqref="B9">
    <cfRule type="cellIs" dxfId="9" priority="18" operator="greaterThan">
      <formula>0</formula>
    </cfRule>
    <cfRule type="cellIs" dxfId="8" priority="19" operator="lessThan">
      <formula>0</formula>
    </cfRule>
  </conditionalFormatting>
  <conditionalFormatting sqref="D9">
    <cfRule type="cellIs" dxfId="7" priority="3" operator="greaterThan">
      <formula>0</formula>
    </cfRule>
    <cfRule type="cellIs" dxfId="6" priority="4" operator="lessThan">
      <formula>0</formula>
    </cfRule>
    <cfRule type="cellIs" dxfId="5" priority="10" operator="lessThan">
      <formula>0</formula>
    </cfRule>
    <cfRule type="cellIs" dxfId="4" priority="11" operator="greaterThan">
      <formula>0</formula>
    </cfRule>
  </conditionalFormatting>
  <conditionalFormatting sqref="F9">
    <cfRule type="cellIs" dxfId="3" priority="1" operator="greaterThan">
      <formula>0</formula>
    </cfRule>
    <cfRule type="cellIs" dxfId="2" priority="2" operator="lessThan">
      <formula>0</formula>
    </cfRule>
    <cfRule type="cellIs" dxfId="1" priority="16" operator="lessThan">
      <formula>0</formula>
    </cfRule>
    <cfRule type="cellIs" dxfId="0" priority="17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4.25" x14ac:dyDescent="0.2"/>
  <cols>
    <col min="1" max="1" width="10.5" style="1" bestFit="1" customWidth="1"/>
    <col min="3" max="3" width="23.5" bestFit="1" customWidth="1"/>
    <col min="4" max="4" width="11.625" bestFit="1" customWidth="1"/>
    <col min="5" max="5" width="24.5" bestFit="1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2">
      <c r="A1" s="1" t="s">
        <v>3</v>
      </c>
      <c r="B1" t="s">
        <v>78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拌客源数据1-8月</vt:lpstr>
      <vt:lpstr>大厂周报-完成版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远磊 程</cp:lastModifiedBy>
  <dcterms:created xsi:type="dcterms:W3CDTF">2021-06-18T07:16:56Z</dcterms:created>
  <dcterms:modified xsi:type="dcterms:W3CDTF">2024-09-06T05:27:46Z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B3F4E120-2494-459B-BC5B-C91796065896</vt:lpwstr>
  </property>
</Properties>
</file>